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ziban.reddipres.cl\Estadisticas\FINANZAS PUBLICAS\Trabajo\Anuario\2024\03 Series anuales\Versiones finales\Gobierno General\"/>
    </mc:Choice>
  </mc:AlternateContent>
  <xr:revisionPtr revIDLastSave="0" documentId="13_ncr:1_{E6F87573-E83F-4902-8B29-74E908A667D6}" xr6:coauthVersionLast="47" xr6:coauthVersionMax="47" xr10:uidLastSave="{00000000-0000-0000-0000-000000000000}"/>
  <bookViews>
    <workbookView xWindow="-120" yWindow="-120" windowWidth="29040" windowHeight="15840" xr2:uid="{2B0C8C4D-D8BA-4F09-840A-E115A392344C}"/>
  </bookViews>
  <sheets>
    <sheet name="M" sheetId="3" r:id="rId1"/>
  </sheets>
  <definedNames>
    <definedName name="_xlnm.Print_Area" localSheetId="0">M!$A$1:$AI$63</definedName>
    <definedName name="_xlnm.Print_Titles" localSheetId="0">M!$A:$A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9" i="3" l="1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C26" i="3"/>
  <c r="AB26" i="3"/>
  <c r="U26" i="3"/>
  <c r="T26" i="3"/>
  <c r="M26" i="3"/>
  <c r="L26" i="3"/>
  <c r="E26" i="3"/>
  <c r="D26" i="3"/>
  <c r="AI18" i="3"/>
  <c r="AI35" i="3" s="1"/>
  <c r="AH18" i="3"/>
  <c r="AH35" i="3" s="1"/>
  <c r="AG18" i="3"/>
  <c r="AG35" i="3" s="1"/>
  <c r="AF18" i="3"/>
  <c r="AF35" i="3" s="1"/>
  <c r="AE18" i="3"/>
  <c r="AE35" i="3" s="1"/>
  <c r="AD18" i="3"/>
  <c r="AD35" i="3" s="1"/>
  <c r="AC18" i="3"/>
  <c r="AC35" i="3" s="1"/>
  <c r="AB18" i="3"/>
  <c r="AB35" i="3" s="1"/>
  <c r="AA18" i="3"/>
  <c r="AA35" i="3" s="1"/>
  <c r="Z18" i="3"/>
  <c r="Z35" i="3" s="1"/>
  <c r="Y18" i="3"/>
  <c r="Y35" i="3" s="1"/>
  <c r="X18" i="3"/>
  <c r="X35" i="3" s="1"/>
  <c r="W18" i="3"/>
  <c r="W35" i="3" s="1"/>
  <c r="V18" i="3"/>
  <c r="V35" i="3" s="1"/>
  <c r="U18" i="3"/>
  <c r="U35" i="3" s="1"/>
  <c r="T18" i="3"/>
  <c r="T35" i="3" s="1"/>
  <c r="S18" i="3"/>
  <c r="S35" i="3" s="1"/>
  <c r="R18" i="3"/>
  <c r="R35" i="3" s="1"/>
  <c r="Q18" i="3"/>
  <c r="Q35" i="3" s="1"/>
  <c r="P18" i="3"/>
  <c r="P35" i="3" s="1"/>
  <c r="O18" i="3"/>
  <c r="O35" i="3" s="1"/>
  <c r="N18" i="3"/>
  <c r="N35" i="3" s="1"/>
  <c r="M18" i="3"/>
  <c r="M35" i="3" s="1"/>
  <c r="L18" i="3"/>
  <c r="L35" i="3" s="1"/>
  <c r="K18" i="3"/>
  <c r="K35" i="3" s="1"/>
  <c r="J18" i="3"/>
  <c r="J35" i="3" s="1"/>
  <c r="I18" i="3"/>
  <c r="I35" i="3" s="1"/>
  <c r="H18" i="3"/>
  <c r="H35" i="3" s="1"/>
  <c r="G18" i="3"/>
  <c r="G35" i="3" s="1"/>
  <c r="F18" i="3"/>
  <c r="F35" i="3" s="1"/>
  <c r="E18" i="3"/>
  <c r="E35" i="3" s="1"/>
  <c r="D18" i="3"/>
  <c r="D35" i="3" s="1"/>
  <c r="C18" i="3"/>
  <c r="C35" i="3" s="1"/>
  <c r="B18" i="3"/>
  <c r="B35" i="3" s="1"/>
  <c r="AI9" i="3"/>
  <c r="AI26" i="3" s="1"/>
  <c r="AH9" i="3"/>
  <c r="AH26" i="3" s="1"/>
  <c r="AG9" i="3"/>
  <c r="AG26" i="3" s="1"/>
  <c r="AF9" i="3"/>
  <c r="AF26" i="3" s="1"/>
  <c r="AE9" i="3"/>
  <c r="AE34" i="3" s="1"/>
  <c r="AD9" i="3"/>
  <c r="AD34" i="3" s="1"/>
  <c r="AC9" i="3"/>
  <c r="AC34" i="3" s="1"/>
  <c r="AC36" i="3" s="1"/>
  <c r="AB9" i="3"/>
  <c r="AB34" i="3" s="1"/>
  <c r="AB36" i="3" s="1"/>
  <c r="AA9" i="3"/>
  <c r="AA26" i="3" s="1"/>
  <c r="Z9" i="3"/>
  <c r="Z26" i="3" s="1"/>
  <c r="Y9" i="3"/>
  <c r="Y26" i="3" s="1"/>
  <c r="X9" i="3"/>
  <c r="X26" i="3" s="1"/>
  <c r="W9" i="3"/>
  <c r="W34" i="3" s="1"/>
  <c r="V9" i="3"/>
  <c r="V34" i="3" s="1"/>
  <c r="U9" i="3"/>
  <c r="U34" i="3" s="1"/>
  <c r="U36" i="3" s="1"/>
  <c r="T9" i="3"/>
  <c r="T34" i="3" s="1"/>
  <c r="T36" i="3" s="1"/>
  <c r="S9" i="3"/>
  <c r="S26" i="3" s="1"/>
  <c r="R9" i="3"/>
  <c r="R26" i="3" s="1"/>
  <c r="Q9" i="3"/>
  <c r="Q26" i="3" s="1"/>
  <c r="P9" i="3"/>
  <c r="P26" i="3" s="1"/>
  <c r="O9" i="3"/>
  <c r="O34" i="3" s="1"/>
  <c r="N9" i="3"/>
  <c r="N34" i="3" s="1"/>
  <c r="M9" i="3"/>
  <c r="M34" i="3" s="1"/>
  <c r="M36" i="3" s="1"/>
  <c r="L9" i="3"/>
  <c r="L34" i="3" s="1"/>
  <c r="L36" i="3" s="1"/>
  <c r="K9" i="3"/>
  <c r="K26" i="3" s="1"/>
  <c r="J9" i="3"/>
  <c r="J26" i="3" s="1"/>
  <c r="I9" i="3"/>
  <c r="I26" i="3" s="1"/>
  <c r="H9" i="3"/>
  <c r="H34" i="3" s="1"/>
  <c r="H36" i="3" s="1"/>
  <c r="G9" i="3"/>
  <c r="G34" i="3" s="1"/>
  <c r="F9" i="3"/>
  <c r="F34" i="3" s="1"/>
  <c r="E9" i="3"/>
  <c r="E34" i="3" s="1"/>
  <c r="E36" i="3" s="1"/>
  <c r="D9" i="3"/>
  <c r="D34" i="3" s="1"/>
  <c r="D36" i="3" s="1"/>
  <c r="C9" i="3"/>
  <c r="C26" i="3" s="1"/>
  <c r="B9" i="3"/>
  <c r="B26" i="3" s="1"/>
  <c r="F36" i="3" l="1"/>
  <c r="N36" i="3"/>
  <c r="V36" i="3"/>
  <c r="AD36" i="3"/>
  <c r="G36" i="3"/>
  <c r="O36" i="3"/>
  <c r="W36" i="3"/>
  <c r="AE36" i="3"/>
  <c r="AF34" i="3"/>
  <c r="AF36" i="3" s="1"/>
  <c r="Q34" i="3"/>
  <c r="Q36" i="3" s="1"/>
  <c r="AG34" i="3"/>
  <c r="AG36" i="3" s="1"/>
  <c r="F26" i="3"/>
  <c r="N26" i="3"/>
  <c r="V26" i="3"/>
  <c r="AD26" i="3"/>
  <c r="B34" i="3"/>
  <c r="B36" i="3" s="1"/>
  <c r="J34" i="3"/>
  <c r="J36" i="3" s="1"/>
  <c r="R34" i="3"/>
  <c r="R36" i="3" s="1"/>
  <c r="Z34" i="3"/>
  <c r="Z36" i="3" s="1"/>
  <c r="AH34" i="3"/>
  <c r="AH36" i="3" s="1"/>
  <c r="X34" i="3"/>
  <c r="X36" i="3" s="1"/>
  <c r="I34" i="3"/>
  <c r="I36" i="3" s="1"/>
  <c r="Y34" i="3"/>
  <c r="Y36" i="3" s="1"/>
  <c r="G26" i="3"/>
  <c r="O26" i="3"/>
  <c r="W26" i="3"/>
  <c r="AE26" i="3"/>
  <c r="C34" i="3"/>
  <c r="C36" i="3" s="1"/>
  <c r="K34" i="3"/>
  <c r="K36" i="3" s="1"/>
  <c r="S34" i="3"/>
  <c r="S36" i="3" s="1"/>
  <c r="AA34" i="3"/>
  <c r="AA36" i="3" s="1"/>
  <c r="AI34" i="3"/>
  <c r="AI36" i="3" s="1"/>
  <c r="P34" i="3"/>
  <c r="P36" i="3" s="1"/>
  <c r="H26" i="3"/>
</calcChain>
</file>

<file path=xl/sharedStrings.xml><?xml version="1.0" encoding="utf-8"?>
<sst xmlns="http://schemas.openxmlformats.org/spreadsheetml/2006/main" count="53" uniqueCount="51">
  <si>
    <t>MUNICIPALIDADES</t>
  </si>
  <si>
    <t>Millones de pesos</t>
  </si>
  <si>
    <t>TRANSACCIONES QUE AFECTAN EL PATRIMONIO</t>
  </si>
  <si>
    <t>INGRESOS</t>
  </si>
  <si>
    <t xml:space="preserve">        Ingresos tributarios netos</t>
  </si>
  <si>
    <t xml:space="preserve">        Cobre bruto</t>
  </si>
  <si>
    <t xml:space="preserve">        Imposiciones previsionales</t>
  </si>
  <si>
    <t xml:space="preserve">        Donaciones</t>
  </si>
  <si>
    <t xml:space="preserve">        Rentas de la propiedad</t>
  </si>
  <si>
    <t xml:space="preserve">        Ingresos de operación</t>
  </si>
  <si>
    <t xml:space="preserve">        Otros ingresos</t>
  </si>
  <si>
    <t>GASTOS</t>
  </si>
  <si>
    <t xml:space="preserve">        Personal</t>
  </si>
  <si>
    <t xml:space="preserve">        Bienes y servicios de consumo y producción</t>
  </si>
  <si>
    <t xml:space="preserve">        Intereses</t>
  </si>
  <si>
    <t xml:space="preserve">        Subsidios y donaciones</t>
  </si>
  <si>
    <t xml:space="preserve">        Prestaciones previsionales</t>
  </si>
  <si>
    <t xml:space="preserve">        Otros</t>
  </si>
  <si>
    <t>RESULTADO OPERATIVO BRUTO</t>
  </si>
  <si>
    <t>TRANSACCIONES EN ACTIVOS NO FINANCIEROS</t>
  </si>
  <si>
    <t>ADQUISICION NETA DE ACTIVOS NO FINANCIEROS</t>
  </si>
  <si>
    <t xml:space="preserve">        Venta de activos físicos</t>
  </si>
  <si>
    <t xml:space="preserve">        Inversión</t>
  </si>
  <si>
    <t xml:space="preserve">        Transferencias de Capital</t>
  </si>
  <si>
    <t>TOTAL INGRESOS</t>
  </si>
  <si>
    <t>TOTAL GASTOS</t>
  </si>
  <si>
    <t>PRESTAMO NETO/ENDEUDAMIENTO NETO</t>
  </si>
  <si>
    <t>TRANSACCIONES EN ACTIVOS Y PASIVOS FINANCIEROS</t>
  </si>
  <si>
    <t>ADQUISICION NETA DE ACTIVOS FINANCIEROS</t>
  </si>
  <si>
    <t xml:space="preserve">    Préstamos</t>
  </si>
  <si>
    <t xml:space="preserve">        Otorgamiento de préstamos</t>
  </si>
  <si>
    <t xml:space="preserve">        Recuperación de préstamos</t>
  </si>
  <si>
    <t xml:space="preserve">    Títulos y valores</t>
  </si>
  <si>
    <t xml:space="preserve">        Inversión financiera</t>
  </si>
  <si>
    <t xml:space="preserve">        Venta de activos financieros</t>
  </si>
  <si>
    <t xml:space="preserve">    Operaciones de cambio</t>
  </si>
  <si>
    <t xml:space="preserve">    Caja</t>
  </si>
  <si>
    <t xml:space="preserve">    Fondos Especiales</t>
  </si>
  <si>
    <t xml:space="preserve">        Giros</t>
  </si>
  <si>
    <t xml:space="preserve">        Depósitos</t>
  </si>
  <si>
    <t xml:space="preserve">    Fondos Especiales: Ajustes por Rezagos y Transferencias</t>
  </si>
  <si>
    <t xml:space="preserve">    Anticipo de gastos</t>
  </si>
  <si>
    <t>PASIVOS NETOS INCURRIDOS</t>
  </si>
  <si>
    <t xml:space="preserve">    Endeudamiento Externo Neto</t>
  </si>
  <si>
    <t xml:space="preserve">        Endeudamiento</t>
  </si>
  <si>
    <t xml:space="preserve">        Amortizaciones</t>
  </si>
  <si>
    <t xml:space="preserve">    Endeudamiento Interno Neto</t>
  </si>
  <si>
    <t xml:space="preserve">    Bono de Reconocimiento</t>
  </si>
  <si>
    <t>FINANCIAMIENTO</t>
  </si>
  <si>
    <t>ESTADO DE OPERACIONES: 1990-2023</t>
  </si>
  <si>
    <t>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</si>
</sst>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2"/>
      <color rgb="FF2187AD"/>
      <name val="Segoe UI Semibold"/>
      <family val="2"/>
    </font>
    <font>
      <sz val="10"/>
      <color theme="1"/>
      <name val="Segoe UI Semilight"/>
      <family val="2"/>
    </font>
    <font>
      <u/>
      <sz val="11"/>
      <color theme="10"/>
      <name val="Calibri"/>
      <family val="2"/>
      <scheme val="minor"/>
    </font>
    <font>
      <u/>
      <sz val="10"/>
      <color rgb="FF2187AD"/>
      <name val="Segoe UI Semibold"/>
      <family val="2"/>
    </font>
    <font>
      <sz val="10"/>
      <color theme="1"/>
      <name val="Segoe UI Semibold"/>
      <family val="2"/>
    </font>
    <font>
      <sz val="10"/>
      <color theme="0" tint="-4.9989318521683403E-2"/>
      <name val="Segoe UI Semilight"/>
      <family val="2"/>
    </font>
    <font>
      <sz val="10"/>
      <color theme="0" tint="-4.9989318521683403E-2"/>
      <name val="Segoe UI Semibold"/>
      <family val="2"/>
    </font>
    <font>
      <sz val="10"/>
      <color rgb="FF2187AD"/>
      <name val="Segoe UI Semibold"/>
      <family val="2"/>
    </font>
    <font>
      <b/>
      <sz val="10"/>
      <color theme="1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2187AD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2187AD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 indent="1"/>
    </xf>
    <xf numFmtId="0" fontId="4" fillId="0" borderId="0" xfId="1" applyFont="1"/>
    <xf numFmtId="0" fontId="2" fillId="0" borderId="0" xfId="0" applyFont="1"/>
    <xf numFmtId="0" fontId="5" fillId="0" borderId="0" xfId="0" applyFont="1"/>
    <xf numFmtId="0" fontId="8" fillId="0" borderId="0" xfId="0" applyFont="1"/>
    <xf numFmtId="3" fontId="2" fillId="0" borderId="0" xfId="0" applyNumberFormat="1" applyFont="1" applyAlignment="1">
      <alignment horizontal="right" vertical="center" indent="1"/>
    </xf>
    <xf numFmtId="0" fontId="5" fillId="3" borderId="1" xfId="0" applyFont="1" applyFill="1" applyBorder="1"/>
    <xf numFmtId="3" fontId="5" fillId="3" borderId="1" xfId="0" applyNumberFormat="1" applyFont="1" applyFill="1" applyBorder="1" applyAlignment="1">
      <alignment horizontal="right" vertical="center" indent="1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 vertical="center" indent="1"/>
    </xf>
    <xf numFmtId="0" fontId="2" fillId="0" borderId="3" xfId="0" applyFont="1" applyBorder="1"/>
    <xf numFmtId="3" fontId="2" fillId="0" borderId="3" xfId="0" applyNumberFormat="1" applyFont="1" applyBorder="1" applyAlignment="1">
      <alignment horizontal="right" vertical="center" indent="1"/>
    </xf>
    <xf numFmtId="0" fontId="9" fillId="0" borderId="0" xfId="0" applyFont="1"/>
    <xf numFmtId="0" fontId="6" fillId="2" borderId="0" xfId="0" applyFont="1" applyFill="1"/>
    <xf numFmtId="0" fontId="7" fillId="2" borderId="0" xfId="0" applyFont="1" applyFill="1" applyAlignment="1">
      <alignment horizontal="right" vertical="center" indent="1"/>
    </xf>
    <xf numFmtId="165" fontId="2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70B3-4A2F-4F4A-8DD1-3A753EF73BDD}">
  <dimension ref="A1:AI78"/>
  <sheetViews>
    <sheetView showGridLines="0" tabSelected="1" workbookViewId="0">
      <pane xSplit="1" ySplit="7" topLeftCell="B42" activePane="bottomRight" state="frozen"/>
      <selection activeCell="A5" sqref="A5"/>
      <selection pane="topRight" activeCell="A5" sqref="A5"/>
      <selection pane="bottomLeft" activeCell="A5" sqref="A5"/>
      <selection pane="bottomRight"/>
    </sheetView>
  </sheetViews>
  <sheetFormatPr baseColWidth="10" defaultColWidth="11.42578125" defaultRowHeight="14.25" x14ac:dyDescent="0.25"/>
  <cols>
    <col min="1" max="1" width="49.28515625" style="4" customWidth="1"/>
    <col min="2" max="11" width="13.7109375" style="2" customWidth="1"/>
    <col min="12" max="35" width="13.7109375" style="4" customWidth="1"/>
    <col min="36" max="16384" width="11.42578125" style="4"/>
  </cols>
  <sheetData>
    <row r="1" spans="1:35" ht="17.25" x14ac:dyDescent="0.3">
      <c r="A1" s="1" t="s">
        <v>49</v>
      </c>
      <c r="L1" s="3"/>
    </row>
    <row r="2" spans="1:35" ht="17.25" x14ac:dyDescent="0.3">
      <c r="A2" s="1" t="s">
        <v>0</v>
      </c>
    </row>
    <row r="3" spans="1:35" x14ac:dyDescent="0.25">
      <c r="A3" s="5" t="s">
        <v>50</v>
      </c>
    </row>
    <row r="4" spans="1:35" x14ac:dyDescent="0.25">
      <c r="A4" s="5" t="s">
        <v>1</v>
      </c>
    </row>
    <row r="5" spans="1:35" x14ac:dyDescent="0.25">
      <c r="A5" s="5"/>
    </row>
    <row r="7" spans="1:35" ht="14.25" customHeight="1" x14ac:dyDescent="0.25">
      <c r="A7" s="15"/>
      <c r="B7" s="16">
        <v>1990</v>
      </c>
      <c r="C7" s="16">
        <v>1991</v>
      </c>
      <c r="D7" s="16">
        <v>1992</v>
      </c>
      <c r="E7" s="16">
        <v>1993</v>
      </c>
      <c r="F7" s="16">
        <v>1994</v>
      </c>
      <c r="G7" s="16">
        <v>1995</v>
      </c>
      <c r="H7" s="16">
        <v>1996</v>
      </c>
      <c r="I7" s="16">
        <v>1997</v>
      </c>
      <c r="J7" s="16">
        <v>1998</v>
      </c>
      <c r="K7" s="16">
        <v>1999</v>
      </c>
      <c r="L7" s="16">
        <v>2000</v>
      </c>
      <c r="M7" s="16">
        <v>2001</v>
      </c>
      <c r="N7" s="16">
        <v>2002</v>
      </c>
      <c r="O7" s="16">
        <v>2003</v>
      </c>
      <c r="P7" s="16">
        <v>2004</v>
      </c>
      <c r="Q7" s="16">
        <v>2005</v>
      </c>
      <c r="R7" s="16">
        <v>2006</v>
      </c>
      <c r="S7" s="16">
        <v>2007</v>
      </c>
      <c r="T7" s="16">
        <v>2008</v>
      </c>
      <c r="U7" s="16">
        <v>2009</v>
      </c>
      <c r="V7" s="16">
        <v>2010</v>
      </c>
      <c r="W7" s="16">
        <v>2011</v>
      </c>
      <c r="X7" s="16">
        <v>2012</v>
      </c>
      <c r="Y7" s="16">
        <v>2013</v>
      </c>
      <c r="Z7" s="16">
        <v>2014</v>
      </c>
      <c r="AA7" s="16">
        <v>2015</v>
      </c>
      <c r="AB7" s="16">
        <v>2016</v>
      </c>
      <c r="AC7" s="16">
        <v>2017</v>
      </c>
      <c r="AD7" s="16">
        <v>2018</v>
      </c>
      <c r="AE7" s="16">
        <v>2019</v>
      </c>
      <c r="AF7" s="16">
        <v>2020</v>
      </c>
      <c r="AG7" s="16">
        <v>2021</v>
      </c>
      <c r="AH7" s="16">
        <v>2022</v>
      </c>
      <c r="AI7" s="16">
        <v>2023</v>
      </c>
    </row>
    <row r="8" spans="1:35" ht="14.25" customHeight="1" x14ac:dyDescent="0.25">
      <c r="A8" s="6" t="s">
        <v>2</v>
      </c>
      <c r="B8" s="7"/>
    </row>
    <row r="9" spans="1:35" s="5" customFormat="1" ht="14.25" customHeight="1" x14ac:dyDescent="0.25">
      <c r="A9" s="8" t="s">
        <v>3</v>
      </c>
      <c r="B9" s="9">
        <f>SUM(B10:B16)</f>
        <v>199600</v>
      </c>
      <c r="C9" s="9">
        <f t="shared" ref="C9:AI9" si="0">SUM(C10:C16)</f>
        <v>270570</v>
      </c>
      <c r="D9" s="9">
        <f t="shared" si="0"/>
        <v>369630</v>
      </c>
      <c r="E9" s="9">
        <f t="shared" si="0"/>
        <v>469172</v>
      </c>
      <c r="F9" s="9">
        <f t="shared" si="0"/>
        <v>565778</v>
      </c>
      <c r="G9" s="9">
        <f t="shared" si="0"/>
        <v>701615</v>
      </c>
      <c r="H9" s="9">
        <f t="shared" si="0"/>
        <v>831654</v>
      </c>
      <c r="I9" s="9">
        <f t="shared" si="0"/>
        <v>993790</v>
      </c>
      <c r="J9" s="9">
        <f t="shared" si="0"/>
        <v>1091627</v>
      </c>
      <c r="K9" s="9">
        <f t="shared" si="0"/>
        <v>1209720</v>
      </c>
      <c r="L9" s="9">
        <f t="shared" si="0"/>
        <v>1313586</v>
      </c>
      <c r="M9" s="9">
        <f t="shared" si="0"/>
        <v>1408271</v>
      </c>
      <c r="N9" s="9">
        <f t="shared" si="0"/>
        <v>1513516</v>
      </c>
      <c r="O9" s="9">
        <f t="shared" si="0"/>
        <v>1584585</v>
      </c>
      <c r="P9" s="9">
        <f t="shared" si="0"/>
        <v>1585143</v>
      </c>
      <c r="Q9" s="9">
        <f t="shared" si="0"/>
        <v>1923570</v>
      </c>
      <c r="R9" s="9">
        <f t="shared" si="0"/>
        <v>2060132</v>
      </c>
      <c r="S9" s="9">
        <f t="shared" si="0"/>
        <v>2307895</v>
      </c>
      <c r="T9" s="9">
        <f t="shared" si="0"/>
        <v>2645126</v>
      </c>
      <c r="U9" s="9">
        <f t="shared" si="0"/>
        <v>2888390</v>
      </c>
      <c r="V9" s="9">
        <f t="shared" si="0"/>
        <v>3196233.3428199999</v>
      </c>
      <c r="W9" s="9">
        <f t="shared" si="0"/>
        <v>3562543.9050310003</v>
      </c>
      <c r="X9" s="9">
        <f t="shared" si="0"/>
        <v>4022290.4969160003</v>
      </c>
      <c r="Y9" s="9">
        <f t="shared" si="0"/>
        <v>4361419.797665</v>
      </c>
      <c r="Z9" s="9">
        <f t="shared" si="0"/>
        <v>5089627.2407599995</v>
      </c>
      <c r="AA9" s="9">
        <f t="shared" si="0"/>
        <v>5666434.8854339989</v>
      </c>
      <c r="AB9" s="9">
        <f t="shared" si="0"/>
        <v>6351539.0353890005</v>
      </c>
      <c r="AC9" s="9">
        <f t="shared" si="0"/>
        <v>6852511.3033660008</v>
      </c>
      <c r="AD9" s="9">
        <f t="shared" si="0"/>
        <v>7588672.9104040004</v>
      </c>
      <c r="AE9" s="9">
        <f t="shared" si="0"/>
        <v>8113202.2624890003</v>
      </c>
      <c r="AF9" s="9">
        <f t="shared" si="0"/>
        <v>8235109.2910239995</v>
      </c>
      <c r="AG9" s="9">
        <f t="shared" si="0"/>
        <v>9048353.8432089761</v>
      </c>
      <c r="AH9" s="9">
        <f t="shared" si="0"/>
        <v>10288047.216057001</v>
      </c>
      <c r="AI9" s="9">
        <f t="shared" si="0"/>
        <v>11764435.566572011</v>
      </c>
    </row>
    <row r="10" spans="1:35" ht="14.25" customHeight="1" x14ac:dyDescent="0.25">
      <c r="A10" s="10" t="s">
        <v>4</v>
      </c>
      <c r="B10" s="11">
        <v>104684</v>
      </c>
      <c r="C10" s="11">
        <v>147518</v>
      </c>
      <c r="D10" s="11">
        <v>195458</v>
      </c>
      <c r="E10" s="11">
        <v>245927</v>
      </c>
      <c r="F10" s="11">
        <v>273110</v>
      </c>
      <c r="G10" s="11">
        <v>349520</v>
      </c>
      <c r="H10" s="11">
        <v>422116</v>
      </c>
      <c r="I10" s="11">
        <v>485477</v>
      </c>
      <c r="J10" s="11">
        <v>543878</v>
      </c>
      <c r="K10" s="11">
        <v>580647</v>
      </c>
      <c r="L10" s="11">
        <v>621180</v>
      </c>
      <c r="M10" s="11">
        <v>676006</v>
      </c>
      <c r="N10" s="11">
        <v>723052</v>
      </c>
      <c r="O10" s="11">
        <v>788227</v>
      </c>
      <c r="P10" s="11">
        <v>795039</v>
      </c>
      <c r="Q10" s="11">
        <v>920067</v>
      </c>
      <c r="R10" s="11">
        <v>984246</v>
      </c>
      <c r="S10" s="11">
        <v>1057316</v>
      </c>
      <c r="T10" s="11">
        <v>1236876</v>
      </c>
      <c r="U10" s="11">
        <v>1374392</v>
      </c>
      <c r="V10" s="11">
        <v>1478038.4870319997</v>
      </c>
      <c r="W10" s="11">
        <v>1702712.0761570001</v>
      </c>
      <c r="X10" s="11">
        <v>1849784.3560140003</v>
      </c>
      <c r="Y10" s="11">
        <v>1966334.5055890002</v>
      </c>
      <c r="Z10" s="11">
        <v>2202218.9795559994</v>
      </c>
      <c r="AA10" s="11">
        <v>2458323.9028839995</v>
      </c>
      <c r="AB10" s="11">
        <v>2677399.5245050001</v>
      </c>
      <c r="AC10" s="11">
        <v>2866276.7093780003</v>
      </c>
      <c r="AD10" s="11">
        <v>3186468.5641330001</v>
      </c>
      <c r="AE10" s="11">
        <v>3401226.0781410006</v>
      </c>
      <c r="AF10" s="11">
        <v>3396088.9422190003</v>
      </c>
      <c r="AG10" s="11">
        <v>3750369.9757761806</v>
      </c>
      <c r="AH10" s="11">
        <v>4335466.1086849999</v>
      </c>
      <c r="AI10" s="11">
        <v>5004229.4085946875</v>
      </c>
    </row>
    <row r="11" spans="1:35" ht="14.25" customHeight="1" x14ac:dyDescent="0.25">
      <c r="A11" s="10" t="s">
        <v>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</row>
    <row r="12" spans="1:35" ht="14.25" customHeight="1" x14ac:dyDescent="0.25">
      <c r="A12" s="10" t="s">
        <v>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</row>
    <row r="13" spans="1:35" ht="14.25" customHeight="1" x14ac:dyDescent="0.25">
      <c r="A13" s="10" t="s">
        <v>7</v>
      </c>
      <c r="B13" s="11">
        <v>69812</v>
      </c>
      <c r="C13" s="11">
        <v>87204</v>
      </c>
      <c r="D13" s="11">
        <v>123054</v>
      </c>
      <c r="E13" s="11">
        <v>154593</v>
      </c>
      <c r="F13" s="11">
        <v>212245</v>
      </c>
      <c r="G13" s="11">
        <v>251598</v>
      </c>
      <c r="H13" s="11">
        <v>294754</v>
      </c>
      <c r="I13" s="11">
        <v>367364</v>
      </c>
      <c r="J13" s="11">
        <v>394236</v>
      </c>
      <c r="K13" s="11">
        <v>466767</v>
      </c>
      <c r="L13" s="11">
        <v>517889</v>
      </c>
      <c r="M13" s="11">
        <v>541484</v>
      </c>
      <c r="N13" s="11">
        <v>582726</v>
      </c>
      <c r="O13" s="11">
        <v>575342</v>
      </c>
      <c r="P13" s="11">
        <v>571638</v>
      </c>
      <c r="Q13" s="11">
        <v>607885</v>
      </c>
      <c r="R13" s="11">
        <v>634460</v>
      </c>
      <c r="S13" s="11">
        <v>745002</v>
      </c>
      <c r="T13" s="11">
        <v>1030417</v>
      </c>
      <c r="U13" s="11">
        <v>1098761</v>
      </c>
      <c r="V13" s="11">
        <v>1194183.1098160001</v>
      </c>
      <c r="W13" s="11">
        <v>1234063.0895939998</v>
      </c>
      <c r="X13" s="11">
        <v>1485131.3223000001</v>
      </c>
      <c r="Y13" s="11">
        <v>1633776.7940639998</v>
      </c>
      <c r="Z13" s="11">
        <v>2000061.8774319999</v>
      </c>
      <c r="AA13" s="11">
        <v>2184721.1710090004</v>
      </c>
      <c r="AB13" s="11">
        <v>2517195.2905900003</v>
      </c>
      <c r="AC13" s="11">
        <v>2694643.1238059998</v>
      </c>
      <c r="AD13" s="11">
        <v>2941177.5259619998</v>
      </c>
      <c r="AE13" s="11">
        <v>3132049.325553</v>
      </c>
      <c r="AF13" s="11">
        <v>3141880.0620849999</v>
      </c>
      <c r="AG13" s="11">
        <v>3268864.9129873719</v>
      </c>
      <c r="AH13" s="11">
        <v>3623600.8664859999</v>
      </c>
      <c r="AI13" s="11">
        <v>4062183.0797693525</v>
      </c>
    </row>
    <row r="14" spans="1:35" ht="14.25" customHeight="1" x14ac:dyDescent="0.25">
      <c r="A14" s="10" t="s">
        <v>8</v>
      </c>
      <c r="B14" s="11">
        <v>3318</v>
      </c>
      <c r="C14" s="11">
        <v>4281</v>
      </c>
      <c r="D14" s="11">
        <v>6030</v>
      </c>
      <c r="E14" s="11">
        <v>8729</v>
      </c>
      <c r="F14" s="11">
        <v>9137</v>
      </c>
      <c r="G14" s="11">
        <v>10001</v>
      </c>
      <c r="H14" s="11">
        <v>11348</v>
      </c>
      <c r="I14" s="11">
        <v>14717</v>
      </c>
      <c r="J14" s="11">
        <v>16512</v>
      </c>
      <c r="K14" s="11">
        <v>15521</v>
      </c>
      <c r="L14" s="11">
        <v>18316</v>
      </c>
      <c r="M14" s="11">
        <v>17950</v>
      </c>
      <c r="N14" s="11">
        <v>19364</v>
      </c>
      <c r="O14" s="11">
        <v>21546</v>
      </c>
      <c r="P14" s="11">
        <v>23650</v>
      </c>
      <c r="Q14" s="11">
        <v>28341</v>
      </c>
      <c r="R14" s="11">
        <v>33869</v>
      </c>
      <c r="S14" s="11">
        <v>37577</v>
      </c>
      <c r="T14" s="11">
        <v>10385</v>
      </c>
      <c r="U14" s="11">
        <v>11125</v>
      </c>
      <c r="V14" s="11">
        <v>9180.3445770000017</v>
      </c>
      <c r="W14" s="11">
        <v>12455.485871000001</v>
      </c>
      <c r="X14" s="11">
        <v>18308.250457000002</v>
      </c>
      <c r="Y14" s="11">
        <v>17255.796245000001</v>
      </c>
      <c r="Z14" s="11">
        <v>19042.804610000003</v>
      </c>
      <c r="AA14" s="11">
        <v>20945.927961999994</v>
      </c>
      <c r="AB14" s="11">
        <v>25585.139035999997</v>
      </c>
      <c r="AC14" s="11">
        <v>28386.923952999998</v>
      </c>
      <c r="AD14" s="11">
        <v>32351.809405</v>
      </c>
      <c r="AE14" s="11">
        <v>35953.877466999998</v>
      </c>
      <c r="AF14" s="11">
        <v>28820.174293999997</v>
      </c>
      <c r="AG14" s="11">
        <v>28638.389898000001</v>
      </c>
      <c r="AH14" s="11">
        <v>53611.884579000005</v>
      </c>
      <c r="AI14" s="11">
        <v>83538.749711857308</v>
      </c>
    </row>
    <row r="15" spans="1:35" ht="14.25" customHeight="1" x14ac:dyDescent="0.25">
      <c r="A15" s="10" t="s">
        <v>9</v>
      </c>
      <c r="B15" s="11">
        <v>13445</v>
      </c>
      <c r="C15" s="11">
        <v>19438</v>
      </c>
      <c r="D15" s="11">
        <v>28121</v>
      </c>
      <c r="E15" s="11">
        <v>36801</v>
      </c>
      <c r="F15" s="11">
        <v>46497</v>
      </c>
      <c r="G15" s="11">
        <v>59566</v>
      </c>
      <c r="H15" s="11">
        <v>67492</v>
      </c>
      <c r="I15" s="11">
        <v>75928</v>
      </c>
      <c r="J15" s="11">
        <v>84806</v>
      </c>
      <c r="K15" s="11">
        <v>91375</v>
      </c>
      <c r="L15" s="11">
        <v>100825</v>
      </c>
      <c r="M15" s="11">
        <v>112154</v>
      </c>
      <c r="N15" s="11">
        <v>124530</v>
      </c>
      <c r="O15" s="11">
        <v>137174</v>
      </c>
      <c r="P15" s="11">
        <v>134419</v>
      </c>
      <c r="Q15" s="11">
        <v>182770</v>
      </c>
      <c r="R15" s="11">
        <v>194812</v>
      </c>
      <c r="S15" s="11">
        <v>221577</v>
      </c>
      <c r="T15" s="11">
        <v>227701</v>
      </c>
      <c r="U15" s="11">
        <v>251589</v>
      </c>
      <c r="V15" s="11">
        <v>331409.54900600004</v>
      </c>
      <c r="W15" s="11">
        <v>397754.59417900007</v>
      </c>
      <c r="X15" s="11">
        <v>463754.08185299998</v>
      </c>
      <c r="Y15" s="11">
        <v>528551.9890510001</v>
      </c>
      <c r="Z15" s="11">
        <v>624065.65202299994</v>
      </c>
      <c r="AA15" s="11">
        <v>712657.52633899997</v>
      </c>
      <c r="AB15" s="11">
        <v>802358.14546799997</v>
      </c>
      <c r="AC15" s="11">
        <v>895809.0077379999</v>
      </c>
      <c r="AD15" s="11">
        <v>1004364.2867039999</v>
      </c>
      <c r="AE15" s="11">
        <v>1093983.9762550001</v>
      </c>
      <c r="AF15" s="11">
        <v>1270348.3313170001</v>
      </c>
      <c r="AG15" s="11">
        <v>1480086.7606688309</v>
      </c>
      <c r="AH15" s="11">
        <v>1630882.8892280001</v>
      </c>
      <c r="AI15" s="11">
        <v>1890723.6550689228</v>
      </c>
    </row>
    <row r="16" spans="1:35" ht="14.25" customHeight="1" x14ac:dyDescent="0.25">
      <c r="A16" s="12" t="s">
        <v>10</v>
      </c>
      <c r="B16" s="13">
        <v>8341</v>
      </c>
      <c r="C16" s="13">
        <v>12129</v>
      </c>
      <c r="D16" s="13">
        <v>16967</v>
      </c>
      <c r="E16" s="13">
        <v>23122</v>
      </c>
      <c r="F16" s="13">
        <v>24789</v>
      </c>
      <c r="G16" s="13">
        <v>30930</v>
      </c>
      <c r="H16" s="13">
        <v>35944</v>
      </c>
      <c r="I16" s="13">
        <v>50304</v>
      </c>
      <c r="J16" s="13">
        <v>52195</v>
      </c>
      <c r="K16" s="13">
        <v>55410</v>
      </c>
      <c r="L16" s="13">
        <v>55376</v>
      </c>
      <c r="M16" s="13">
        <v>60677</v>
      </c>
      <c r="N16" s="13">
        <v>63844</v>
      </c>
      <c r="O16" s="13">
        <v>62296</v>
      </c>
      <c r="P16" s="13">
        <v>60397</v>
      </c>
      <c r="Q16" s="13">
        <v>184507</v>
      </c>
      <c r="R16" s="13">
        <v>212745</v>
      </c>
      <c r="S16" s="13">
        <v>246423</v>
      </c>
      <c r="T16" s="13">
        <v>139747</v>
      </c>
      <c r="U16" s="13">
        <v>152523</v>
      </c>
      <c r="V16" s="13">
        <v>183421.85238900001</v>
      </c>
      <c r="W16" s="13">
        <v>215558.65922999999</v>
      </c>
      <c r="X16" s="13">
        <v>205312.48629199999</v>
      </c>
      <c r="Y16" s="13">
        <v>215500.71271600001</v>
      </c>
      <c r="Z16" s="13">
        <v>244237.92713900001</v>
      </c>
      <c r="AA16" s="13">
        <v>289786.35723999992</v>
      </c>
      <c r="AB16" s="13">
        <v>329000.93579000002</v>
      </c>
      <c r="AC16" s="13">
        <v>367395.53849100001</v>
      </c>
      <c r="AD16" s="13">
        <v>424310.7242</v>
      </c>
      <c r="AE16" s="13">
        <v>449989.00507299998</v>
      </c>
      <c r="AF16" s="13">
        <v>397971.78110900003</v>
      </c>
      <c r="AG16" s="13">
        <v>520393.80387859291</v>
      </c>
      <c r="AH16" s="13">
        <v>644485.46707899997</v>
      </c>
      <c r="AI16" s="13">
        <v>723760.6734271897</v>
      </c>
    </row>
    <row r="17" spans="1:35" ht="14.25" customHeight="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5" s="5" customFormat="1" ht="14.25" customHeight="1" x14ac:dyDescent="0.25">
      <c r="A18" s="8" t="s">
        <v>11</v>
      </c>
      <c r="B18" s="9">
        <f>SUM(B19:B24)</f>
        <v>177643</v>
      </c>
      <c r="C18" s="9">
        <f t="shared" ref="C18:AG18" si="1">SUM(C19:C24)</f>
        <v>229227</v>
      </c>
      <c r="D18" s="9">
        <f t="shared" si="1"/>
        <v>308076</v>
      </c>
      <c r="E18" s="9">
        <f t="shared" si="1"/>
        <v>388438</v>
      </c>
      <c r="F18" s="9">
        <f t="shared" si="1"/>
        <v>494627</v>
      </c>
      <c r="G18" s="9">
        <f t="shared" si="1"/>
        <v>591394</v>
      </c>
      <c r="H18" s="9">
        <f t="shared" si="1"/>
        <v>717181</v>
      </c>
      <c r="I18" s="9">
        <f t="shared" si="1"/>
        <v>841762</v>
      </c>
      <c r="J18" s="9">
        <f t="shared" si="1"/>
        <v>939683</v>
      </c>
      <c r="K18" s="9">
        <f t="shared" si="1"/>
        <v>1016618</v>
      </c>
      <c r="L18" s="9">
        <f t="shared" si="1"/>
        <v>1116830</v>
      </c>
      <c r="M18" s="9">
        <f t="shared" si="1"/>
        <v>1218356</v>
      </c>
      <c r="N18" s="9">
        <f t="shared" si="1"/>
        <v>1310921</v>
      </c>
      <c r="O18" s="9">
        <f t="shared" si="1"/>
        <v>1383192</v>
      </c>
      <c r="P18" s="9">
        <f t="shared" si="1"/>
        <v>1381983</v>
      </c>
      <c r="Q18" s="9">
        <f t="shared" si="1"/>
        <v>1624923</v>
      </c>
      <c r="R18" s="9">
        <f t="shared" si="1"/>
        <v>1719275</v>
      </c>
      <c r="S18" s="9">
        <f t="shared" si="1"/>
        <v>1928226</v>
      </c>
      <c r="T18" s="9">
        <f t="shared" si="1"/>
        <v>2326430</v>
      </c>
      <c r="U18" s="9">
        <f t="shared" si="1"/>
        <v>2519026</v>
      </c>
      <c r="V18" s="9">
        <f t="shared" si="1"/>
        <v>2808565.0930829998</v>
      </c>
      <c r="W18" s="9">
        <f t="shared" si="1"/>
        <v>3107548.4606130002</v>
      </c>
      <c r="X18" s="9">
        <f t="shared" si="1"/>
        <v>3473881.2034490006</v>
      </c>
      <c r="Y18" s="9">
        <f t="shared" si="1"/>
        <v>3800544.2219959996</v>
      </c>
      <c r="Z18" s="9">
        <f t="shared" si="1"/>
        <v>4486139.5451260004</v>
      </c>
      <c r="AA18" s="9">
        <f t="shared" si="1"/>
        <v>5056108.2367959991</v>
      </c>
      <c r="AB18" s="9">
        <f t="shared" si="1"/>
        <v>5722930.6396510005</v>
      </c>
      <c r="AC18" s="9">
        <f t="shared" si="1"/>
        <v>6166690.1700959997</v>
      </c>
      <c r="AD18" s="9">
        <f t="shared" si="1"/>
        <v>6782657.8733839998</v>
      </c>
      <c r="AE18" s="9">
        <f t="shared" si="1"/>
        <v>7359129.2953580003</v>
      </c>
      <c r="AF18" s="9">
        <f t="shared" si="1"/>
        <v>7411428.6154760001</v>
      </c>
      <c r="AG18" s="9">
        <f t="shared" si="1"/>
        <v>8030098.1881598644</v>
      </c>
      <c r="AH18" s="9">
        <f>SUM(AH19:AH24)</f>
        <v>9124637.7784240004</v>
      </c>
      <c r="AI18" s="9">
        <f>SUM(AI19:AI24)</f>
        <v>10776072.149307696</v>
      </c>
    </row>
    <row r="19" spans="1:35" ht="14.25" customHeight="1" x14ac:dyDescent="0.25">
      <c r="A19" s="10" t="s">
        <v>12</v>
      </c>
      <c r="B19" s="11">
        <v>94887</v>
      </c>
      <c r="C19" s="11">
        <v>121685</v>
      </c>
      <c r="D19" s="11">
        <v>165414</v>
      </c>
      <c r="E19" s="11">
        <v>214374</v>
      </c>
      <c r="F19" s="11">
        <v>279176</v>
      </c>
      <c r="G19" s="11">
        <v>343467</v>
      </c>
      <c r="H19" s="11">
        <v>417830</v>
      </c>
      <c r="I19" s="11">
        <v>493550</v>
      </c>
      <c r="J19" s="11">
        <v>544249</v>
      </c>
      <c r="K19" s="11">
        <v>598582</v>
      </c>
      <c r="L19" s="11">
        <v>664642</v>
      </c>
      <c r="M19" s="11">
        <v>720750</v>
      </c>
      <c r="N19" s="11">
        <v>773539</v>
      </c>
      <c r="O19" s="11">
        <v>806151</v>
      </c>
      <c r="P19" s="11">
        <v>796325</v>
      </c>
      <c r="Q19" s="11">
        <v>922187</v>
      </c>
      <c r="R19" s="11">
        <v>973462</v>
      </c>
      <c r="S19" s="11">
        <v>1096393</v>
      </c>
      <c r="T19" s="11">
        <v>1358706</v>
      </c>
      <c r="U19" s="11">
        <v>1525116</v>
      </c>
      <c r="V19" s="11">
        <v>1694682.4899870001</v>
      </c>
      <c r="W19" s="11">
        <v>1803060.517219</v>
      </c>
      <c r="X19" s="11">
        <v>2002000.2517029999</v>
      </c>
      <c r="Y19" s="11">
        <v>2233510.2808749997</v>
      </c>
      <c r="Z19" s="11">
        <v>2563006.9866480003</v>
      </c>
      <c r="AA19" s="11">
        <v>2898095.6056830003</v>
      </c>
      <c r="AB19" s="11">
        <v>3257717.8460460003</v>
      </c>
      <c r="AC19" s="11">
        <v>3641283.6441269997</v>
      </c>
      <c r="AD19" s="11">
        <v>3975045.979973</v>
      </c>
      <c r="AE19" s="11">
        <v>4333679.9952259995</v>
      </c>
      <c r="AF19" s="11">
        <v>4459378.2153980006</v>
      </c>
      <c r="AG19" s="11">
        <v>4749972.1837272476</v>
      </c>
      <c r="AH19" s="11">
        <v>5294506.1140130004</v>
      </c>
      <c r="AI19" s="11">
        <v>6260535.744698735</v>
      </c>
    </row>
    <row r="20" spans="1:35" ht="14.25" customHeight="1" x14ac:dyDescent="0.25">
      <c r="A20" s="10" t="s">
        <v>13</v>
      </c>
      <c r="B20" s="11">
        <v>63145</v>
      </c>
      <c r="C20" s="11">
        <v>81973</v>
      </c>
      <c r="D20" s="11">
        <v>105276</v>
      </c>
      <c r="E20" s="11">
        <v>126333</v>
      </c>
      <c r="F20" s="11">
        <v>151364</v>
      </c>
      <c r="G20" s="11">
        <v>178312</v>
      </c>
      <c r="H20" s="11">
        <v>213134</v>
      </c>
      <c r="I20" s="11">
        <v>246283</v>
      </c>
      <c r="J20" s="11">
        <v>278713</v>
      </c>
      <c r="K20" s="11">
        <v>295894</v>
      </c>
      <c r="L20" s="11">
        <v>322816</v>
      </c>
      <c r="M20" s="11">
        <v>360153</v>
      </c>
      <c r="N20" s="11">
        <v>387437</v>
      </c>
      <c r="O20" s="11">
        <v>419867</v>
      </c>
      <c r="P20" s="11">
        <v>416412</v>
      </c>
      <c r="Q20" s="11">
        <v>506257</v>
      </c>
      <c r="R20" s="11">
        <v>534463</v>
      </c>
      <c r="S20" s="11">
        <v>589782</v>
      </c>
      <c r="T20" s="11">
        <v>705419</v>
      </c>
      <c r="U20" s="11">
        <v>780939</v>
      </c>
      <c r="V20" s="11">
        <v>829768.15666999982</v>
      </c>
      <c r="W20" s="11">
        <v>978348.08019400004</v>
      </c>
      <c r="X20" s="11">
        <v>1074968.8553960002</v>
      </c>
      <c r="Y20" s="11">
        <v>1124556.0303040002</v>
      </c>
      <c r="Z20" s="11">
        <v>1289624.1506919996</v>
      </c>
      <c r="AA20" s="11">
        <v>1447523.3204049997</v>
      </c>
      <c r="AB20" s="11">
        <v>1629847.4877599999</v>
      </c>
      <c r="AC20" s="11">
        <v>1691278.2334769999</v>
      </c>
      <c r="AD20" s="11">
        <v>1855759.9953239998</v>
      </c>
      <c r="AE20" s="11">
        <v>1949831.6396050001</v>
      </c>
      <c r="AF20" s="11">
        <v>1808772.0585469999</v>
      </c>
      <c r="AG20" s="11">
        <v>1950727.6139799345</v>
      </c>
      <c r="AH20" s="11">
        <v>2337273.0723410002</v>
      </c>
      <c r="AI20" s="11">
        <v>2761783.9743586308</v>
      </c>
    </row>
    <row r="21" spans="1:35" ht="14.25" customHeight="1" x14ac:dyDescent="0.25">
      <c r="A21" s="10" t="s">
        <v>14</v>
      </c>
      <c r="B21" s="11">
        <v>25</v>
      </c>
      <c r="C21" s="11">
        <v>42</v>
      </c>
      <c r="D21" s="11">
        <v>27</v>
      </c>
      <c r="E21" s="11">
        <v>27</v>
      </c>
      <c r="F21" s="11">
        <v>33</v>
      </c>
      <c r="G21" s="11">
        <v>16</v>
      </c>
      <c r="H21" s="11">
        <v>25</v>
      </c>
      <c r="I21" s="11">
        <v>36</v>
      </c>
      <c r="J21" s="11">
        <v>30</v>
      </c>
      <c r="K21" s="11">
        <v>32</v>
      </c>
      <c r="L21" s="11">
        <v>24</v>
      </c>
      <c r="M21" s="11">
        <v>18</v>
      </c>
      <c r="N21" s="11">
        <v>15</v>
      </c>
      <c r="O21" s="11">
        <v>13</v>
      </c>
      <c r="P21" s="11">
        <v>12</v>
      </c>
      <c r="Q21" s="11">
        <v>14</v>
      </c>
      <c r="R21" s="11">
        <v>8</v>
      </c>
      <c r="S21" s="11">
        <v>12</v>
      </c>
      <c r="T21" s="11">
        <v>87</v>
      </c>
      <c r="U21" s="11">
        <v>127</v>
      </c>
      <c r="V21" s="11">
        <v>388.58221800000001</v>
      </c>
      <c r="W21" s="11">
        <v>1098.8933939999999</v>
      </c>
      <c r="X21" s="11">
        <v>948.85882200000003</v>
      </c>
      <c r="Y21" s="11">
        <v>1266.360064</v>
      </c>
      <c r="Z21" s="11">
        <v>1586.5193810000001</v>
      </c>
      <c r="AA21" s="11">
        <v>1053.383812</v>
      </c>
      <c r="AB21" s="11">
        <v>1033.3973410000001</v>
      </c>
      <c r="AC21" s="11">
        <v>1199.8848820000001</v>
      </c>
      <c r="AD21" s="11">
        <v>1348.748441</v>
      </c>
      <c r="AE21" s="11">
        <v>1606.0732279999997</v>
      </c>
      <c r="AF21" s="11">
        <v>1386.369518</v>
      </c>
      <c r="AG21" s="11">
        <v>1312.481542</v>
      </c>
      <c r="AH21" s="11">
        <v>1311.8025439999999</v>
      </c>
      <c r="AI21" s="11">
        <v>1300.1679897817232</v>
      </c>
    </row>
    <row r="22" spans="1:35" ht="14.25" customHeight="1" x14ac:dyDescent="0.25">
      <c r="A22" s="10" t="s">
        <v>15</v>
      </c>
      <c r="B22" s="11">
        <v>17984</v>
      </c>
      <c r="C22" s="11">
        <v>23341</v>
      </c>
      <c r="D22" s="11">
        <v>34629</v>
      </c>
      <c r="E22" s="11">
        <v>43992</v>
      </c>
      <c r="F22" s="11">
        <v>59809</v>
      </c>
      <c r="G22" s="11">
        <v>63198</v>
      </c>
      <c r="H22" s="11">
        <v>79619</v>
      </c>
      <c r="I22" s="11">
        <v>93039</v>
      </c>
      <c r="J22" s="11">
        <v>102640</v>
      </c>
      <c r="K22" s="11">
        <v>110856</v>
      </c>
      <c r="L22" s="11">
        <v>116573</v>
      </c>
      <c r="M22" s="11">
        <v>122124</v>
      </c>
      <c r="N22" s="11">
        <v>129855</v>
      </c>
      <c r="O22" s="11">
        <v>138605</v>
      </c>
      <c r="P22" s="11">
        <v>147938</v>
      </c>
      <c r="Q22" s="11">
        <v>168235</v>
      </c>
      <c r="R22" s="11">
        <v>185136</v>
      </c>
      <c r="S22" s="11">
        <v>207123</v>
      </c>
      <c r="T22" s="11">
        <v>185425</v>
      </c>
      <c r="U22" s="11">
        <v>179604</v>
      </c>
      <c r="V22" s="11">
        <v>216032.52059100001</v>
      </c>
      <c r="W22" s="11">
        <v>246615.66268399995</v>
      </c>
      <c r="X22" s="11">
        <v>307537.4302430001</v>
      </c>
      <c r="Y22" s="11">
        <v>357160.10536599992</v>
      </c>
      <c r="Z22" s="11">
        <v>552435.35154800001</v>
      </c>
      <c r="AA22" s="11">
        <v>640363.60537</v>
      </c>
      <c r="AB22" s="11">
        <v>715099.63413299993</v>
      </c>
      <c r="AC22" s="11">
        <v>763526.28301600006</v>
      </c>
      <c r="AD22" s="11">
        <v>837985.35667500005</v>
      </c>
      <c r="AE22" s="11">
        <v>936148.46927400003</v>
      </c>
      <c r="AF22" s="11">
        <v>1016835.754606</v>
      </c>
      <c r="AG22" s="11">
        <v>1150397.4598348136</v>
      </c>
      <c r="AH22" s="11">
        <v>1297780.7557260001</v>
      </c>
      <c r="AI22" s="11">
        <v>1502338.4012337252</v>
      </c>
    </row>
    <row r="23" spans="1:35" ht="14.25" customHeight="1" x14ac:dyDescent="0.25">
      <c r="A23" s="10" t="s">
        <v>16</v>
      </c>
      <c r="B23" s="11">
        <v>108</v>
      </c>
      <c r="C23" s="11">
        <v>104</v>
      </c>
      <c r="D23" s="11">
        <v>291</v>
      </c>
      <c r="E23" s="11">
        <v>201</v>
      </c>
      <c r="F23" s="11">
        <v>253</v>
      </c>
      <c r="G23" s="11">
        <v>801</v>
      </c>
      <c r="H23" s="11">
        <v>894</v>
      </c>
      <c r="I23" s="11">
        <v>703</v>
      </c>
      <c r="J23" s="11">
        <v>4606</v>
      </c>
      <c r="K23" s="11">
        <v>919</v>
      </c>
      <c r="L23" s="11">
        <v>535</v>
      </c>
      <c r="M23" s="11">
        <v>813</v>
      </c>
      <c r="N23" s="11">
        <v>4522</v>
      </c>
      <c r="O23" s="11">
        <v>1223</v>
      </c>
      <c r="P23" s="11">
        <v>572</v>
      </c>
      <c r="Q23" s="11">
        <v>811</v>
      </c>
      <c r="R23" s="11">
        <v>729</v>
      </c>
      <c r="S23" s="11">
        <v>4711</v>
      </c>
      <c r="T23" s="11">
        <v>66544</v>
      </c>
      <c r="U23" s="11">
        <v>21311</v>
      </c>
      <c r="V23" s="11">
        <v>52722.954205000002</v>
      </c>
      <c r="W23" s="11">
        <v>56978.817942000001</v>
      </c>
      <c r="X23" s="11">
        <v>66252.953376999998</v>
      </c>
      <c r="Y23" s="11">
        <v>55992.735659999991</v>
      </c>
      <c r="Z23" s="11">
        <v>56670.034276999999</v>
      </c>
      <c r="AA23" s="11">
        <v>41100.748073999996</v>
      </c>
      <c r="AB23" s="11">
        <v>87223.340950999991</v>
      </c>
      <c r="AC23" s="11">
        <v>20847.025734000003</v>
      </c>
      <c r="AD23" s="11">
        <v>41421.096548000001</v>
      </c>
      <c r="AE23" s="11">
        <v>67670.249975999992</v>
      </c>
      <c r="AF23" s="11">
        <v>68866.814169999998</v>
      </c>
      <c r="AG23" s="11">
        <v>105085.49381786172</v>
      </c>
      <c r="AH23" s="11">
        <v>97348.658290000007</v>
      </c>
      <c r="AI23" s="11">
        <v>134588.20337312695</v>
      </c>
    </row>
    <row r="24" spans="1:35" ht="14.25" customHeight="1" x14ac:dyDescent="0.25">
      <c r="A24" s="10" t="s">
        <v>17</v>
      </c>
      <c r="B24" s="11">
        <v>1494</v>
      </c>
      <c r="C24" s="11">
        <v>2082</v>
      </c>
      <c r="D24" s="11">
        <v>2439</v>
      </c>
      <c r="E24" s="11">
        <v>3511</v>
      </c>
      <c r="F24" s="11">
        <v>3992</v>
      </c>
      <c r="G24" s="11">
        <v>5600</v>
      </c>
      <c r="H24" s="11">
        <v>5679</v>
      </c>
      <c r="I24" s="11">
        <v>8151</v>
      </c>
      <c r="J24" s="11">
        <v>9445</v>
      </c>
      <c r="K24" s="11">
        <v>10335</v>
      </c>
      <c r="L24" s="11">
        <v>12240</v>
      </c>
      <c r="M24" s="11">
        <v>14498</v>
      </c>
      <c r="N24" s="11">
        <v>15553</v>
      </c>
      <c r="O24" s="11">
        <v>17333</v>
      </c>
      <c r="P24" s="11">
        <v>20724</v>
      </c>
      <c r="Q24" s="11">
        <v>27419</v>
      </c>
      <c r="R24" s="11">
        <v>25477</v>
      </c>
      <c r="S24" s="11">
        <v>30205</v>
      </c>
      <c r="T24" s="11">
        <v>10249</v>
      </c>
      <c r="U24" s="11">
        <v>11929</v>
      </c>
      <c r="V24" s="11">
        <v>14970.389412</v>
      </c>
      <c r="W24" s="11">
        <v>21446.489179999997</v>
      </c>
      <c r="X24" s="11">
        <v>22172.853908000001</v>
      </c>
      <c r="Y24" s="11">
        <v>28058.709727000001</v>
      </c>
      <c r="Z24" s="11">
        <v>22816.502579999997</v>
      </c>
      <c r="AA24" s="11">
        <v>27971.573452000004</v>
      </c>
      <c r="AB24" s="11">
        <v>32008.933420000001</v>
      </c>
      <c r="AC24" s="11">
        <v>48555.098859999998</v>
      </c>
      <c r="AD24" s="11">
        <v>71096.696423000001</v>
      </c>
      <c r="AE24" s="11">
        <v>70192.868048999997</v>
      </c>
      <c r="AF24" s="11">
        <v>56189.403236999999</v>
      </c>
      <c r="AG24" s="11">
        <v>72602.95525800623</v>
      </c>
      <c r="AH24" s="11">
        <v>96417.375509999998</v>
      </c>
      <c r="AI24" s="11">
        <v>115525.65765369774</v>
      </c>
    </row>
    <row r="25" spans="1:35" ht="14.25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5" s="5" customFormat="1" ht="14.25" customHeight="1" x14ac:dyDescent="0.25">
      <c r="A26" s="8" t="s">
        <v>18</v>
      </c>
      <c r="B26" s="9">
        <f>B9-B18</f>
        <v>21957</v>
      </c>
      <c r="C26" s="9">
        <f t="shared" ref="C26:AI26" si="2">C9-C18</f>
        <v>41343</v>
      </c>
      <c r="D26" s="9">
        <f t="shared" si="2"/>
        <v>61554</v>
      </c>
      <c r="E26" s="9">
        <f t="shared" si="2"/>
        <v>80734</v>
      </c>
      <c r="F26" s="9">
        <f t="shared" si="2"/>
        <v>71151</v>
      </c>
      <c r="G26" s="9">
        <f t="shared" si="2"/>
        <v>110221</v>
      </c>
      <c r="H26" s="9">
        <f t="shared" si="2"/>
        <v>114473</v>
      </c>
      <c r="I26" s="9">
        <f t="shared" si="2"/>
        <v>152028</v>
      </c>
      <c r="J26" s="9">
        <f t="shared" si="2"/>
        <v>151944</v>
      </c>
      <c r="K26" s="9">
        <f t="shared" si="2"/>
        <v>193102</v>
      </c>
      <c r="L26" s="9">
        <f t="shared" si="2"/>
        <v>196756</v>
      </c>
      <c r="M26" s="9">
        <f t="shared" si="2"/>
        <v>189915</v>
      </c>
      <c r="N26" s="9">
        <f t="shared" si="2"/>
        <v>202595</v>
      </c>
      <c r="O26" s="9">
        <f t="shared" si="2"/>
        <v>201393</v>
      </c>
      <c r="P26" s="9">
        <f t="shared" si="2"/>
        <v>203160</v>
      </c>
      <c r="Q26" s="9">
        <f t="shared" si="2"/>
        <v>298647</v>
      </c>
      <c r="R26" s="9">
        <f t="shared" si="2"/>
        <v>340857</v>
      </c>
      <c r="S26" s="9">
        <f t="shared" si="2"/>
        <v>379669</v>
      </c>
      <c r="T26" s="9">
        <f t="shared" si="2"/>
        <v>318696</v>
      </c>
      <c r="U26" s="9">
        <f t="shared" si="2"/>
        <v>369364</v>
      </c>
      <c r="V26" s="9">
        <f t="shared" si="2"/>
        <v>387668.24973700009</v>
      </c>
      <c r="W26" s="9">
        <f t="shared" si="2"/>
        <v>454995.44441800006</v>
      </c>
      <c r="X26" s="9">
        <f t="shared" si="2"/>
        <v>548409.29346699966</v>
      </c>
      <c r="Y26" s="9">
        <f t="shared" si="2"/>
        <v>560875.57566900039</v>
      </c>
      <c r="Z26" s="9">
        <f t="shared" si="2"/>
        <v>603487.69563399907</v>
      </c>
      <c r="AA26" s="9">
        <f t="shared" si="2"/>
        <v>610326.64863799978</v>
      </c>
      <c r="AB26" s="9">
        <f t="shared" si="2"/>
        <v>628608.39573800005</v>
      </c>
      <c r="AC26" s="9">
        <f t="shared" si="2"/>
        <v>685821.13327000104</v>
      </c>
      <c r="AD26" s="9">
        <f t="shared" si="2"/>
        <v>806015.03702000063</v>
      </c>
      <c r="AE26" s="9">
        <f t="shared" si="2"/>
        <v>754072.96713100001</v>
      </c>
      <c r="AF26" s="9">
        <f t="shared" si="2"/>
        <v>823680.67554799933</v>
      </c>
      <c r="AG26" s="9">
        <f t="shared" si="2"/>
        <v>1018255.6550491117</v>
      </c>
      <c r="AH26" s="9">
        <f t="shared" si="2"/>
        <v>1163409.4376330003</v>
      </c>
      <c r="AI26" s="9">
        <f t="shared" si="2"/>
        <v>988363.41726431437</v>
      </c>
    </row>
    <row r="27" spans="1:35" ht="14.25" customHeigh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5" ht="14.25" customHeight="1" x14ac:dyDescent="0.25">
      <c r="A28" s="6" t="s">
        <v>19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5" s="5" customFormat="1" ht="14.25" customHeight="1" x14ac:dyDescent="0.25">
      <c r="A29" s="8" t="s">
        <v>20</v>
      </c>
      <c r="B29" s="9">
        <f>B31+B32-B30</f>
        <v>29489</v>
      </c>
      <c r="C29" s="9">
        <f t="shared" ref="C29:AF29" si="3">C31+C32-C30</f>
        <v>38286</v>
      </c>
      <c r="D29" s="9">
        <f t="shared" si="3"/>
        <v>51778</v>
      </c>
      <c r="E29" s="9">
        <f t="shared" si="3"/>
        <v>70659</v>
      </c>
      <c r="F29" s="9">
        <f t="shared" si="3"/>
        <v>72557</v>
      </c>
      <c r="G29" s="9">
        <f t="shared" si="3"/>
        <v>80046</v>
      </c>
      <c r="H29" s="9">
        <f t="shared" si="3"/>
        <v>128830</v>
      </c>
      <c r="I29" s="9">
        <f t="shared" si="3"/>
        <v>128354</v>
      </c>
      <c r="J29" s="9">
        <f t="shared" si="3"/>
        <v>155636</v>
      </c>
      <c r="K29" s="9">
        <f t="shared" si="3"/>
        <v>178707</v>
      </c>
      <c r="L29" s="9">
        <f t="shared" si="3"/>
        <v>222158</v>
      </c>
      <c r="M29" s="9">
        <f t="shared" si="3"/>
        <v>181772</v>
      </c>
      <c r="N29" s="9">
        <f t="shared" si="3"/>
        <v>194723</v>
      </c>
      <c r="O29" s="9">
        <f t="shared" si="3"/>
        <v>190714</v>
      </c>
      <c r="P29" s="9">
        <f t="shared" si="3"/>
        <v>209196</v>
      </c>
      <c r="Q29" s="9">
        <f t="shared" si="3"/>
        <v>192750</v>
      </c>
      <c r="R29" s="9">
        <f t="shared" si="3"/>
        <v>213350</v>
      </c>
      <c r="S29" s="9">
        <f t="shared" si="3"/>
        <v>258770</v>
      </c>
      <c r="T29" s="9">
        <f t="shared" si="3"/>
        <v>276311.60000000003</v>
      </c>
      <c r="U29" s="9">
        <f t="shared" si="3"/>
        <v>267002.90000000002</v>
      </c>
      <c r="V29" s="9">
        <f t="shared" si="3"/>
        <v>286033.39367999998</v>
      </c>
      <c r="W29" s="9">
        <f t="shared" si="3"/>
        <v>280736.35469199996</v>
      </c>
      <c r="X29" s="9">
        <f t="shared" si="3"/>
        <v>389211.73375499994</v>
      </c>
      <c r="Y29" s="9">
        <f t="shared" si="3"/>
        <v>382865.25040899997</v>
      </c>
      <c r="Z29" s="9">
        <f t="shared" si="3"/>
        <v>406439.90368599998</v>
      </c>
      <c r="AA29" s="9">
        <f t="shared" si="3"/>
        <v>512607.58810899989</v>
      </c>
      <c r="AB29" s="9">
        <f t="shared" si="3"/>
        <v>521920.70490600012</v>
      </c>
      <c r="AC29" s="9">
        <f t="shared" si="3"/>
        <v>449997.41975100001</v>
      </c>
      <c r="AD29" s="9">
        <f t="shared" si="3"/>
        <v>460523.75201900001</v>
      </c>
      <c r="AE29" s="9">
        <f t="shared" si="3"/>
        <v>472007.390984</v>
      </c>
      <c r="AF29" s="9">
        <f t="shared" si="3"/>
        <v>460592.65893199999</v>
      </c>
      <c r="AG29" s="9">
        <f>AG31+AG32-AG30</f>
        <v>536889.53511536575</v>
      </c>
      <c r="AH29" s="9">
        <f>AH31+AH32-AH30</f>
        <v>543734.42502299999</v>
      </c>
      <c r="AI29" s="9">
        <f>AI31+AI32-AI30</f>
        <v>677260.56535463885</v>
      </c>
    </row>
    <row r="30" spans="1:35" ht="14.25" customHeight="1" x14ac:dyDescent="0.25">
      <c r="A30" s="10" t="s">
        <v>21</v>
      </c>
      <c r="B30" s="11">
        <v>2204</v>
      </c>
      <c r="C30" s="11">
        <v>3046</v>
      </c>
      <c r="D30" s="11">
        <v>3576</v>
      </c>
      <c r="E30" s="11">
        <v>2142</v>
      </c>
      <c r="F30" s="11">
        <v>3609</v>
      </c>
      <c r="G30" s="11">
        <v>9506</v>
      </c>
      <c r="H30" s="11">
        <v>7183</v>
      </c>
      <c r="I30" s="11">
        <v>5814</v>
      </c>
      <c r="J30" s="11">
        <v>5959</v>
      </c>
      <c r="K30" s="11">
        <v>3942</v>
      </c>
      <c r="L30" s="11">
        <v>6578</v>
      </c>
      <c r="M30" s="11">
        <v>7596</v>
      </c>
      <c r="N30" s="11">
        <v>8736</v>
      </c>
      <c r="O30" s="11">
        <v>10403</v>
      </c>
      <c r="P30" s="11">
        <v>13298</v>
      </c>
      <c r="Q30" s="11">
        <v>8228</v>
      </c>
      <c r="R30" s="11">
        <v>13877</v>
      </c>
      <c r="S30" s="11">
        <v>9055</v>
      </c>
      <c r="T30" s="11">
        <v>11596.8</v>
      </c>
      <c r="U30" s="11">
        <v>6201.3</v>
      </c>
      <c r="V30" s="11">
        <v>15884.471769999995</v>
      </c>
      <c r="W30" s="11">
        <v>11049.452074000001</v>
      </c>
      <c r="X30" s="11">
        <v>7978.653577</v>
      </c>
      <c r="Y30" s="11">
        <v>10966.831044000002</v>
      </c>
      <c r="Z30" s="11">
        <v>19638.654805999999</v>
      </c>
      <c r="AA30" s="11">
        <v>6237.5385889999989</v>
      </c>
      <c r="AB30" s="11">
        <v>13686.080606000001</v>
      </c>
      <c r="AC30" s="11">
        <v>29876.171413</v>
      </c>
      <c r="AD30" s="11">
        <v>13327.129690000002</v>
      </c>
      <c r="AE30" s="11">
        <v>24724.905165</v>
      </c>
      <c r="AF30" s="11">
        <v>13171.701726000001</v>
      </c>
      <c r="AG30" s="11">
        <v>5650.3842320000003</v>
      </c>
      <c r="AH30" s="11">
        <v>11119.626167999999</v>
      </c>
      <c r="AI30" s="11">
        <v>8207.9241930584121</v>
      </c>
    </row>
    <row r="31" spans="1:35" ht="14.25" customHeight="1" x14ac:dyDescent="0.25">
      <c r="A31" s="10" t="s">
        <v>22</v>
      </c>
      <c r="B31" s="11">
        <v>31682</v>
      </c>
      <c r="C31" s="11">
        <v>41299</v>
      </c>
      <c r="D31" s="11">
        <v>55311</v>
      </c>
      <c r="E31" s="11">
        <v>71692</v>
      </c>
      <c r="F31" s="11">
        <v>75549</v>
      </c>
      <c r="G31" s="11">
        <v>87065</v>
      </c>
      <c r="H31" s="11">
        <v>131361</v>
      </c>
      <c r="I31" s="11">
        <v>128357</v>
      </c>
      <c r="J31" s="11">
        <v>156676</v>
      </c>
      <c r="K31" s="11">
        <v>178820</v>
      </c>
      <c r="L31" s="11">
        <v>225576</v>
      </c>
      <c r="M31" s="11">
        <v>185631</v>
      </c>
      <c r="N31" s="11">
        <v>198978</v>
      </c>
      <c r="O31" s="11">
        <v>195547</v>
      </c>
      <c r="P31" s="11">
        <v>216404</v>
      </c>
      <c r="Q31" s="11">
        <v>194260</v>
      </c>
      <c r="R31" s="11">
        <v>219957</v>
      </c>
      <c r="S31" s="11">
        <v>259263</v>
      </c>
      <c r="T31" s="11">
        <v>272367.5</v>
      </c>
      <c r="U31" s="11">
        <v>260228.2</v>
      </c>
      <c r="V31" s="11">
        <v>292305.500046</v>
      </c>
      <c r="W31" s="11">
        <v>285001.51307499997</v>
      </c>
      <c r="X31" s="11">
        <v>389455.93066699995</v>
      </c>
      <c r="Y31" s="11">
        <v>378884.92971499998</v>
      </c>
      <c r="Z31" s="11">
        <v>408763.986409</v>
      </c>
      <c r="AA31" s="11">
        <v>499688.80291099992</v>
      </c>
      <c r="AB31" s="11">
        <v>520710.21417900006</v>
      </c>
      <c r="AC31" s="11">
        <v>461328.12680299999</v>
      </c>
      <c r="AD31" s="11">
        <v>455997.88500400004</v>
      </c>
      <c r="AE31" s="11">
        <v>476954.29865800001</v>
      </c>
      <c r="AF31" s="11">
        <v>455901.647001</v>
      </c>
      <c r="AG31" s="11">
        <v>524625.17821536574</v>
      </c>
      <c r="AH31" s="11">
        <v>532080.34678899997</v>
      </c>
      <c r="AI31" s="11">
        <v>670002.0661403588</v>
      </c>
    </row>
    <row r="32" spans="1:35" ht="14.25" customHeight="1" x14ac:dyDescent="0.25">
      <c r="A32" s="10" t="s">
        <v>23</v>
      </c>
      <c r="B32" s="11">
        <v>11</v>
      </c>
      <c r="C32" s="11">
        <v>33</v>
      </c>
      <c r="D32" s="11">
        <v>43</v>
      </c>
      <c r="E32" s="11">
        <v>1109</v>
      </c>
      <c r="F32" s="11">
        <v>617</v>
      </c>
      <c r="G32" s="11">
        <v>2487</v>
      </c>
      <c r="H32" s="11">
        <v>4652</v>
      </c>
      <c r="I32" s="11">
        <v>5811</v>
      </c>
      <c r="J32" s="11">
        <v>4919</v>
      </c>
      <c r="K32" s="11">
        <v>3829</v>
      </c>
      <c r="L32" s="11">
        <v>3160</v>
      </c>
      <c r="M32" s="11">
        <v>3737</v>
      </c>
      <c r="N32" s="11">
        <v>4481</v>
      </c>
      <c r="O32" s="11">
        <v>5570</v>
      </c>
      <c r="P32" s="11">
        <v>6090</v>
      </c>
      <c r="Q32" s="11">
        <v>6718</v>
      </c>
      <c r="R32" s="11">
        <v>7270</v>
      </c>
      <c r="S32" s="11">
        <v>8562</v>
      </c>
      <c r="T32" s="11">
        <v>15540.9</v>
      </c>
      <c r="U32" s="11">
        <v>12976</v>
      </c>
      <c r="V32" s="11">
        <v>9612.3654040000001</v>
      </c>
      <c r="W32" s="11">
        <v>6784.2936910000008</v>
      </c>
      <c r="X32" s="11">
        <v>7734.4566649999997</v>
      </c>
      <c r="Y32" s="11">
        <v>14947.151737999999</v>
      </c>
      <c r="Z32" s="11">
        <v>17314.572082999999</v>
      </c>
      <c r="AA32" s="11">
        <v>19156.323787000001</v>
      </c>
      <c r="AB32" s="11">
        <v>14896.571333</v>
      </c>
      <c r="AC32" s="11">
        <v>18545.464360999998</v>
      </c>
      <c r="AD32" s="11">
        <v>17852.996705000001</v>
      </c>
      <c r="AE32" s="11">
        <v>19777.997491000002</v>
      </c>
      <c r="AF32" s="11">
        <v>17862.713657</v>
      </c>
      <c r="AG32" s="11">
        <v>17914.741131999999</v>
      </c>
      <c r="AH32" s="11">
        <v>22773.704402000003</v>
      </c>
      <c r="AI32" s="11">
        <v>15466.423407338461</v>
      </c>
    </row>
    <row r="33" spans="1:35" ht="14.25" customHeigh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5" s="5" customFormat="1" ht="14.25" customHeight="1" x14ac:dyDescent="0.25">
      <c r="A34" s="8" t="s">
        <v>24</v>
      </c>
      <c r="B34" s="9">
        <f>B9+B30</f>
        <v>201804</v>
      </c>
      <c r="C34" s="9">
        <f t="shared" ref="C34:AI34" si="4">C9+C30</f>
        <v>273616</v>
      </c>
      <c r="D34" s="9">
        <f t="shared" si="4"/>
        <v>373206</v>
      </c>
      <c r="E34" s="9">
        <f t="shared" si="4"/>
        <v>471314</v>
      </c>
      <c r="F34" s="9">
        <f t="shared" si="4"/>
        <v>569387</v>
      </c>
      <c r="G34" s="9">
        <f t="shared" si="4"/>
        <v>711121</v>
      </c>
      <c r="H34" s="9">
        <f t="shared" si="4"/>
        <v>838837</v>
      </c>
      <c r="I34" s="9">
        <f t="shared" si="4"/>
        <v>999604</v>
      </c>
      <c r="J34" s="9">
        <f t="shared" si="4"/>
        <v>1097586</v>
      </c>
      <c r="K34" s="9">
        <f t="shared" si="4"/>
        <v>1213662</v>
      </c>
      <c r="L34" s="9">
        <f t="shared" si="4"/>
        <v>1320164</v>
      </c>
      <c r="M34" s="9">
        <f t="shared" si="4"/>
        <v>1415867</v>
      </c>
      <c r="N34" s="9">
        <f t="shared" si="4"/>
        <v>1522252</v>
      </c>
      <c r="O34" s="9">
        <f t="shared" si="4"/>
        <v>1594988</v>
      </c>
      <c r="P34" s="9">
        <f t="shared" si="4"/>
        <v>1598441</v>
      </c>
      <c r="Q34" s="9">
        <f t="shared" si="4"/>
        <v>1931798</v>
      </c>
      <c r="R34" s="9">
        <f t="shared" si="4"/>
        <v>2074009</v>
      </c>
      <c r="S34" s="9">
        <f t="shared" si="4"/>
        <v>2316950</v>
      </c>
      <c r="T34" s="9">
        <f t="shared" si="4"/>
        <v>2656722.7999999998</v>
      </c>
      <c r="U34" s="9">
        <f t="shared" si="4"/>
        <v>2894591.3</v>
      </c>
      <c r="V34" s="9">
        <f t="shared" si="4"/>
        <v>3212117.8145900001</v>
      </c>
      <c r="W34" s="9">
        <f t="shared" si="4"/>
        <v>3573593.3571050004</v>
      </c>
      <c r="X34" s="9">
        <f t="shared" si="4"/>
        <v>4030269.1504930002</v>
      </c>
      <c r="Y34" s="9">
        <f t="shared" si="4"/>
        <v>4372386.6287089996</v>
      </c>
      <c r="Z34" s="9">
        <f t="shared" si="4"/>
        <v>5109265.8955659997</v>
      </c>
      <c r="AA34" s="9">
        <f t="shared" si="4"/>
        <v>5672672.4240229987</v>
      </c>
      <c r="AB34" s="9">
        <f t="shared" si="4"/>
        <v>6365225.1159950001</v>
      </c>
      <c r="AC34" s="9">
        <f t="shared" si="4"/>
        <v>6882387.4747790005</v>
      </c>
      <c r="AD34" s="9">
        <f t="shared" si="4"/>
        <v>7602000.0400940003</v>
      </c>
      <c r="AE34" s="9">
        <f t="shared" si="4"/>
        <v>8137927.1676540002</v>
      </c>
      <c r="AF34" s="9">
        <f t="shared" si="4"/>
        <v>8248280.9927499993</v>
      </c>
      <c r="AG34" s="9">
        <f t="shared" si="4"/>
        <v>9054004.2274409756</v>
      </c>
      <c r="AH34" s="9">
        <f t="shared" si="4"/>
        <v>10299166.842225</v>
      </c>
      <c r="AI34" s="9">
        <f t="shared" si="4"/>
        <v>11772643.490765069</v>
      </c>
    </row>
    <row r="35" spans="1:35" s="5" customFormat="1" ht="14.25" customHeight="1" x14ac:dyDescent="0.25">
      <c r="A35" s="8" t="s">
        <v>25</v>
      </c>
      <c r="B35" s="9">
        <f>B18+B31+B32</f>
        <v>209336</v>
      </c>
      <c r="C35" s="9">
        <f t="shared" ref="C35:AI35" si="5">C18+C31+C32</f>
        <v>270559</v>
      </c>
      <c r="D35" s="9">
        <f t="shared" si="5"/>
        <v>363430</v>
      </c>
      <c r="E35" s="9">
        <f t="shared" si="5"/>
        <v>461239</v>
      </c>
      <c r="F35" s="9">
        <f t="shared" si="5"/>
        <v>570793</v>
      </c>
      <c r="G35" s="9">
        <f t="shared" si="5"/>
        <v>680946</v>
      </c>
      <c r="H35" s="9">
        <f t="shared" si="5"/>
        <v>853194</v>
      </c>
      <c r="I35" s="9">
        <f t="shared" si="5"/>
        <v>975930</v>
      </c>
      <c r="J35" s="9">
        <f t="shared" si="5"/>
        <v>1101278</v>
      </c>
      <c r="K35" s="9">
        <f t="shared" si="5"/>
        <v>1199267</v>
      </c>
      <c r="L35" s="9">
        <f t="shared" si="5"/>
        <v>1345566</v>
      </c>
      <c r="M35" s="9">
        <f t="shared" si="5"/>
        <v>1407724</v>
      </c>
      <c r="N35" s="9">
        <f t="shared" si="5"/>
        <v>1514380</v>
      </c>
      <c r="O35" s="9">
        <f t="shared" si="5"/>
        <v>1584309</v>
      </c>
      <c r="P35" s="9">
        <f t="shared" si="5"/>
        <v>1604477</v>
      </c>
      <c r="Q35" s="9">
        <f t="shared" si="5"/>
        <v>1825901</v>
      </c>
      <c r="R35" s="9">
        <f t="shared" si="5"/>
        <v>1946502</v>
      </c>
      <c r="S35" s="9">
        <f t="shared" si="5"/>
        <v>2196051</v>
      </c>
      <c r="T35" s="9">
        <f t="shared" si="5"/>
        <v>2614338.4</v>
      </c>
      <c r="U35" s="9">
        <f t="shared" si="5"/>
        <v>2792230.2</v>
      </c>
      <c r="V35" s="9">
        <f t="shared" si="5"/>
        <v>3110482.9585329997</v>
      </c>
      <c r="W35" s="9">
        <f t="shared" si="5"/>
        <v>3399334.2673790003</v>
      </c>
      <c r="X35" s="9">
        <f t="shared" si="5"/>
        <v>3871071.5907810004</v>
      </c>
      <c r="Y35" s="9">
        <f t="shared" si="5"/>
        <v>4194376.3034489993</v>
      </c>
      <c r="Z35" s="9">
        <f t="shared" si="5"/>
        <v>4912218.1036180006</v>
      </c>
      <c r="AA35" s="9">
        <f t="shared" si="5"/>
        <v>5574953.3634939995</v>
      </c>
      <c r="AB35" s="9">
        <f t="shared" si="5"/>
        <v>6258537.4251630008</v>
      </c>
      <c r="AC35" s="9">
        <f t="shared" si="5"/>
        <v>6646563.7612600001</v>
      </c>
      <c r="AD35" s="9">
        <f t="shared" si="5"/>
        <v>7256508.7550929999</v>
      </c>
      <c r="AE35" s="9">
        <f t="shared" si="5"/>
        <v>7855861.5915070008</v>
      </c>
      <c r="AF35" s="9">
        <f t="shared" si="5"/>
        <v>7885192.9761340003</v>
      </c>
      <c r="AG35" s="9">
        <f t="shared" si="5"/>
        <v>8572638.1075072307</v>
      </c>
      <c r="AH35" s="9">
        <f t="shared" si="5"/>
        <v>9679491.8296150006</v>
      </c>
      <c r="AI35" s="9">
        <f t="shared" si="5"/>
        <v>11461540.638855394</v>
      </c>
    </row>
    <row r="36" spans="1:35" s="5" customFormat="1" ht="14.25" customHeight="1" x14ac:dyDescent="0.25">
      <c r="A36" s="8" t="s">
        <v>26</v>
      </c>
      <c r="B36" s="9">
        <f>B34-B35</f>
        <v>-7532</v>
      </c>
      <c r="C36" s="9">
        <f t="shared" ref="C36:AI36" si="6">C34-C35</f>
        <v>3057</v>
      </c>
      <c r="D36" s="9">
        <f t="shared" si="6"/>
        <v>9776</v>
      </c>
      <c r="E36" s="9">
        <f t="shared" si="6"/>
        <v>10075</v>
      </c>
      <c r="F36" s="9">
        <f t="shared" si="6"/>
        <v>-1406</v>
      </c>
      <c r="G36" s="9">
        <f t="shared" si="6"/>
        <v>30175</v>
      </c>
      <c r="H36" s="9">
        <f t="shared" si="6"/>
        <v>-14357</v>
      </c>
      <c r="I36" s="9">
        <f t="shared" si="6"/>
        <v>23674</v>
      </c>
      <c r="J36" s="9">
        <f t="shared" si="6"/>
        <v>-3692</v>
      </c>
      <c r="K36" s="9">
        <f t="shared" si="6"/>
        <v>14395</v>
      </c>
      <c r="L36" s="9">
        <f t="shared" si="6"/>
        <v>-25402</v>
      </c>
      <c r="M36" s="9">
        <f t="shared" si="6"/>
        <v>8143</v>
      </c>
      <c r="N36" s="9">
        <f t="shared" si="6"/>
        <v>7872</v>
      </c>
      <c r="O36" s="9">
        <f t="shared" si="6"/>
        <v>10679</v>
      </c>
      <c r="P36" s="9">
        <f t="shared" si="6"/>
        <v>-6036</v>
      </c>
      <c r="Q36" s="9">
        <f t="shared" si="6"/>
        <v>105897</v>
      </c>
      <c r="R36" s="9">
        <f t="shared" si="6"/>
        <v>127507</v>
      </c>
      <c r="S36" s="9">
        <f t="shared" si="6"/>
        <v>120899</v>
      </c>
      <c r="T36" s="9">
        <f t="shared" si="6"/>
        <v>42384.399999999907</v>
      </c>
      <c r="U36" s="9">
        <f t="shared" si="6"/>
        <v>102361.09999999963</v>
      </c>
      <c r="V36" s="9">
        <f t="shared" si="6"/>
        <v>101634.85605700035</v>
      </c>
      <c r="W36" s="9">
        <f t="shared" si="6"/>
        <v>174259.08972600009</v>
      </c>
      <c r="X36" s="9">
        <f t="shared" si="6"/>
        <v>159197.55971199973</v>
      </c>
      <c r="Y36" s="9">
        <f t="shared" si="6"/>
        <v>178010.3252600003</v>
      </c>
      <c r="Z36" s="9">
        <f t="shared" si="6"/>
        <v>197047.79194799904</v>
      </c>
      <c r="AA36" s="9">
        <f t="shared" si="6"/>
        <v>97719.060528999195</v>
      </c>
      <c r="AB36" s="9">
        <f t="shared" si="6"/>
        <v>106687.69083199929</v>
      </c>
      <c r="AC36" s="9">
        <f t="shared" si="6"/>
        <v>235823.71351900045</v>
      </c>
      <c r="AD36" s="9">
        <f t="shared" si="6"/>
        <v>345491.28500100039</v>
      </c>
      <c r="AE36" s="9">
        <f t="shared" si="6"/>
        <v>282065.57614699937</v>
      </c>
      <c r="AF36" s="9">
        <f t="shared" si="6"/>
        <v>363088.01661599893</v>
      </c>
      <c r="AG36" s="9">
        <f t="shared" si="6"/>
        <v>481366.11993374489</v>
      </c>
      <c r="AH36" s="9">
        <f t="shared" si="6"/>
        <v>619675.01260999963</v>
      </c>
      <c r="AI36" s="9">
        <f t="shared" si="6"/>
        <v>311102.8519096747</v>
      </c>
    </row>
    <row r="37" spans="1:35" ht="14.25" customHeigh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35" ht="14.25" customHeight="1" x14ac:dyDescent="0.25">
      <c r="A38" s="6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35" s="5" customFormat="1" ht="14.25" customHeight="1" x14ac:dyDescent="0.25">
      <c r="A39" s="8" t="s">
        <v>28</v>
      </c>
      <c r="B39" s="9">
        <v>-926</v>
      </c>
      <c r="C39" s="9">
        <v>12174</v>
      </c>
      <c r="D39" s="9">
        <v>14250</v>
      </c>
      <c r="E39" s="9">
        <v>12515</v>
      </c>
      <c r="F39" s="9">
        <v>-193</v>
      </c>
      <c r="G39" s="9">
        <v>30803</v>
      </c>
      <c r="H39" s="9">
        <v>-12753</v>
      </c>
      <c r="I39" s="9">
        <v>24226</v>
      </c>
      <c r="J39" s="9">
        <v>-3048</v>
      </c>
      <c r="K39" s="9">
        <v>14851</v>
      </c>
      <c r="L39" s="9">
        <v>-24888</v>
      </c>
      <c r="M39" s="9">
        <v>8163</v>
      </c>
      <c r="N39" s="9">
        <v>7836</v>
      </c>
      <c r="O39" s="9">
        <v>10642</v>
      </c>
      <c r="P39" s="9">
        <v>-5016</v>
      </c>
      <c r="Q39" s="9">
        <v>105847</v>
      </c>
      <c r="R39" s="9">
        <v>127491</v>
      </c>
      <c r="S39" s="9">
        <v>120821</v>
      </c>
      <c r="T39" s="9">
        <v>-25484.299999999988</v>
      </c>
      <c r="U39" s="9">
        <v>40345.899999999994</v>
      </c>
      <c r="V39" s="9">
        <v>43857.670625000268</v>
      </c>
      <c r="W39" s="9">
        <v>101178.27901499988</v>
      </c>
      <c r="X39" s="9">
        <v>73054.555991000394</v>
      </c>
      <c r="Y39" s="9">
        <v>100370.20257100006</v>
      </c>
      <c r="Z39" s="9">
        <v>96767.278023000472</v>
      </c>
      <c r="AA39" s="9">
        <v>-7924.5049310003888</v>
      </c>
      <c r="AB39" s="9">
        <v>5457.3100549999181</v>
      </c>
      <c r="AC39" s="9">
        <v>106820.68973600045</v>
      </c>
      <c r="AD39" s="9">
        <v>188530.34203700061</v>
      </c>
      <c r="AE39" s="9">
        <v>133169.9938450004</v>
      </c>
      <c r="AF39" s="9">
        <v>203367.98209700035</v>
      </c>
      <c r="AG39" s="9">
        <v>322876.71820015321</v>
      </c>
      <c r="AH39" s="9">
        <v>418121.75524000038</v>
      </c>
      <c r="AI39" s="9">
        <v>122853.41041394876</v>
      </c>
    </row>
    <row r="40" spans="1:35" ht="14.25" customHeight="1" x14ac:dyDescent="0.25">
      <c r="A40" s="10" t="s">
        <v>29</v>
      </c>
      <c r="B40" s="11">
        <v>-95</v>
      </c>
      <c r="C40" s="11">
        <v>-11</v>
      </c>
      <c r="D40" s="11">
        <v>1364</v>
      </c>
      <c r="E40" s="11">
        <v>-973</v>
      </c>
      <c r="F40" s="11">
        <v>-67</v>
      </c>
      <c r="G40" s="11">
        <v>1354</v>
      </c>
      <c r="H40" s="11">
        <v>731</v>
      </c>
      <c r="I40" s="11">
        <v>-710</v>
      </c>
      <c r="J40" s="11">
        <v>365</v>
      </c>
      <c r="K40" s="11">
        <v>-1572</v>
      </c>
      <c r="L40" s="11">
        <v>-1612</v>
      </c>
      <c r="M40" s="11">
        <v>1621</v>
      </c>
      <c r="N40" s="11">
        <v>1081</v>
      </c>
      <c r="O40" s="11">
        <v>-800</v>
      </c>
      <c r="P40" s="11">
        <v>-2019</v>
      </c>
      <c r="Q40" s="11">
        <v>-1</v>
      </c>
      <c r="R40" s="11">
        <v>301</v>
      </c>
      <c r="S40" s="11">
        <v>-243</v>
      </c>
      <c r="T40" s="11">
        <v>-176994.3</v>
      </c>
      <c r="U40" s="11">
        <v>-192778.5</v>
      </c>
      <c r="V40" s="11">
        <v>-221649.85705799997</v>
      </c>
      <c r="W40" s="11">
        <v>-257896.79243499984</v>
      </c>
      <c r="X40" s="11">
        <v>-290067.57167500001</v>
      </c>
      <c r="Y40" s="11">
        <v>-314525.92473400006</v>
      </c>
      <c r="Z40" s="11">
        <v>-345472.244014</v>
      </c>
      <c r="AA40" s="11">
        <v>-366258.60781099997</v>
      </c>
      <c r="AB40" s="11">
        <v>-336183.25763400004</v>
      </c>
      <c r="AC40" s="11">
        <v>-341605.525991</v>
      </c>
      <c r="AD40" s="11">
        <v>-396159.25450699992</v>
      </c>
      <c r="AE40" s="11">
        <v>-458853.32157100004</v>
      </c>
      <c r="AF40" s="11">
        <v>-532297.25038700004</v>
      </c>
      <c r="AG40" s="11">
        <v>-618985.42676424538</v>
      </c>
      <c r="AH40" s="11">
        <v>-715315.99682300002</v>
      </c>
      <c r="AI40" s="11">
        <v>-791379.49801294412</v>
      </c>
    </row>
    <row r="41" spans="1:35" ht="14.25" customHeight="1" x14ac:dyDescent="0.25">
      <c r="A41" s="10" t="s">
        <v>30</v>
      </c>
      <c r="B41" s="11">
        <v>276</v>
      </c>
      <c r="C41" s="11">
        <v>763</v>
      </c>
      <c r="D41" s="11">
        <v>1486</v>
      </c>
      <c r="E41" s="11">
        <v>-872</v>
      </c>
      <c r="F41" s="11">
        <v>95</v>
      </c>
      <c r="G41" s="11">
        <v>1571</v>
      </c>
      <c r="H41" s="11">
        <v>1015</v>
      </c>
      <c r="I41" s="11">
        <v>-385</v>
      </c>
      <c r="J41" s="11">
        <v>1025</v>
      </c>
      <c r="K41" s="11">
        <v>-1227</v>
      </c>
      <c r="L41" s="11">
        <v>-1441</v>
      </c>
      <c r="M41" s="11">
        <v>1732</v>
      </c>
      <c r="N41" s="11">
        <v>1255</v>
      </c>
      <c r="O41" s="11">
        <v>-751</v>
      </c>
      <c r="P41" s="11">
        <v>-1966</v>
      </c>
      <c r="Q41" s="11">
        <v>56</v>
      </c>
      <c r="R41" s="11">
        <v>334</v>
      </c>
      <c r="S41" s="11">
        <v>-208</v>
      </c>
      <c r="T41" s="11">
        <v>1906</v>
      </c>
      <c r="U41" s="11">
        <v>2688.2</v>
      </c>
      <c r="V41" s="11">
        <v>402.368763</v>
      </c>
      <c r="W41" s="11">
        <v>2307.9637910000001</v>
      </c>
      <c r="X41" s="11">
        <v>1722.286519</v>
      </c>
      <c r="Y41" s="11">
        <v>501.54444199999995</v>
      </c>
      <c r="Z41" s="11">
        <v>936.92290500000001</v>
      </c>
      <c r="AA41" s="11">
        <v>1108.7094770000001</v>
      </c>
      <c r="AB41" s="11">
        <v>1245.711857</v>
      </c>
      <c r="AC41" s="11">
        <v>1757.975723</v>
      </c>
      <c r="AD41" s="11">
        <v>1857.6507080000001</v>
      </c>
      <c r="AE41" s="11">
        <v>1064.421167</v>
      </c>
      <c r="AF41" s="11">
        <v>3145.8643190000003</v>
      </c>
      <c r="AG41" s="11">
        <v>822.69693000000007</v>
      </c>
      <c r="AH41" s="11">
        <v>1705.2280149999999</v>
      </c>
      <c r="AI41" s="11">
        <v>1578.558571</v>
      </c>
    </row>
    <row r="42" spans="1:35" ht="14.25" customHeight="1" x14ac:dyDescent="0.25">
      <c r="A42" s="10" t="s">
        <v>31</v>
      </c>
      <c r="B42" s="11">
        <v>371</v>
      </c>
      <c r="C42" s="11">
        <v>774</v>
      </c>
      <c r="D42" s="11">
        <v>122</v>
      </c>
      <c r="E42" s="11">
        <v>101</v>
      </c>
      <c r="F42" s="11">
        <v>162</v>
      </c>
      <c r="G42" s="11">
        <v>217</v>
      </c>
      <c r="H42" s="11">
        <v>284</v>
      </c>
      <c r="I42" s="11">
        <v>325</v>
      </c>
      <c r="J42" s="11">
        <v>660</v>
      </c>
      <c r="K42" s="11">
        <v>345</v>
      </c>
      <c r="L42" s="11">
        <v>171</v>
      </c>
      <c r="M42" s="11">
        <v>111</v>
      </c>
      <c r="N42" s="11">
        <v>174</v>
      </c>
      <c r="O42" s="11">
        <v>49</v>
      </c>
      <c r="P42" s="11">
        <v>53</v>
      </c>
      <c r="Q42" s="11">
        <v>57</v>
      </c>
      <c r="R42" s="11">
        <v>33</v>
      </c>
      <c r="S42" s="11">
        <v>35</v>
      </c>
      <c r="T42" s="11">
        <v>178900.3</v>
      </c>
      <c r="U42" s="11">
        <v>195466.7</v>
      </c>
      <c r="V42" s="11">
        <v>222052.22582099997</v>
      </c>
      <c r="W42" s="11">
        <v>260204.75622599988</v>
      </c>
      <c r="X42" s="11">
        <v>291789.85819399997</v>
      </c>
      <c r="Y42" s="11">
        <v>315027.46917600004</v>
      </c>
      <c r="Z42" s="11">
        <v>346409.16691900004</v>
      </c>
      <c r="AA42" s="11">
        <v>367367.31728800002</v>
      </c>
      <c r="AB42" s="11">
        <v>337428.969491</v>
      </c>
      <c r="AC42" s="11">
        <v>343363.50171400007</v>
      </c>
      <c r="AD42" s="11">
        <v>398016.90521499998</v>
      </c>
      <c r="AE42" s="11">
        <v>459917.742738</v>
      </c>
      <c r="AF42" s="11">
        <v>535443.11470599996</v>
      </c>
      <c r="AG42" s="11">
        <v>619808.12369424524</v>
      </c>
      <c r="AH42" s="11">
        <v>717021.22483800002</v>
      </c>
      <c r="AI42" s="11">
        <v>792958.05658394413</v>
      </c>
    </row>
    <row r="43" spans="1:35" ht="14.25" customHeight="1" x14ac:dyDescent="0.25">
      <c r="A43" s="10" t="s">
        <v>32</v>
      </c>
      <c r="B43" s="11">
        <v>-4</v>
      </c>
      <c r="C43" s="11">
        <v>640</v>
      </c>
      <c r="D43" s="11">
        <v>1678</v>
      </c>
      <c r="E43" s="11">
        <v>-114</v>
      </c>
      <c r="F43" s="11">
        <v>-4</v>
      </c>
      <c r="G43" s="11">
        <v>386</v>
      </c>
      <c r="H43" s="11">
        <v>-359</v>
      </c>
      <c r="I43" s="11">
        <v>5825</v>
      </c>
      <c r="J43" s="11">
        <v>454</v>
      </c>
      <c r="K43" s="11">
        <v>3011</v>
      </c>
      <c r="L43" s="11">
        <v>-4209</v>
      </c>
      <c r="M43" s="11">
        <v>-861</v>
      </c>
      <c r="N43" s="11">
        <v>1818</v>
      </c>
      <c r="O43" s="11">
        <v>3704</v>
      </c>
      <c r="P43" s="11">
        <v>8438</v>
      </c>
      <c r="Q43" s="11">
        <v>1239</v>
      </c>
      <c r="R43" s="11">
        <v>2685</v>
      </c>
      <c r="S43" s="11">
        <v>1105</v>
      </c>
      <c r="T43" s="11">
        <v>-2516</v>
      </c>
      <c r="U43" s="11">
        <v>518</v>
      </c>
      <c r="V43" s="11">
        <v>-321.89509900000024</v>
      </c>
      <c r="W43" s="11">
        <v>-995.744868</v>
      </c>
      <c r="X43" s="11">
        <v>-1917.9696279999998</v>
      </c>
      <c r="Y43" s="11">
        <v>1168.0284120000001</v>
      </c>
      <c r="Z43" s="11">
        <v>-510.61757100000011</v>
      </c>
      <c r="AA43" s="11">
        <v>-28.334112999999999</v>
      </c>
      <c r="AB43" s="11">
        <v>-29.475136999999997</v>
      </c>
      <c r="AC43" s="11">
        <v>-201.522987</v>
      </c>
      <c r="AD43" s="11">
        <v>522.73354400000005</v>
      </c>
      <c r="AE43" s="11">
        <v>-609.37998499999992</v>
      </c>
      <c r="AF43" s="11">
        <v>-14.940877000000018</v>
      </c>
      <c r="AG43" s="11">
        <v>-9.0554330000000078</v>
      </c>
      <c r="AH43" s="11">
        <v>97.744172000000006</v>
      </c>
      <c r="AI43" s="11">
        <v>163.01795100000004</v>
      </c>
    </row>
    <row r="44" spans="1:35" ht="14.25" customHeight="1" x14ac:dyDescent="0.25">
      <c r="A44" s="10" t="s">
        <v>33</v>
      </c>
      <c r="B44" s="11">
        <v>403</v>
      </c>
      <c r="C44" s="11">
        <v>3513</v>
      </c>
      <c r="D44" s="11">
        <v>12652</v>
      </c>
      <c r="E44" s="11">
        <v>3538</v>
      </c>
      <c r="F44" s="11">
        <v>5688</v>
      </c>
      <c r="G44" s="11">
        <v>3770</v>
      </c>
      <c r="H44" s="11">
        <v>2904</v>
      </c>
      <c r="I44" s="11">
        <v>8205</v>
      </c>
      <c r="J44" s="11">
        <v>6440</v>
      </c>
      <c r="K44" s="11">
        <v>10820</v>
      </c>
      <c r="L44" s="11">
        <v>2909</v>
      </c>
      <c r="M44" s="11">
        <v>2389</v>
      </c>
      <c r="N44" s="11">
        <v>4652</v>
      </c>
      <c r="O44" s="11">
        <v>6497</v>
      </c>
      <c r="P44" s="11">
        <v>11217</v>
      </c>
      <c r="Q44" s="11">
        <v>2714</v>
      </c>
      <c r="R44" s="11">
        <v>4081</v>
      </c>
      <c r="S44" s="11">
        <v>3516</v>
      </c>
      <c r="T44" s="11">
        <v>747.5</v>
      </c>
      <c r="U44" s="11">
        <v>650.29999999999995</v>
      </c>
      <c r="V44" s="11">
        <v>659.3305620000001</v>
      </c>
      <c r="W44" s="11">
        <v>1723.56684</v>
      </c>
      <c r="X44" s="11">
        <v>13.266422</v>
      </c>
      <c r="Y44" s="11">
        <v>1191.328931</v>
      </c>
      <c r="Z44" s="11">
        <v>471.02705199999997</v>
      </c>
      <c r="AA44" s="11">
        <v>5.1569249999999993</v>
      </c>
      <c r="AB44" s="11">
        <v>52.463099</v>
      </c>
      <c r="AC44" s="11">
        <v>46.394104999999996</v>
      </c>
      <c r="AD44" s="11">
        <v>620.90094499999998</v>
      </c>
      <c r="AE44" s="11">
        <v>38.470684000000006</v>
      </c>
      <c r="AF44" s="11">
        <v>143.887687</v>
      </c>
      <c r="AG44" s="11">
        <v>0.93999999999999773</v>
      </c>
      <c r="AH44" s="11">
        <v>142.27987000000002</v>
      </c>
      <c r="AI44" s="11">
        <v>275.98584900000003</v>
      </c>
    </row>
    <row r="45" spans="1:35" ht="14.25" customHeight="1" x14ac:dyDescent="0.25">
      <c r="A45" s="10" t="s">
        <v>34</v>
      </c>
      <c r="B45" s="11">
        <v>407</v>
      </c>
      <c r="C45" s="11">
        <v>2873</v>
      </c>
      <c r="D45" s="11">
        <v>10974</v>
      </c>
      <c r="E45" s="11">
        <v>3652</v>
      </c>
      <c r="F45" s="11">
        <v>5692</v>
      </c>
      <c r="G45" s="11">
        <v>3384</v>
      </c>
      <c r="H45" s="11">
        <v>3263</v>
      </c>
      <c r="I45" s="11">
        <v>2380</v>
      </c>
      <c r="J45" s="11">
        <v>5986</v>
      </c>
      <c r="K45" s="11">
        <v>7809</v>
      </c>
      <c r="L45" s="11">
        <v>7118</v>
      </c>
      <c r="M45" s="11">
        <v>3250</v>
      </c>
      <c r="N45" s="11">
        <v>2834</v>
      </c>
      <c r="O45" s="11">
        <v>2793</v>
      </c>
      <c r="P45" s="11">
        <v>2779</v>
      </c>
      <c r="Q45" s="11">
        <v>1475</v>
      </c>
      <c r="R45" s="11">
        <v>1396</v>
      </c>
      <c r="S45" s="11">
        <v>2411</v>
      </c>
      <c r="T45" s="11">
        <v>3263.5</v>
      </c>
      <c r="U45" s="11">
        <v>132.30000000000001</v>
      </c>
      <c r="V45" s="11">
        <v>981.22566100000006</v>
      </c>
      <c r="W45" s="11">
        <v>2719.3117080000002</v>
      </c>
      <c r="X45" s="11">
        <v>1931.23605</v>
      </c>
      <c r="Y45" s="11">
        <v>23.300519000000001</v>
      </c>
      <c r="Z45" s="11">
        <v>981.64462300000014</v>
      </c>
      <c r="AA45" s="11">
        <v>33.491037999999996</v>
      </c>
      <c r="AB45" s="11">
        <v>81.938236000000003</v>
      </c>
      <c r="AC45" s="11">
        <v>247.91709200000003</v>
      </c>
      <c r="AD45" s="11">
        <v>98.167400999999998</v>
      </c>
      <c r="AE45" s="11">
        <v>647.85066900000004</v>
      </c>
      <c r="AF45" s="11">
        <v>158.828564</v>
      </c>
      <c r="AG45" s="11">
        <v>9.9954330000000002</v>
      </c>
      <c r="AH45" s="11">
        <v>44.535697999999996</v>
      </c>
      <c r="AI45" s="11">
        <v>112.96789800000001</v>
      </c>
    </row>
    <row r="46" spans="1:35" ht="14.25" customHeight="1" x14ac:dyDescent="0.25">
      <c r="A46" s="10" t="s">
        <v>35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</row>
    <row r="47" spans="1:35" ht="14.25" customHeight="1" x14ac:dyDescent="0.25">
      <c r="A47" s="10" t="s">
        <v>36</v>
      </c>
      <c r="B47" s="11">
        <v>-827</v>
      </c>
      <c r="C47" s="11">
        <v>11545</v>
      </c>
      <c r="D47" s="11">
        <v>11208</v>
      </c>
      <c r="E47" s="11">
        <v>13602</v>
      </c>
      <c r="F47" s="11">
        <v>-122</v>
      </c>
      <c r="G47" s="11">
        <v>29063</v>
      </c>
      <c r="H47" s="11">
        <v>-13125</v>
      </c>
      <c r="I47" s="11">
        <v>19111</v>
      </c>
      <c r="J47" s="11">
        <v>-3867</v>
      </c>
      <c r="K47" s="11">
        <v>13412</v>
      </c>
      <c r="L47" s="11">
        <v>-19067</v>
      </c>
      <c r="M47" s="11">
        <v>7403</v>
      </c>
      <c r="N47" s="11">
        <v>4937</v>
      </c>
      <c r="O47" s="11">
        <v>7738</v>
      </c>
      <c r="P47" s="11">
        <v>-11435</v>
      </c>
      <c r="Q47" s="11">
        <v>104609</v>
      </c>
      <c r="R47" s="11">
        <v>124505</v>
      </c>
      <c r="S47" s="11">
        <v>119959</v>
      </c>
      <c r="T47" s="11">
        <v>154026</v>
      </c>
      <c r="U47" s="11">
        <v>232606.4</v>
      </c>
      <c r="V47" s="11">
        <v>265829.42278200015</v>
      </c>
      <c r="W47" s="11">
        <v>360070.81631800008</v>
      </c>
      <c r="X47" s="11">
        <v>365040.0972939994</v>
      </c>
      <c r="Y47" s="11">
        <v>413728.09889299987</v>
      </c>
      <c r="Z47" s="11">
        <v>442750.13960799976</v>
      </c>
      <c r="AA47" s="11">
        <v>358362.43699300004</v>
      </c>
      <c r="AB47" s="11">
        <v>341670.0428259988</v>
      </c>
      <c r="AC47" s="11">
        <v>448627.73871400027</v>
      </c>
      <c r="AD47" s="11">
        <v>584166.86300000024</v>
      </c>
      <c r="AE47" s="11">
        <v>592632.69540099986</v>
      </c>
      <c r="AF47" s="11">
        <v>735680.17336099944</v>
      </c>
      <c r="AG47" s="11">
        <v>941871.20039739856</v>
      </c>
      <c r="AH47" s="11">
        <v>1133340.0078909998</v>
      </c>
      <c r="AI47" s="11">
        <v>914069.890475892</v>
      </c>
    </row>
    <row r="48" spans="1:35" ht="14.25" customHeight="1" x14ac:dyDescent="0.25">
      <c r="A48" s="10" t="s">
        <v>37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</row>
    <row r="49" spans="1:35" ht="14.25" customHeight="1" x14ac:dyDescent="0.25">
      <c r="A49" s="10" t="s">
        <v>38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</row>
    <row r="50" spans="1:35" ht="14.25" customHeight="1" x14ac:dyDescent="0.25">
      <c r="A50" s="10" t="s">
        <v>39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</row>
    <row r="51" spans="1:35" ht="14.25" customHeight="1" x14ac:dyDescent="0.25">
      <c r="A51" s="10" t="s">
        <v>40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</row>
    <row r="52" spans="1:35" ht="14.25" customHeight="1" x14ac:dyDescent="0.25">
      <c r="A52" s="10" t="s">
        <v>41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</row>
    <row r="53" spans="1:35" ht="14.25" customHeight="1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5" s="5" customFormat="1" ht="14.25" customHeight="1" x14ac:dyDescent="0.25">
      <c r="A54" s="8" t="s">
        <v>42</v>
      </c>
      <c r="B54" s="9">
        <v>6606</v>
      </c>
      <c r="C54" s="9">
        <v>9117</v>
      </c>
      <c r="D54" s="9">
        <v>4474</v>
      </c>
      <c r="E54" s="9">
        <v>2440</v>
      </c>
      <c r="F54" s="9">
        <v>1213</v>
      </c>
      <c r="G54" s="9">
        <v>628</v>
      </c>
      <c r="H54" s="9">
        <v>1604</v>
      </c>
      <c r="I54" s="9">
        <v>552</v>
      </c>
      <c r="J54" s="9">
        <v>644</v>
      </c>
      <c r="K54" s="9">
        <v>456</v>
      </c>
      <c r="L54" s="9">
        <v>514</v>
      </c>
      <c r="M54" s="9">
        <v>20</v>
      </c>
      <c r="N54" s="9">
        <v>-36</v>
      </c>
      <c r="O54" s="9">
        <v>-37</v>
      </c>
      <c r="P54" s="9">
        <v>1020</v>
      </c>
      <c r="Q54" s="9">
        <v>-50</v>
      </c>
      <c r="R54" s="9">
        <v>-16</v>
      </c>
      <c r="S54" s="9">
        <v>-78</v>
      </c>
      <c r="T54" s="9">
        <v>-67868.700000000012</v>
      </c>
      <c r="U54" s="9">
        <v>-62015</v>
      </c>
      <c r="V54" s="9">
        <v>-57777.185432000013</v>
      </c>
      <c r="W54" s="9">
        <v>-73080.810710999998</v>
      </c>
      <c r="X54" s="9">
        <v>-86143.003721000001</v>
      </c>
      <c r="Y54" s="9">
        <v>-77640.122689000025</v>
      </c>
      <c r="Z54" s="9">
        <v>-100280.51392499999</v>
      </c>
      <c r="AA54" s="9">
        <v>-105643.56546000001</v>
      </c>
      <c r="AB54" s="9">
        <v>-101230.38077700001</v>
      </c>
      <c r="AC54" s="9">
        <v>-129003.02378300001</v>
      </c>
      <c r="AD54" s="9">
        <v>-156960.94296400005</v>
      </c>
      <c r="AE54" s="9">
        <v>-148895.582302</v>
      </c>
      <c r="AF54" s="9">
        <v>-159720.03451899998</v>
      </c>
      <c r="AG54" s="9">
        <v>-158489.40173359361</v>
      </c>
      <c r="AH54" s="9">
        <v>-201553.25737000001</v>
      </c>
      <c r="AI54" s="9">
        <v>-188249.44149572559</v>
      </c>
    </row>
    <row r="55" spans="1:35" ht="14.25" customHeight="1" x14ac:dyDescent="0.25">
      <c r="A55" s="10" t="s">
        <v>43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</row>
    <row r="56" spans="1:35" ht="14.25" customHeight="1" x14ac:dyDescent="0.25">
      <c r="A56" s="10" t="s">
        <v>44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</row>
    <row r="57" spans="1:35" ht="14.25" customHeight="1" x14ac:dyDescent="0.25">
      <c r="A57" s="10" t="s">
        <v>45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</row>
    <row r="58" spans="1:35" ht="14.25" customHeight="1" x14ac:dyDescent="0.25">
      <c r="A58" s="10" t="s">
        <v>46</v>
      </c>
      <c r="B58" s="11">
        <v>6606</v>
      </c>
      <c r="C58" s="11">
        <v>9117</v>
      </c>
      <c r="D58" s="11">
        <v>4474</v>
      </c>
      <c r="E58" s="11">
        <v>2440</v>
      </c>
      <c r="F58" s="11">
        <v>1213</v>
      </c>
      <c r="G58" s="11">
        <v>628</v>
      </c>
      <c r="H58" s="11">
        <v>1604</v>
      </c>
      <c r="I58" s="11">
        <v>552</v>
      </c>
      <c r="J58" s="11">
        <v>644</v>
      </c>
      <c r="K58" s="11">
        <v>456</v>
      </c>
      <c r="L58" s="11">
        <v>514</v>
      </c>
      <c r="M58" s="11">
        <v>20</v>
      </c>
      <c r="N58" s="11">
        <v>-36</v>
      </c>
      <c r="O58" s="11">
        <v>-37</v>
      </c>
      <c r="P58" s="11">
        <v>1020</v>
      </c>
      <c r="Q58" s="11">
        <v>-50</v>
      </c>
      <c r="R58" s="11">
        <v>-16</v>
      </c>
      <c r="S58" s="11">
        <v>-78</v>
      </c>
      <c r="T58" s="11">
        <v>-67868.700000000012</v>
      </c>
      <c r="U58" s="11">
        <v>-62015</v>
      </c>
      <c r="V58" s="11">
        <v>-57777.185432000006</v>
      </c>
      <c r="W58" s="11">
        <v>-73080.810711000013</v>
      </c>
      <c r="X58" s="11">
        <v>-86143.003721000001</v>
      </c>
      <c r="Y58" s="11">
        <v>-77640.122689000025</v>
      </c>
      <c r="Z58" s="11">
        <v>-100280.51392499999</v>
      </c>
      <c r="AA58" s="11">
        <v>-105643.56546000001</v>
      </c>
      <c r="AB58" s="11">
        <v>-101230.380777</v>
      </c>
      <c r="AC58" s="11">
        <v>-129003.02378300001</v>
      </c>
      <c r="AD58" s="11">
        <v>-156960.94296400002</v>
      </c>
      <c r="AE58" s="11">
        <v>-148895.582302</v>
      </c>
      <c r="AF58" s="11">
        <v>-159720.03451899998</v>
      </c>
      <c r="AG58" s="11">
        <v>-158489.40173359361</v>
      </c>
      <c r="AH58" s="11">
        <v>-201553.25736999998</v>
      </c>
      <c r="AI58" s="11">
        <v>-188249.44149572562</v>
      </c>
    </row>
    <row r="59" spans="1:35" ht="14.25" customHeight="1" x14ac:dyDescent="0.25">
      <c r="A59" s="10" t="s">
        <v>44</v>
      </c>
      <c r="B59" s="11">
        <v>6612</v>
      </c>
      <c r="C59" s="11">
        <v>9142</v>
      </c>
      <c r="D59" s="11">
        <v>4497</v>
      </c>
      <c r="E59" s="11">
        <v>2470</v>
      </c>
      <c r="F59" s="11">
        <v>1229</v>
      </c>
      <c r="G59" s="11">
        <v>664</v>
      </c>
      <c r="H59" s="11">
        <v>1682</v>
      </c>
      <c r="I59" s="11">
        <v>634</v>
      </c>
      <c r="J59" s="11">
        <v>752</v>
      </c>
      <c r="K59" s="11">
        <v>505</v>
      </c>
      <c r="L59" s="11">
        <v>555</v>
      </c>
      <c r="M59" s="11">
        <v>59</v>
      </c>
      <c r="N59" s="11">
        <v>0</v>
      </c>
      <c r="O59" s="11">
        <v>0</v>
      </c>
      <c r="P59" s="11">
        <v>1100</v>
      </c>
      <c r="Q59" s="11">
        <v>0</v>
      </c>
      <c r="R59" s="11">
        <v>0</v>
      </c>
      <c r="S59" s="11">
        <v>0</v>
      </c>
      <c r="T59" s="11">
        <v>2457</v>
      </c>
      <c r="U59" s="11">
        <v>6737</v>
      </c>
      <c r="V59" s="11">
        <v>16263.809624000001</v>
      </c>
      <c r="W59" s="11">
        <v>8162.2816889999995</v>
      </c>
      <c r="X59" s="11">
        <v>2073.1527930000002</v>
      </c>
      <c r="Y59" s="11">
        <v>20817.807644</v>
      </c>
      <c r="Z59" s="11">
        <v>13999.202555</v>
      </c>
      <c r="AA59" s="11">
        <v>9329.3582389999992</v>
      </c>
      <c r="AB59" s="11">
        <v>19743.175465</v>
      </c>
      <c r="AC59" s="11">
        <v>27890.240929</v>
      </c>
      <c r="AD59" s="11">
        <v>18594.020505</v>
      </c>
      <c r="AE59" s="11">
        <v>15584.361953</v>
      </c>
      <c r="AF59" s="11">
        <v>12276.763059000001</v>
      </c>
      <c r="AG59" s="11">
        <v>17140.998811999998</v>
      </c>
      <c r="AH59" s="11">
        <v>569.14122599999996</v>
      </c>
      <c r="AI59" s="11">
        <v>11378.553298999999</v>
      </c>
    </row>
    <row r="60" spans="1:35" ht="14.25" customHeight="1" x14ac:dyDescent="0.25">
      <c r="A60" s="10" t="s">
        <v>45</v>
      </c>
      <c r="B60" s="11">
        <v>6</v>
      </c>
      <c r="C60" s="11">
        <v>25</v>
      </c>
      <c r="D60" s="11">
        <v>23</v>
      </c>
      <c r="E60" s="11">
        <v>30</v>
      </c>
      <c r="F60" s="11">
        <v>16</v>
      </c>
      <c r="G60" s="11">
        <v>36</v>
      </c>
      <c r="H60" s="11">
        <v>78</v>
      </c>
      <c r="I60" s="11">
        <v>82</v>
      </c>
      <c r="J60" s="11">
        <v>108</v>
      </c>
      <c r="K60" s="11">
        <v>49</v>
      </c>
      <c r="L60" s="11">
        <v>41</v>
      </c>
      <c r="M60" s="11">
        <v>39</v>
      </c>
      <c r="N60" s="11">
        <v>36</v>
      </c>
      <c r="O60" s="11">
        <v>37</v>
      </c>
      <c r="P60" s="11">
        <v>80</v>
      </c>
      <c r="Q60" s="11">
        <v>50</v>
      </c>
      <c r="R60" s="11">
        <v>16</v>
      </c>
      <c r="S60" s="11">
        <v>78</v>
      </c>
      <c r="T60" s="11">
        <v>70325.700000000012</v>
      </c>
      <c r="U60" s="11">
        <v>68752</v>
      </c>
      <c r="V60" s="11">
        <v>74040.995056000014</v>
      </c>
      <c r="W60" s="11">
        <v>81243.092400000009</v>
      </c>
      <c r="X60" s="11">
        <v>88216.156514000002</v>
      </c>
      <c r="Y60" s="11">
        <v>98457.930333000011</v>
      </c>
      <c r="Z60" s="11">
        <v>114279.71647999999</v>
      </c>
      <c r="AA60" s="11">
        <v>114972.92369900001</v>
      </c>
      <c r="AB60" s="11">
        <v>120973.55624200001</v>
      </c>
      <c r="AC60" s="11">
        <v>156893.264712</v>
      </c>
      <c r="AD60" s="11">
        <v>175554.96346900001</v>
      </c>
      <c r="AE60" s="11">
        <v>164479.94425500001</v>
      </c>
      <c r="AF60" s="11">
        <v>171996.79757799997</v>
      </c>
      <c r="AG60" s="11">
        <v>175630.40054559358</v>
      </c>
      <c r="AH60" s="11">
        <v>202122.39859599998</v>
      </c>
      <c r="AI60" s="11">
        <v>199627.99479472559</v>
      </c>
    </row>
    <row r="61" spans="1:35" ht="14.25" customHeight="1" x14ac:dyDescent="0.25">
      <c r="A61" s="10" t="s">
        <v>47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</row>
    <row r="62" spans="1:35" ht="14.25" customHeigh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5" s="5" customFormat="1" ht="14.25" customHeight="1" x14ac:dyDescent="0.25">
      <c r="A63" s="8" t="s">
        <v>48</v>
      </c>
      <c r="B63" s="9">
        <v>-7532</v>
      </c>
      <c r="C63" s="9">
        <v>3057</v>
      </c>
      <c r="D63" s="9">
        <v>9776</v>
      </c>
      <c r="E63" s="9">
        <v>10075</v>
      </c>
      <c r="F63" s="9">
        <v>-1406</v>
      </c>
      <c r="G63" s="9">
        <v>30175</v>
      </c>
      <c r="H63" s="9">
        <v>-14357</v>
      </c>
      <c r="I63" s="9">
        <v>23674</v>
      </c>
      <c r="J63" s="9">
        <v>-3692</v>
      </c>
      <c r="K63" s="9">
        <v>14395</v>
      </c>
      <c r="L63" s="9">
        <v>-25402</v>
      </c>
      <c r="M63" s="9">
        <v>8143</v>
      </c>
      <c r="N63" s="9">
        <v>7872</v>
      </c>
      <c r="O63" s="9">
        <v>10679</v>
      </c>
      <c r="P63" s="9">
        <v>-6036</v>
      </c>
      <c r="Q63" s="9">
        <v>105897</v>
      </c>
      <c r="R63" s="9">
        <v>127507</v>
      </c>
      <c r="S63" s="9">
        <v>120899</v>
      </c>
      <c r="T63" s="9">
        <v>42384.400000000023</v>
      </c>
      <c r="U63" s="9">
        <v>102360.9</v>
      </c>
      <c r="V63" s="9">
        <v>101634.85605700022</v>
      </c>
      <c r="W63" s="9">
        <v>174259.08972600035</v>
      </c>
      <c r="X63" s="9">
        <v>159197.55971199978</v>
      </c>
      <c r="Y63" s="9">
        <v>178010.32525999981</v>
      </c>
      <c r="Z63" s="9">
        <v>197047.79194800067</v>
      </c>
      <c r="AA63" s="9">
        <v>97719.060529001319</v>
      </c>
      <c r="AB63" s="9">
        <v>106687.69083199956</v>
      </c>
      <c r="AC63" s="9">
        <v>235823.71351899969</v>
      </c>
      <c r="AD63" s="9">
        <v>345491.28500099975</v>
      </c>
      <c r="AE63" s="9">
        <v>282065.57614699996</v>
      </c>
      <c r="AF63" s="9">
        <v>363088.0166160005</v>
      </c>
      <c r="AG63" s="9">
        <v>481366.11993374652</v>
      </c>
      <c r="AH63" s="9">
        <v>619675.01260999951</v>
      </c>
      <c r="AI63" s="9">
        <v>311102.8519096761</v>
      </c>
    </row>
    <row r="64" spans="1:35" ht="14.25" customHeight="1" x14ac:dyDescent="0.25">
      <c r="B64" s="7"/>
    </row>
    <row r="65" spans="1:35" ht="14.25" customHeight="1" x14ac:dyDescent="0.25">
      <c r="A65" s="14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ht="14.25" customHeight="1" x14ac:dyDescent="0.25"/>
    <row r="67" spans="1:35" ht="14.25" customHeight="1" x14ac:dyDescent="0.25"/>
    <row r="68" spans="1:35" ht="14.25" customHeight="1" x14ac:dyDescent="0.25"/>
    <row r="69" spans="1:35" ht="14.25" customHeight="1" x14ac:dyDescent="0.25"/>
    <row r="70" spans="1:35" ht="14.25" customHeight="1" x14ac:dyDescent="0.25"/>
    <row r="71" spans="1:35" ht="14.25" customHeight="1" x14ac:dyDescent="0.25"/>
    <row r="72" spans="1:35" ht="14.25" customHeight="1" x14ac:dyDescent="0.25"/>
    <row r="73" spans="1:35" ht="14.25" customHeight="1" x14ac:dyDescent="0.25"/>
    <row r="74" spans="1:35" ht="14.25" customHeight="1" x14ac:dyDescent="0.25"/>
    <row r="75" spans="1:35" ht="14.25" customHeight="1" x14ac:dyDescent="0.25"/>
    <row r="76" spans="1:35" ht="14.25" customHeight="1" x14ac:dyDescent="0.25"/>
    <row r="77" spans="1:35" ht="14.25" customHeight="1" x14ac:dyDescent="0.25"/>
    <row r="78" spans="1:35" ht="14.25" customHeight="1" x14ac:dyDescent="0.25"/>
  </sheetData>
  <pageMargins left="0.39370078740157483" right="0.39370078740157483" top="0.39370078740157483" bottom="0.39370078740157483" header="0.19685039370078741" footer="0.19685039370078741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</vt:lpstr>
      <vt:lpstr>M!Área_de_impresión</vt:lpstr>
      <vt:lpstr>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Rubio H</dc:creator>
  <cp:lastModifiedBy>Armin Lopez B</cp:lastModifiedBy>
  <cp:lastPrinted>2023-05-29T22:06:23Z</cp:lastPrinted>
  <dcterms:created xsi:type="dcterms:W3CDTF">2023-05-26T14:04:24Z</dcterms:created>
  <dcterms:modified xsi:type="dcterms:W3CDTF">2024-05-30T15:56:50Z</dcterms:modified>
</cp:coreProperties>
</file>