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ziban.reddipres.cl\Estadisticas\FINANZAS PUBLICAS\Trabajo\Anuario\2024\03 Series anuales\Versiones finales\Gobierno General\"/>
    </mc:Choice>
  </mc:AlternateContent>
  <xr:revisionPtr revIDLastSave="0" documentId="13_ncr:1_{8DB8C30E-EACA-4666-B029-A4073ADFDB7C}" xr6:coauthVersionLast="47" xr6:coauthVersionMax="47" xr10:uidLastSave="{00000000-0000-0000-0000-000000000000}"/>
  <bookViews>
    <workbookView xWindow="-120" yWindow="-120" windowWidth="29040" windowHeight="15840" xr2:uid="{66F62A79-1DB4-49A6-B8D2-363C77C99763}"/>
  </bookViews>
  <sheets>
    <sheet name="GGT" sheetId="3" r:id="rId1"/>
  </sheets>
  <definedNames>
    <definedName name="_xlnm.Print_Area" localSheetId="0">GGT!$A$1:$AI$67</definedName>
    <definedName name="_xlnm.Print_Titles" localSheetId="0">GGT!$A:$A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9" i="3" l="1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E26" i="3"/>
  <c r="AD26" i="3"/>
  <c r="W26" i="3"/>
  <c r="V26" i="3"/>
  <c r="O26" i="3"/>
  <c r="N26" i="3"/>
  <c r="G26" i="3"/>
  <c r="F26" i="3"/>
  <c r="AI18" i="3"/>
  <c r="AI35" i="3" s="1"/>
  <c r="AH18" i="3"/>
  <c r="AH35" i="3" s="1"/>
  <c r="AG18" i="3"/>
  <c r="AG35" i="3" s="1"/>
  <c r="AF18" i="3"/>
  <c r="AF35" i="3" s="1"/>
  <c r="AE18" i="3"/>
  <c r="AE35" i="3" s="1"/>
  <c r="AD18" i="3"/>
  <c r="AD35" i="3" s="1"/>
  <c r="AC18" i="3"/>
  <c r="AC35" i="3" s="1"/>
  <c r="AB18" i="3"/>
  <c r="AB35" i="3" s="1"/>
  <c r="AA18" i="3"/>
  <c r="AA35" i="3" s="1"/>
  <c r="Z18" i="3"/>
  <c r="Z35" i="3" s="1"/>
  <c r="Y18" i="3"/>
  <c r="Y35" i="3" s="1"/>
  <c r="X18" i="3"/>
  <c r="X35" i="3" s="1"/>
  <c r="W18" i="3"/>
  <c r="W35" i="3" s="1"/>
  <c r="V18" i="3"/>
  <c r="V35" i="3" s="1"/>
  <c r="U18" i="3"/>
  <c r="U35" i="3" s="1"/>
  <c r="T18" i="3"/>
  <c r="T35" i="3" s="1"/>
  <c r="S18" i="3"/>
  <c r="S35" i="3" s="1"/>
  <c r="R18" i="3"/>
  <c r="R35" i="3" s="1"/>
  <c r="Q18" i="3"/>
  <c r="Q35" i="3" s="1"/>
  <c r="P18" i="3"/>
  <c r="P35" i="3" s="1"/>
  <c r="O18" i="3"/>
  <c r="O35" i="3" s="1"/>
  <c r="N18" i="3"/>
  <c r="N35" i="3" s="1"/>
  <c r="M18" i="3"/>
  <c r="M35" i="3" s="1"/>
  <c r="L18" i="3"/>
  <c r="L35" i="3" s="1"/>
  <c r="K18" i="3"/>
  <c r="K35" i="3" s="1"/>
  <c r="J18" i="3"/>
  <c r="J35" i="3" s="1"/>
  <c r="I18" i="3"/>
  <c r="I35" i="3" s="1"/>
  <c r="H18" i="3"/>
  <c r="H35" i="3" s="1"/>
  <c r="G18" i="3"/>
  <c r="G35" i="3" s="1"/>
  <c r="F18" i="3"/>
  <c r="F35" i="3" s="1"/>
  <c r="E18" i="3"/>
  <c r="E35" i="3" s="1"/>
  <c r="D18" i="3"/>
  <c r="D35" i="3" s="1"/>
  <c r="C18" i="3"/>
  <c r="C35" i="3" s="1"/>
  <c r="B18" i="3"/>
  <c r="B35" i="3" s="1"/>
  <c r="AI9" i="3"/>
  <c r="AI26" i="3" s="1"/>
  <c r="AH9" i="3"/>
  <c r="AH26" i="3" s="1"/>
  <c r="AG9" i="3"/>
  <c r="AG26" i="3" s="1"/>
  <c r="AF9" i="3"/>
  <c r="AF26" i="3" s="1"/>
  <c r="AE9" i="3"/>
  <c r="AE34" i="3" s="1"/>
  <c r="AD9" i="3"/>
  <c r="AD34" i="3" s="1"/>
  <c r="AC9" i="3"/>
  <c r="AC34" i="3" s="1"/>
  <c r="AC36" i="3" s="1"/>
  <c r="AB9" i="3"/>
  <c r="AB34" i="3" s="1"/>
  <c r="AB36" i="3" s="1"/>
  <c r="AA9" i="3"/>
  <c r="AA26" i="3" s="1"/>
  <c r="Z9" i="3"/>
  <c r="Z26" i="3" s="1"/>
  <c r="Y9" i="3"/>
  <c r="Y26" i="3" s="1"/>
  <c r="X9" i="3"/>
  <c r="X26" i="3" s="1"/>
  <c r="W9" i="3"/>
  <c r="W34" i="3" s="1"/>
  <c r="V9" i="3"/>
  <c r="V34" i="3" s="1"/>
  <c r="U9" i="3"/>
  <c r="U34" i="3" s="1"/>
  <c r="U36" i="3" s="1"/>
  <c r="T9" i="3"/>
  <c r="T34" i="3" s="1"/>
  <c r="T36" i="3" s="1"/>
  <c r="S9" i="3"/>
  <c r="S26" i="3" s="1"/>
  <c r="R9" i="3"/>
  <c r="R26" i="3" s="1"/>
  <c r="Q9" i="3"/>
  <c r="Q26" i="3" s="1"/>
  <c r="P9" i="3"/>
  <c r="P26" i="3" s="1"/>
  <c r="O9" i="3"/>
  <c r="O34" i="3" s="1"/>
  <c r="N9" i="3"/>
  <c r="N34" i="3" s="1"/>
  <c r="M9" i="3"/>
  <c r="M34" i="3" s="1"/>
  <c r="M36" i="3" s="1"/>
  <c r="L9" i="3"/>
  <c r="L34" i="3" s="1"/>
  <c r="L36" i="3" s="1"/>
  <c r="K9" i="3"/>
  <c r="K26" i="3" s="1"/>
  <c r="J9" i="3"/>
  <c r="J26" i="3" s="1"/>
  <c r="I9" i="3"/>
  <c r="I26" i="3" s="1"/>
  <c r="H9" i="3"/>
  <c r="H26" i="3" s="1"/>
  <c r="G9" i="3"/>
  <c r="G34" i="3" s="1"/>
  <c r="G36" i="3" s="1"/>
  <c r="F9" i="3"/>
  <c r="F34" i="3" s="1"/>
  <c r="E9" i="3"/>
  <c r="E34" i="3" s="1"/>
  <c r="E36" i="3" s="1"/>
  <c r="D9" i="3"/>
  <c r="D34" i="3" s="1"/>
  <c r="D36" i="3" s="1"/>
  <c r="C9" i="3"/>
  <c r="C26" i="3" s="1"/>
  <c r="B9" i="3"/>
  <c r="B26" i="3" s="1"/>
  <c r="F36" i="3" l="1"/>
  <c r="N36" i="3"/>
  <c r="V36" i="3"/>
  <c r="AD36" i="3"/>
  <c r="O36" i="3"/>
  <c r="W36" i="3"/>
  <c r="AE36" i="3"/>
  <c r="B34" i="3"/>
  <c r="B36" i="3" s="1"/>
  <c r="AA34" i="3"/>
  <c r="AA36" i="3" s="1"/>
  <c r="D26" i="3"/>
  <c r="L26" i="3"/>
  <c r="T26" i="3"/>
  <c r="AB26" i="3"/>
  <c r="H34" i="3"/>
  <c r="H36" i="3" s="1"/>
  <c r="P34" i="3"/>
  <c r="P36" i="3" s="1"/>
  <c r="X34" i="3"/>
  <c r="X36" i="3" s="1"/>
  <c r="AF34" i="3"/>
  <c r="AF36" i="3" s="1"/>
  <c r="R34" i="3"/>
  <c r="R36" i="3" s="1"/>
  <c r="S34" i="3"/>
  <c r="S36" i="3" s="1"/>
  <c r="E26" i="3"/>
  <c r="M26" i="3"/>
  <c r="U26" i="3"/>
  <c r="AC26" i="3"/>
  <c r="I34" i="3"/>
  <c r="I36" i="3" s="1"/>
  <c r="Q34" i="3"/>
  <c r="Q36" i="3" s="1"/>
  <c r="Y34" i="3"/>
  <c r="Y36" i="3" s="1"/>
  <c r="AG34" i="3"/>
  <c r="AG36" i="3" s="1"/>
  <c r="Z34" i="3"/>
  <c r="Z36" i="3" s="1"/>
  <c r="K34" i="3"/>
  <c r="K36" i="3" s="1"/>
  <c r="AH34" i="3"/>
  <c r="AH36" i="3" s="1"/>
  <c r="J34" i="3"/>
  <c r="J36" i="3" s="1"/>
  <c r="C34" i="3"/>
  <c r="C36" i="3" s="1"/>
  <c r="AI34" i="3"/>
  <c r="AI36" i="3" s="1"/>
</calcChain>
</file>

<file path=xl/sharedStrings.xml><?xml version="1.0" encoding="utf-8"?>
<sst xmlns="http://schemas.openxmlformats.org/spreadsheetml/2006/main" count="69" uniqueCount="55">
  <si>
    <t>GOBIERNO GENERAL TOTAL</t>
  </si>
  <si>
    <t>Tipo de Cambio Promedio Mensual</t>
  </si>
  <si>
    <t>Millones de pesos</t>
  </si>
  <si>
    <t>TRANSACCIONES QUE AFECTAN EL PATRIMONIO</t>
  </si>
  <si>
    <t>INGRESOS</t>
  </si>
  <si>
    <t xml:space="preserve">        Ingresos tributarios netos</t>
  </si>
  <si>
    <t xml:space="preserve">        Cobre bruto</t>
  </si>
  <si>
    <t xml:space="preserve">        Imposiciones previsionales</t>
  </si>
  <si>
    <t xml:space="preserve">        Donaciones</t>
  </si>
  <si>
    <t xml:space="preserve">        Rentas de la propiedad</t>
  </si>
  <si>
    <t xml:space="preserve">        Ingresos de operación</t>
  </si>
  <si>
    <t xml:space="preserve">        Otros ingresos</t>
  </si>
  <si>
    <t>GASTOS</t>
  </si>
  <si>
    <t xml:space="preserve">        Personal</t>
  </si>
  <si>
    <t xml:space="preserve">        Bienes y servicios de consumo y producción</t>
  </si>
  <si>
    <t xml:space="preserve">        Intereses</t>
  </si>
  <si>
    <t xml:space="preserve">        Subsidios y donaciones</t>
  </si>
  <si>
    <t xml:space="preserve">        Prestaciones previsionales</t>
  </si>
  <si>
    <t xml:space="preserve">        Otros</t>
  </si>
  <si>
    <t>RESULTADO OPERATIVO BRUTO</t>
  </si>
  <si>
    <t>TRANSACCIONES EN ACTIVOS NO FINANCIEROS</t>
  </si>
  <si>
    <t>ADQUISICION NETA DE ACTIVOS NO FINANCIEROS</t>
  </si>
  <si>
    <t xml:space="preserve">        Venta de activos físicos</t>
  </si>
  <si>
    <t xml:space="preserve">        Inversión</t>
  </si>
  <si>
    <t xml:space="preserve">        Transferencias de Capital</t>
  </si>
  <si>
    <t>TOTAL INGRESOS</t>
  </si>
  <si>
    <t>TOTAL GASTOS</t>
  </si>
  <si>
    <t>PRESTAMO NETO/ENDEUDAMIENTO NETO</t>
  </si>
  <si>
    <t>TRANSACCIONES EN ACTIVOS Y PASIVOS FINANCIEROS</t>
  </si>
  <si>
    <t>ADQUISICION NETA DE ACTIVOS FINANCIEROS</t>
  </si>
  <si>
    <t xml:space="preserve">    Préstamos</t>
  </si>
  <si>
    <t xml:space="preserve">        Otorgamiento de préstamos</t>
  </si>
  <si>
    <t xml:space="preserve">        Recuperación de préstamos</t>
  </si>
  <si>
    <t xml:space="preserve">    Títulos y valores</t>
  </si>
  <si>
    <t xml:space="preserve">        Inversión financiera</t>
  </si>
  <si>
    <t xml:space="preserve">        Venta de activos financieros</t>
  </si>
  <si>
    <t xml:space="preserve">    Operaciones de cambio</t>
  </si>
  <si>
    <t xml:space="preserve">    Caja</t>
  </si>
  <si>
    <t xml:space="preserve">    Fondos Especiales</t>
  </si>
  <si>
    <t xml:space="preserve">        Giros</t>
  </si>
  <si>
    <t xml:space="preserve">        Depósitos</t>
  </si>
  <si>
    <t xml:space="preserve">    Fondos Especiales: Ajustes por Rezagos y Transferencias</t>
  </si>
  <si>
    <t xml:space="preserve">    Anticipo de gastos</t>
  </si>
  <si>
    <t>PASIVOS NETOS INCURRIDOS</t>
  </si>
  <si>
    <t xml:space="preserve">    Endeudamiento Externo Neto</t>
  </si>
  <si>
    <t xml:space="preserve">        Endeudamiento</t>
  </si>
  <si>
    <t xml:space="preserve">            Bonos</t>
  </si>
  <si>
    <t xml:space="preserve">            Resto</t>
  </si>
  <si>
    <t xml:space="preserve">        Amortizaciones</t>
  </si>
  <si>
    <t xml:space="preserve">    Endeudamiento Interno Neto</t>
  </si>
  <si>
    <t xml:space="preserve">    Bono de Reconocimiento</t>
  </si>
  <si>
    <t/>
  </si>
  <si>
    <t>FINANCIAMIENTO</t>
  </si>
  <si>
    <t>ESTADO DE OPERACIONES DE GOBIERNO: 1990-2023</t>
  </si>
  <si>
    <t>Moneda nacional + moneda extranjera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</si>
</sst>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rgb="FF2187AD"/>
      <name val="Segoe UI Semibold"/>
      <family val="2"/>
    </font>
    <font>
      <sz val="10"/>
      <color theme="1"/>
      <name val="Segoe UI Semilight"/>
      <family val="2"/>
    </font>
    <font>
      <u/>
      <sz val="11"/>
      <color theme="10"/>
      <name val="Calibri"/>
      <family val="2"/>
      <scheme val="minor"/>
    </font>
    <font>
      <u/>
      <sz val="10"/>
      <color rgb="FF2187AD"/>
      <name val="Segoe UI Semibold"/>
      <family val="2"/>
    </font>
    <font>
      <sz val="10"/>
      <color theme="1"/>
      <name val="Segoe UI Semibold"/>
      <family val="2"/>
    </font>
    <font>
      <sz val="10"/>
      <color theme="0" tint="-4.9989318521683403E-2"/>
      <name val="Segoe UI Semilight"/>
      <family val="2"/>
    </font>
    <font>
      <sz val="10"/>
      <color theme="0" tint="-4.9989318521683403E-2"/>
      <name val="Segoe UI Semibold"/>
      <family val="2"/>
    </font>
    <font>
      <sz val="10"/>
      <color rgb="FF2187AD"/>
      <name val="Segoe UI Semibold"/>
      <family val="2"/>
    </font>
    <font>
      <b/>
      <sz val="10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2187AD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2187AD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 indent="1"/>
    </xf>
    <xf numFmtId="0" fontId="4" fillId="0" borderId="0" xfId="1" applyFont="1"/>
    <xf numFmtId="0" fontId="2" fillId="0" borderId="0" xfId="0" applyFont="1"/>
    <xf numFmtId="0" fontId="5" fillId="0" borderId="0" xfId="0" applyFont="1"/>
    <xf numFmtId="0" fontId="6" fillId="2" borderId="0" xfId="0" applyFont="1" applyFill="1"/>
    <xf numFmtId="0" fontId="7" fillId="2" borderId="0" xfId="0" applyFont="1" applyFill="1" applyAlignment="1">
      <alignment horizontal="right" vertical="center" indent="1"/>
    </xf>
    <xf numFmtId="0" fontId="8" fillId="0" borderId="0" xfId="0" applyFont="1"/>
    <xf numFmtId="3" fontId="2" fillId="0" borderId="0" xfId="0" applyNumberFormat="1" applyFont="1" applyAlignment="1">
      <alignment horizontal="right" vertical="center" indent="1"/>
    </xf>
    <xf numFmtId="0" fontId="5" fillId="3" borderId="1" xfId="0" applyFont="1" applyFill="1" applyBorder="1"/>
    <xf numFmtId="3" fontId="5" fillId="3" borderId="1" xfId="0" applyNumberFormat="1" applyFont="1" applyFill="1" applyBorder="1" applyAlignment="1">
      <alignment horizontal="right" vertical="center" indent="1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 vertical="center" indent="1"/>
    </xf>
    <xf numFmtId="0" fontId="2" fillId="0" borderId="3" xfId="0" applyFont="1" applyBorder="1"/>
    <xf numFmtId="3" fontId="2" fillId="0" borderId="3" xfId="0" applyNumberFormat="1" applyFont="1" applyBorder="1" applyAlignment="1">
      <alignment horizontal="right" vertical="center" indent="1"/>
    </xf>
    <xf numFmtId="3" fontId="5" fillId="0" borderId="0" xfId="0" applyNumberFormat="1" applyFont="1"/>
    <xf numFmtId="0" fontId="9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4703-D338-4F06-A957-DF59EC5F39C1}">
  <dimension ref="A1:AJ82"/>
  <sheetViews>
    <sheetView showGridLines="0" tabSelected="1" zoomScaleNormal="100" workbookViewId="0">
      <pane xSplit="1" ySplit="7" topLeftCell="B8" activePane="bottomRight" state="frozen"/>
      <selection activeCell="A5" sqref="A5"/>
      <selection pane="topRight" activeCell="A5" sqref="A5"/>
      <selection pane="bottomLeft" activeCell="A5" sqref="A5"/>
      <selection pane="bottomRight"/>
    </sheetView>
  </sheetViews>
  <sheetFormatPr baseColWidth="10" defaultColWidth="11.42578125" defaultRowHeight="14.25" x14ac:dyDescent="0.25"/>
  <cols>
    <col min="1" max="1" width="52.7109375" style="4" customWidth="1"/>
    <col min="2" max="11" width="13.7109375" style="2" customWidth="1"/>
    <col min="12" max="35" width="13.7109375" style="4" customWidth="1"/>
    <col min="36" max="16384" width="11.42578125" style="4"/>
  </cols>
  <sheetData>
    <row r="1" spans="1:35" ht="17.25" x14ac:dyDescent="0.3">
      <c r="A1" s="1" t="s">
        <v>53</v>
      </c>
      <c r="L1" s="3"/>
    </row>
    <row r="2" spans="1:35" ht="17.25" x14ac:dyDescent="0.3">
      <c r="A2" s="1" t="s">
        <v>0</v>
      </c>
    </row>
    <row r="3" spans="1:35" x14ac:dyDescent="0.25">
      <c r="A3" s="5" t="s">
        <v>1</v>
      </c>
    </row>
    <row r="4" spans="1:35" x14ac:dyDescent="0.25">
      <c r="A4" s="5" t="s">
        <v>54</v>
      </c>
    </row>
    <row r="5" spans="1:35" x14ac:dyDescent="0.25">
      <c r="A5" s="5" t="s">
        <v>2</v>
      </c>
    </row>
    <row r="7" spans="1:35" ht="14.25" customHeight="1" x14ac:dyDescent="0.25">
      <c r="A7" s="6"/>
      <c r="B7" s="7">
        <v>1990</v>
      </c>
      <c r="C7" s="7">
        <v>1991</v>
      </c>
      <c r="D7" s="7">
        <v>1992</v>
      </c>
      <c r="E7" s="7">
        <v>1993</v>
      </c>
      <c r="F7" s="7">
        <v>1994</v>
      </c>
      <c r="G7" s="7">
        <v>1995</v>
      </c>
      <c r="H7" s="7">
        <v>1996</v>
      </c>
      <c r="I7" s="7">
        <v>1997</v>
      </c>
      <c r="J7" s="7">
        <v>1998</v>
      </c>
      <c r="K7" s="7">
        <v>1999</v>
      </c>
      <c r="L7" s="7">
        <v>2000</v>
      </c>
      <c r="M7" s="7">
        <v>2001</v>
      </c>
      <c r="N7" s="7">
        <v>2002</v>
      </c>
      <c r="O7" s="7">
        <v>2003</v>
      </c>
      <c r="P7" s="7">
        <v>2004</v>
      </c>
      <c r="Q7" s="7">
        <v>2005</v>
      </c>
      <c r="R7" s="7">
        <v>2006</v>
      </c>
      <c r="S7" s="7">
        <v>2007</v>
      </c>
      <c r="T7" s="7">
        <v>2008</v>
      </c>
      <c r="U7" s="7">
        <v>2009</v>
      </c>
      <c r="V7" s="7">
        <v>2010</v>
      </c>
      <c r="W7" s="7">
        <v>2011</v>
      </c>
      <c r="X7" s="7">
        <v>2012</v>
      </c>
      <c r="Y7" s="7">
        <v>2013</v>
      </c>
      <c r="Z7" s="7">
        <v>2014</v>
      </c>
      <c r="AA7" s="7">
        <v>2015</v>
      </c>
      <c r="AB7" s="7">
        <v>2016</v>
      </c>
      <c r="AC7" s="7">
        <v>2017</v>
      </c>
      <c r="AD7" s="7">
        <v>2018</v>
      </c>
      <c r="AE7" s="7">
        <v>2019</v>
      </c>
      <c r="AF7" s="7">
        <v>2020</v>
      </c>
      <c r="AG7" s="7">
        <v>2021</v>
      </c>
      <c r="AH7" s="7">
        <v>2022</v>
      </c>
      <c r="AI7" s="7">
        <v>2023</v>
      </c>
    </row>
    <row r="8" spans="1:35" ht="14.25" customHeight="1" x14ac:dyDescent="0.25">
      <c r="A8" s="8" t="s">
        <v>3</v>
      </c>
      <c r="B8" s="9"/>
    </row>
    <row r="9" spans="1:35" s="5" customFormat="1" ht="14.25" customHeight="1" x14ac:dyDescent="0.25">
      <c r="A9" s="10" t="s">
        <v>4</v>
      </c>
      <c r="B9" s="11">
        <f>SUM(B10:B16)</f>
        <v>2344459</v>
      </c>
      <c r="C9" s="11">
        <f t="shared" ref="C9:AI9" si="0">SUM(C10:C16)</f>
        <v>3032452</v>
      </c>
      <c r="D9" s="11">
        <f t="shared" si="0"/>
        <v>3866964</v>
      </c>
      <c r="E9" s="11">
        <f t="shared" si="0"/>
        <v>4541439</v>
      </c>
      <c r="F9" s="11">
        <f t="shared" si="0"/>
        <v>5321210.71</v>
      </c>
      <c r="G9" s="11">
        <f t="shared" si="0"/>
        <v>6618475.71</v>
      </c>
      <c r="H9" s="11">
        <f t="shared" si="0"/>
        <v>7355251.7199999997</v>
      </c>
      <c r="I9" s="11">
        <f t="shared" si="0"/>
        <v>8131448.7000000002</v>
      </c>
      <c r="J9" s="11">
        <f t="shared" si="0"/>
        <v>8414700</v>
      </c>
      <c r="K9" s="11">
        <f t="shared" si="0"/>
        <v>8336435.7999999998</v>
      </c>
      <c r="L9" s="11">
        <f t="shared" si="0"/>
        <v>9362099.1999999993</v>
      </c>
      <c r="M9" s="11">
        <f t="shared" si="0"/>
        <v>10301788.199999999</v>
      </c>
      <c r="N9" s="11">
        <f t="shared" si="0"/>
        <v>10669317.1</v>
      </c>
      <c r="O9" s="11">
        <f t="shared" si="0"/>
        <v>11533100.9</v>
      </c>
      <c r="P9" s="11">
        <f t="shared" si="0"/>
        <v>13809474.4</v>
      </c>
      <c r="Q9" s="11">
        <f t="shared" si="0"/>
        <v>16991773.800000001</v>
      </c>
      <c r="R9" s="11">
        <f t="shared" si="0"/>
        <v>21405327.466699999</v>
      </c>
      <c r="S9" s="11">
        <f t="shared" si="0"/>
        <v>24578811.100000001</v>
      </c>
      <c r="T9" s="11">
        <f t="shared" si="0"/>
        <v>24144095.100000001</v>
      </c>
      <c r="U9" s="11">
        <f t="shared" si="0"/>
        <v>19916743</v>
      </c>
      <c r="V9" s="11">
        <f t="shared" si="0"/>
        <v>25593846.804366004</v>
      </c>
      <c r="W9" s="11">
        <f t="shared" si="0"/>
        <v>29542410.228457995</v>
      </c>
      <c r="X9" s="11">
        <f t="shared" si="0"/>
        <v>30897002.138178997</v>
      </c>
      <c r="Y9" s="11">
        <f t="shared" si="0"/>
        <v>31090821.864933997</v>
      </c>
      <c r="Z9" s="11">
        <f t="shared" si="0"/>
        <v>33076347.886909001</v>
      </c>
      <c r="AA9" s="11">
        <f t="shared" si="0"/>
        <v>36387199.764961317</v>
      </c>
      <c r="AB9" s="11">
        <f t="shared" si="0"/>
        <v>38319771.861663312</v>
      </c>
      <c r="AC9" s="11">
        <f t="shared" si="0"/>
        <v>41000514.626258895</v>
      </c>
      <c r="AD9" s="11">
        <f t="shared" si="0"/>
        <v>45717149.796853893</v>
      </c>
      <c r="AE9" s="11">
        <f t="shared" si="0"/>
        <v>46471287.619508065</v>
      </c>
      <c r="AF9" s="11">
        <f t="shared" si="0"/>
        <v>44262701.845522001</v>
      </c>
      <c r="AG9" s="11">
        <f t="shared" si="0"/>
        <v>62464925.016929045</v>
      </c>
      <c r="AH9" s="11">
        <f t="shared" si="0"/>
        <v>73882154.738870993</v>
      </c>
      <c r="AI9" s="11">
        <f t="shared" si="0"/>
        <v>70809305.673367396</v>
      </c>
    </row>
    <row r="10" spans="1:35" ht="14.25" customHeight="1" x14ac:dyDescent="0.25">
      <c r="A10" s="12" t="s">
        <v>5</v>
      </c>
      <c r="B10" s="13">
        <v>1448232</v>
      </c>
      <c r="C10" s="13">
        <v>2164415</v>
      </c>
      <c r="D10" s="13">
        <v>2826773</v>
      </c>
      <c r="E10" s="13">
        <v>3508959</v>
      </c>
      <c r="F10" s="13">
        <v>4027380</v>
      </c>
      <c r="G10" s="13">
        <v>4754031</v>
      </c>
      <c r="H10" s="13">
        <v>5626003</v>
      </c>
      <c r="I10" s="13">
        <v>6158677</v>
      </c>
      <c r="J10" s="13">
        <v>6550554</v>
      </c>
      <c r="K10" s="13">
        <v>6415464</v>
      </c>
      <c r="L10" s="13">
        <v>7307353</v>
      </c>
      <c r="M10" s="13">
        <v>7884416</v>
      </c>
      <c r="N10" s="13">
        <v>8432051</v>
      </c>
      <c r="O10" s="13">
        <v>8905547</v>
      </c>
      <c r="P10" s="13">
        <v>9906829</v>
      </c>
      <c r="Q10" s="13">
        <v>12104858</v>
      </c>
      <c r="R10" s="13">
        <v>14204761</v>
      </c>
      <c r="S10" s="13">
        <v>17223075</v>
      </c>
      <c r="T10" s="13">
        <v>17710171</v>
      </c>
      <c r="U10" s="13">
        <v>14720948</v>
      </c>
      <c r="V10" s="13">
        <v>19055752.187031999</v>
      </c>
      <c r="W10" s="13">
        <v>22803914.076157</v>
      </c>
      <c r="X10" s="13">
        <v>24619814.356013998</v>
      </c>
      <c r="Y10" s="13">
        <v>24919377.245588999</v>
      </c>
      <c r="Z10" s="13">
        <v>26687274.757555999</v>
      </c>
      <c r="AA10" s="13">
        <v>30136140.102079395</v>
      </c>
      <c r="AB10" s="13">
        <v>31675566.46431572</v>
      </c>
      <c r="AC10" s="13">
        <v>33620343.751378</v>
      </c>
      <c r="AD10" s="13">
        <v>37490527.559133001</v>
      </c>
      <c r="AE10" s="13">
        <v>37980448.460140996</v>
      </c>
      <c r="AF10" s="13">
        <v>35698573.177219003</v>
      </c>
      <c r="AG10" s="13">
        <v>49034134.859776184</v>
      </c>
      <c r="AH10" s="13">
        <v>59742985.633684993</v>
      </c>
      <c r="AI10" s="13">
        <v>54745035.38259469</v>
      </c>
    </row>
    <row r="11" spans="1:35" ht="14.25" customHeight="1" x14ac:dyDescent="0.25">
      <c r="A11" s="12" t="s">
        <v>6</v>
      </c>
      <c r="B11" s="13">
        <v>456597</v>
      </c>
      <c r="C11" s="13">
        <v>298622</v>
      </c>
      <c r="D11" s="13">
        <v>315234</v>
      </c>
      <c r="E11" s="13">
        <v>162422</v>
      </c>
      <c r="F11" s="13">
        <v>323081</v>
      </c>
      <c r="G11" s="13">
        <v>676429</v>
      </c>
      <c r="H11" s="13">
        <v>402659</v>
      </c>
      <c r="I11" s="13">
        <v>465214</v>
      </c>
      <c r="J11" s="13">
        <v>148935</v>
      </c>
      <c r="K11" s="13">
        <v>137456</v>
      </c>
      <c r="L11" s="13">
        <v>375615</v>
      </c>
      <c r="M11" s="13">
        <v>225244</v>
      </c>
      <c r="N11" s="13">
        <v>215608</v>
      </c>
      <c r="O11" s="13">
        <v>431187</v>
      </c>
      <c r="P11" s="13">
        <v>1764099</v>
      </c>
      <c r="Q11" s="13">
        <v>2440440</v>
      </c>
      <c r="R11" s="13">
        <v>4431123.1666999999</v>
      </c>
      <c r="S11" s="13">
        <v>4141792</v>
      </c>
      <c r="T11" s="13">
        <v>3198958</v>
      </c>
      <c r="U11" s="13">
        <v>1593047</v>
      </c>
      <c r="V11" s="13">
        <v>3042009.9730000002</v>
      </c>
      <c r="W11" s="13">
        <v>2765410.8760000002</v>
      </c>
      <c r="X11" s="13">
        <v>1963869.7</v>
      </c>
      <c r="Y11" s="13">
        <v>1412718.0708600001</v>
      </c>
      <c r="Z11" s="13">
        <v>1353643.3372800001</v>
      </c>
      <c r="AA11" s="13">
        <v>703710.03944086446</v>
      </c>
      <c r="AB11" s="13">
        <v>599722.6063910228</v>
      </c>
      <c r="AC11" s="13">
        <v>898899.69999856991</v>
      </c>
      <c r="AD11" s="13">
        <v>1117591.6377546801</v>
      </c>
      <c r="AE11" s="13">
        <v>710874.85971999983</v>
      </c>
      <c r="AF11" s="13">
        <v>1019268.2053700003</v>
      </c>
      <c r="AG11" s="13">
        <v>4404895.1995599996</v>
      </c>
      <c r="AH11" s="13">
        <v>1962556.9672100008</v>
      </c>
      <c r="AI11" s="13">
        <v>1180392.2833800002</v>
      </c>
    </row>
    <row r="12" spans="1:35" ht="14.25" customHeight="1" x14ac:dyDescent="0.25">
      <c r="A12" s="12" t="s">
        <v>7</v>
      </c>
      <c r="B12" s="13">
        <v>159559</v>
      </c>
      <c r="C12" s="13">
        <v>188483</v>
      </c>
      <c r="D12" s="13">
        <v>246146</v>
      </c>
      <c r="E12" s="13">
        <v>276349</v>
      </c>
      <c r="F12" s="13">
        <v>312913</v>
      </c>
      <c r="G12" s="13">
        <v>349124</v>
      </c>
      <c r="H12" s="13">
        <v>403054</v>
      </c>
      <c r="I12" s="13">
        <v>449470</v>
      </c>
      <c r="J12" s="13">
        <v>496839</v>
      </c>
      <c r="K12" s="13">
        <v>527042</v>
      </c>
      <c r="L12" s="13">
        <v>576758</v>
      </c>
      <c r="M12" s="13">
        <v>628052</v>
      </c>
      <c r="N12" s="13">
        <v>678900</v>
      </c>
      <c r="O12" s="13">
        <v>727979</v>
      </c>
      <c r="P12" s="13">
        <v>827629</v>
      </c>
      <c r="Q12" s="13">
        <v>931717</v>
      </c>
      <c r="R12" s="13">
        <v>1050396</v>
      </c>
      <c r="S12" s="13">
        <v>1148647</v>
      </c>
      <c r="T12" s="13">
        <v>1289225</v>
      </c>
      <c r="U12" s="13">
        <v>1371750</v>
      </c>
      <c r="V12" s="13">
        <v>1493987</v>
      </c>
      <c r="W12" s="13">
        <v>1623817</v>
      </c>
      <c r="X12" s="13">
        <v>1802468</v>
      </c>
      <c r="Y12" s="13">
        <v>1968972.7790000001</v>
      </c>
      <c r="Z12" s="13">
        <v>2110087.5409999997</v>
      </c>
      <c r="AA12" s="13">
        <v>2252489.3670000006</v>
      </c>
      <c r="AB12" s="13">
        <v>2441418.9780000001</v>
      </c>
      <c r="AC12" s="13">
        <v>2627558.358</v>
      </c>
      <c r="AD12" s="13">
        <v>2786172.6749999998</v>
      </c>
      <c r="AE12" s="13">
        <v>2994905.8890000004</v>
      </c>
      <c r="AF12" s="13">
        <v>3104866.452</v>
      </c>
      <c r="AG12" s="13">
        <v>2815089.62</v>
      </c>
      <c r="AH12" s="13">
        <v>2585421.4419999998</v>
      </c>
      <c r="AI12" s="13">
        <v>3281978.5039999997</v>
      </c>
    </row>
    <row r="13" spans="1:35" ht="14.25" customHeight="1" x14ac:dyDescent="0.25">
      <c r="A13" s="12" t="s">
        <v>8</v>
      </c>
      <c r="B13" s="13">
        <v>19592</v>
      </c>
      <c r="C13" s="13">
        <v>25308</v>
      </c>
      <c r="D13" s="13">
        <v>40986</v>
      </c>
      <c r="E13" s="13">
        <v>50061</v>
      </c>
      <c r="F13" s="13">
        <v>62758.71</v>
      </c>
      <c r="G13" s="13">
        <v>69284.710000000006</v>
      </c>
      <c r="H13" s="13">
        <v>67824.72</v>
      </c>
      <c r="I13" s="13">
        <v>73268.7</v>
      </c>
      <c r="J13" s="13">
        <v>83879</v>
      </c>
      <c r="K13" s="13">
        <v>97916.800000000003</v>
      </c>
      <c r="L13" s="13">
        <v>114916.2</v>
      </c>
      <c r="M13" s="13">
        <v>169583.2</v>
      </c>
      <c r="N13" s="13">
        <v>136593.1</v>
      </c>
      <c r="O13" s="13">
        <v>133611.9</v>
      </c>
      <c r="P13" s="13">
        <v>84472.4</v>
      </c>
      <c r="Q13" s="13">
        <v>115316.8</v>
      </c>
      <c r="R13" s="13">
        <v>145718.29999999999</v>
      </c>
      <c r="S13" s="13">
        <v>99965.1</v>
      </c>
      <c r="T13" s="13">
        <v>74106.100000000006</v>
      </c>
      <c r="U13" s="13">
        <v>96974</v>
      </c>
      <c r="V13" s="13">
        <v>82810.044451000169</v>
      </c>
      <c r="W13" s="13">
        <v>127923.42614499968</v>
      </c>
      <c r="X13" s="13">
        <v>126798.99407799984</v>
      </c>
      <c r="Y13" s="13">
        <v>88028.778582999716</v>
      </c>
      <c r="Z13" s="13">
        <v>65479.241382999578</v>
      </c>
      <c r="AA13" s="13">
        <v>108582.05107299984</v>
      </c>
      <c r="AB13" s="13">
        <v>120756.01986900019</v>
      </c>
      <c r="AC13" s="13">
        <v>107061.26234299983</v>
      </c>
      <c r="AD13" s="13">
        <v>112157.72279899972</v>
      </c>
      <c r="AE13" s="13">
        <v>154464.60661099991</v>
      </c>
      <c r="AF13" s="13">
        <v>358218.18715299992</v>
      </c>
      <c r="AG13" s="13">
        <v>323227.0529904475</v>
      </c>
      <c r="AH13" s="13">
        <v>304938.87606600008</v>
      </c>
      <c r="AI13" s="13">
        <v>303547.51933471975</v>
      </c>
    </row>
    <row r="14" spans="1:35" ht="14.25" customHeight="1" x14ac:dyDescent="0.25">
      <c r="A14" s="12" t="s">
        <v>9</v>
      </c>
      <c r="B14" s="13">
        <v>67811</v>
      </c>
      <c r="C14" s="13">
        <v>98716</v>
      </c>
      <c r="D14" s="13">
        <v>95644</v>
      </c>
      <c r="E14" s="13">
        <v>121274</v>
      </c>
      <c r="F14" s="13">
        <v>127721</v>
      </c>
      <c r="G14" s="13">
        <v>187561</v>
      </c>
      <c r="H14" s="13">
        <v>190968</v>
      </c>
      <c r="I14" s="13">
        <v>197216</v>
      </c>
      <c r="J14" s="13">
        <v>254036</v>
      </c>
      <c r="K14" s="13">
        <v>261284</v>
      </c>
      <c r="L14" s="13">
        <v>226371</v>
      </c>
      <c r="M14" s="13">
        <v>314172</v>
      </c>
      <c r="N14" s="13">
        <v>303752</v>
      </c>
      <c r="O14" s="13">
        <v>307800</v>
      </c>
      <c r="P14" s="13">
        <v>260260</v>
      </c>
      <c r="Q14" s="13">
        <v>255851</v>
      </c>
      <c r="R14" s="13">
        <v>397071</v>
      </c>
      <c r="S14" s="13">
        <v>688324</v>
      </c>
      <c r="T14" s="13">
        <v>775478</v>
      </c>
      <c r="U14" s="13">
        <v>667469</v>
      </c>
      <c r="V14" s="13">
        <v>481798.28457700001</v>
      </c>
      <c r="W14" s="13">
        <v>558820.83887099999</v>
      </c>
      <c r="X14" s="13">
        <v>622783.95045699994</v>
      </c>
      <c r="Y14" s="13">
        <v>689840.04006499995</v>
      </c>
      <c r="Z14" s="13">
        <v>696626.96152999997</v>
      </c>
      <c r="AA14" s="13">
        <v>708754.33829783776</v>
      </c>
      <c r="AB14" s="13">
        <v>788129.45721911523</v>
      </c>
      <c r="AC14" s="13">
        <v>814416.4682553265</v>
      </c>
      <c r="AD14" s="13">
        <v>913155.84957721201</v>
      </c>
      <c r="AE14" s="13">
        <v>1126774.4610130785</v>
      </c>
      <c r="AF14" s="13">
        <v>891183.35623399983</v>
      </c>
      <c r="AG14" s="13">
        <v>569601.34682799992</v>
      </c>
      <c r="AH14" s="13">
        <v>3877463.2989290003</v>
      </c>
      <c r="AI14" s="13">
        <v>4874288.3756418573</v>
      </c>
    </row>
    <row r="15" spans="1:35" ht="14.25" customHeight="1" x14ac:dyDescent="0.25">
      <c r="A15" s="12" t="s">
        <v>10</v>
      </c>
      <c r="B15" s="13">
        <v>87769</v>
      </c>
      <c r="C15" s="13">
        <v>123288</v>
      </c>
      <c r="D15" s="13">
        <v>174384</v>
      </c>
      <c r="E15" s="13">
        <v>208831</v>
      </c>
      <c r="F15" s="13">
        <v>244651</v>
      </c>
      <c r="G15" s="13">
        <v>281642</v>
      </c>
      <c r="H15" s="13">
        <v>328308</v>
      </c>
      <c r="I15" s="13">
        <v>364333</v>
      </c>
      <c r="J15" s="13">
        <v>406689</v>
      </c>
      <c r="K15" s="13">
        <v>420275</v>
      </c>
      <c r="L15" s="13">
        <v>388551</v>
      </c>
      <c r="M15" s="13">
        <v>404730</v>
      </c>
      <c r="N15" s="13">
        <v>402139</v>
      </c>
      <c r="O15" s="13">
        <v>452486</v>
      </c>
      <c r="P15" s="13">
        <v>445417</v>
      </c>
      <c r="Q15" s="13">
        <v>485418</v>
      </c>
      <c r="R15" s="13">
        <v>511176</v>
      </c>
      <c r="S15" s="13">
        <v>550380</v>
      </c>
      <c r="T15" s="13">
        <v>565699</v>
      </c>
      <c r="U15" s="13">
        <v>572328</v>
      </c>
      <c r="V15" s="13">
        <v>587322.58291700005</v>
      </c>
      <c r="W15" s="13">
        <v>639500.39205500018</v>
      </c>
      <c r="X15" s="13">
        <v>702986.98433799995</v>
      </c>
      <c r="Y15" s="13">
        <v>725983.94812600012</v>
      </c>
      <c r="Z15" s="13">
        <v>795151.15469799982</v>
      </c>
      <c r="AA15" s="13">
        <v>880016.29085400002</v>
      </c>
      <c r="AB15" s="13">
        <v>947564.53600700025</v>
      </c>
      <c r="AC15" s="13">
        <v>998130.00576000009</v>
      </c>
      <c r="AD15" s="13">
        <v>1052031.499298</v>
      </c>
      <c r="AE15" s="13">
        <v>1120153.4713419999</v>
      </c>
      <c r="AF15" s="13">
        <v>838928.27707099996</v>
      </c>
      <c r="AG15" s="13">
        <v>1355734.6322258282</v>
      </c>
      <c r="AH15" s="13">
        <v>1250770.162734</v>
      </c>
      <c r="AI15" s="13">
        <v>1418905.8127039319</v>
      </c>
    </row>
    <row r="16" spans="1:35" ht="14.25" customHeight="1" x14ac:dyDescent="0.25">
      <c r="A16" s="14" t="s">
        <v>11</v>
      </c>
      <c r="B16" s="15">
        <v>104899</v>
      </c>
      <c r="C16" s="15">
        <v>133620</v>
      </c>
      <c r="D16" s="15">
        <v>167797</v>
      </c>
      <c r="E16" s="15">
        <v>213543</v>
      </c>
      <c r="F16" s="15">
        <v>222706</v>
      </c>
      <c r="G16" s="15">
        <v>300404</v>
      </c>
      <c r="H16" s="15">
        <v>336435</v>
      </c>
      <c r="I16" s="15">
        <v>423270</v>
      </c>
      <c r="J16" s="15">
        <v>473768</v>
      </c>
      <c r="K16" s="15">
        <v>476998</v>
      </c>
      <c r="L16" s="15">
        <v>372535</v>
      </c>
      <c r="M16" s="15">
        <v>675591</v>
      </c>
      <c r="N16" s="15">
        <v>500274</v>
      </c>
      <c r="O16" s="15">
        <v>574490</v>
      </c>
      <c r="P16" s="15">
        <v>520768</v>
      </c>
      <c r="Q16" s="15">
        <v>658173</v>
      </c>
      <c r="R16" s="15">
        <v>665082</v>
      </c>
      <c r="S16" s="15">
        <v>726628</v>
      </c>
      <c r="T16" s="15">
        <v>530458</v>
      </c>
      <c r="U16" s="15">
        <v>894227</v>
      </c>
      <c r="V16" s="15">
        <v>850166.73238900001</v>
      </c>
      <c r="W16" s="15">
        <v>1023023.61923</v>
      </c>
      <c r="X16" s="15">
        <v>1058280.1532920001</v>
      </c>
      <c r="Y16" s="15">
        <v>1285901.0027109999</v>
      </c>
      <c r="Z16" s="15">
        <v>1368084.8934619999</v>
      </c>
      <c r="AA16" s="15">
        <v>1597507.5762162232</v>
      </c>
      <c r="AB16" s="15">
        <v>1746613.7998614546</v>
      </c>
      <c r="AC16" s="15">
        <v>1934105.0805239999</v>
      </c>
      <c r="AD16" s="15">
        <v>2245512.853292</v>
      </c>
      <c r="AE16" s="15">
        <v>2383665.8716809996</v>
      </c>
      <c r="AF16" s="15">
        <v>2351664.1904749996</v>
      </c>
      <c r="AG16" s="15">
        <v>3962242.3055485925</v>
      </c>
      <c r="AH16" s="15">
        <v>4158018.3582469998</v>
      </c>
      <c r="AI16" s="15">
        <v>5005157.7957121897</v>
      </c>
    </row>
    <row r="17" spans="1:36" ht="14.25" customHeight="1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6" s="5" customFormat="1" ht="14.25" customHeight="1" x14ac:dyDescent="0.25">
      <c r="A18" s="10" t="s">
        <v>12</v>
      </c>
      <c r="B18" s="11">
        <f>SUM(B19:B24)</f>
        <v>1871444</v>
      </c>
      <c r="C18" s="11">
        <f t="shared" ref="C18:AI18" si="1">SUM(C19:C24)</f>
        <v>2496780</v>
      </c>
      <c r="D18" s="11">
        <f t="shared" si="1"/>
        <v>3032286</v>
      </c>
      <c r="E18" s="11">
        <f t="shared" si="1"/>
        <v>3634792</v>
      </c>
      <c r="F18" s="11">
        <f t="shared" si="1"/>
        <v>4202176.71</v>
      </c>
      <c r="G18" s="11">
        <f t="shared" si="1"/>
        <v>4825065.71</v>
      </c>
      <c r="H18" s="11">
        <f t="shared" si="1"/>
        <v>5522865.7199999997</v>
      </c>
      <c r="I18" s="11">
        <f t="shared" si="1"/>
        <v>6157229.7000000002</v>
      </c>
      <c r="J18" s="11">
        <f t="shared" si="1"/>
        <v>6840710</v>
      </c>
      <c r="K18" s="11">
        <f t="shared" si="1"/>
        <v>7575835.7999999998</v>
      </c>
      <c r="L18" s="11">
        <f t="shared" si="1"/>
        <v>8112176.2000000002</v>
      </c>
      <c r="M18" s="11">
        <f t="shared" si="1"/>
        <v>8809465.1999999993</v>
      </c>
      <c r="N18" s="11">
        <f t="shared" si="1"/>
        <v>9401751.0999999996</v>
      </c>
      <c r="O18" s="11">
        <f t="shared" si="1"/>
        <v>9888884.9000000004</v>
      </c>
      <c r="P18" s="11">
        <f t="shared" si="1"/>
        <v>10416434.4</v>
      </c>
      <c r="Q18" s="11">
        <f t="shared" si="1"/>
        <v>11429748.800000001</v>
      </c>
      <c r="R18" s="11">
        <f t="shared" si="1"/>
        <v>12537421.719280001</v>
      </c>
      <c r="S18" s="11">
        <f t="shared" si="1"/>
        <v>14123967.83429</v>
      </c>
      <c r="T18" s="11">
        <f t="shared" si="1"/>
        <v>16601865.368209999</v>
      </c>
      <c r="U18" s="11">
        <f t="shared" si="1"/>
        <v>19286993.587799996</v>
      </c>
      <c r="V18" s="11">
        <f t="shared" si="1"/>
        <v>21060717.492872</v>
      </c>
      <c r="W18" s="11">
        <f t="shared" si="1"/>
        <v>22123603.959727999</v>
      </c>
      <c r="X18" s="11">
        <f t="shared" si="1"/>
        <v>24271108.217059996</v>
      </c>
      <c r="Y18" s="11">
        <f t="shared" si="1"/>
        <v>26243552.003851</v>
      </c>
      <c r="Z18" s="11">
        <f t="shared" si="1"/>
        <v>29067915.179956</v>
      </c>
      <c r="AA18" s="11">
        <f t="shared" si="1"/>
        <v>32556464.782478999</v>
      </c>
      <c r="AB18" s="11">
        <f t="shared" si="1"/>
        <v>35694970.907283001</v>
      </c>
      <c r="AC18" s="11">
        <f t="shared" si="1"/>
        <v>38690731.303675003</v>
      </c>
      <c r="AD18" s="11">
        <f t="shared" si="1"/>
        <v>41293448.236661002</v>
      </c>
      <c r="AE18" s="11">
        <f t="shared" si="1"/>
        <v>44136438.555828996</v>
      </c>
      <c r="AF18" s="11">
        <f t="shared" si="1"/>
        <v>51515495.934951</v>
      </c>
      <c r="AG18" s="11">
        <f t="shared" si="1"/>
        <v>72220509.817958951</v>
      </c>
      <c r="AH18" s="11">
        <f t="shared" si="1"/>
        <v>60904486.545536004</v>
      </c>
      <c r="AI18" s="11">
        <f t="shared" si="1"/>
        <v>67175322.716155991</v>
      </c>
      <c r="AJ18" s="16"/>
    </row>
    <row r="19" spans="1:36" ht="14.25" customHeight="1" x14ac:dyDescent="0.25">
      <c r="A19" s="12" t="s">
        <v>13</v>
      </c>
      <c r="B19" s="13">
        <v>431665</v>
      </c>
      <c r="C19" s="13">
        <v>570979</v>
      </c>
      <c r="D19" s="13">
        <v>736101</v>
      </c>
      <c r="E19" s="13">
        <v>927817</v>
      </c>
      <c r="F19" s="13">
        <v>1133270</v>
      </c>
      <c r="G19" s="13">
        <v>1343723</v>
      </c>
      <c r="H19" s="13">
        <v>1577197</v>
      </c>
      <c r="I19" s="13">
        <v>1818686</v>
      </c>
      <c r="J19" s="13">
        <v>2035367</v>
      </c>
      <c r="K19" s="13">
        <v>2244258</v>
      </c>
      <c r="L19" s="13">
        <v>2443131</v>
      </c>
      <c r="M19" s="13">
        <v>2612703</v>
      </c>
      <c r="N19" s="13">
        <v>2784834</v>
      </c>
      <c r="O19" s="13">
        <v>2936746</v>
      </c>
      <c r="P19" s="13">
        <v>3097902</v>
      </c>
      <c r="Q19" s="13">
        <v>3439700</v>
      </c>
      <c r="R19" s="13">
        <v>3733911</v>
      </c>
      <c r="S19" s="13">
        <v>4204331</v>
      </c>
      <c r="T19" s="13">
        <v>4903597</v>
      </c>
      <c r="U19" s="13">
        <v>5735529</v>
      </c>
      <c r="V19" s="13">
        <v>6354382.8899870003</v>
      </c>
      <c r="W19" s="13">
        <v>6749970.5172189996</v>
      </c>
      <c r="X19" s="13">
        <v>7411666.2517029997</v>
      </c>
      <c r="Y19" s="13">
        <v>8127752.5319049992</v>
      </c>
      <c r="Z19" s="13">
        <v>9073962.6337080002</v>
      </c>
      <c r="AA19" s="13">
        <v>10106866.571132999</v>
      </c>
      <c r="AB19" s="13">
        <v>11183888.414046001</v>
      </c>
      <c r="AC19" s="13">
        <v>12218298.165947001</v>
      </c>
      <c r="AD19" s="13">
        <v>13219863.703423001</v>
      </c>
      <c r="AE19" s="13">
        <v>14136664.654116003</v>
      </c>
      <c r="AF19" s="13">
        <v>15075203.659108002</v>
      </c>
      <c r="AG19" s="13">
        <v>16409504.195617247</v>
      </c>
      <c r="AH19" s="13">
        <v>17619029.762692999</v>
      </c>
      <c r="AI19" s="13">
        <v>20061714.390848737</v>
      </c>
    </row>
    <row r="20" spans="1:36" ht="14.25" customHeight="1" x14ac:dyDescent="0.25">
      <c r="A20" s="12" t="s">
        <v>14</v>
      </c>
      <c r="B20" s="13">
        <v>241822</v>
      </c>
      <c r="C20" s="13">
        <v>324486</v>
      </c>
      <c r="D20" s="13">
        <v>405864</v>
      </c>
      <c r="E20" s="13">
        <v>476264</v>
      </c>
      <c r="F20" s="13">
        <v>553774</v>
      </c>
      <c r="G20" s="13">
        <v>632956</v>
      </c>
      <c r="H20" s="13">
        <v>729062</v>
      </c>
      <c r="I20" s="13">
        <v>815506</v>
      </c>
      <c r="J20" s="13">
        <v>911752</v>
      </c>
      <c r="K20" s="13">
        <v>873694</v>
      </c>
      <c r="L20" s="13">
        <v>958493</v>
      </c>
      <c r="M20" s="13">
        <v>1031701</v>
      </c>
      <c r="N20" s="13">
        <v>1101492</v>
      </c>
      <c r="O20" s="13">
        <v>1183022</v>
      </c>
      <c r="P20" s="13">
        <v>1219757</v>
      </c>
      <c r="Q20" s="13">
        <v>1495014</v>
      </c>
      <c r="R20" s="13">
        <v>1662993</v>
      </c>
      <c r="S20" s="13">
        <v>1918634</v>
      </c>
      <c r="T20" s="13">
        <v>2266550</v>
      </c>
      <c r="U20" s="13">
        <v>2626517</v>
      </c>
      <c r="V20" s="13">
        <v>2732477.5566699998</v>
      </c>
      <c r="W20" s="13">
        <v>2995141.2391940001</v>
      </c>
      <c r="X20" s="13">
        <v>3286044.0433959998</v>
      </c>
      <c r="Y20" s="13">
        <v>3543812.2602540003</v>
      </c>
      <c r="Z20" s="13">
        <v>4025598.2639320008</v>
      </c>
      <c r="AA20" s="13">
        <v>4520721.2241050005</v>
      </c>
      <c r="AB20" s="13">
        <v>4897088.8584500002</v>
      </c>
      <c r="AC20" s="13">
        <v>5201021.479057</v>
      </c>
      <c r="AD20" s="13">
        <v>5532936.2234840002</v>
      </c>
      <c r="AE20" s="13">
        <v>5815741.8280149996</v>
      </c>
      <c r="AF20" s="13">
        <v>6178459.5390969999</v>
      </c>
      <c r="AG20" s="13">
        <v>6736138.7226099335</v>
      </c>
      <c r="AH20" s="13">
        <v>7521702.8723510001</v>
      </c>
      <c r="AI20" s="13">
        <v>8223263.7216286315</v>
      </c>
    </row>
    <row r="21" spans="1:36" ht="14.25" customHeight="1" x14ac:dyDescent="0.25">
      <c r="A21" s="12" t="s">
        <v>15</v>
      </c>
      <c r="B21" s="13">
        <v>308416</v>
      </c>
      <c r="C21" s="13">
        <v>397326</v>
      </c>
      <c r="D21" s="13">
        <v>393891</v>
      </c>
      <c r="E21" s="13">
        <v>430764</v>
      </c>
      <c r="F21" s="13">
        <v>455944</v>
      </c>
      <c r="G21" s="13">
        <v>468589</v>
      </c>
      <c r="H21" s="13">
        <v>431756</v>
      </c>
      <c r="I21" s="13">
        <v>430968</v>
      </c>
      <c r="J21" s="13">
        <v>445412</v>
      </c>
      <c r="K21" s="13">
        <v>469249</v>
      </c>
      <c r="L21" s="13">
        <v>495642</v>
      </c>
      <c r="M21" s="13">
        <v>521803</v>
      </c>
      <c r="N21" s="13">
        <v>542396</v>
      </c>
      <c r="O21" s="13">
        <v>587056</v>
      </c>
      <c r="P21" s="13">
        <v>560989</v>
      </c>
      <c r="Q21" s="13">
        <v>556042</v>
      </c>
      <c r="R21" s="13">
        <v>537423.41928000003</v>
      </c>
      <c r="S21" s="13">
        <v>521262.73428999999</v>
      </c>
      <c r="T21" s="13">
        <v>439746.26821000001</v>
      </c>
      <c r="U21" s="13">
        <v>475551.58779999998</v>
      </c>
      <c r="V21" s="13">
        <v>537521.52855799999</v>
      </c>
      <c r="W21" s="13">
        <v>676601.93339400005</v>
      </c>
      <c r="X21" s="13">
        <v>765191.85882199998</v>
      </c>
      <c r="Y21" s="13">
        <v>800986.09242399991</v>
      </c>
      <c r="Z21" s="13">
        <v>909639.34759000014</v>
      </c>
      <c r="AA21" s="13">
        <v>1053288.569812</v>
      </c>
      <c r="AB21" s="13">
        <v>1266173.9926209999</v>
      </c>
      <c r="AC21" s="13">
        <v>1460018.274032</v>
      </c>
      <c r="AD21" s="13">
        <v>1614638.981162</v>
      </c>
      <c r="AE21" s="13">
        <v>1812035.5766399999</v>
      </c>
      <c r="AF21" s="13">
        <v>1938521.1364549999</v>
      </c>
      <c r="AG21" s="13">
        <v>2059196.2651519999</v>
      </c>
      <c r="AH21" s="13">
        <v>2640919.1324950005</v>
      </c>
      <c r="AI21" s="13">
        <v>2973900.5758427819</v>
      </c>
    </row>
    <row r="22" spans="1:36" ht="14.25" customHeight="1" x14ac:dyDescent="0.25">
      <c r="A22" s="12" t="s">
        <v>16</v>
      </c>
      <c r="B22" s="13">
        <v>342079</v>
      </c>
      <c r="C22" s="13">
        <v>501545</v>
      </c>
      <c r="D22" s="13">
        <v>641250</v>
      </c>
      <c r="E22" s="13">
        <v>770714</v>
      </c>
      <c r="F22" s="13">
        <v>885691.71</v>
      </c>
      <c r="G22" s="13">
        <v>1060267.71</v>
      </c>
      <c r="H22" s="13">
        <v>1247891.72</v>
      </c>
      <c r="I22" s="13">
        <v>1395825.7</v>
      </c>
      <c r="J22" s="13">
        <v>1527354</v>
      </c>
      <c r="K22" s="13">
        <v>1847494.8</v>
      </c>
      <c r="L22" s="13">
        <v>1865839.2</v>
      </c>
      <c r="M22" s="13">
        <v>2114600.2000000002</v>
      </c>
      <c r="N22" s="13">
        <v>2291138.1</v>
      </c>
      <c r="O22" s="13">
        <v>2375354.9</v>
      </c>
      <c r="P22" s="13">
        <v>2589949.4</v>
      </c>
      <c r="Q22" s="13">
        <v>2819026.8</v>
      </c>
      <c r="R22" s="13">
        <v>3218789.3</v>
      </c>
      <c r="S22" s="13">
        <v>3837727.1</v>
      </c>
      <c r="T22" s="13">
        <v>4801245.591</v>
      </c>
      <c r="U22" s="13">
        <v>5800697.9749999996</v>
      </c>
      <c r="V22" s="13">
        <v>6357138.17404</v>
      </c>
      <c r="W22" s="13">
        <v>6432066.9627989996</v>
      </c>
      <c r="X22" s="13">
        <v>7278672.1338539999</v>
      </c>
      <c r="Y22" s="13">
        <v>8083210.0011959989</v>
      </c>
      <c r="Z22" s="13">
        <v>8917614.5833359975</v>
      </c>
      <c r="AA22" s="13">
        <v>10251562.783427</v>
      </c>
      <c r="AB22" s="13">
        <v>11430159.760337999</v>
      </c>
      <c r="AC22" s="13">
        <v>12424998.875672</v>
      </c>
      <c r="AD22" s="13">
        <v>13139262.527949002</v>
      </c>
      <c r="AE22" s="13">
        <v>14308036.273945</v>
      </c>
      <c r="AF22" s="13">
        <v>19251483.557893001</v>
      </c>
      <c r="AG22" s="13">
        <v>37386009.118823893</v>
      </c>
      <c r="AH22" s="13">
        <v>21275867.021939002</v>
      </c>
      <c r="AI22" s="13">
        <v>21279658.93792402</v>
      </c>
    </row>
    <row r="23" spans="1:36" ht="14.25" customHeight="1" x14ac:dyDescent="0.25">
      <c r="A23" s="12" t="s">
        <v>17</v>
      </c>
      <c r="B23" s="13">
        <v>535270</v>
      </c>
      <c r="C23" s="13">
        <v>685443</v>
      </c>
      <c r="D23" s="13">
        <v>833971</v>
      </c>
      <c r="E23" s="13">
        <v>995186</v>
      </c>
      <c r="F23" s="13">
        <v>1139431</v>
      </c>
      <c r="G23" s="13">
        <v>1286826</v>
      </c>
      <c r="H23" s="13">
        <v>1488862</v>
      </c>
      <c r="I23" s="13">
        <v>1638499</v>
      </c>
      <c r="J23" s="13">
        <v>1845582</v>
      </c>
      <c r="K23" s="13">
        <v>2074117</v>
      </c>
      <c r="L23" s="13">
        <v>2268560</v>
      </c>
      <c r="M23" s="13">
        <v>2433120</v>
      </c>
      <c r="N23" s="13">
        <v>2575092</v>
      </c>
      <c r="O23" s="13">
        <v>2706746</v>
      </c>
      <c r="P23" s="13">
        <v>2849291</v>
      </c>
      <c r="Q23" s="13">
        <v>3076364</v>
      </c>
      <c r="R23" s="13">
        <v>3347614</v>
      </c>
      <c r="S23" s="13">
        <v>3594903</v>
      </c>
      <c r="T23" s="13">
        <v>4150643</v>
      </c>
      <c r="U23" s="13">
        <v>4612682</v>
      </c>
      <c r="V23" s="13">
        <v>5028263.9542049998</v>
      </c>
      <c r="W23" s="13">
        <v>5207793.817942</v>
      </c>
      <c r="X23" s="13">
        <v>5449097.0753770005</v>
      </c>
      <c r="Y23" s="13">
        <v>5632296.4973650007</v>
      </c>
      <c r="Z23" s="13">
        <v>6078734.0411299998</v>
      </c>
      <c r="AA23" s="13">
        <v>6536005.0942399995</v>
      </c>
      <c r="AB23" s="13">
        <v>6818554.8604680011</v>
      </c>
      <c r="AC23" s="13">
        <v>7254640.1860469999</v>
      </c>
      <c r="AD23" s="13">
        <v>7611329.894749999</v>
      </c>
      <c r="AE23" s="13">
        <v>7893363.477194</v>
      </c>
      <c r="AF23" s="13">
        <v>8900689.3790509999</v>
      </c>
      <c r="AG23" s="13">
        <v>9403829.8798878621</v>
      </c>
      <c r="AH23" s="13">
        <v>11475133.275947999</v>
      </c>
      <c r="AI23" s="13">
        <v>14302264.016178126</v>
      </c>
    </row>
    <row r="24" spans="1:36" ht="14.25" customHeight="1" x14ac:dyDescent="0.25">
      <c r="A24" s="12" t="s">
        <v>18</v>
      </c>
      <c r="B24" s="13">
        <v>12192</v>
      </c>
      <c r="C24" s="13">
        <v>17001</v>
      </c>
      <c r="D24" s="13">
        <v>21209</v>
      </c>
      <c r="E24" s="13">
        <v>34047</v>
      </c>
      <c r="F24" s="13">
        <v>34066</v>
      </c>
      <c r="G24" s="13">
        <v>32704</v>
      </c>
      <c r="H24" s="13">
        <v>48097</v>
      </c>
      <c r="I24" s="13">
        <v>57745</v>
      </c>
      <c r="J24" s="13">
        <v>75243</v>
      </c>
      <c r="K24" s="13">
        <v>67023</v>
      </c>
      <c r="L24" s="13">
        <v>80511</v>
      </c>
      <c r="M24" s="13">
        <v>95538</v>
      </c>
      <c r="N24" s="13">
        <v>106799</v>
      </c>
      <c r="O24" s="13">
        <v>99960</v>
      </c>
      <c r="P24" s="13">
        <v>98546</v>
      </c>
      <c r="Q24" s="13">
        <v>43602</v>
      </c>
      <c r="R24" s="13">
        <v>36691</v>
      </c>
      <c r="S24" s="13">
        <v>47110</v>
      </c>
      <c r="T24" s="13">
        <v>40083.508999999991</v>
      </c>
      <c r="U24" s="13">
        <v>36016.025000000023</v>
      </c>
      <c r="V24" s="13">
        <v>50933.389412000004</v>
      </c>
      <c r="W24" s="13">
        <v>62029.489179999997</v>
      </c>
      <c r="X24" s="13">
        <v>80436.853908000005</v>
      </c>
      <c r="Y24" s="13">
        <v>55494.620707000002</v>
      </c>
      <c r="Z24" s="13">
        <v>62366.310260000013</v>
      </c>
      <c r="AA24" s="13">
        <v>88020.539762</v>
      </c>
      <c r="AB24" s="13">
        <v>99105.021359999999</v>
      </c>
      <c r="AC24" s="13">
        <v>131754.32292000001</v>
      </c>
      <c r="AD24" s="13">
        <v>175416.90589299999</v>
      </c>
      <c r="AE24" s="13">
        <v>170596.74591900001</v>
      </c>
      <c r="AF24" s="13">
        <v>171138.66334699999</v>
      </c>
      <c r="AG24" s="13">
        <v>225831.63586800621</v>
      </c>
      <c r="AH24" s="13">
        <v>371834.48011</v>
      </c>
      <c r="AI24" s="13">
        <v>334521.0737336977</v>
      </c>
    </row>
    <row r="25" spans="1:36" ht="14.25" customHeight="1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6" s="5" customFormat="1" ht="14.25" customHeight="1" x14ac:dyDescent="0.25">
      <c r="A26" s="10" t="s">
        <v>19</v>
      </c>
      <c r="B26" s="11">
        <f>B9-B18</f>
        <v>473015</v>
      </c>
      <c r="C26" s="11">
        <f t="shared" ref="C26:AI26" si="2">C9-C18</f>
        <v>535672</v>
      </c>
      <c r="D26" s="11">
        <f t="shared" si="2"/>
        <v>834678</v>
      </c>
      <c r="E26" s="11">
        <f t="shared" si="2"/>
        <v>906647</v>
      </c>
      <c r="F26" s="11">
        <f t="shared" si="2"/>
        <v>1119034</v>
      </c>
      <c r="G26" s="11">
        <f t="shared" si="2"/>
        <v>1793410</v>
      </c>
      <c r="H26" s="11">
        <f t="shared" si="2"/>
        <v>1832386</v>
      </c>
      <c r="I26" s="11">
        <f t="shared" si="2"/>
        <v>1974219</v>
      </c>
      <c r="J26" s="11">
        <f t="shared" si="2"/>
        <v>1573990</v>
      </c>
      <c r="K26" s="11">
        <f t="shared" si="2"/>
        <v>760600</v>
      </c>
      <c r="L26" s="11">
        <f t="shared" si="2"/>
        <v>1249922.9999999991</v>
      </c>
      <c r="M26" s="11">
        <f t="shared" si="2"/>
        <v>1492323</v>
      </c>
      <c r="N26" s="11">
        <f t="shared" si="2"/>
        <v>1267566</v>
      </c>
      <c r="O26" s="11">
        <f t="shared" si="2"/>
        <v>1644216</v>
      </c>
      <c r="P26" s="11">
        <f t="shared" si="2"/>
        <v>3393040</v>
      </c>
      <c r="Q26" s="11">
        <f t="shared" si="2"/>
        <v>5562025</v>
      </c>
      <c r="R26" s="11">
        <f t="shared" si="2"/>
        <v>8867905.747419998</v>
      </c>
      <c r="S26" s="11">
        <f t="shared" si="2"/>
        <v>10454843.265710002</v>
      </c>
      <c r="T26" s="11">
        <f t="shared" si="2"/>
        <v>7542229.7317900024</v>
      </c>
      <c r="U26" s="11">
        <f t="shared" si="2"/>
        <v>629749.41220000386</v>
      </c>
      <c r="V26" s="11">
        <f t="shared" si="2"/>
        <v>4533129.311494004</v>
      </c>
      <c r="W26" s="11">
        <f t="shared" si="2"/>
        <v>7418806.2687299959</v>
      </c>
      <c r="X26" s="11">
        <f t="shared" si="2"/>
        <v>6625893.9211190008</v>
      </c>
      <c r="Y26" s="11">
        <f t="shared" si="2"/>
        <v>4847269.8610829972</v>
      </c>
      <c r="Z26" s="11">
        <f t="shared" si="2"/>
        <v>4008432.7069530003</v>
      </c>
      <c r="AA26" s="11">
        <f t="shared" si="2"/>
        <v>3830734.9824823178</v>
      </c>
      <c r="AB26" s="11">
        <f t="shared" si="2"/>
        <v>2624800.9543803111</v>
      </c>
      <c r="AC26" s="11">
        <f t="shared" si="2"/>
        <v>2309783.3225838915</v>
      </c>
      <c r="AD26" s="11">
        <f t="shared" si="2"/>
        <v>4423701.5601928905</v>
      </c>
      <c r="AE26" s="11">
        <f t="shared" si="2"/>
        <v>2334849.0636790693</v>
      </c>
      <c r="AF26" s="11">
        <f t="shared" si="2"/>
        <v>-7252794.0894289985</v>
      </c>
      <c r="AG26" s="11">
        <f t="shared" si="2"/>
        <v>-9755584.8010299057</v>
      </c>
      <c r="AH26" s="11">
        <f t="shared" si="2"/>
        <v>12977668.193334989</v>
      </c>
      <c r="AI26" s="11">
        <f t="shared" si="2"/>
        <v>3633982.957211405</v>
      </c>
    </row>
    <row r="27" spans="1:36" ht="14.25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6" ht="14.25" customHeight="1" x14ac:dyDescent="0.25">
      <c r="A28" s="8" t="s">
        <v>20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6" s="5" customFormat="1" ht="14.25" customHeight="1" x14ac:dyDescent="0.25">
      <c r="A29" s="10" t="s">
        <v>21</v>
      </c>
      <c r="B29" s="11">
        <f>B31+B32-B30</f>
        <v>245993</v>
      </c>
      <c r="C29" s="11">
        <f t="shared" ref="C29:AI29" si="3">C31+C32-C30</f>
        <v>330595</v>
      </c>
      <c r="D29" s="11">
        <f t="shared" si="3"/>
        <v>480946</v>
      </c>
      <c r="E29" s="11">
        <f t="shared" si="3"/>
        <v>622632</v>
      </c>
      <c r="F29" s="11">
        <f t="shared" si="3"/>
        <v>772291</v>
      </c>
      <c r="G29" s="11">
        <f t="shared" si="3"/>
        <v>883357</v>
      </c>
      <c r="H29" s="11">
        <f t="shared" si="3"/>
        <v>1161568</v>
      </c>
      <c r="I29" s="11">
        <f t="shared" si="3"/>
        <v>1241209</v>
      </c>
      <c r="J29" s="11">
        <f t="shared" si="3"/>
        <v>1426742</v>
      </c>
      <c r="K29" s="11">
        <f t="shared" si="3"/>
        <v>1536696</v>
      </c>
      <c r="L29" s="11">
        <f t="shared" si="3"/>
        <v>1542407</v>
      </c>
      <c r="M29" s="11">
        <f t="shared" si="3"/>
        <v>1716927</v>
      </c>
      <c r="N29" s="11">
        <f t="shared" si="3"/>
        <v>1834519</v>
      </c>
      <c r="O29" s="11">
        <f t="shared" si="3"/>
        <v>1864005</v>
      </c>
      <c r="P29" s="11">
        <f t="shared" si="3"/>
        <v>2154608</v>
      </c>
      <c r="Q29" s="11">
        <f t="shared" si="3"/>
        <v>2434384</v>
      </c>
      <c r="R29" s="11">
        <f t="shared" si="3"/>
        <v>2742182.6781000001</v>
      </c>
      <c r="S29" s="11">
        <f t="shared" si="3"/>
        <v>3282767.1101000002</v>
      </c>
      <c r="T29" s="11">
        <f t="shared" si="3"/>
        <v>3852822.2385800001</v>
      </c>
      <c r="U29" s="11">
        <f t="shared" si="3"/>
        <v>4724257.4038800001</v>
      </c>
      <c r="V29" s="11">
        <f t="shared" si="3"/>
        <v>4934942.9087770004</v>
      </c>
      <c r="W29" s="11">
        <f t="shared" si="3"/>
        <v>5685122.8610040005</v>
      </c>
      <c r="X29" s="11">
        <f t="shared" si="3"/>
        <v>5739029.2044069991</v>
      </c>
      <c r="Y29" s="11">
        <f t="shared" si="3"/>
        <v>5492999.2048730003</v>
      </c>
      <c r="Z29" s="11">
        <f t="shared" si="3"/>
        <v>6222331.1431440003</v>
      </c>
      <c r="AA29" s="11">
        <f t="shared" si="3"/>
        <v>7143594.2770509999</v>
      </c>
      <c r="AB29" s="11">
        <f t="shared" si="3"/>
        <v>7114981.878579</v>
      </c>
      <c r="AC29" s="11">
        <f t="shared" si="3"/>
        <v>7021338.3458939996</v>
      </c>
      <c r="AD29" s="11">
        <f t="shared" si="3"/>
        <v>7231547.8230759995</v>
      </c>
      <c r="AE29" s="11">
        <f t="shared" si="3"/>
        <v>7673886.7932680007</v>
      </c>
      <c r="AF29" s="11">
        <f t="shared" si="3"/>
        <v>7027039.3940370008</v>
      </c>
      <c r="AG29" s="11">
        <f t="shared" si="3"/>
        <v>8260715.303936366</v>
      </c>
      <c r="AH29" s="11">
        <f t="shared" si="3"/>
        <v>9399466.4794159997</v>
      </c>
      <c r="AI29" s="11">
        <f t="shared" si="3"/>
        <v>10041588.625644719</v>
      </c>
    </row>
    <row r="30" spans="1:36" ht="14.25" customHeight="1" x14ac:dyDescent="0.25">
      <c r="A30" s="12" t="s">
        <v>22</v>
      </c>
      <c r="B30" s="13">
        <v>15192</v>
      </c>
      <c r="C30" s="13">
        <v>24989</v>
      </c>
      <c r="D30" s="13">
        <v>22160</v>
      </c>
      <c r="E30" s="13">
        <v>18289</v>
      </c>
      <c r="F30" s="13">
        <v>22143</v>
      </c>
      <c r="G30" s="13">
        <v>23786</v>
      </c>
      <c r="H30" s="13">
        <v>16322</v>
      </c>
      <c r="I30" s="13">
        <v>30193</v>
      </c>
      <c r="J30" s="13">
        <v>25183</v>
      </c>
      <c r="K30" s="13">
        <v>11073</v>
      </c>
      <c r="L30" s="13">
        <v>15552</v>
      </c>
      <c r="M30" s="13">
        <v>19577</v>
      </c>
      <c r="N30" s="13">
        <v>27966</v>
      </c>
      <c r="O30" s="13">
        <v>21721</v>
      </c>
      <c r="P30" s="13">
        <v>34185</v>
      </c>
      <c r="Q30" s="13">
        <v>34790</v>
      </c>
      <c r="R30" s="13">
        <v>32468</v>
      </c>
      <c r="S30" s="13">
        <v>22062</v>
      </c>
      <c r="T30" s="13">
        <v>35747.800000000003</v>
      </c>
      <c r="U30" s="13">
        <v>58537.3</v>
      </c>
      <c r="V30" s="13">
        <v>43692.471769999996</v>
      </c>
      <c r="W30" s="13">
        <v>32464.452074000001</v>
      </c>
      <c r="X30" s="13">
        <v>42120.653576999997</v>
      </c>
      <c r="Y30" s="13">
        <v>56532.735293999998</v>
      </c>
      <c r="Z30" s="13">
        <v>52754.310806000009</v>
      </c>
      <c r="AA30" s="13">
        <v>48518.171588999998</v>
      </c>
      <c r="AB30" s="13">
        <v>50438.998845999995</v>
      </c>
      <c r="AC30" s="13">
        <v>46101.162242999999</v>
      </c>
      <c r="AD30" s="13">
        <v>25209.316889999998</v>
      </c>
      <c r="AE30" s="13">
        <v>36191.593215000001</v>
      </c>
      <c r="AF30" s="13">
        <v>27859.218885999995</v>
      </c>
      <c r="AG30" s="13">
        <v>16753.653352000001</v>
      </c>
      <c r="AH30" s="13">
        <v>37693.417648000002</v>
      </c>
      <c r="AI30" s="13">
        <v>20652.006193058412</v>
      </c>
    </row>
    <row r="31" spans="1:36" ht="14.25" customHeight="1" x14ac:dyDescent="0.25">
      <c r="A31" s="12" t="s">
        <v>23</v>
      </c>
      <c r="B31" s="13">
        <v>240907</v>
      </c>
      <c r="C31" s="13">
        <v>338230</v>
      </c>
      <c r="D31" s="13">
        <v>465482</v>
      </c>
      <c r="E31" s="13">
        <v>607256</v>
      </c>
      <c r="F31" s="13">
        <v>733822</v>
      </c>
      <c r="G31" s="13">
        <v>828416</v>
      </c>
      <c r="H31" s="13">
        <v>1056371</v>
      </c>
      <c r="I31" s="13">
        <v>1156204</v>
      </c>
      <c r="J31" s="13">
        <v>1285122</v>
      </c>
      <c r="K31" s="13">
        <v>1272885</v>
      </c>
      <c r="L31" s="13">
        <v>1213251</v>
      </c>
      <c r="M31" s="13">
        <v>1281892</v>
      </c>
      <c r="N31" s="13">
        <v>1317089</v>
      </c>
      <c r="O31" s="13">
        <v>1248172</v>
      </c>
      <c r="P31" s="13">
        <v>1421326</v>
      </c>
      <c r="Q31" s="13">
        <v>1606702</v>
      </c>
      <c r="R31" s="13">
        <v>1850876.6780999999</v>
      </c>
      <c r="S31" s="13">
        <v>2381629.1101000002</v>
      </c>
      <c r="T31" s="13">
        <v>2617279.13858</v>
      </c>
      <c r="U31" s="13">
        <v>3104064.7038799999</v>
      </c>
      <c r="V31" s="13">
        <v>3111003.5000459999</v>
      </c>
      <c r="W31" s="13">
        <v>3498463.9110750002</v>
      </c>
      <c r="X31" s="13">
        <v>3500534.2306669997</v>
      </c>
      <c r="Y31" s="13">
        <v>3439097.475815</v>
      </c>
      <c r="Z31" s="13">
        <v>3861826.737989</v>
      </c>
      <c r="AA31" s="13">
        <v>4385111.7453709999</v>
      </c>
      <c r="AB31" s="13">
        <v>4325208.3745090002</v>
      </c>
      <c r="AC31" s="13">
        <v>4326857.4341430003</v>
      </c>
      <c r="AD31" s="13">
        <v>4338589.1211139997</v>
      </c>
      <c r="AE31" s="13">
        <v>4508096.6310680006</v>
      </c>
      <c r="AF31" s="13">
        <v>4042911.2042910005</v>
      </c>
      <c r="AG31" s="13">
        <v>4819661.1657753661</v>
      </c>
      <c r="AH31" s="13">
        <v>4464713.9242289998</v>
      </c>
      <c r="AI31" s="13">
        <v>4879546.8559303582</v>
      </c>
    </row>
    <row r="32" spans="1:36" ht="14.25" customHeight="1" x14ac:dyDescent="0.25">
      <c r="A32" s="12" t="s">
        <v>24</v>
      </c>
      <c r="B32" s="13">
        <v>20278</v>
      </c>
      <c r="C32" s="13">
        <v>17354</v>
      </c>
      <c r="D32" s="13">
        <v>37624</v>
      </c>
      <c r="E32" s="13">
        <v>33665</v>
      </c>
      <c r="F32" s="13">
        <v>60612</v>
      </c>
      <c r="G32" s="13">
        <v>78727</v>
      </c>
      <c r="H32" s="13">
        <v>121519</v>
      </c>
      <c r="I32" s="13">
        <v>115198</v>
      </c>
      <c r="J32" s="13">
        <v>166803</v>
      </c>
      <c r="K32" s="13">
        <v>274884</v>
      </c>
      <c r="L32" s="13">
        <v>344708</v>
      </c>
      <c r="M32" s="13">
        <v>454612</v>
      </c>
      <c r="N32" s="13">
        <v>545396</v>
      </c>
      <c r="O32" s="13">
        <v>637554</v>
      </c>
      <c r="P32" s="13">
        <v>767467</v>
      </c>
      <c r="Q32" s="13">
        <v>862472</v>
      </c>
      <c r="R32" s="13">
        <v>923774</v>
      </c>
      <c r="S32" s="13">
        <v>923200</v>
      </c>
      <c r="T32" s="13">
        <v>1271290.8999999999</v>
      </c>
      <c r="U32" s="13">
        <v>1678730</v>
      </c>
      <c r="V32" s="13">
        <v>1867631.880501</v>
      </c>
      <c r="W32" s="13">
        <v>2219123.402003</v>
      </c>
      <c r="X32" s="13">
        <v>2280615.6273169997</v>
      </c>
      <c r="Y32" s="13">
        <v>2110434.464352</v>
      </c>
      <c r="Z32" s="13">
        <v>2413258.715961</v>
      </c>
      <c r="AA32" s="13">
        <v>2807000.7032690002</v>
      </c>
      <c r="AB32" s="13">
        <v>2840212.5029160003</v>
      </c>
      <c r="AC32" s="13">
        <v>2740582.0739939995</v>
      </c>
      <c r="AD32" s="13">
        <v>2918168.0188520001</v>
      </c>
      <c r="AE32" s="13">
        <v>3201981.7554149996</v>
      </c>
      <c r="AF32" s="13">
        <v>3011987.4086320004</v>
      </c>
      <c r="AG32" s="13">
        <v>3457807.7915129997</v>
      </c>
      <c r="AH32" s="13">
        <v>4972445.9728350006</v>
      </c>
      <c r="AI32" s="13">
        <v>5182693.7759074196</v>
      </c>
    </row>
    <row r="33" spans="1:35" ht="14.25" customHeight="1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5" s="5" customFormat="1" ht="14.25" customHeight="1" x14ac:dyDescent="0.25">
      <c r="A34" s="10" t="s">
        <v>25</v>
      </c>
      <c r="B34" s="11">
        <f>B9+B30</f>
        <v>2359651</v>
      </c>
      <c r="C34" s="11">
        <f t="shared" ref="C34:AI34" si="4">C9+C30</f>
        <v>3057441</v>
      </c>
      <c r="D34" s="11">
        <f t="shared" si="4"/>
        <v>3889124</v>
      </c>
      <c r="E34" s="11">
        <f t="shared" si="4"/>
        <v>4559728</v>
      </c>
      <c r="F34" s="11">
        <f t="shared" si="4"/>
        <v>5343353.71</v>
      </c>
      <c r="G34" s="11">
        <f t="shared" si="4"/>
        <v>6642261.71</v>
      </c>
      <c r="H34" s="11">
        <f t="shared" si="4"/>
        <v>7371573.7199999997</v>
      </c>
      <c r="I34" s="11">
        <f t="shared" si="4"/>
        <v>8161641.7000000002</v>
      </c>
      <c r="J34" s="11">
        <f t="shared" si="4"/>
        <v>8439883</v>
      </c>
      <c r="K34" s="11">
        <f t="shared" si="4"/>
        <v>8347508.7999999998</v>
      </c>
      <c r="L34" s="11">
        <f t="shared" si="4"/>
        <v>9377651.1999999993</v>
      </c>
      <c r="M34" s="11">
        <f t="shared" si="4"/>
        <v>10321365.199999999</v>
      </c>
      <c r="N34" s="11">
        <f t="shared" si="4"/>
        <v>10697283.1</v>
      </c>
      <c r="O34" s="11">
        <f t="shared" si="4"/>
        <v>11554821.9</v>
      </c>
      <c r="P34" s="11">
        <f t="shared" si="4"/>
        <v>13843659.4</v>
      </c>
      <c r="Q34" s="11">
        <f t="shared" si="4"/>
        <v>17026563.800000001</v>
      </c>
      <c r="R34" s="11">
        <f t="shared" si="4"/>
        <v>21437795.466699999</v>
      </c>
      <c r="S34" s="11">
        <f t="shared" si="4"/>
        <v>24600873.100000001</v>
      </c>
      <c r="T34" s="11">
        <f t="shared" si="4"/>
        <v>24179842.900000002</v>
      </c>
      <c r="U34" s="11">
        <f t="shared" si="4"/>
        <v>19975280.300000001</v>
      </c>
      <c r="V34" s="11">
        <f t="shared" si="4"/>
        <v>25637539.276136003</v>
      </c>
      <c r="W34" s="11">
        <f t="shared" si="4"/>
        <v>29574874.680531994</v>
      </c>
      <c r="X34" s="11">
        <f t="shared" si="4"/>
        <v>30939122.791755997</v>
      </c>
      <c r="Y34" s="11">
        <f t="shared" si="4"/>
        <v>31147354.600227997</v>
      </c>
      <c r="Z34" s="11">
        <f t="shared" si="4"/>
        <v>33129102.197714999</v>
      </c>
      <c r="AA34" s="11">
        <f t="shared" si="4"/>
        <v>36435717.936550319</v>
      </c>
      <c r="AB34" s="11">
        <f t="shared" si="4"/>
        <v>38370210.860509314</v>
      </c>
      <c r="AC34" s="11">
        <f t="shared" si="4"/>
        <v>41046615.788501896</v>
      </c>
      <c r="AD34" s="11">
        <f t="shared" si="4"/>
        <v>45742359.113743894</v>
      </c>
      <c r="AE34" s="11">
        <f t="shared" si="4"/>
        <v>46507479.212723069</v>
      </c>
      <c r="AF34" s="11">
        <f t="shared" si="4"/>
        <v>44290561.064408004</v>
      </c>
      <c r="AG34" s="11">
        <f t="shared" si="4"/>
        <v>62481678.670281045</v>
      </c>
      <c r="AH34" s="11">
        <f t="shared" si="4"/>
        <v>73919848.156518996</v>
      </c>
      <c r="AI34" s="11">
        <f t="shared" si="4"/>
        <v>70829957.679560453</v>
      </c>
    </row>
    <row r="35" spans="1:35" s="5" customFormat="1" ht="14.25" customHeight="1" x14ac:dyDescent="0.25">
      <c r="A35" s="10" t="s">
        <v>26</v>
      </c>
      <c r="B35" s="11">
        <f>B18+B31+B32</f>
        <v>2132629</v>
      </c>
      <c r="C35" s="11">
        <f t="shared" ref="C35:AI35" si="5">C18+C31+C32</f>
        <v>2852364</v>
      </c>
      <c r="D35" s="11">
        <f t="shared" si="5"/>
        <v>3535392</v>
      </c>
      <c r="E35" s="11">
        <f t="shared" si="5"/>
        <v>4275713</v>
      </c>
      <c r="F35" s="11">
        <f t="shared" si="5"/>
        <v>4996610.71</v>
      </c>
      <c r="G35" s="11">
        <f t="shared" si="5"/>
        <v>5732208.71</v>
      </c>
      <c r="H35" s="11">
        <f t="shared" si="5"/>
        <v>6700755.7199999997</v>
      </c>
      <c r="I35" s="11">
        <f t="shared" si="5"/>
        <v>7428631.7000000002</v>
      </c>
      <c r="J35" s="11">
        <f t="shared" si="5"/>
        <v>8292635</v>
      </c>
      <c r="K35" s="11">
        <f t="shared" si="5"/>
        <v>9123604.8000000007</v>
      </c>
      <c r="L35" s="11">
        <f t="shared" si="5"/>
        <v>9670135.1999999993</v>
      </c>
      <c r="M35" s="11">
        <f t="shared" si="5"/>
        <v>10545969.199999999</v>
      </c>
      <c r="N35" s="11">
        <f t="shared" si="5"/>
        <v>11264236.1</v>
      </c>
      <c r="O35" s="11">
        <f t="shared" si="5"/>
        <v>11774610.9</v>
      </c>
      <c r="P35" s="11">
        <f t="shared" si="5"/>
        <v>12605227.4</v>
      </c>
      <c r="Q35" s="11">
        <f t="shared" si="5"/>
        <v>13898922.800000001</v>
      </c>
      <c r="R35" s="11">
        <f t="shared" si="5"/>
        <v>15312072.39738</v>
      </c>
      <c r="S35" s="11">
        <f t="shared" si="5"/>
        <v>17428796.944389999</v>
      </c>
      <c r="T35" s="11">
        <f t="shared" si="5"/>
        <v>20490435.406789996</v>
      </c>
      <c r="U35" s="11">
        <f t="shared" si="5"/>
        <v>24069788.291679997</v>
      </c>
      <c r="V35" s="11">
        <f t="shared" si="5"/>
        <v>26039352.873418998</v>
      </c>
      <c r="W35" s="11">
        <f t="shared" si="5"/>
        <v>27841191.272806</v>
      </c>
      <c r="X35" s="11">
        <f t="shared" si="5"/>
        <v>30052258.075043995</v>
      </c>
      <c r="Y35" s="11">
        <f t="shared" si="5"/>
        <v>31793083.944018003</v>
      </c>
      <c r="Z35" s="11">
        <f t="shared" si="5"/>
        <v>35343000.633905999</v>
      </c>
      <c r="AA35" s="11">
        <f t="shared" si="5"/>
        <v>39748577.231118999</v>
      </c>
      <c r="AB35" s="11">
        <f t="shared" si="5"/>
        <v>42860391.784708001</v>
      </c>
      <c r="AC35" s="11">
        <f t="shared" si="5"/>
        <v>45758170.811811998</v>
      </c>
      <c r="AD35" s="11">
        <f t="shared" si="5"/>
        <v>48550205.376627006</v>
      </c>
      <c r="AE35" s="11">
        <f t="shared" si="5"/>
        <v>51846516.942311995</v>
      </c>
      <c r="AF35" s="11">
        <f t="shared" si="5"/>
        <v>58570394.547874004</v>
      </c>
      <c r="AG35" s="11">
        <f t="shared" si="5"/>
        <v>80497978.775247306</v>
      </c>
      <c r="AH35" s="11">
        <f t="shared" si="5"/>
        <v>70341646.442600012</v>
      </c>
      <c r="AI35" s="11">
        <f t="shared" si="5"/>
        <v>77237563.347993761</v>
      </c>
    </row>
    <row r="36" spans="1:35" s="5" customFormat="1" ht="14.25" customHeight="1" x14ac:dyDescent="0.25">
      <c r="A36" s="10" t="s">
        <v>27</v>
      </c>
      <c r="B36" s="11">
        <f>B34-B35</f>
        <v>227022</v>
      </c>
      <c r="C36" s="11">
        <f t="shared" ref="C36:AI36" si="6">C34-C35</f>
        <v>205077</v>
      </c>
      <c r="D36" s="11">
        <f t="shared" si="6"/>
        <v>353732</v>
      </c>
      <c r="E36" s="11">
        <f t="shared" si="6"/>
        <v>284015</v>
      </c>
      <c r="F36" s="11">
        <f t="shared" si="6"/>
        <v>346743</v>
      </c>
      <c r="G36" s="11">
        <f t="shared" si="6"/>
        <v>910053</v>
      </c>
      <c r="H36" s="11">
        <f t="shared" si="6"/>
        <v>670818</v>
      </c>
      <c r="I36" s="11">
        <f t="shared" si="6"/>
        <v>733010</v>
      </c>
      <c r="J36" s="11">
        <f t="shared" si="6"/>
        <v>147248</v>
      </c>
      <c r="K36" s="11">
        <f t="shared" si="6"/>
        <v>-776096.00000000093</v>
      </c>
      <c r="L36" s="11">
        <f t="shared" si="6"/>
        <v>-292484</v>
      </c>
      <c r="M36" s="11">
        <f t="shared" si="6"/>
        <v>-224604</v>
      </c>
      <c r="N36" s="11">
        <f t="shared" si="6"/>
        <v>-566953</v>
      </c>
      <c r="O36" s="11">
        <f t="shared" si="6"/>
        <v>-219789</v>
      </c>
      <c r="P36" s="11">
        <f t="shared" si="6"/>
        <v>1238432</v>
      </c>
      <c r="Q36" s="11">
        <f t="shared" si="6"/>
        <v>3127641</v>
      </c>
      <c r="R36" s="11">
        <f t="shared" si="6"/>
        <v>6125723.0693199988</v>
      </c>
      <c r="S36" s="11">
        <f t="shared" si="6"/>
        <v>7172076.1556100026</v>
      </c>
      <c r="T36" s="11">
        <f t="shared" si="6"/>
        <v>3689407.4932100065</v>
      </c>
      <c r="U36" s="11">
        <f t="shared" si="6"/>
        <v>-4094507.9916799963</v>
      </c>
      <c r="V36" s="11">
        <f t="shared" si="6"/>
        <v>-401813.59728299454</v>
      </c>
      <c r="W36" s="11">
        <f t="shared" si="6"/>
        <v>1733683.4077259935</v>
      </c>
      <c r="X36" s="11">
        <f t="shared" si="6"/>
        <v>886864.71671200171</v>
      </c>
      <c r="Y36" s="11">
        <f t="shared" si="6"/>
        <v>-645729.34379000589</v>
      </c>
      <c r="Z36" s="11">
        <f t="shared" si="6"/>
        <v>-2213898.436191</v>
      </c>
      <c r="AA36" s="11">
        <f t="shared" si="6"/>
        <v>-3312859.2945686802</v>
      </c>
      <c r="AB36" s="11">
        <f t="shared" si="6"/>
        <v>-4490180.9241986871</v>
      </c>
      <c r="AC36" s="11">
        <f t="shared" si="6"/>
        <v>-4711555.0233101025</v>
      </c>
      <c r="AD36" s="11">
        <f t="shared" si="6"/>
        <v>-2807846.2628831118</v>
      </c>
      <c r="AE36" s="11">
        <f t="shared" si="6"/>
        <v>-5339037.7295889258</v>
      </c>
      <c r="AF36" s="11">
        <f t="shared" si="6"/>
        <v>-14279833.483465999</v>
      </c>
      <c r="AG36" s="11">
        <f t="shared" si="6"/>
        <v>-18016300.10496626</v>
      </c>
      <c r="AH36" s="11">
        <f t="shared" si="6"/>
        <v>3578201.7139189839</v>
      </c>
      <c r="AI36" s="11">
        <f t="shared" si="6"/>
        <v>-6407605.6684333086</v>
      </c>
    </row>
    <row r="37" spans="1:35" ht="14.25" customHeight="1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35" ht="14.25" customHeight="1" x14ac:dyDescent="0.25">
      <c r="A38" s="8" t="s">
        <v>28</v>
      </c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35" s="5" customFormat="1" ht="14.25" customHeight="1" x14ac:dyDescent="0.25">
      <c r="A39" s="10" t="s">
        <v>29</v>
      </c>
      <c r="B39" s="11">
        <v>248258</v>
      </c>
      <c r="C39" s="11">
        <v>248183</v>
      </c>
      <c r="D39" s="11">
        <v>371952.4</v>
      </c>
      <c r="E39" s="11">
        <v>30393.399999999994</v>
      </c>
      <c r="F39" s="11">
        <v>207827.40000000002</v>
      </c>
      <c r="G39" s="11">
        <v>183299</v>
      </c>
      <c r="H39" s="11">
        <v>71731.399999999994</v>
      </c>
      <c r="I39" s="11">
        <v>362798</v>
      </c>
      <c r="J39" s="11">
        <v>-348708</v>
      </c>
      <c r="K39" s="11">
        <v>-963487.4</v>
      </c>
      <c r="L39" s="11">
        <v>-577746</v>
      </c>
      <c r="M39" s="11">
        <v>-326491.70000000007</v>
      </c>
      <c r="N39" s="11">
        <v>-770807.6</v>
      </c>
      <c r="O39" s="11">
        <v>-159106.79999999999</v>
      </c>
      <c r="P39" s="11">
        <v>784684</v>
      </c>
      <c r="Q39" s="11">
        <v>1329401.3999999999</v>
      </c>
      <c r="R39" s="11">
        <v>4603457.3892599996</v>
      </c>
      <c r="S39" s="11">
        <v>6013372.7829299998</v>
      </c>
      <c r="T39" s="11">
        <v>3443020.5764100002</v>
      </c>
      <c r="U39" s="11">
        <v>-3848122.6437200001</v>
      </c>
      <c r="V39" s="11">
        <v>2306142.2206250001</v>
      </c>
      <c r="W39" s="11">
        <v>3853254.481015</v>
      </c>
      <c r="X39" s="11">
        <v>1361849.0919910003</v>
      </c>
      <c r="Y39" s="11">
        <v>-539948.18321900838</v>
      </c>
      <c r="Z39" s="11">
        <v>343564.02837400063</v>
      </c>
      <c r="AA39" s="11">
        <v>-377030.01753867452</v>
      </c>
      <c r="AB39" s="11">
        <v>1037395.8660943202</v>
      </c>
      <c r="AC39" s="11">
        <v>752128.30389689445</v>
      </c>
      <c r="AD39" s="11">
        <v>205130.1727138923</v>
      </c>
      <c r="AE39" s="11">
        <v>-1132234.5332789193</v>
      </c>
      <c r="AF39" s="11">
        <v>-6191939.5026280023</v>
      </c>
      <c r="AG39" s="11">
        <v>-3638029.0384698496</v>
      </c>
      <c r="AH39" s="11">
        <v>9654156.9211800192</v>
      </c>
      <c r="AI39" s="11">
        <v>-1770901.4293460576</v>
      </c>
    </row>
    <row r="40" spans="1:35" ht="14.25" customHeight="1" x14ac:dyDescent="0.25">
      <c r="A40" s="12" t="s">
        <v>30</v>
      </c>
      <c r="B40" s="13">
        <v>4524</v>
      </c>
      <c r="C40" s="13">
        <v>5884</v>
      </c>
      <c r="D40" s="13">
        <v>6396</v>
      </c>
      <c r="E40" s="13">
        <v>-26438</v>
      </c>
      <c r="F40" s="13">
        <v>-13943</v>
      </c>
      <c r="G40" s="13">
        <v>-33692</v>
      </c>
      <c r="H40" s="13">
        <v>-13375</v>
      </c>
      <c r="I40" s="13">
        <v>18297</v>
      </c>
      <c r="J40" s="13">
        <v>34621</v>
      </c>
      <c r="K40" s="13">
        <v>50068</v>
      </c>
      <c r="L40" s="13">
        <v>38383</v>
      </c>
      <c r="M40" s="13">
        <v>-26602</v>
      </c>
      <c r="N40" s="13">
        <v>-16981</v>
      </c>
      <c r="O40" s="13">
        <v>-37306</v>
      </c>
      <c r="P40" s="13">
        <v>11001</v>
      </c>
      <c r="Q40" s="13">
        <v>-52382</v>
      </c>
      <c r="R40" s="13">
        <v>-147693</v>
      </c>
      <c r="S40" s="13">
        <v>74036</v>
      </c>
      <c r="T40" s="13">
        <v>115384.70000000001</v>
      </c>
      <c r="U40" s="13">
        <v>-122529.49999999994</v>
      </c>
      <c r="V40" s="13">
        <v>-192907.95705799994</v>
      </c>
      <c r="W40" s="13">
        <v>-346821.79243500001</v>
      </c>
      <c r="X40" s="13">
        <v>-336162.57167500001</v>
      </c>
      <c r="Y40" s="13">
        <v>-503994.86216400005</v>
      </c>
      <c r="Z40" s="13">
        <v>-429531.01995400002</v>
      </c>
      <c r="AA40" s="13">
        <v>-320022.84251099994</v>
      </c>
      <c r="AB40" s="13">
        <v>-478615.77232399984</v>
      </c>
      <c r="AC40" s="13">
        <v>-154911.38579100007</v>
      </c>
      <c r="AD40" s="13">
        <v>-335203.85468700016</v>
      </c>
      <c r="AE40" s="13">
        <v>-715996.16685100005</v>
      </c>
      <c r="AF40" s="13">
        <v>198226.84675299982</v>
      </c>
      <c r="AG40" s="13">
        <v>-363826.76402424538</v>
      </c>
      <c r="AH40" s="13">
        <v>-1695244.9126229996</v>
      </c>
      <c r="AI40" s="13">
        <v>-1477381.0810129438</v>
      </c>
    </row>
    <row r="41" spans="1:35" ht="14.25" customHeight="1" x14ac:dyDescent="0.25">
      <c r="A41" s="12" t="s">
        <v>31</v>
      </c>
      <c r="B41" s="13">
        <v>54938</v>
      </c>
      <c r="C41" s="13">
        <v>71519</v>
      </c>
      <c r="D41" s="13">
        <v>115690</v>
      </c>
      <c r="E41" s="13">
        <v>104969</v>
      </c>
      <c r="F41" s="13">
        <v>120904</v>
      </c>
      <c r="G41" s="13">
        <v>114024</v>
      </c>
      <c r="H41" s="13">
        <v>138858</v>
      </c>
      <c r="I41" s="13">
        <v>174196</v>
      </c>
      <c r="J41" s="13">
        <v>191593</v>
      </c>
      <c r="K41" s="13">
        <v>204694</v>
      </c>
      <c r="L41" s="13">
        <v>166566</v>
      </c>
      <c r="M41" s="13">
        <v>139116.6</v>
      </c>
      <c r="N41" s="13">
        <v>159685</v>
      </c>
      <c r="O41" s="13">
        <v>158459</v>
      </c>
      <c r="P41" s="13">
        <v>170183</v>
      </c>
      <c r="Q41" s="13">
        <v>183544</v>
      </c>
      <c r="R41" s="13">
        <v>183494</v>
      </c>
      <c r="S41" s="13">
        <v>262815</v>
      </c>
      <c r="T41" s="13">
        <v>484370</v>
      </c>
      <c r="U41" s="13">
        <v>475336.2</v>
      </c>
      <c r="V41" s="13">
        <v>351512.36876300001</v>
      </c>
      <c r="W41" s="13">
        <v>210606.96379099999</v>
      </c>
      <c r="X41" s="13">
        <v>220786.28651899999</v>
      </c>
      <c r="Y41" s="13">
        <v>188246.90317200002</v>
      </c>
      <c r="Z41" s="13">
        <v>206096.98983500001</v>
      </c>
      <c r="AA41" s="13">
        <v>404042.21316700004</v>
      </c>
      <c r="AB41" s="13">
        <v>327953.85337700002</v>
      </c>
      <c r="AC41" s="13">
        <v>777100.90436300007</v>
      </c>
      <c r="AD41" s="13">
        <v>820683.36613800004</v>
      </c>
      <c r="AE41" s="13">
        <v>983571.14925700007</v>
      </c>
      <c r="AF41" s="13">
        <v>2188236.2696090001</v>
      </c>
      <c r="AG41" s="13">
        <v>1930728.7802900004</v>
      </c>
      <c r="AH41" s="13">
        <v>1009270.4722250002</v>
      </c>
      <c r="AI41" s="13">
        <v>1488079.705541</v>
      </c>
    </row>
    <row r="42" spans="1:35" ht="14.25" customHeight="1" x14ac:dyDescent="0.25">
      <c r="A42" s="12" t="s">
        <v>32</v>
      </c>
      <c r="B42" s="13">
        <v>50414</v>
      </c>
      <c r="C42" s="13">
        <v>65635</v>
      </c>
      <c r="D42" s="13">
        <v>109294</v>
      </c>
      <c r="E42" s="13">
        <v>131407</v>
      </c>
      <c r="F42" s="13">
        <v>134847</v>
      </c>
      <c r="G42" s="13">
        <v>147716</v>
      </c>
      <c r="H42" s="13">
        <v>152233</v>
      </c>
      <c r="I42" s="13">
        <v>155899</v>
      </c>
      <c r="J42" s="13">
        <v>156972</v>
      </c>
      <c r="K42" s="13">
        <v>154626</v>
      </c>
      <c r="L42" s="13">
        <v>128183</v>
      </c>
      <c r="M42" s="13">
        <v>165718.6</v>
      </c>
      <c r="N42" s="13">
        <v>176666</v>
      </c>
      <c r="O42" s="13">
        <v>195765</v>
      </c>
      <c r="P42" s="13">
        <v>159182</v>
      </c>
      <c r="Q42" s="13">
        <v>235926</v>
      </c>
      <c r="R42" s="13">
        <v>331187</v>
      </c>
      <c r="S42" s="13">
        <v>188779</v>
      </c>
      <c r="T42" s="13">
        <v>368985.3</v>
      </c>
      <c r="U42" s="13">
        <v>597865.69999999995</v>
      </c>
      <c r="V42" s="13">
        <v>544420.32582099992</v>
      </c>
      <c r="W42" s="13">
        <v>557428.75622600003</v>
      </c>
      <c r="X42" s="13">
        <v>556948.85819399997</v>
      </c>
      <c r="Y42" s="13">
        <v>692241.76533600013</v>
      </c>
      <c r="Z42" s="13">
        <v>635628.00978900003</v>
      </c>
      <c r="AA42" s="13">
        <v>724065.05567799998</v>
      </c>
      <c r="AB42" s="13">
        <v>806569.62570099998</v>
      </c>
      <c r="AC42" s="13">
        <v>932012.29015400005</v>
      </c>
      <c r="AD42" s="13">
        <v>1155887.2208250002</v>
      </c>
      <c r="AE42" s="13">
        <v>1699567.3161079998</v>
      </c>
      <c r="AF42" s="13">
        <v>1990009.4228560003</v>
      </c>
      <c r="AG42" s="13">
        <v>2294555.5443142452</v>
      </c>
      <c r="AH42" s="13">
        <v>2704515.384848</v>
      </c>
      <c r="AI42" s="13">
        <v>2965460.7865539445</v>
      </c>
    </row>
    <row r="43" spans="1:35" ht="14.25" customHeight="1" x14ac:dyDescent="0.25">
      <c r="A43" s="12" t="s">
        <v>33</v>
      </c>
      <c r="B43" s="13">
        <v>-30187</v>
      </c>
      <c r="C43" s="13">
        <v>-5941</v>
      </c>
      <c r="D43" s="13">
        <v>-40069</v>
      </c>
      <c r="E43" s="13">
        <v>-25768</v>
      </c>
      <c r="F43" s="13">
        <v>-21801</v>
      </c>
      <c r="G43" s="13">
        <v>-53309</v>
      </c>
      <c r="H43" s="13">
        <v>-25939</v>
      </c>
      <c r="I43" s="13">
        <v>-47584</v>
      </c>
      <c r="J43" s="13">
        <v>-71958</v>
      </c>
      <c r="K43" s="13">
        <v>-170205</v>
      </c>
      <c r="L43" s="13">
        <v>-335730</v>
      </c>
      <c r="M43" s="13">
        <v>104117.09999999998</v>
      </c>
      <c r="N43" s="13">
        <v>-110402</v>
      </c>
      <c r="O43" s="13">
        <v>137155</v>
      </c>
      <c r="P43" s="13">
        <v>560117</v>
      </c>
      <c r="Q43" s="13">
        <v>751436</v>
      </c>
      <c r="R43" s="13">
        <v>3409469</v>
      </c>
      <c r="S43" s="13">
        <v>6631418</v>
      </c>
      <c r="T43" s="13">
        <v>2292563</v>
      </c>
      <c r="U43" s="13">
        <v>-3921772.5</v>
      </c>
      <c r="V43" s="13">
        <v>2422884.6049009999</v>
      </c>
      <c r="W43" s="13">
        <v>4083773.255132</v>
      </c>
      <c r="X43" s="13">
        <v>979283.43037200032</v>
      </c>
      <c r="Y43" s="13">
        <v>191231.1478020006</v>
      </c>
      <c r="Z43" s="13">
        <v>1610142.056779</v>
      </c>
      <c r="AA43" s="13">
        <v>-586732.69644300081</v>
      </c>
      <c r="AB43" s="13">
        <v>1560496.3547629993</v>
      </c>
      <c r="AC43" s="13">
        <v>708851.28266300051</v>
      </c>
      <c r="AD43" s="13">
        <v>306259.27862399997</v>
      </c>
      <c r="AE43" s="13">
        <v>-1258783.1915749998</v>
      </c>
      <c r="AF43" s="13">
        <v>-6170963.4371520001</v>
      </c>
      <c r="AG43" s="13">
        <v>-4879389.8321230002</v>
      </c>
      <c r="AH43" s="13">
        <v>9453338.8845020011</v>
      </c>
      <c r="AI43" s="13">
        <v>-1295035.2703989996</v>
      </c>
    </row>
    <row r="44" spans="1:35" ht="14.25" customHeight="1" x14ac:dyDescent="0.25">
      <c r="A44" s="12" t="s">
        <v>34</v>
      </c>
      <c r="B44" s="13">
        <v>37991</v>
      </c>
      <c r="C44" s="13">
        <v>64620</v>
      </c>
      <c r="D44" s="13">
        <v>84705</v>
      </c>
      <c r="E44" s="13">
        <v>95644</v>
      </c>
      <c r="F44" s="13">
        <v>145412</v>
      </c>
      <c r="G44" s="13">
        <v>143206</v>
      </c>
      <c r="H44" s="13">
        <v>126511</v>
      </c>
      <c r="I44" s="13">
        <v>159387</v>
      </c>
      <c r="J44" s="13">
        <v>101986</v>
      </c>
      <c r="K44" s="13">
        <v>126724</v>
      </c>
      <c r="L44" s="13">
        <v>333872</v>
      </c>
      <c r="M44" s="13">
        <v>563389.5</v>
      </c>
      <c r="N44" s="13">
        <v>1014069</v>
      </c>
      <c r="O44" s="13">
        <v>945174</v>
      </c>
      <c r="P44" s="13">
        <v>976429</v>
      </c>
      <c r="Q44" s="13">
        <v>1719710</v>
      </c>
      <c r="R44" s="13">
        <v>5227469</v>
      </c>
      <c r="S44" s="13">
        <v>11819012</v>
      </c>
      <c r="T44" s="13">
        <v>5016847.5</v>
      </c>
      <c r="U44" s="13">
        <v>3255523.8</v>
      </c>
      <c r="V44" s="13">
        <v>3691589.2305620001</v>
      </c>
      <c r="W44" s="13">
        <v>7428599.5668400005</v>
      </c>
      <c r="X44" s="13">
        <v>6311840.966422</v>
      </c>
      <c r="Y44" s="13">
        <v>5649011.3566509988</v>
      </c>
      <c r="Z44" s="13">
        <v>5747642.6324920002</v>
      </c>
      <c r="AA44" s="13">
        <v>4999022.6884749997</v>
      </c>
      <c r="AB44" s="13">
        <v>6039383.233018999</v>
      </c>
      <c r="AC44" s="13">
        <v>5627311.0942050004</v>
      </c>
      <c r="AD44" s="13">
        <v>4605239.324204999</v>
      </c>
      <c r="AE44" s="13">
        <v>5134424.567764001</v>
      </c>
      <c r="AF44" s="13">
        <v>8510593.1725270003</v>
      </c>
      <c r="AG44" s="13">
        <v>5429434.1646200009</v>
      </c>
      <c r="AH44" s="13">
        <v>12564222.156710001</v>
      </c>
      <c r="AI44" s="13">
        <v>5871159.067059</v>
      </c>
    </row>
    <row r="45" spans="1:35" ht="14.25" customHeight="1" x14ac:dyDescent="0.25">
      <c r="A45" s="12" t="s">
        <v>35</v>
      </c>
      <c r="B45" s="13">
        <v>68178</v>
      </c>
      <c r="C45" s="13">
        <v>70561</v>
      </c>
      <c r="D45" s="13">
        <v>124774</v>
      </c>
      <c r="E45" s="13">
        <v>121412</v>
      </c>
      <c r="F45" s="13">
        <v>167213</v>
      </c>
      <c r="G45" s="13">
        <v>196515</v>
      </c>
      <c r="H45" s="13">
        <v>152450</v>
      </c>
      <c r="I45" s="13">
        <v>206971</v>
      </c>
      <c r="J45" s="13">
        <v>173944</v>
      </c>
      <c r="K45" s="13">
        <v>296929</v>
      </c>
      <c r="L45" s="13">
        <v>669602</v>
      </c>
      <c r="M45" s="13">
        <v>459272.4</v>
      </c>
      <c r="N45" s="13">
        <v>1124471</v>
      </c>
      <c r="O45" s="13">
        <v>808019</v>
      </c>
      <c r="P45" s="13">
        <v>416312</v>
      </c>
      <c r="Q45" s="13">
        <v>968274</v>
      </c>
      <c r="R45" s="13">
        <v>1818000</v>
      </c>
      <c r="S45" s="13">
        <v>5187594</v>
      </c>
      <c r="T45" s="13">
        <v>2724284.5</v>
      </c>
      <c r="U45" s="13">
        <v>7177296.2999999998</v>
      </c>
      <c r="V45" s="13">
        <v>1268704.6256609999</v>
      </c>
      <c r="W45" s="13">
        <v>3344826.311708</v>
      </c>
      <c r="X45" s="13">
        <v>5332557.5360500002</v>
      </c>
      <c r="Y45" s="13">
        <v>5457780.208848998</v>
      </c>
      <c r="Z45" s="13">
        <v>4137500.5757130003</v>
      </c>
      <c r="AA45" s="13">
        <v>5585755.3849180005</v>
      </c>
      <c r="AB45" s="13">
        <v>4478886.8782559996</v>
      </c>
      <c r="AC45" s="13">
        <v>4918459.8115419997</v>
      </c>
      <c r="AD45" s="13">
        <v>4298980.0455809999</v>
      </c>
      <c r="AE45" s="13">
        <v>6393207.7593389992</v>
      </c>
      <c r="AF45" s="13">
        <v>14681556.609679</v>
      </c>
      <c r="AG45" s="13">
        <v>10308823.996742999</v>
      </c>
      <c r="AH45" s="13">
        <v>3110883.2722079996</v>
      </c>
      <c r="AI45" s="13">
        <v>7166194.3374579987</v>
      </c>
    </row>
    <row r="46" spans="1:35" ht="14.25" customHeight="1" x14ac:dyDescent="0.25">
      <c r="A46" s="12" t="s">
        <v>36</v>
      </c>
      <c r="B46" s="13">
        <v>4</v>
      </c>
      <c r="C46" s="13">
        <v>-1682</v>
      </c>
      <c r="D46" s="13">
        <v>-597</v>
      </c>
      <c r="E46" s="13">
        <v>1432</v>
      </c>
      <c r="F46" s="13">
        <v>-611</v>
      </c>
      <c r="G46" s="13">
        <v>3777</v>
      </c>
      <c r="H46" s="13">
        <v>46</v>
      </c>
      <c r="I46" s="13">
        <v>-345</v>
      </c>
      <c r="J46" s="13">
        <v>-4513</v>
      </c>
      <c r="K46" s="13">
        <v>-5101</v>
      </c>
      <c r="L46" s="13">
        <v>110</v>
      </c>
      <c r="M46" s="13">
        <v>-3864</v>
      </c>
      <c r="N46" s="13">
        <v>-1315</v>
      </c>
      <c r="O46" s="13">
        <v>2642</v>
      </c>
      <c r="P46" s="13">
        <v>-4388</v>
      </c>
      <c r="Q46" s="13">
        <v>-9106</v>
      </c>
      <c r="R46" s="13">
        <v>-13559</v>
      </c>
      <c r="S46" s="13">
        <v>-11481</v>
      </c>
      <c r="T46" s="13">
        <v>17313</v>
      </c>
      <c r="U46" s="13">
        <v>6012.7999999999993</v>
      </c>
      <c r="V46" s="13">
        <v>-6333.5</v>
      </c>
      <c r="W46" s="13">
        <v>-35641.300000000003</v>
      </c>
      <c r="X46" s="13">
        <v>-16399.2</v>
      </c>
      <c r="Y46" s="13">
        <v>-16008.016330000217</v>
      </c>
      <c r="Z46" s="13">
        <v>-6460.6865000000944</v>
      </c>
      <c r="AA46" s="13">
        <v>-21028.890429999963</v>
      </c>
      <c r="AB46" s="13">
        <v>-16937.817810000008</v>
      </c>
      <c r="AC46" s="13">
        <v>16398.041009999884</v>
      </c>
      <c r="AD46" s="13">
        <v>7367.2534599998835</v>
      </c>
      <c r="AE46" s="13">
        <v>-2801.1934699997946</v>
      </c>
      <c r="AF46" s="13">
        <v>20352.190930000412</v>
      </c>
      <c r="AG46" s="13">
        <v>143962.24977999972</v>
      </c>
      <c r="AH46" s="13">
        <v>16205.717359999922</v>
      </c>
      <c r="AI46" s="13">
        <v>19496.361099999747</v>
      </c>
    </row>
    <row r="47" spans="1:35" ht="14.25" customHeight="1" x14ac:dyDescent="0.25">
      <c r="A47" s="12" t="s">
        <v>37</v>
      </c>
      <c r="B47" s="13">
        <v>108023</v>
      </c>
      <c r="C47" s="13">
        <v>126758</v>
      </c>
      <c r="D47" s="13">
        <v>351133.4</v>
      </c>
      <c r="E47" s="13">
        <v>78873.399999999994</v>
      </c>
      <c r="F47" s="13">
        <v>276644.40000000002</v>
      </c>
      <c r="G47" s="13">
        <v>33484</v>
      </c>
      <c r="H47" s="13">
        <v>-437.6</v>
      </c>
      <c r="I47" s="13">
        <v>360888</v>
      </c>
      <c r="J47" s="13">
        <v>-327369</v>
      </c>
      <c r="K47" s="13">
        <v>-535688.4</v>
      </c>
      <c r="L47" s="13">
        <v>36030</v>
      </c>
      <c r="M47" s="13">
        <v>-329868.40000000002</v>
      </c>
      <c r="N47" s="13">
        <v>-336813.6</v>
      </c>
      <c r="O47" s="13">
        <v>-98785.4</v>
      </c>
      <c r="P47" s="13">
        <v>138683</v>
      </c>
      <c r="Q47" s="13">
        <v>216100</v>
      </c>
      <c r="R47" s="13">
        <v>491131.98926000006</v>
      </c>
      <c r="S47" s="13">
        <v>729250.78292999999</v>
      </c>
      <c r="T47" s="13">
        <v>797146.87641000003</v>
      </c>
      <c r="U47" s="13">
        <v>183805.55628000002</v>
      </c>
      <c r="V47" s="13">
        <v>108260.42278200015</v>
      </c>
      <c r="W47" s="13">
        <v>152848.76831800054</v>
      </c>
      <c r="X47" s="13">
        <v>736123.43329400034</v>
      </c>
      <c r="Y47" s="13">
        <v>-211176.45252700843</v>
      </c>
      <c r="Z47" s="13">
        <v>-830586.32195099851</v>
      </c>
      <c r="AA47" s="13">
        <v>550754.41184532607</v>
      </c>
      <c r="AB47" s="13">
        <v>-27546.898534676933</v>
      </c>
      <c r="AC47" s="13">
        <v>181790.36601489654</v>
      </c>
      <c r="AD47" s="13">
        <v>226707.49531689216</v>
      </c>
      <c r="AE47" s="13">
        <v>845346.01861708565</v>
      </c>
      <c r="AF47" s="13">
        <v>-239555.10315901204</v>
      </c>
      <c r="AG47" s="13">
        <v>1461225.3078973996</v>
      </c>
      <c r="AH47" s="13">
        <v>1879857.2319410103</v>
      </c>
      <c r="AI47" s="13">
        <v>982018.56096588681</v>
      </c>
    </row>
    <row r="48" spans="1:35" ht="14.25" customHeight="1" x14ac:dyDescent="0.25">
      <c r="A48" s="12" t="s">
        <v>38</v>
      </c>
      <c r="B48" s="13">
        <v>215349</v>
      </c>
      <c r="C48" s="13">
        <v>126662</v>
      </c>
      <c r="D48" s="13">
        <v>44969</v>
      </c>
      <c r="E48" s="13">
        <v>-24406</v>
      </c>
      <c r="F48" s="13">
        <v>44932</v>
      </c>
      <c r="G48" s="13">
        <v>276883</v>
      </c>
      <c r="H48" s="13">
        <v>58658</v>
      </c>
      <c r="I48" s="13">
        <v>25866</v>
      </c>
      <c r="J48" s="13">
        <v>-115905</v>
      </c>
      <c r="K48" s="13">
        <v>-296807</v>
      </c>
      <c r="L48" s="13">
        <v>-107435</v>
      </c>
      <c r="M48" s="13">
        <v>-268550</v>
      </c>
      <c r="N48" s="13">
        <v>-284523</v>
      </c>
      <c r="O48" s="13">
        <v>-112427</v>
      </c>
      <c r="P48" s="13">
        <v>764429</v>
      </c>
      <c r="Q48" s="13">
        <v>1300858</v>
      </c>
      <c r="R48" s="13">
        <v>1754259.4</v>
      </c>
      <c r="S48" s="13">
        <v>2339</v>
      </c>
      <c r="T48" s="13">
        <v>-131846</v>
      </c>
      <c r="U48" s="13">
        <v>8399</v>
      </c>
      <c r="V48" s="13">
        <v>-210899.20000000001</v>
      </c>
      <c r="W48" s="13">
        <v>-899.45</v>
      </c>
      <c r="X48" s="13">
        <v>-998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</row>
    <row r="49" spans="1:35" ht="14.25" customHeight="1" x14ac:dyDescent="0.25">
      <c r="A49" s="12" t="s">
        <v>39</v>
      </c>
      <c r="B49" s="13">
        <v>0</v>
      </c>
      <c r="C49" s="13">
        <v>-26571</v>
      </c>
      <c r="D49" s="13">
        <v>-3725</v>
      </c>
      <c r="E49" s="13">
        <v>-37913</v>
      </c>
      <c r="F49" s="13">
        <v>-22053</v>
      </c>
      <c r="G49" s="13">
        <v>-6340</v>
      </c>
      <c r="H49" s="13">
        <v>-22895</v>
      </c>
      <c r="I49" s="13">
        <v>-23645</v>
      </c>
      <c r="J49" s="13">
        <v>-166651</v>
      </c>
      <c r="K49" s="13">
        <v>-326760</v>
      </c>
      <c r="L49" s="13">
        <v>-254520</v>
      </c>
      <c r="M49" s="13">
        <v>-281758</v>
      </c>
      <c r="N49" s="13">
        <v>-304557</v>
      </c>
      <c r="O49" s="13">
        <v>-119424</v>
      </c>
      <c r="P49" s="13">
        <v>-3682</v>
      </c>
      <c r="Q49" s="13">
        <v>-158</v>
      </c>
      <c r="R49" s="13">
        <v>-8865</v>
      </c>
      <c r="S49" s="13">
        <v>-31258</v>
      </c>
      <c r="T49" s="13">
        <v>-224665</v>
      </c>
      <c r="U49" s="13">
        <v>-64019</v>
      </c>
      <c r="V49" s="13">
        <v>-212579.5</v>
      </c>
      <c r="W49" s="13">
        <v>-899.45</v>
      </c>
      <c r="X49" s="13">
        <v>-998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</row>
    <row r="50" spans="1:35" ht="14.25" customHeight="1" x14ac:dyDescent="0.25">
      <c r="A50" s="12" t="s">
        <v>40</v>
      </c>
      <c r="B50" s="13">
        <v>215349</v>
      </c>
      <c r="C50" s="13">
        <v>153233</v>
      </c>
      <c r="D50" s="13">
        <v>48694</v>
      </c>
      <c r="E50" s="13">
        <v>13507</v>
      </c>
      <c r="F50" s="13">
        <v>66985</v>
      </c>
      <c r="G50" s="13">
        <v>283223</v>
      </c>
      <c r="H50" s="13">
        <v>81553</v>
      </c>
      <c r="I50" s="13">
        <v>49511</v>
      </c>
      <c r="J50" s="13">
        <v>50746</v>
      </c>
      <c r="K50" s="13">
        <v>29953</v>
      </c>
      <c r="L50" s="13">
        <v>147085</v>
      </c>
      <c r="M50" s="13">
        <v>13208</v>
      </c>
      <c r="N50" s="13">
        <v>20034</v>
      </c>
      <c r="O50" s="13">
        <v>6997</v>
      </c>
      <c r="P50" s="13">
        <v>768111</v>
      </c>
      <c r="Q50" s="13">
        <v>1301016</v>
      </c>
      <c r="R50" s="13">
        <v>1763124.4</v>
      </c>
      <c r="S50" s="13">
        <v>33597</v>
      </c>
      <c r="T50" s="13">
        <v>92819</v>
      </c>
      <c r="U50" s="13">
        <v>72418</v>
      </c>
      <c r="V50" s="13">
        <v>1680.3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</row>
    <row r="51" spans="1:35" ht="14.25" customHeight="1" x14ac:dyDescent="0.25">
      <c r="A51" s="12" t="s">
        <v>41</v>
      </c>
      <c r="B51" s="13">
        <v>-49455</v>
      </c>
      <c r="C51" s="13">
        <v>-48964</v>
      </c>
      <c r="D51" s="13">
        <v>7753</v>
      </c>
      <c r="E51" s="13">
        <v>24000</v>
      </c>
      <c r="F51" s="13">
        <v>-55446</v>
      </c>
      <c r="G51" s="13">
        <v>-14241</v>
      </c>
      <c r="H51" s="13">
        <v>52779</v>
      </c>
      <c r="I51" s="13">
        <v>5676</v>
      </c>
      <c r="J51" s="13">
        <v>44181</v>
      </c>
      <c r="K51" s="13">
        <v>34679</v>
      </c>
      <c r="L51" s="13">
        <v>-284579</v>
      </c>
      <c r="M51" s="13">
        <v>253781</v>
      </c>
      <c r="N51" s="13">
        <v>63450</v>
      </c>
      <c r="O51" s="13">
        <v>-50385</v>
      </c>
      <c r="P51" s="13">
        <v>-685158</v>
      </c>
      <c r="Q51" s="13">
        <v>-877505</v>
      </c>
      <c r="R51" s="13">
        <v>-890151</v>
      </c>
      <c r="S51" s="13">
        <v>-1412190</v>
      </c>
      <c r="T51" s="13">
        <v>352459</v>
      </c>
      <c r="U51" s="13">
        <v>-2038</v>
      </c>
      <c r="V51" s="13">
        <v>185137.85</v>
      </c>
      <c r="W51" s="13">
        <v>-5</v>
      </c>
      <c r="X51" s="13">
        <v>2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</row>
    <row r="52" spans="1:35" ht="14.25" customHeight="1" x14ac:dyDescent="0.25">
      <c r="A52" s="12" t="s">
        <v>42</v>
      </c>
      <c r="B52" s="13">
        <v>0</v>
      </c>
      <c r="C52" s="13">
        <v>45466</v>
      </c>
      <c r="D52" s="13">
        <v>2367</v>
      </c>
      <c r="E52" s="13">
        <v>2700</v>
      </c>
      <c r="F52" s="13">
        <v>-21948</v>
      </c>
      <c r="G52" s="13">
        <v>-29603</v>
      </c>
      <c r="H52" s="13">
        <v>0</v>
      </c>
      <c r="I52" s="13">
        <v>0</v>
      </c>
      <c r="J52" s="13">
        <v>92235</v>
      </c>
      <c r="K52" s="13">
        <v>-40433</v>
      </c>
      <c r="L52" s="13">
        <v>75475</v>
      </c>
      <c r="M52" s="13">
        <v>-55505.4</v>
      </c>
      <c r="N52" s="13">
        <v>-84223</v>
      </c>
      <c r="O52" s="13">
        <v>-0.4</v>
      </c>
      <c r="P52" s="13">
        <v>0</v>
      </c>
      <c r="Q52" s="13">
        <v>0.4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</row>
    <row r="53" spans="1:35" ht="14.25" customHeight="1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  <row r="54" spans="1:35" s="5" customFormat="1" ht="14.25" customHeight="1" x14ac:dyDescent="0.25">
      <c r="A54" s="10" t="s">
        <v>43</v>
      </c>
      <c r="B54" s="11">
        <v>21236</v>
      </c>
      <c r="C54" s="11">
        <v>43106</v>
      </c>
      <c r="D54" s="11">
        <v>18220.700000000012</v>
      </c>
      <c r="E54" s="11">
        <v>-253621.30000000002</v>
      </c>
      <c r="F54" s="11">
        <v>-138915.4</v>
      </c>
      <c r="G54" s="11">
        <v>-726754</v>
      </c>
      <c r="H54" s="11">
        <v>-599086.4</v>
      </c>
      <c r="I54" s="11">
        <v>-370212</v>
      </c>
      <c r="J54" s="11">
        <v>-495956</v>
      </c>
      <c r="K54" s="11">
        <v>-187391.59999999998</v>
      </c>
      <c r="L54" s="11">
        <v>-285261.8</v>
      </c>
      <c r="M54" s="11">
        <v>-101888</v>
      </c>
      <c r="N54" s="11">
        <v>-203854.4</v>
      </c>
      <c r="O54" s="11">
        <v>60681.899999999965</v>
      </c>
      <c r="P54" s="11">
        <v>-453748</v>
      </c>
      <c r="Q54" s="11">
        <v>-1798238.7999999998</v>
      </c>
      <c r="R54" s="11">
        <v>-1522265.31336</v>
      </c>
      <c r="S54" s="11">
        <v>-1158703.5726800002</v>
      </c>
      <c r="T54" s="11">
        <v>-246386.91679999995</v>
      </c>
      <c r="U54" s="11">
        <v>246385.74795999995</v>
      </c>
      <c r="V54" s="11">
        <v>2707955.2145680003</v>
      </c>
      <c r="W54" s="11">
        <v>2119571.5332889995</v>
      </c>
      <c r="X54" s="11">
        <v>474984.9962789999</v>
      </c>
      <c r="Y54" s="11">
        <v>105781.1605709998</v>
      </c>
      <c r="Z54" s="11">
        <v>2557462.464565</v>
      </c>
      <c r="AA54" s="11">
        <v>2935829.27703</v>
      </c>
      <c r="AB54" s="11">
        <v>5527576.7902930006</v>
      </c>
      <c r="AC54" s="11">
        <v>5463683.3272070009</v>
      </c>
      <c r="AD54" s="11">
        <v>3012976.4355969997</v>
      </c>
      <c r="AE54" s="11">
        <v>4206803.1963100005</v>
      </c>
      <c r="AF54" s="11">
        <v>8087893.9808380008</v>
      </c>
      <c r="AG54" s="11">
        <v>14378271.066496406</v>
      </c>
      <c r="AH54" s="11">
        <v>6075955.2072610017</v>
      </c>
      <c r="AI54" s="11">
        <v>4636704.2390872734</v>
      </c>
    </row>
    <row r="55" spans="1:35" ht="14.25" customHeight="1" x14ac:dyDescent="0.25">
      <c r="A55" s="12" t="s">
        <v>44</v>
      </c>
      <c r="B55" s="13">
        <v>-16250</v>
      </c>
      <c r="C55" s="13">
        <v>45190</v>
      </c>
      <c r="D55" s="13">
        <v>-31350.5</v>
      </c>
      <c r="E55" s="13">
        <v>-303310.5</v>
      </c>
      <c r="F55" s="13">
        <v>-154132</v>
      </c>
      <c r="G55" s="13">
        <v>-689495</v>
      </c>
      <c r="H55" s="13">
        <v>-336284</v>
      </c>
      <c r="I55" s="13">
        <v>-215463</v>
      </c>
      <c r="J55" s="13">
        <v>-100043</v>
      </c>
      <c r="K55" s="13">
        <v>156217</v>
      </c>
      <c r="L55" s="13">
        <v>-119773</v>
      </c>
      <c r="M55" s="13">
        <v>304803</v>
      </c>
      <c r="N55" s="13">
        <v>360886</v>
      </c>
      <c r="O55" s="13">
        <v>520564</v>
      </c>
      <c r="P55" s="13">
        <v>92411</v>
      </c>
      <c r="Q55" s="13">
        <v>-492638</v>
      </c>
      <c r="R55" s="13">
        <v>-56957.913360000006</v>
      </c>
      <c r="S55" s="13">
        <v>-288428.17268000002</v>
      </c>
      <c r="T55" s="13">
        <v>-219021.21679999999</v>
      </c>
      <c r="U55" s="13">
        <v>-374755.75204000005</v>
      </c>
      <c r="V55" s="13">
        <v>797450.8</v>
      </c>
      <c r="W55" s="13">
        <v>621203.75399999996</v>
      </c>
      <c r="X55" s="13">
        <v>326174.39999999997</v>
      </c>
      <c r="Y55" s="13">
        <v>-448604.2257300003</v>
      </c>
      <c r="Z55" s="13">
        <v>873992.13162000035</v>
      </c>
      <c r="AA55" s="13">
        <v>846157.32155999995</v>
      </c>
      <c r="AB55" s="13">
        <v>1403368.9497800001</v>
      </c>
      <c r="AC55" s="13">
        <v>1414619.3273100003</v>
      </c>
      <c r="AD55" s="13">
        <v>1268794.3188200002</v>
      </c>
      <c r="AE55" s="13">
        <v>1001038.4463399999</v>
      </c>
      <c r="AF55" s="13">
        <v>3551265.50789</v>
      </c>
      <c r="AG55" s="13">
        <v>11645466.04984</v>
      </c>
      <c r="AH55" s="13">
        <v>4746024.5113299992</v>
      </c>
      <c r="AI55" s="13">
        <v>2804954.09222</v>
      </c>
    </row>
    <row r="56" spans="1:35" ht="14.25" customHeight="1" x14ac:dyDescent="0.25">
      <c r="A56" s="12" t="s">
        <v>45</v>
      </c>
      <c r="B56" s="13">
        <v>148718</v>
      </c>
      <c r="C56" s="13">
        <v>246249</v>
      </c>
      <c r="D56" s="13">
        <v>225606</v>
      </c>
      <c r="E56" s="13">
        <v>95285</v>
      </c>
      <c r="F56" s="13">
        <v>92275</v>
      </c>
      <c r="G56" s="13">
        <v>66079</v>
      </c>
      <c r="H56" s="13">
        <v>52042</v>
      </c>
      <c r="I56" s="13">
        <v>60382</v>
      </c>
      <c r="J56" s="13">
        <v>50741</v>
      </c>
      <c r="K56" s="13">
        <v>317761</v>
      </c>
      <c r="L56" s="13">
        <v>53989</v>
      </c>
      <c r="M56" s="13">
        <v>504366</v>
      </c>
      <c r="N56" s="13">
        <v>755630</v>
      </c>
      <c r="O56" s="13">
        <v>817287</v>
      </c>
      <c r="P56" s="13">
        <v>617711</v>
      </c>
      <c r="Q56" s="13">
        <v>107356</v>
      </c>
      <c r="R56" s="13">
        <v>54242</v>
      </c>
      <c r="S56" s="13">
        <v>32496.6</v>
      </c>
      <c r="T56" s="13">
        <v>208223</v>
      </c>
      <c r="U56" s="13">
        <v>54770.8</v>
      </c>
      <c r="V56" s="13">
        <v>859012</v>
      </c>
      <c r="W56" s="13">
        <v>697867</v>
      </c>
      <c r="X56" s="13">
        <v>729634.7</v>
      </c>
      <c r="Y56" s="13">
        <v>4228</v>
      </c>
      <c r="Z56" s="13">
        <v>1270978.9140399999</v>
      </c>
      <c r="AA56" s="13">
        <v>950702.23459999997</v>
      </c>
      <c r="AB56" s="13">
        <v>1945462.6498500002</v>
      </c>
      <c r="AC56" s="13">
        <v>1701995.4245500003</v>
      </c>
      <c r="AD56" s="13">
        <v>1929549.0953600004</v>
      </c>
      <c r="AE56" s="13">
        <v>1750959.0858800001</v>
      </c>
      <c r="AF56" s="13">
        <v>4942550.9019900002</v>
      </c>
      <c r="AG56" s="13">
        <v>12058392.1527</v>
      </c>
      <c r="AH56" s="13">
        <v>5208106.9009400001</v>
      </c>
      <c r="AI56" s="13">
        <v>3911838.30877</v>
      </c>
    </row>
    <row r="57" spans="1:35" ht="14.25" customHeight="1" x14ac:dyDescent="0.25">
      <c r="A57" s="12" t="s">
        <v>46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241165</v>
      </c>
      <c r="L57" s="13">
        <v>0</v>
      </c>
      <c r="M57" s="13">
        <v>0</v>
      </c>
      <c r="N57" s="13">
        <v>0</v>
      </c>
      <c r="O57" s="13">
        <v>722480</v>
      </c>
      <c r="P57" s="13">
        <v>343779</v>
      </c>
      <c r="Q57" s="13">
        <v>0</v>
      </c>
      <c r="R57" s="13">
        <v>0</v>
      </c>
      <c r="S57" s="13">
        <v>-0.4</v>
      </c>
      <c r="T57" s="13">
        <v>0</v>
      </c>
      <c r="U57" s="13">
        <v>0</v>
      </c>
      <c r="V57" s="13">
        <v>799737</v>
      </c>
      <c r="W57" s="13">
        <v>659519</v>
      </c>
      <c r="X57" s="13">
        <v>703862</v>
      </c>
      <c r="Y57" s="13">
        <v>0</v>
      </c>
      <c r="Z57" s="13">
        <v>1247176.97104</v>
      </c>
      <c r="AA57" s="13">
        <v>912375.80560000008</v>
      </c>
      <c r="AB57" s="13">
        <v>1877981.8228500001</v>
      </c>
      <c r="AC57" s="13">
        <v>1661950.2099900001</v>
      </c>
      <c r="AD57" s="13">
        <v>1807922.2751613599</v>
      </c>
      <c r="AE57" s="13">
        <v>1688362.0558799999</v>
      </c>
      <c r="AF57" s="13">
        <v>4930861.4019900002</v>
      </c>
      <c r="AG57" s="13">
        <v>12001395.458700001</v>
      </c>
      <c r="AH57" s="13">
        <v>5158508.0879399991</v>
      </c>
      <c r="AI57" s="13">
        <v>3612424.4007700002</v>
      </c>
    </row>
    <row r="58" spans="1:35" ht="14.25" customHeight="1" x14ac:dyDescent="0.25">
      <c r="A58" s="12" t="s">
        <v>47</v>
      </c>
      <c r="B58" s="13">
        <v>148718</v>
      </c>
      <c r="C58" s="13">
        <v>246249</v>
      </c>
      <c r="D58" s="13">
        <v>225606</v>
      </c>
      <c r="E58" s="13">
        <v>95285</v>
      </c>
      <c r="F58" s="13">
        <v>92275</v>
      </c>
      <c r="G58" s="13">
        <v>66079</v>
      </c>
      <c r="H58" s="13">
        <v>52042</v>
      </c>
      <c r="I58" s="13">
        <v>60382</v>
      </c>
      <c r="J58" s="13">
        <v>50741</v>
      </c>
      <c r="K58" s="13">
        <v>76596</v>
      </c>
      <c r="L58" s="13">
        <v>53989</v>
      </c>
      <c r="M58" s="13">
        <v>504366</v>
      </c>
      <c r="N58" s="13">
        <v>755630</v>
      </c>
      <c r="O58" s="13">
        <v>94807</v>
      </c>
      <c r="P58" s="13">
        <v>273932</v>
      </c>
      <c r="Q58" s="13">
        <v>107356</v>
      </c>
      <c r="R58" s="13">
        <v>54242</v>
      </c>
      <c r="S58" s="13">
        <v>32497</v>
      </c>
      <c r="T58" s="13">
        <v>208223</v>
      </c>
      <c r="U58" s="13">
        <v>54770.8</v>
      </c>
      <c r="V58" s="13">
        <v>59275</v>
      </c>
      <c r="W58" s="13">
        <v>38348</v>
      </c>
      <c r="X58" s="13">
        <v>25772.699999999953</v>
      </c>
      <c r="Y58" s="13">
        <v>4228</v>
      </c>
      <c r="Z58" s="13">
        <v>23801.94299999997</v>
      </c>
      <c r="AA58" s="13">
        <v>38326.428999999887</v>
      </c>
      <c r="AB58" s="13">
        <v>67480.827000000048</v>
      </c>
      <c r="AC58" s="13">
        <v>40045.214560000226</v>
      </c>
      <c r="AD58" s="13">
        <v>121626.82019864046</v>
      </c>
      <c r="AE58" s="13">
        <v>62597.030000000261</v>
      </c>
      <c r="AF58" s="13">
        <v>11689.5</v>
      </c>
      <c r="AG58" s="13">
        <v>56996.693999998271</v>
      </c>
      <c r="AH58" s="13">
        <v>49598.813000001013</v>
      </c>
      <c r="AI58" s="13">
        <v>299413.90799999982</v>
      </c>
    </row>
    <row r="59" spans="1:35" ht="14.25" customHeight="1" x14ac:dyDescent="0.25">
      <c r="A59" s="12" t="s">
        <v>48</v>
      </c>
      <c r="B59" s="13">
        <v>164968</v>
      </c>
      <c r="C59" s="13">
        <v>201059</v>
      </c>
      <c r="D59" s="13">
        <v>256956.5</v>
      </c>
      <c r="E59" s="13">
        <v>398595.5</v>
      </c>
      <c r="F59" s="13">
        <v>246407</v>
      </c>
      <c r="G59" s="13">
        <v>755574</v>
      </c>
      <c r="H59" s="13">
        <v>388326</v>
      </c>
      <c r="I59" s="13">
        <v>275845</v>
      </c>
      <c r="J59" s="13">
        <v>150784</v>
      </c>
      <c r="K59" s="13">
        <v>161544</v>
      </c>
      <c r="L59" s="13">
        <v>173762</v>
      </c>
      <c r="M59" s="13">
        <v>199563</v>
      </c>
      <c r="N59" s="13">
        <v>394744</v>
      </c>
      <c r="O59" s="13">
        <v>296723</v>
      </c>
      <c r="P59" s="13">
        <v>525300</v>
      </c>
      <c r="Q59" s="13">
        <v>599994</v>
      </c>
      <c r="R59" s="13">
        <v>111199.91336000001</v>
      </c>
      <c r="S59" s="13">
        <v>320924.77267999999</v>
      </c>
      <c r="T59" s="13">
        <v>427244.21679999999</v>
      </c>
      <c r="U59" s="13">
        <v>429526.55204000004</v>
      </c>
      <c r="V59" s="13">
        <v>61561.2</v>
      </c>
      <c r="W59" s="13">
        <v>76663.245999999999</v>
      </c>
      <c r="X59" s="13">
        <v>403460.3</v>
      </c>
      <c r="Y59" s="13">
        <v>452832.2257300003</v>
      </c>
      <c r="Z59" s="13">
        <v>396986.7824199996</v>
      </c>
      <c r="AA59" s="13">
        <v>104544.91303999998</v>
      </c>
      <c r="AB59" s="13">
        <v>542093.70007000002</v>
      </c>
      <c r="AC59" s="13">
        <v>287376.09723999997</v>
      </c>
      <c r="AD59" s="13">
        <v>660754.77653999999</v>
      </c>
      <c r="AE59" s="13">
        <v>749920.63954</v>
      </c>
      <c r="AF59" s="13">
        <v>1391285.3940999999</v>
      </c>
      <c r="AG59" s="13">
        <v>412926.10285999998</v>
      </c>
      <c r="AH59" s="13">
        <v>462082.38960999995</v>
      </c>
      <c r="AI59" s="13">
        <v>1106884.21655</v>
      </c>
    </row>
    <row r="60" spans="1:35" ht="14.25" customHeight="1" x14ac:dyDescent="0.25">
      <c r="A60" s="12" t="s">
        <v>49</v>
      </c>
      <c r="B60" s="13">
        <v>-39808</v>
      </c>
      <c r="C60" s="13">
        <v>-98971</v>
      </c>
      <c r="D60" s="13">
        <v>-51375.4</v>
      </c>
      <c r="E60" s="13">
        <v>-41318.400000000001</v>
      </c>
      <c r="F60" s="13">
        <v>-65196</v>
      </c>
      <c r="G60" s="13">
        <v>-103775</v>
      </c>
      <c r="H60" s="13">
        <v>-316761</v>
      </c>
      <c r="I60" s="13">
        <v>-177109</v>
      </c>
      <c r="J60" s="13">
        <v>-386599</v>
      </c>
      <c r="K60" s="13">
        <v>-274569.59999999998</v>
      </c>
      <c r="L60" s="13">
        <v>-59600.4</v>
      </c>
      <c r="M60" s="13">
        <v>-226645.6</v>
      </c>
      <c r="N60" s="13">
        <v>-393382</v>
      </c>
      <c r="O60" s="13">
        <v>-196198.7</v>
      </c>
      <c r="P60" s="13">
        <v>-201401</v>
      </c>
      <c r="Q60" s="13">
        <v>-887204.4</v>
      </c>
      <c r="R60" s="13">
        <v>-946368</v>
      </c>
      <c r="S60" s="13">
        <v>-291875</v>
      </c>
      <c r="T60" s="13">
        <v>588865.30000000005</v>
      </c>
      <c r="U60" s="13">
        <v>1363664.6</v>
      </c>
      <c r="V60" s="13">
        <v>2696522.414568</v>
      </c>
      <c r="W60" s="13">
        <v>2298979.1892889999</v>
      </c>
      <c r="X60" s="13">
        <v>975870.99627899996</v>
      </c>
      <c r="Y60" s="13">
        <v>1394797.074301</v>
      </c>
      <c r="Z60" s="13">
        <v>2474095.7959449999</v>
      </c>
      <c r="AA60" s="13">
        <v>2832705.19747</v>
      </c>
      <c r="AB60" s="13">
        <v>4832203.4665129995</v>
      </c>
      <c r="AC60" s="13">
        <v>4684521.0868970007</v>
      </c>
      <c r="AD60" s="13">
        <v>2315894.1452759998</v>
      </c>
      <c r="AE60" s="13">
        <v>3673214.7794580003</v>
      </c>
      <c r="AF60" s="13">
        <v>4933175.2522410005</v>
      </c>
      <c r="AG60" s="13">
        <v>3063591.0042264066</v>
      </c>
      <c r="AH60" s="13">
        <v>1641418.2663300002</v>
      </c>
      <c r="AI60" s="13">
        <v>2108016.3171442728</v>
      </c>
    </row>
    <row r="61" spans="1:35" ht="14.25" customHeight="1" x14ac:dyDescent="0.25">
      <c r="A61" s="12" t="s">
        <v>45</v>
      </c>
      <c r="B61" s="13">
        <v>7192</v>
      </c>
      <c r="C61" s="13">
        <v>11821</v>
      </c>
      <c r="D61" s="13">
        <v>2690.6000000000004</v>
      </c>
      <c r="E61" s="13">
        <v>309.59999999999991</v>
      </c>
      <c r="F61" s="13">
        <v>40</v>
      </c>
      <c r="G61" s="13">
        <v>0</v>
      </c>
      <c r="H61" s="13">
        <v>255</v>
      </c>
      <c r="I61" s="13">
        <v>634</v>
      </c>
      <c r="J61" s="13">
        <v>1280</v>
      </c>
      <c r="K61" s="13">
        <v>505.4</v>
      </c>
      <c r="L61" s="13">
        <v>1015.6</v>
      </c>
      <c r="M61" s="13">
        <v>59</v>
      </c>
      <c r="N61" s="13">
        <v>0</v>
      </c>
      <c r="O61" s="13">
        <v>206141.3</v>
      </c>
      <c r="P61" s="13">
        <v>446849</v>
      </c>
      <c r="Q61" s="13">
        <v>356546.6</v>
      </c>
      <c r="R61" s="13">
        <v>1360</v>
      </c>
      <c r="S61" s="13">
        <v>421355</v>
      </c>
      <c r="T61" s="13">
        <v>1216356</v>
      </c>
      <c r="U61" s="13">
        <v>1685658</v>
      </c>
      <c r="V61" s="13">
        <v>3150882</v>
      </c>
      <c r="W61" s="13">
        <v>2916729.2816889999</v>
      </c>
      <c r="X61" s="13">
        <v>1678236.152793</v>
      </c>
      <c r="Y61" s="13">
        <v>2230090.8076439998</v>
      </c>
      <c r="Z61" s="13">
        <v>3732527.4155549998</v>
      </c>
      <c r="AA61" s="13">
        <v>4662713.1102390001</v>
      </c>
      <c r="AB61" s="13">
        <v>18025652.055464998</v>
      </c>
      <c r="AC61" s="13">
        <v>6558942.9819290005</v>
      </c>
      <c r="AD61" s="13">
        <v>8069411.5945050009</v>
      </c>
      <c r="AE61" s="13">
        <v>7281064.0489530005</v>
      </c>
      <c r="AF61" s="13">
        <v>12955223.328058999</v>
      </c>
      <c r="AG61" s="13">
        <v>10961954.521811999</v>
      </c>
      <c r="AH61" s="13">
        <v>6047080.2012259997</v>
      </c>
      <c r="AI61" s="13">
        <v>14859953.691299001</v>
      </c>
    </row>
    <row r="62" spans="1:35" ht="14.25" customHeight="1" x14ac:dyDescent="0.25">
      <c r="A62" s="12" t="s">
        <v>46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206141.3</v>
      </c>
      <c r="P62" s="13">
        <v>445749</v>
      </c>
      <c r="Q62" s="13">
        <v>356547</v>
      </c>
      <c r="R62" s="13">
        <v>0</v>
      </c>
      <c r="S62" s="13">
        <v>358973</v>
      </c>
      <c r="T62" s="13">
        <v>918771</v>
      </c>
      <c r="U62" s="13">
        <v>1638220</v>
      </c>
      <c r="V62" s="13">
        <v>3134614</v>
      </c>
      <c r="W62" s="13">
        <v>2908567</v>
      </c>
      <c r="X62" s="13">
        <v>1676163</v>
      </c>
      <c r="Y62" s="13">
        <v>2209273</v>
      </c>
      <c r="Z62" s="13">
        <v>3718528.213</v>
      </c>
      <c r="AA62" s="13">
        <v>4653383.7520000003</v>
      </c>
      <c r="AB62" s="13">
        <v>18005908.879999999</v>
      </c>
      <c r="AC62" s="13">
        <v>6531052.7410000004</v>
      </c>
      <c r="AD62" s="13">
        <v>8050817.574000001</v>
      </c>
      <c r="AE62" s="13">
        <v>7265479.6870000008</v>
      </c>
      <c r="AF62" s="13">
        <v>12942946.564999999</v>
      </c>
      <c r="AG62" s="13">
        <v>10944813.523</v>
      </c>
      <c r="AH62" s="13">
        <v>6046511.0599999996</v>
      </c>
      <c r="AI62" s="13">
        <v>14848575.138</v>
      </c>
    </row>
    <row r="63" spans="1:35" ht="14.25" customHeight="1" x14ac:dyDescent="0.25">
      <c r="A63" s="12" t="s">
        <v>47</v>
      </c>
      <c r="B63" s="13">
        <v>7192</v>
      </c>
      <c r="C63" s="13">
        <v>11821</v>
      </c>
      <c r="D63" s="13">
        <v>2690.6000000000004</v>
      </c>
      <c r="E63" s="13">
        <v>309.59999999999991</v>
      </c>
      <c r="F63" s="13">
        <v>40</v>
      </c>
      <c r="G63" s="13">
        <v>0</v>
      </c>
      <c r="H63" s="13">
        <v>255</v>
      </c>
      <c r="I63" s="13">
        <v>634</v>
      </c>
      <c r="J63" s="13">
        <v>1280</v>
      </c>
      <c r="K63" s="13">
        <v>505.4</v>
      </c>
      <c r="L63" s="13">
        <v>1015.6</v>
      </c>
      <c r="M63" s="13">
        <v>59</v>
      </c>
      <c r="N63" s="13">
        <v>0</v>
      </c>
      <c r="O63" s="13">
        <v>0</v>
      </c>
      <c r="P63" s="13">
        <v>1100</v>
      </c>
      <c r="Q63" s="13">
        <v>-0.40000000002328306</v>
      </c>
      <c r="R63" s="13">
        <v>1360</v>
      </c>
      <c r="S63" s="13">
        <v>62382</v>
      </c>
      <c r="T63" s="13">
        <v>297585</v>
      </c>
      <c r="U63" s="13">
        <v>47438</v>
      </c>
      <c r="V63" s="13">
        <v>16268</v>
      </c>
      <c r="W63" s="13">
        <v>8162.2816889999995</v>
      </c>
      <c r="X63" s="13">
        <v>2073.1527930000002</v>
      </c>
      <c r="Y63" s="13">
        <v>20817.807644</v>
      </c>
      <c r="Z63" s="13">
        <v>13999.202555</v>
      </c>
      <c r="AA63" s="13">
        <v>9329.3582389999992</v>
      </c>
      <c r="AB63" s="13">
        <v>19743.175465</v>
      </c>
      <c r="AC63" s="13">
        <v>27890.240929</v>
      </c>
      <c r="AD63" s="13">
        <v>18594.020505</v>
      </c>
      <c r="AE63" s="13">
        <v>15584.361953</v>
      </c>
      <c r="AF63" s="13">
        <v>12276.763059000001</v>
      </c>
      <c r="AG63" s="13">
        <v>17140.998811999998</v>
      </c>
      <c r="AH63" s="13">
        <v>569.14122599999996</v>
      </c>
      <c r="AI63" s="13">
        <v>11378.553298999999</v>
      </c>
    </row>
    <row r="64" spans="1:35" ht="14.25" customHeight="1" x14ac:dyDescent="0.25">
      <c r="A64" s="12" t="s">
        <v>48</v>
      </c>
      <c r="B64" s="13">
        <v>47000</v>
      </c>
      <c r="C64" s="13">
        <v>110792</v>
      </c>
      <c r="D64" s="13">
        <v>54066</v>
      </c>
      <c r="E64" s="13">
        <v>41628</v>
      </c>
      <c r="F64" s="13">
        <v>65236</v>
      </c>
      <c r="G64" s="13">
        <v>103775</v>
      </c>
      <c r="H64" s="13">
        <v>317016</v>
      </c>
      <c r="I64" s="13">
        <v>177743</v>
      </c>
      <c r="J64" s="13">
        <v>387879</v>
      </c>
      <c r="K64" s="13">
        <v>275075</v>
      </c>
      <c r="L64" s="13">
        <v>60616</v>
      </c>
      <c r="M64" s="13">
        <v>226704.6</v>
      </c>
      <c r="N64" s="13">
        <v>393382</v>
      </c>
      <c r="O64" s="13">
        <v>402340</v>
      </c>
      <c r="P64" s="13">
        <v>648250</v>
      </c>
      <c r="Q64" s="13">
        <v>1243751</v>
      </c>
      <c r="R64" s="13">
        <v>947728</v>
      </c>
      <c r="S64" s="13">
        <v>713230</v>
      </c>
      <c r="T64" s="13">
        <v>627490.69999999995</v>
      </c>
      <c r="U64" s="13">
        <v>321993.40000000002</v>
      </c>
      <c r="V64" s="13">
        <v>454359.39505600004</v>
      </c>
      <c r="W64" s="13">
        <v>617750.09239999996</v>
      </c>
      <c r="X64" s="13">
        <v>702365.15651400003</v>
      </c>
      <c r="Y64" s="13">
        <v>835293.73334300006</v>
      </c>
      <c r="Z64" s="13">
        <v>1258431.6196099997</v>
      </c>
      <c r="AA64" s="13">
        <v>1830007.9127690003</v>
      </c>
      <c r="AB64" s="13">
        <v>13193448.588951999</v>
      </c>
      <c r="AC64" s="13">
        <v>1874421.8950319998</v>
      </c>
      <c r="AD64" s="13">
        <v>5753517.4492290001</v>
      </c>
      <c r="AE64" s="13">
        <v>3607849.2694950001</v>
      </c>
      <c r="AF64" s="13">
        <v>8022048.0758179994</v>
      </c>
      <c r="AG64" s="13">
        <v>7898363.5175855933</v>
      </c>
      <c r="AH64" s="13">
        <v>4405661.9348960007</v>
      </c>
      <c r="AI64" s="13">
        <v>12751937.374154726</v>
      </c>
    </row>
    <row r="65" spans="1:35" ht="14.25" customHeight="1" x14ac:dyDescent="0.25">
      <c r="A65" s="12" t="s">
        <v>50</v>
      </c>
      <c r="B65" s="13">
        <v>77294</v>
      </c>
      <c r="C65" s="13">
        <v>96887</v>
      </c>
      <c r="D65" s="13">
        <v>100946.6</v>
      </c>
      <c r="E65" s="13">
        <v>91007.6</v>
      </c>
      <c r="F65" s="13">
        <v>80412.600000000006</v>
      </c>
      <c r="G65" s="13">
        <v>66516</v>
      </c>
      <c r="H65" s="13">
        <v>53958.6</v>
      </c>
      <c r="I65" s="13">
        <v>22360</v>
      </c>
      <c r="J65" s="13">
        <v>-9314</v>
      </c>
      <c r="K65" s="13">
        <v>-69039</v>
      </c>
      <c r="L65" s="13">
        <v>-105888.4</v>
      </c>
      <c r="M65" s="13">
        <v>-180045.4</v>
      </c>
      <c r="N65" s="13">
        <v>-171358.4</v>
      </c>
      <c r="O65" s="13">
        <v>-263683.40000000002</v>
      </c>
      <c r="P65" s="13">
        <v>-344758</v>
      </c>
      <c r="Q65" s="13">
        <v>-418396.4</v>
      </c>
      <c r="R65" s="13">
        <v>-518939.4</v>
      </c>
      <c r="S65" s="13">
        <v>-578400.4</v>
      </c>
      <c r="T65" s="13">
        <v>-616231</v>
      </c>
      <c r="U65" s="13">
        <v>-742523.10000000009</v>
      </c>
      <c r="V65" s="13">
        <v>-786018</v>
      </c>
      <c r="W65" s="13">
        <v>-800611.40999999992</v>
      </c>
      <c r="X65" s="13">
        <v>-827060.4</v>
      </c>
      <c r="Y65" s="13">
        <v>-840411.68799999997</v>
      </c>
      <c r="Z65" s="13">
        <v>-790625.46300000011</v>
      </c>
      <c r="AA65" s="13">
        <v>-743033.24200000009</v>
      </c>
      <c r="AB65" s="13">
        <v>-707995.62599999993</v>
      </c>
      <c r="AC65" s="13">
        <v>-635457.08700000006</v>
      </c>
      <c r="AD65" s="13">
        <v>-571712.02849900001</v>
      </c>
      <c r="AE65" s="13">
        <v>-467450.02948799997</v>
      </c>
      <c r="AF65" s="13">
        <v>-396546.779293</v>
      </c>
      <c r="AG65" s="13">
        <v>-330785.98757000006</v>
      </c>
      <c r="AH65" s="13">
        <v>-311487.57039900002</v>
      </c>
      <c r="AI65" s="13">
        <v>-276266.170277</v>
      </c>
    </row>
    <row r="66" spans="1:35" ht="14.25" customHeight="1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 t="s">
        <v>51</v>
      </c>
      <c r="X66" s="9" t="s">
        <v>51</v>
      </c>
      <c r="Y66" s="9" t="s">
        <v>51</v>
      </c>
      <c r="Z66" s="9" t="s">
        <v>51</v>
      </c>
      <c r="AA66" s="9" t="s">
        <v>51</v>
      </c>
      <c r="AB66" s="9" t="s">
        <v>51</v>
      </c>
      <c r="AC66" s="9" t="s">
        <v>51</v>
      </c>
      <c r="AD66" s="9" t="s">
        <v>51</v>
      </c>
      <c r="AE66" s="9" t="s">
        <v>51</v>
      </c>
      <c r="AF66" s="9" t="s">
        <v>51</v>
      </c>
      <c r="AG66" s="9" t="s">
        <v>51</v>
      </c>
      <c r="AH66" s="9"/>
      <c r="AI66" s="9"/>
    </row>
    <row r="67" spans="1:35" s="5" customFormat="1" ht="14.25" customHeight="1" x14ac:dyDescent="0.25">
      <c r="A67" s="10" t="s">
        <v>52</v>
      </c>
      <c r="B67" s="11">
        <v>227022</v>
      </c>
      <c r="C67" s="11">
        <v>205077</v>
      </c>
      <c r="D67" s="11">
        <v>353731.7</v>
      </c>
      <c r="E67" s="11">
        <v>284014.7</v>
      </c>
      <c r="F67" s="11">
        <v>346742.80000000005</v>
      </c>
      <c r="G67" s="11">
        <v>910053</v>
      </c>
      <c r="H67" s="11">
        <v>670817.80000000005</v>
      </c>
      <c r="I67" s="11">
        <v>733010</v>
      </c>
      <c r="J67" s="11">
        <v>147248</v>
      </c>
      <c r="K67" s="11">
        <v>-776095.8</v>
      </c>
      <c r="L67" s="11">
        <v>-292484.2</v>
      </c>
      <c r="M67" s="11">
        <v>-224603.70000000007</v>
      </c>
      <c r="N67" s="11">
        <v>-566953.19999999995</v>
      </c>
      <c r="O67" s="11">
        <v>-219788.69999999995</v>
      </c>
      <c r="P67" s="11">
        <v>1238432</v>
      </c>
      <c r="Q67" s="11">
        <v>3127640.1999999997</v>
      </c>
      <c r="R67" s="11">
        <v>6125722.7026199996</v>
      </c>
      <c r="S67" s="11">
        <v>7172076.35561</v>
      </c>
      <c r="T67" s="11">
        <v>3689407.49321</v>
      </c>
      <c r="U67" s="11">
        <v>-4094508.3916799999</v>
      </c>
      <c r="V67" s="11">
        <v>-401812.99394300033</v>
      </c>
      <c r="W67" s="11">
        <v>1733682.9477260008</v>
      </c>
      <c r="X67" s="11">
        <v>886864.09571200027</v>
      </c>
      <c r="Y67" s="11">
        <v>-645729.34379000764</v>
      </c>
      <c r="Z67" s="11">
        <v>-2213898.4361909991</v>
      </c>
      <c r="AA67" s="11">
        <v>-3312859.2945686765</v>
      </c>
      <c r="AB67" s="11">
        <v>-4490180.9241986787</v>
      </c>
      <c r="AC67" s="11">
        <v>-4711555.0233101062</v>
      </c>
      <c r="AD67" s="11">
        <v>-2807846.2628831081</v>
      </c>
      <c r="AE67" s="11">
        <v>-5339037.7295889165</v>
      </c>
      <c r="AF67" s="11">
        <v>-14279833.483465999</v>
      </c>
      <c r="AG67" s="11">
        <v>-18016300.104966246</v>
      </c>
      <c r="AH67" s="11">
        <v>3578201.713919004</v>
      </c>
      <c r="AI67" s="11">
        <v>-6407605.6684333365</v>
      </c>
    </row>
    <row r="68" spans="1:35" ht="14.25" customHeight="1" x14ac:dyDescent="0.25"/>
    <row r="69" spans="1:35" ht="14.25" customHeight="1" x14ac:dyDescent="0.25">
      <c r="A69" s="17"/>
    </row>
    <row r="70" spans="1:35" ht="14.25" customHeight="1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</row>
    <row r="71" spans="1:35" ht="14.25" customHeight="1" x14ac:dyDescent="0.25"/>
    <row r="72" spans="1:35" ht="14.25" customHeight="1" x14ac:dyDescent="0.25"/>
    <row r="73" spans="1:35" ht="14.25" customHeight="1" x14ac:dyDescent="0.25"/>
    <row r="74" spans="1:35" ht="14.25" customHeight="1" x14ac:dyDescent="0.25"/>
    <row r="75" spans="1:35" ht="14.25" customHeight="1" x14ac:dyDescent="0.25"/>
    <row r="76" spans="1:35" ht="14.25" customHeight="1" x14ac:dyDescent="0.25"/>
    <row r="77" spans="1:35" ht="14.25" customHeight="1" x14ac:dyDescent="0.25"/>
    <row r="78" spans="1:35" ht="14.25" customHeight="1" x14ac:dyDescent="0.25"/>
    <row r="79" spans="1:35" ht="14.25" customHeight="1" x14ac:dyDescent="0.25"/>
    <row r="80" spans="1:35" ht="14.25" customHeight="1" x14ac:dyDescent="0.25"/>
    <row r="81" ht="14.25" customHeight="1" x14ac:dyDescent="0.25"/>
    <row r="82" ht="14.25" customHeight="1" x14ac:dyDescent="0.25"/>
  </sheetData>
  <pageMargins left="0.39370078740157483" right="0.39370078740157483" top="0.39370078740157483" bottom="0.39370078740157483" header="0.19685039370078741" footer="0.19685039370078741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GGT</vt:lpstr>
      <vt:lpstr>GGT!Área_de_impresión</vt:lpstr>
      <vt:lpstr>GGT!Títulos_a_imprimir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Rubio H</dc:creator>
  <cp:lastModifiedBy>Armin Lopez B</cp:lastModifiedBy>
  <cp:lastPrinted>2023-05-29T22:09:06Z</cp:lastPrinted>
  <dcterms:created xsi:type="dcterms:W3CDTF">2023-05-26T14:06:06Z</dcterms:created>
  <dcterms:modified xsi:type="dcterms:W3CDTF">2024-05-30T15:58:07Z</dcterms:modified>
</cp:coreProperties>
</file>