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Ex2.xml" ContentType="application/vnd.ms-office.chartex+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Ex3.xml" ContentType="application/vnd.ms-office.chartex+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1.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2.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Ex4.xml" ContentType="application/vnd.ms-office.chartex+xml"/>
  <Override PartName="/xl/charts/style6.xml" ContentType="application/vnd.ms-office.chartstyle+xml"/>
  <Override PartName="/xl/charts/colors6.xml" ContentType="application/vnd.ms-office.chartcolorstyle+xml"/>
  <Override PartName="/xl/charts/chartEx5.xml" ContentType="application/vnd.ms-office.chartex+xml"/>
  <Override PartName="/xl/charts/style7.xml" ContentType="application/vnd.ms-office.chartstyle+xml"/>
  <Override PartName="/xl/charts/colors7.xml" ContentType="application/vnd.ms-office.chartcolorstyle+xml"/>
  <Override PartName="/xl/charts/chart3.xml" ContentType="application/vnd.openxmlformats-officedocument.drawingml.chart+xml"/>
  <Override PartName="/xl/charts/style8.xml" ContentType="application/vnd.ms-office.chartstyle+xml"/>
  <Override PartName="/xl/charts/colors8.xml" ContentType="application/vnd.ms-office.chartcolorstyle+xml"/>
  <Override PartName="/xl/drawings/drawing7.xml" ContentType="application/vnd.openxmlformats-officedocument.drawing+xml"/>
  <Override PartName="/xl/charts/chartEx6.xml" ContentType="application/vnd.ms-office.chartex+xml"/>
  <Override PartName="/xl/charts/style9.xml" ContentType="application/vnd.ms-office.chartstyle+xml"/>
  <Override PartName="/xl/charts/colors9.xml" ContentType="application/vnd.ms-office.chartcolorstyle+xml"/>
  <Override PartName="/xl/drawings/drawing8.xml" ContentType="application/vnd.openxmlformats-officedocument.drawing+xml"/>
  <Override PartName="/xl/charts/chart4.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xml" ContentType="application/vnd.openxmlformats-officedocument.themeOverride+xml"/>
  <Override PartName="/xl/drawings/drawing9.xml" ContentType="application/vnd.openxmlformats-officedocument.drawing+xml"/>
  <Override PartName="/xl/charts/chart5.xml" ContentType="application/vnd.openxmlformats-officedocument.drawingml.chart+xml"/>
  <Override PartName="/xl/theme/themeOverride2.xml" ContentType="application/vnd.openxmlformats-officedocument.themeOverride+xml"/>
  <Override PartName="/xl/drawings/drawing10.xml" ContentType="application/vnd.openxmlformats-officedocument.drawing+xml"/>
  <Override PartName="/xl/charts/chart6.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1.xml" ContentType="application/vnd.openxmlformats-officedocument.drawing+xml"/>
  <Override PartName="/xl/charts/chart7.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2.xml" ContentType="application/vnd.openxmlformats-officedocument.drawing+xml"/>
  <Override PartName="/xl/charts/chart8.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3.xml" ContentType="application/vnd.openxmlformats-officedocument.themeOverride+xml"/>
  <Override PartName="/xl/drawings/drawing13.xml" ContentType="application/vnd.openxmlformats-officedocument.drawing+xml"/>
  <Override PartName="/xl/charts/chart9.xml" ContentType="application/vnd.openxmlformats-officedocument.drawingml.chart+xml"/>
  <Override PartName="/xl/drawings/drawing14.xml" ContentType="application/vnd.openxmlformats-officedocument.drawing+xml"/>
  <Override PartName="/xl/charts/chart10.xml" ContentType="application/vnd.openxmlformats-officedocument.drawingml.chart+xml"/>
  <Override PartName="/xl/drawings/drawing15.xml" ContentType="application/vnd.openxmlformats-officedocument.drawing+xml"/>
  <Override PartName="/xl/charts/chart11.xml" ContentType="application/vnd.openxmlformats-officedocument.drawingml.chart+xml"/>
  <Override PartName="/xl/drawings/drawing16.xml" ContentType="application/vnd.openxmlformats-officedocument.drawing+xml"/>
  <Override PartName="/xl/charts/chart12.xml" ContentType="application/vnd.openxmlformats-officedocument.drawingml.chart+xml"/>
  <Override PartName="/xl/drawings/drawing17.xml" ContentType="application/vnd.openxmlformats-officedocument.drawing+xml"/>
  <Override PartName="/xl/charts/chart13.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8.xml" ContentType="application/vnd.openxmlformats-officedocument.drawing+xml"/>
  <Override PartName="/xl/charts/chart14.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9.xml" ContentType="application/vnd.openxmlformats-officedocument.drawing+xml"/>
  <Override PartName="/xl/charts/chart15.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20.xml" ContentType="application/vnd.openxmlformats-officedocument.drawing+xml"/>
  <Override PartName="/xl/charts/chart16.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21.xml" ContentType="application/vnd.openxmlformats-officedocument.drawing+xml"/>
  <Override PartName="/xl/charts/chart17.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22.xml" ContentType="application/vnd.openxmlformats-officedocument.drawing+xml"/>
  <Override PartName="/xl/charts/chart18.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3.xml" ContentType="application/vnd.openxmlformats-officedocument.drawing+xml"/>
  <Override PartName="/xl/charts/chart19.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4.xml" ContentType="application/vnd.openxmlformats-officedocument.drawing+xml"/>
  <Override PartName="/xl/charts/chart20.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5.xml" ContentType="application/vnd.openxmlformats-officedocument.drawing+xml"/>
  <Override PartName="/xl/tables/table1.xml" ContentType="application/vnd.openxmlformats-officedocument.spreadsheetml.table+xml"/>
  <Override PartName="/xl/charts/chart21.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6.xml" ContentType="application/vnd.openxmlformats-officedocument.drawing+xml"/>
  <Override PartName="/xl/charts/chart22.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7.xml" ContentType="application/vnd.openxmlformats-officedocument.drawing+xml"/>
  <Override PartName="/xl/tables/table2.xml" ContentType="application/vnd.openxmlformats-officedocument.spreadsheetml.table+xml"/>
  <Override PartName="/xl/charts/chart23.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8.xml" ContentType="application/vnd.openxmlformats-officedocument.drawing+xml"/>
  <Override PartName="/xl/charts/chart24.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9.xml" ContentType="application/vnd.openxmlformats-officedocument.drawing+xml"/>
  <Override PartName="/xl/charts/chart25.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30.xml" ContentType="application/vnd.openxmlformats-officedocument.drawing+xml"/>
  <Override PartName="/xl/charts/chart26.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31.xml" ContentType="application/vnd.openxmlformats-officedocument.drawing+xml"/>
  <Override PartName="/xl/charts/chart27.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32.xml" ContentType="application/vnd.openxmlformats-officedocument.drawing+xml"/>
  <Override PartName="/xl/charts/chart28.xml" ContentType="application/vnd.openxmlformats-officedocument.drawingml.chart+xml"/>
  <Override PartName="/xl/charts/style29.xml" ContentType="application/vnd.ms-office.chartstyle+xml"/>
  <Override PartName="/xl/charts/colors29.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ipres.sharepoint.com/teams/areamacro/Documentos compartidos/IFP/2026/IFP 2T26/Compilado de gráficos/"/>
    </mc:Choice>
  </mc:AlternateContent>
  <xr:revisionPtr revIDLastSave="2506" documentId="13_ncr:1_{14EF1B2B-9715-0E44-A54C-FE0F9A9430A8}" xr6:coauthVersionLast="47" xr6:coauthVersionMax="47" xr10:uidLastSave="{F3327C2A-4386-4180-9724-3C04A3984D3E}"/>
  <bookViews>
    <workbookView xWindow="-120" yWindow="-120" windowWidth="29040" windowHeight="15720" xr2:uid="{2C47761D-9F9A-4ECC-B5A3-722D77C82863}"/>
  </bookViews>
  <sheets>
    <sheet name="Índice" sheetId="64" r:id="rId1"/>
    <sheet name="G I.3.1" sheetId="76" r:id="rId2"/>
    <sheet name="G I.4.1" sheetId="66" r:id="rId3"/>
    <sheet name="G.I.5.1" sheetId="90" r:id="rId4"/>
    <sheet name="G.II.8.2" sheetId="88" r:id="rId5"/>
    <sheet name="G II.8.3" sheetId="87" r:id="rId6"/>
    <sheet name="G.II.10.5.1" sheetId="91" r:id="rId7"/>
    <sheet name="G.II.10.5.2" sheetId="105" r:id="rId8"/>
    <sheet name="G III.1.1" sheetId="96" r:id="rId9"/>
    <sheet name="G III.1.2" sheetId="78" r:id="rId10"/>
    <sheet name="G III.1.1.1" sheetId="81" r:id="rId11"/>
    <sheet name="G III.1.1.2" sheetId="80" r:id="rId12"/>
    <sheet name="G III.1.2.1" sheetId="95" r:id="rId13"/>
    <sheet name="G III.1.2.2" sheetId="82" r:id="rId14"/>
    <sheet name="G III.3.1.1" sheetId="83" r:id="rId15"/>
    <sheet name="G III.3.1.2" sheetId="86" r:id="rId16"/>
    <sheet name="G III.3.1.3" sheetId="85" r:id="rId17"/>
    <sheet name="G IV.1.1" sheetId="112" r:id="rId18"/>
    <sheet name="G IV.1.2" sheetId="113" r:id="rId19"/>
    <sheet name="G IV.1.3" sheetId="114" r:id="rId20"/>
    <sheet name="G IV.1.4" sheetId="116" r:id="rId21"/>
    <sheet name="G.IV.1.5" sheetId="127" r:id="rId22"/>
    <sheet name="G IV.1.6" sheetId="118" r:id="rId23"/>
    <sheet name="G IV.2.1" sheetId="122" r:id="rId24"/>
    <sheet name="G IV.2.2" sheetId="124" r:id="rId25"/>
    <sheet name="G IV.2.3" sheetId="125" r:id="rId26"/>
    <sheet name="G IV.2.4" sheetId="126" r:id="rId27"/>
    <sheet name="G IV.4.1" sheetId="123" r:id="rId28"/>
    <sheet name="G IV.5.1" sheetId="121" r:id="rId29"/>
    <sheet name="G R.1.1" sheetId="106" r:id="rId30"/>
    <sheet name="G R.1.2" sheetId="107" r:id="rId31"/>
    <sheet name="G R.1.3" sheetId="108" r:id="rId32"/>
    <sheet name="G R.2.1" sheetId="110" r:id="rId33"/>
  </sheets>
  <externalReferences>
    <externalReference r:id="rId34"/>
    <externalReference r:id="rId35"/>
    <externalReference r:id="rId36"/>
    <externalReference r:id="rId37"/>
    <externalReference r:id="rId38"/>
    <externalReference r:id="rId39"/>
  </externalReferences>
  <definedNames>
    <definedName name="\A" localSheetId="2">#REF!</definedName>
    <definedName name="\A">#REF!</definedName>
    <definedName name="\B" localSheetId="2">#REF!</definedName>
    <definedName name="\B">#REF!</definedName>
    <definedName name="\C" localSheetId="2">#REF!</definedName>
    <definedName name="\C">#REF!</definedName>
    <definedName name="\D">#REF!</definedName>
    <definedName name="\E">#REF!</definedName>
    <definedName name="\F">#REF!</definedName>
    <definedName name="\G">#REF!</definedName>
    <definedName name="\H" localSheetId="2">#REF!</definedName>
    <definedName name="\H">#REF!</definedName>
    <definedName name="\I">#REF!</definedName>
    <definedName name="\L" localSheetId="2">#REF!</definedName>
    <definedName name="\L">#REF!</definedName>
    <definedName name="\M">#REF!</definedName>
    <definedName name="\P">#REF!</definedName>
    <definedName name="\S">#REF!</definedName>
    <definedName name="\Y">#REF!</definedName>
    <definedName name="\Z">#REF!</definedName>
    <definedName name="_" hidden="1">#REF!</definedName>
    <definedName name="__" hidden="1">#REF!</definedName>
    <definedName name="__________Ger2001" localSheetId="2" hidden="1">{#N/A,#N/A,FALSE,"B061196P";#N/A,#N/A,FALSE,"B061196";#N/A,#N/A,FALSE,"Relatório1";#N/A,#N/A,FALSE,"Relatório2";#N/A,#N/A,FALSE,"Relatório3";#N/A,#N/A,FALSE,"Relatório4 ";#N/A,#N/A,FALSE,"Relatório5";#N/A,#N/A,FALSE,"Relatório6";#N/A,#N/A,FALSE,"Relatório7";#N/A,#N/A,FALSE,"Relatório8"}</definedName>
    <definedName name="__________Ger2001" hidden="1">{#N/A,#N/A,FALSE,"B061196P";#N/A,#N/A,FALSE,"B061196";#N/A,#N/A,FALSE,"Relatório1";#N/A,#N/A,FALSE,"Relatório2";#N/A,#N/A,FALSE,"Relatório3";#N/A,#N/A,FALSE,"Relatório4 ";#N/A,#N/A,FALSE,"Relatório5";#N/A,#N/A,FALSE,"Relatório6";#N/A,#N/A,FALSE,"Relatório7";#N/A,#N/A,FALSE,"Relatório8"}</definedName>
    <definedName name="__________ip2" localSheetId="2" hidden="1">{#N/A,#N/A,FALSE,"B061196P";#N/A,#N/A,FALSE,"B061196";#N/A,#N/A,FALSE,"Relatório1";#N/A,#N/A,FALSE,"Relatório2";#N/A,#N/A,FALSE,"Relatório3";#N/A,#N/A,FALSE,"Relatório4 ";#N/A,#N/A,FALSE,"Relatório5";#N/A,#N/A,FALSE,"Relatório6";#N/A,#N/A,FALSE,"Relatório7";#N/A,#N/A,FALSE,"Relatório8"}</definedName>
    <definedName name="__________ip2" hidden="1">{#N/A,#N/A,FALSE,"B061196P";#N/A,#N/A,FALSE,"B061196";#N/A,#N/A,FALSE,"Relatório1";#N/A,#N/A,FALSE,"Relatório2";#N/A,#N/A,FALSE,"Relatório3";#N/A,#N/A,FALSE,"Relatório4 ";#N/A,#N/A,FALSE,"Relatório5";#N/A,#N/A,FALSE,"Relatório6";#N/A,#N/A,FALSE,"Relatório7";#N/A,#N/A,FALSE,"Relatório8"}</definedName>
    <definedName name="_________Ger2001" localSheetId="2" hidden="1">{#N/A,#N/A,FALSE,"B061196P";#N/A,#N/A,FALSE,"B061196";#N/A,#N/A,FALSE,"Relatório1";#N/A,#N/A,FALSE,"Relatório2";#N/A,#N/A,FALSE,"Relatório3";#N/A,#N/A,FALSE,"Relatório4 ";#N/A,#N/A,FALSE,"Relatório5";#N/A,#N/A,FALSE,"Relatório6";#N/A,#N/A,FALSE,"Relatório7";#N/A,#N/A,FALSE,"Relatório8"}</definedName>
    <definedName name="_________Ger2001" hidden="1">{#N/A,#N/A,FALSE,"B061196P";#N/A,#N/A,FALSE,"B061196";#N/A,#N/A,FALSE,"Relatório1";#N/A,#N/A,FALSE,"Relatório2";#N/A,#N/A,FALSE,"Relatório3";#N/A,#N/A,FALSE,"Relatório4 ";#N/A,#N/A,FALSE,"Relatório5";#N/A,#N/A,FALSE,"Relatório6";#N/A,#N/A,FALSE,"Relatório7";#N/A,#N/A,FALSE,"Relatório8"}</definedName>
    <definedName name="_________ip2" localSheetId="2" hidden="1">{#N/A,#N/A,FALSE,"B061196P";#N/A,#N/A,FALSE,"B061196";#N/A,#N/A,FALSE,"Relatório1";#N/A,#N/A,FALSE,"Relatório2";#N/A,#N/A,FALSE,"Relatório3";#N/A,#N/A,FALSE,"Relatório4 ";#N/A,#N/A,FALSE,"Relatório5";#N/A,#N/A,FALSE,"Relatório6";#N/A,#N/A,FALSE,"Relatório7";#N/A,#N/A,FALSE,"Relatório8"}</definedName>
    <definedName name="_________ip2" hidden="1">{#N/A,#N/A,FALSE,"B061196P";#N/A,#N/A,FALSE,"B061196";#N/A,#N/A,FALSE,"Relatório1";#N/A,#N/A,FALSE,"Relatório2";#N/A,#N/A,FALSE,"Relatório3";#N/A,#N/A,FALSE,"Relatório4 ";#N/A,#N/A,FALSE,"Relatório5";#N/A,#N/A,FALSE,"Relatório6";#N/A,#N/A,FALSE,"Relatório7";#N/A,#N/A,FALSE,"Relatório8"}</definedName>
    <definedName name="_______asq1" localSheetId="2" hidden="1">{#N/A,#N/A,FALSE,"B061196P";#N/A,#N/A,FALSE,"B061196";#N/A,#N/A,FALSE,"Relatório1";#N/A,#N/A,FALSE,"Relatório2";#N/A,#N/A,FALSE,"Relatório3";#N/A,#N/A,FALSE,"Relatório4 ";#N/A,#N/A,FALSE,"Relatório5";#N/A,#N/A,FALSE,"Relatório6";#N/A,#N/A,FALSE,"Relatório7";#N/A,#N/A,FALSE,"Relatório8"}</definedName>
    <definedName name="_______asq1" hidden="1">{#N/A,#N/A,FALSE,"B061196P";#N/A,#N/A,FALSE,"B061196";#N/A,#N/A,FALSE,"Relatório1";#N/A,#N/A,FALSE,"Relatório2";#N/A,#N/A,FALSE,"Relatório3";#N/A,#N/A,FALSE,"Relatório4 ";#N/A,#N/A,FALSE,"Relatório5";#N/A,#N/A,FALSE,"Relatório6";#N/A,#N/A,FALSE,"Relatório7";#N/A,#N/A,FALSE,"Relatório8"}</definedName>
    <definedName name="_______dez2" localSheetId="2" hidden="1">{#N/A,#N/A,FALSE,"B061196P";#N/A,#N/A,FALSE,"B061196";#N/A,#N/A,FALSE,"Relatório1";#N/A,#N/A,FALSE,"Relatório2";#N/A,#N/A,FALSE,"Relatório3";#N/A,#N/A,FALSE,"Relatório4 ";#N/A,#N/A,FALSE,"Relatório5";#N/A,#N/A,FALSE,"Relatório6";#N/A,#N/A,FALSE,"Relatório7";#N/A,#N/A,FALSE,"Relatório8"}</definedName>
    <definedName name="_______dez2" hidden="1">{#N/A,#N/A,FALSE,"B061196P";#N/A,#N/A,FALSE,"B061196";#N/A,#N/A,FALSE,"Relatório1";#N/A,#N/A,FALSE,"Relatório2";#N/A,#N/A,FALSE,"Relatório3";#N/A,#N/A,FALSE,"Relatório4 ";#N/A,#N/A,FALSE,"Relatório5";#N/A,#N/A,FALSE,"Relatório6";#N/A,#N/A,FALSE,"Relatório7";#N/A,#N/A,FALSE,"Relatório8"}</definedName>
    <definedName name="_______f2" localSheetId="2" hidden="1">{#N/A,#N/A,FALSE,"B061196P";#N/A,#N/A,FALSE,"B061196";#N/A,#N/A,FALSE,"Relatório1";#N/A,#N/A,FALSE,"Relatório2";#N/A,#N/A,FALSE,"Relatório3";#N/A,#N/A,FALSE,"Relatório4 ";#N/A,#N/A,FALSE,"Relatório5";#N/A,#N/A,FALSE,"Relatório6";#N/A,#N/A,FALSE,"Relatório7";#N/A,#N/A,FALSE,"Relatório8"}</definedName>
    <definedName name="_______f2" hidden="1">{#N/A,#N/A,FALSE,"B061196P";#N/A,#N/A,FALSE,"B061196";#N/A,#N/A,FALSE,"Relatório1";#N/A,#N/A,FALSE,"Relatório2";#N/A,#N/A,FALSE,"Relatório3";#N/A,#N/A,FALSE,"Relatório4 ";#N/A,#N/A,FALSE,"Relatório5";#N/A,#N/A,FALSE,"Relatório6";#N/A,#N/A,FALSE,"Relatório7";#N/A,#N/A,FALSE,"Relatório8"}</definedName>
    <definedName name="_______fer2" localSheetId="2" hidden="1">{#N/A,#N/A,FALSE,"B061196P";#N/A,#N/A,FALSE,"B061196";#N/A,#N/A,FALSE,"Relatório1";#N/A,#N/A,FALSE,"Relatório2";#N/A,#N/A,FALSE,"Relatório3";#N/A,#N/A,FALSE,"Relatório4 ";#N/A,#N/A,FALSE,"Relatório5";#N/A,#N/A,FALSE,"Relatório6";#N/A,#N/A,FALSE,"Relatório7";#N/A,#N/A,FALSE,"Relatório8"}</definedName>
    <definedName name="_______fer2" hidden="1">{#N/A,#N/A,FALSE,"B061196P";#N/A,#N/A,FALSE,"B061196";#N/A,#N/A,FALSE,"Relatório1";#N/A,#N/A,FALSE,"Relatório2";#N/A,#N/A,FALSE,"Relatório3";#N/A,#N/A,FALSE,"Relatório4 ";#N/A,#N/A,FALSE,"Relatório5";#N/A,#N/A,FALSE,"Relatório6";#N/A,#N/A,FALSE,"Relatório7";#N/A,#N/A,FALSE,"Relatório8"}</definedName>
    <definedName name="_______ger2" localSheetId="2" hidden="1">{#N/A,#N/A,FALSE,"B061196P";#N/A,#N/A,FALSE,"B061196";#N/A,#N/A,FALSE,"Relatório1";#N/A,#N/A,FALSE,"Relatório2";#N/A,#N/A,FALSE,"Relatório3";#N/A,#N/A,FALSE,"Relatório4 ";#N/A,#N/A,FALSE,"Relatório5";#N/A,#N/A,FALSE,"Relatório6";#N/A,#N/A,FALSE,"Relatório7";#N/A,#N/A,FALSE,"Relatório8"}</definedName>
    <definedName name="_______ger2" hidden="1">{#N/A,#N/A,FALSE,"B061196P";#N/A,#N/A,FALSE,"B061196";#N/A,#N/A,FALSE,"Relatório1";#N/A,#N/A,FALSE,"Relatório2";#N/A,#N/A,FALSE,"Relatório3";#N/A,#N/A,FALSE,"Relatório4 ";#N/A,#N/A,FALSE,"Relatório5";#N/A,#N/A,FALSE,"Relatório6";#N/A,#N/A,FALSE,"Relatório7";#N/A,#N/A,FALSE,"Relatório8"}</definedName>
    <definedName name="_______ger20012" localSheetId="2" hidden="1">{#N/A,#N/A,FALSE,"B061196P";#N/A,#N/A,FALSE,"B061196";#N/A,#N/A,FALSE,"Relatório1";#N/A,#N/A,FALSE,"Relatório2";#N/A,#N/A,FALSE,"Relatório3";#N/A,#N/A,FALSE,"Relatório4 ";#N/A,#N/A,FALSE,"Relatório5";#N/A,#N/A,FALSE,"Relatório6";#N/A,#N/A,FALSE,"Relatório7";#N/A,#N/A,FALSE,"Relatório8"}</definedName>
    <definedName name="_______ger20012" hidden="1">{#N/A,#N/A,FALSE,"B061196P";#N/A,#N/A,FALSE,"B061196";#N/A,#N/A,FALSE,"Relatório1";#N/A,#N/A,FALSE,"Relatório2";#N/A,#N/A,FALSE,"Relatório3";#N/A,#N/A,FALSE,"Relatório4 ";#N/A,#N/A,FALSE,"Relatório5";#N/A,#N/A,FALSE,"Relatório6";#N/A,#N/A,FALSE,"Relatório7";#N/A,#N/A,FALSE,"Relatório8"}</definedName>
    <definedName name="_______h9" localSheetId="2" hidden="1">{"'Inversión Extranjera'!$A$1:$AG$74","'Inversión Extranjera'!$G$7:$AF$61"}</definedName>
    <definedName name="_______h9" hidden="1">{"'Inversión Extranjera'!$A$1:$AG$74","'Inversión Extranjera'!$G$7:$AF$61"}</definedName>
    <definedName name="_______h9_1" localSheetId="2" hidden="1">{"'Inversión Extranjera'!$A$1:$AG$74","'Inversión Extranjera'!$G$7:$AF$61"}</definedName>
    <definedName name="_______h9_1" hidden="1">{"'Inversión Extranjera'!$A$1:$AG$74","'Inversión Extranjera'!$G$7:$AF$61"}</definedName>
    <definedName name="_______h9_2" localSheetId="2" hidden="1">{"'Inversión Extranjera'!$A$1:$AG$74","'Inversión Extranjera'!$G$7:$AF$61"}</definedName>
    <definedName name="_______h9_2" hidden="1">{"'Inversión Extranjera'!$A$1:$AG$74","'Inversión Extranjera'!$G$7:$AF$61"}</definedName>
    <definedName name="_______h9_3" localSheetId="2" hidden="1">{"'Inversión Extranjera'!$A$1:$AG$74","'Inversión Extranjera'!$G$7:$AF$61"}</definedName>
    <definedName name="_______h9_3" hidden="1">{"'Inversión Extranjera'!$A$1:$AG$74","'Inversión Extranjera'!$G$7:$AF$61"}</definedName>
    <definedName name="_______h9_4" localSheetId="2" hidden="1">{"'Inversión Extranjera'!$A$1:$AG$74","'Inversión Extranjera'!$G$7:$AF$61"}</definedName>
    <definedName name="_______h9_4" hidden="1">{"'Inversión Extranjera'!$A$1:$AG$74","'Inversión Extranjera'!$G$7:$AF$61"}</definedName>
    <definedName name="______asq1" localSheetId="2" hidden="1">{#N/A,#N/A,FALSE,"B061196P";#N/A,#N/A,FALSE,"B061196";#N/A,#N/A,FALSE,"Relatório1";#N/A,#N/A,FALSE,"Relatório2";#N/A,#N/A,FALSE,"Relatório3";#N/A,#N/A,FALSE,"Relatório4 ";#N/A,#N/A,FALSE,"Relatório5";#N/A,#N/A,FALSE,"Relatório6";#N/A,#N/A,FALSE,"Relatório7";#N/A,#N/A,FALSE,"Relatório8"}</definedName>
    <definedName name="______asq1" hidden="1">{#N/A,#N/A,FALSE,"B061196P";#N/A,#N/A,FALSE,"B061196";#N/A,#N/A,FALSE,"Relatório1";#N/A,#N/A,FALSE,"Relatório2";#N/A,#N/A,FALSE,"Relatório3";#N/A,#N/A,FALSE,"Relatório4 ";#N/A,#N/A,FALSE,"Relatório5";#N/A,#N/A,FALSE,"Relatório6";#N/A,#N/A,FALSE,"Relatório7";#N/A,#N/A,FALSE,"Relatório8"}</definedName>
    <definedName name="______dez2" localSheetId="2" hidden="1">{#N/A,#N/A,FALSE,"B061196P";#N/A,#N/A,FALSE,"B061196";#N/A,#N/A,FALSE,"Relatório1";#N/A,#N/A,FALSE,"Relatório2";#N/A,#N/A,FALSE,"Relatório3";#N/A,#N/A,FALSE,"Relatório4 ";#N/A,#N/A,FALSE,"Relatório5";#N/A,#N/A,FALSE,"Relatório6";#N/A,#N/A,FALSE,"Relatório7";#N/A,#N/A,FALSE,"Relatório8"}</definedName>
    <definedName name="______dez2" hidden="1">{#N/A,#N/A,FALSE,"B061196P";#N/A,#N/A,FALSE,"B061196";#N/A,#N/A,FALSE,"Relatório1";#N/A,#N/A,FALSE,"Relatório2";#N/A,#N/A,FALSE,"Relatório3";#N/A,#N/A,FALSE,"Relatório4 ";#N/A,#N/A,FALSE,"Relatório5";#N/A,#N/A,FALSE,"Relatório6";#N/A,#N/A,FALSE,"Relatório7";#N/A,#N/A,FALSE,"Relatório8"}</definedName>
    <definedName name="______f2" localSheetId="2" hidden="1">{#N/A,#N/A,FALSE,"B061196P";#N/A,#N/A,FALSE,"B061196";#N/A,#N/A,FALSE,"Relatório1";#N/A,#N/A,FALSE,"Relatório2";#N/A,#N/A,FALSE,"Relatório3";#N/A,#N/A,FALSE,"Relatório4 ";#N/A,#N/A,FALSE,"Relatório5";#N/A,#N/A,FALSE,"Relatório6";#N/A,#N/A,FALSE,"Relatório7";#N/A,#N/A,FALSE,"Relatório8"}</definedName>
    <definedName name="______f2" hidden="1">{#N/A,#N/A,FALSE,"B061196P";#N/A,#N/A,FALSE,"B061196";#N/A,#N/A,FALSE,"Relatório1";#N/A,#N/A,FALSE,"Relatório2";#N/A,#N/A,FALSE,"Relatório3";#N/A,#N/A,FALSE,"Relatório4 ";#N/A,#N/A,FALSE,"Relatório5";#N/A,#N/A,FALSE,"Relatório6";#N/A,#N/A,FALSE,"Relatório7";#N/A,#N/A,FALSE,"Relatório8"}</definedName>
    <definedName name="______fer2" localSheetId="2" hidden="1">{#N/A,#N/A,FALSE,"B061196P";#N/A,#N/A,FALSE,"B061196";#N/A,#N/A,FALSE,"Relatório1";#N/A,#N/A,FALSE,"Relatório2";#N/A,#N/A,FALSE,"Relatório3";#N/A,#N/A,FALSE,"Relatório4 ";#N/A,#N/A,FALSE,"Relatório5";#N/A,#N/A,FALSE,"Relatório6";#N/A,#N/A,FALSE,"Relatório7";#N/A,#N/A,FALSE,"Relatório8"}</definedName>
    <definedName name="______fer2" hidden="1">{#N/A,#N/A,FALSE,"B061196P";#N/A,#N/A,FALSE,"B061196";#N/A,#N/A,FALSE,"Relatório1";#N/A,#N/A,FALSE,"Relatório2";#N/A,#N/A,FALSE,"Relatório3";#N/A,#N/A,FALSE,"Relatório4 ";#N/A,#N/A,FALSE,"Relatório5";#N/A,#N/A,FALSE,"Relatório6";#N/A,#N/A,FALSE,"Relatório7";#N/A,#N/A,FALSE,"Relatório8"}</definedName>
    <definedName name="______g1" hidden="1">#REF!</definedName>
    <definedName name="______ger2" localSheetId="2" hidden="1">{#N/A,#N/A,FALSE,"B061196P";#N/A,#N/A,FALSE,"B061196";#N/A,#N/A,FALSE,"Relatório1";#N/A,#N/A,FALSE,"Relatório2";#N/A,#N/A,FALSE,"Relatório3";#N/A,#N/A,FALSE,"Relatório4 ";#N/A,#N/A,FALSE,"Relatório5";#N/A,#N/A,FALSE,"Relatório6";#N/A,#N/A,FALSE,"Relatório7";#N/A,#N/A,FALSE,"Relatório8"}</definedName>
    <definedName name="______ger2" hidden="1">{#N/A,#N/A,FALSE,"B061196P";#N/A,#N/A,FALSE,"B061196";#N/A,#N/A,FALSE,"Relatório1";#N/A,#N/A,FALSE,"Relatório2";#N/A,#N/A,FALSE,"Relatório3";#N/A,#N/A,FALSE,"Relatório4 ";#N/A,#N/A,FALSE,"Relatório5";#N/A,#N/A,FALSE,"Relatório6";#N/A,#N/A,FALSE,"Relatório7";#N/A,#N/A,FALSE,"Relatório8"}</definedName>
    <definedName name="______Ger2001" localSheetId="2" hidden="1">{#N/A,#N/A,FALSE,"B061196P";#N/A,#N/A,FALSE,"B061196";#N/A,#N/A,FALSE,"Relatório1";#N/A,#N/A,FALSE,"Relatório2";#N/A,#N/A,FALSE,"Relatório3";#N/A,#N/A,FALSE,"Relatório4 ";#N/A,#N/A,FALSE,"Relatório5";#N/A,#N/A,FALSE,"Relatório6";#N/A,#N/A,FALSE,"Relatório7";#N/A,#N/A,FALSE,"Relatório8"}</definedName>
    <definedName name="______Ger2001" hidden="1">{#N/A,#N/A,FALSE,"B061196P";#N/A,#N/A,FALSE,"B061196";#N/A,#N/A,FALSE,"Relatório1";#N/A,#N/A,FALSE,"Relatório2";#N/A,#N/A,FALSE,"Relatório3";#N/A,#N/A,FALSE,"Relatório4 ";#N/A,#N/A,FALSE,"Relatório5";#N/A,#N/A,FALSE,"Relatório6";#N/A,#N/A,FALSE,"Relatório7";#N/A,#N/A,FALSE,"Relatório8"}</definedName>
    <definedName name="______ger20012" localSheetId="2" hidden="1">{#N/A,#N/A,FALSE,"B061196P";#N/A,#N/A,FALSE,"B061196";#N/A,#N/A,FALSE,"Relatório1";#N/A,#N/A,FALSE,"Relatório2";#N/A,#N/A,FALSE,"Relatório3";#N/A,#N/A,FALSE,"Relatório4 ";#N/A,#N/A,FALSE,"Relatório5";#N/A,#N/A,FALSE,"Relatório6";#N/A,#N/A,FALSE,"Relatório7";#N/A,#N/A,FALSE,"Relatório8"}</definedName>
    <definedName name="______ger20012" hidden="1">{#N/A,#N/A,FALSE,"B061196P";#N/A,#N/A,FALSE,"B061196";#N/A,#N/A,FALSE,"Relatório1";#N/A,#N/A,FALSE,"Relatório2";#N/A,#N/A,FALSE,"Relatório3";#N/A,#N/A,FALSE,"Relatório4 ";#N/A,#N/A,FALSE,"Relatório5";#N/A,#N/A,FALSE,"Relatório6";#N/A,#N/A,FALSE,"Relatório7";#N/A,#N/A,FALSE,"Relatório8"}</definedName>
    <definedName name="______h9" localSheetId="2" hidden="1">{"'Inversión Extranjera'!$A$1:$AG$74","'Inversión Extranjera'!$G$7:$AF$61"}</definedName>
    <definedName name="______h9" hidden="1">{"'Inversión Extranjera'!$A$1:$AG$74","'Inversión Extranjera'!$G$7:$AF$61"}</definedName>
    <definedName name="______h9_1" localSheetId="2" hidden="1">{"'Inversión Extranjera'!$A$1:$AG$74","'Inversión Extranjera'!$G$7:$AF$61"}</definedName>
    <definedName name="______h9_1" hidden="1">{"'Inversión Extranjera'!$A$1:$AG$74","'Inversión Extranjera'!$G$7:$AF$61"}</definedName>
    <definedName name="______h9_2" localSheetId="2" hidden="1">{"'Inversión Extranjera'!$A$1:$AG$74","'Inversión Extranjera'!$G$7:$AF$61"}</definedName>
    <definedName name="______h9_2" hidden="1">{"'Inversión Extranjera'!$A$1:$AG$74","'Inversión Extranjera'!$G$7:$AF$61"}</definedName>
    <definedName name="______h9_3" localSheetId="2" hidden="1">{"'Inversión Extranjera'!$A$1:$AG$74","'Inversión Extranjera'!$G$7:$AF$61"}</definedName>
    <definedName name="______h9_3" hidden="1">{"'Inversión Extranjera'!$A$1:$AG$74","'Inversión Extranjera'!$G$7:$AF$61"}</definedName>
    <definedName name="______h9_4" localSheetId="2" hidden="1">{"'Inversión Extranjera'!$A$1:$AG$74","'Inversión Extranjera'!$G$7:$AF$61"}</definedName>
    <definedName name="______h9_4" hidden="1">{"'Inversión Extranjera'!$A$1:$AG$74","'Inversión Extranjera'!$G$7:$AF$61"}</definedName>
    <definedName name="______ip2" localSheetId="2" hidden="1">{#N/A,#N/A,FALSE,"B061196P";#N/A,#N/A,FALSE,"B061196";#N/A,#N/A,FALSE,"Relatório1";#N/A,#N/A,FALSE,"Relatório2";#N/A,#N/A,FALSE,"Relatório3";#N/A,#N/A,FALSE,"Relatório4 ";#N/A,#N/A,FALSE,"Relatório5";#N/A,#N/A,FALSE,"Relatório6";#N/A,#N/A,FALSE,"Relatório7";#N/A,#N/A,FALSE,"Relatório8"}</definedName>
    <definedName name="______ip2" hidden="1">{#N/A,#N/A,FALSE,"B061196P";#N/A,#N/A,FALSE,"B061196";#N/A,#N/A,FALSE,"Relatório1";#N/A,#N/A,FALSE,"Relatório2";#N/A,#N/A,FALSE,"Relatório3";#N/A,#N/A,FALSE,"Relatório4 ";#N/A,#N/A,FALSE,"Relatório5";#N/A,#N/A,FALSE,"Relatório6";#N/A,#N/A,FALSE,"Relatório7";#N/A,#N/A,FALSE,"Relatório8"}</definedName>
    <definedName name="_____asq1" localSheetId="2" hidden="1">{#N/A,#N/A,FALSE,"B061196P";#N/A,#N/A,FALSE,"B061196";#N/A,#N/A,FALSE,"Relatório1";#N/A,#N/A,FALSE,"Relatório2";#N/A,#N/A,FALSE,"Relatório3";#N/A,#N/A,FALSE,"Relatório4 ";#N/A,#N/A,FALSE,"Relatório5";#N/A,#N/A,FALSE,"Relatório6";#N/A,#N/A,FALSE,"Relatório7";#N/A,#N/A,FALSE,"Relatório8"}</definedName>
    <definedName name="_____asq1" hidden="1">{#N/A,#N/A,FALSE,"B061196P";#N/A,#N/A,FALSE,"B061196";#N/A,#N/A,FALSE,"Relatório1";#N/A,#N/A,FALSE,"Relatório2";#N/A,#N/A,FALSE,"Relatório3";#N/A,#N/A,FALSE,"Relatório4 ";#N/A,#N/A,FALSE,"Relatório5";#N/A,#N/A,FALSE,"Relatório6";#N/A,#N/A,FALSE,"Relatório7";#N/A,#N/A,FALSE,"Relatório8"}</definedName>
    <definedName name="_____dez2" localSheetId="2" hidden="1">{#N/A,#N/A,FALSE,"B061196P";#N/A,#N/A,FALSE,"B061196";#N/A,#N/A,FALSE,"Relatório1";#N/A,#N/A,FALSE,"Relatório2";#N/A,#N/A,FALSE,"Relatório3";#N/A,#N/A,FALSE,"Relatório4 ";#N/A,#N/A,FALSE,"Relatório5";#N/A,#N/A,FALSE,"Relatório6";#N/A,#N/A,FALSE,"Relatório7";#N/A,#N/A,FALSE,"Relatório8"}</definedName>
    <definedName name="_____dez2" hidden="1">{#N/A,#N/A,FALSE,"B061196P";#N/A,#N/A,FALSE,"B061196";#N/A,#N/A,FALSE,"Relatório1";#N/A,#N/A,FALSE,"Relatório2";#N/A,#N/A,FALSE,"Relatório3";#N/A,#N/A,FALSE,"Relatório4 ";#N/A,#N/A,FALSE,"Relatório5";#N/A,#N/A,FALSE,"Relatório6";#N/A,#N/A,FALSE,"Relatório7";#N/A,#N/A,FALSE,"Relatório8"}</definedName>
    <definedName name="_____f2" localSheetId="2" hidden="1">{#N/A,#N/A,FALSE,"B061196P";#N/A,#N/A,FALSE,"B061196";#N/A,#N/A,FALSE,"Relatório1";#N/A,#N/A,FALSE,"Relatório2";#N/A,#N/A,FALSE,"Relatório3";#N/A,#N/A,FALSE,"Relatório4 ";#N/A,#N/A,FALSE,"Relatório5";#N/A,#N/A,FALSE,"Relatório6";#N/A,#N/A,FALSE,"Relatório7";#N/A,#N/A,FALSE,"Relatório8"}</definedName>
    <definedName name="_____f2" hidden="1">{#N/A,#N/A,FALSE,"B061196P";#N/A,#N/A,FALSE,"B061196";#N/A,#N/A,FALSE,"Relatório1";#N/A,#N/A,FALSE,"Relatório2";#N/A,#N/A,FALSE,"Relatório3";#N/A,#N/A,FALSE,"Relatório4 ";#N/A,#N/A,FALSE,"Relatório5";#N/A,#N/A,FALSE,"Relatório6";#N/A,#N/A,FALSE,"Relatório7";#N/A,#N/A,FALSE,"Relatório8"}</definedName>
    <definedName name="_____fer2" localSheetId="2" hidden="1">{#N/A,#N/A,FALSE,"B061196P";#N/A,#N/A,FALSE,"B061196";#N/A,#N/A,FALSE,"Relatório1";#N/A,#N/A,FALSE,"Relatório2";#N/A,#N/A,FALSE,"Relatório3";#N/A,#N/A,FALSE,"Relatório4 ";#N/A,#N/A,FALSE,"Relatório5";#N/A,#N/A,FALSE,"Relatório6";#N/A,#N/A,FALSE,"Relatório7";#N/A,#N/A,FALSE,"Relatório8"}</definedName>
    <definedName name="_____fer2" hidden="1">{#N/A,#N/A,FALSE,"B061196P";#N/A,#N/A,FALSE,"B061196";#N/A,#N/A,FALSE,"Relatório1";#N/A,#N/A,FALSE,"Relatório2";#N/A,#N/A,FALSE,"Relatório3";#N/A,#N/A,FALSE,"Relatório4 ";#N/A,#N/A,FALSE,"Relatório5";#N/A,#N/A,FALSE,"Relatório6";#N/A,#N/A,FALSE,"Relatório7";#N/A,#N/A,FALSE,"Relatório8"}</definedName>
    <definedName name="_____g1" hidden="1">#REF!</definedName>
    <definedName name="_____ger2" localSheetId="2" hidden="1">{#N/A,#N/A,FALSE,"B061196P";#N/A,#N/A,FALSE,"B061196";#N/A,#N/A,FALSE,"Relatório1";#N/A,#N/A,FALSE,"Relatório2";#N/A,#N/A,FALSE,"Relatório3";#N/A,#N/A,FALSE,"Relatório4 ";#N/A,#N/A,FALSE,"Relatório5";#N/A,#N/A,FALSE,"Relatório6";#N/A,#N/A,FALSE,"Relatório7";#N/A,#N/A,FALSE,"Relatório8"}</definedName>
    <definedName name="_____ger2" hidden="1">{#N/A,#N/A,FALSE,"B061196P";#N/A,#N/A,FALSE,"B061196";#N/A,#N/A,FALSE,"Relatório1";#N/A,#N/A,FALSE,"Relatório2";#N/A,#N/A,FALSE,"Relatório3";#N/A,#N/A,FALSE,"Relatório4 ";#N/A,#N/A,FALSE,"Relatório5";#N/A,#N/A,FALSE,"Relatório6";#N/A,#N/A,FALSE,"Relatório7";#N/A,#N/A,FALSE,"Relatório8"}</definedName>
    <definedName name="_____ger20012" localSheetId="2" hidden="1">{#N/A,#N/A,FALSE,"B061196P";#N/A,#N/A,FALSE,"B061196";#N/A,#N/A,FALSE,"Relatório1";#N/A,#N/A,FALSE,"Relatório2";#N/A,#N/A,FALSE,"Relatório3";#N/A,#N/A,FALSE,"Relatório4 ";#N/A,#N/A,FALSE,"Relatório5";#N/A,#N/A,FALSE,"Relatório6";#N/A,#N/A,FALSE,"Relatório7";#N/A,#N/A,FALSE,"Relatório8"}</definedName>
    <definedName name="_____ger20012" hidden="1">{#N/A,#N/A,FALSE,"B061196P";#N/A,#N/A,FALSE,"B061196";#N/A,#N/A,FALSE,"Relatório1";#N/A,#N/A,FALSE,"Relatório2";#N/A,#N/A,FALSE,"Relatório3";#N/A,#N/A,FALSE,"Relatório4 ";#N/A,#N/A,FALSE,"Relatório5";#N/A,#N/A,FALSE,"Relatório6";#N/A,#N/A,FALSE,"Relatório7";#N/A,#N/A,FALSE,"Relatório8"}</definedName>
    <definedName name="_____h9" localSheetId="2" hidden="1">{"'Inversión Extranjera'!$A$1:$AG$74","'Inversión Extranjera'!$G$7:$AF$61"}</definedName>
    <definedName name="_____h9" hidden="1">{"'Inversión Extranjera'!$A$1:$AG$74","'Inversión Extranjera'!$G$7:$AF$61"}</definedName>
    <definedName name="_____h9_1" localSheetId="2" hidden="1">{"'Inversión Extranjera'!$A$1:$AG$74","'Inversión Extranjera'!$G$7:$AF$61"}</definedName>
    <definedName name="_____h9_1" hidden="1">{"'Inversión Extranjera'!$A$1:$AG$74","'Inversión Extranjera'!$G$7:$AF$61"}</definedName>
    <definedName name="_____h9_2" localSheetId="2" hidden="1">{"'Inversión Extranjera'!$A$1:$AG$74","'Inversión Extranjera'!$G$7:$AF$61"}</definedName>
    <definedName name="_____h9_2" hidden="1">{"'Inversión Extranjera'!$A$1:$AG$74","'Inversión Extranjera'!$G$7:$AF$61"}</definedName>
    <definedName name="_____h9_3" localSheetId="2" hidden="1">{"'Inversión Extranjera'!$A$1:$AG$74","'Inversión Extranjera'!$G$7:$AF$61"}</definedName>
    <definedName name="_____h9_3" hidden="1">{"'Inversión Extranjera'!$A$1:$AG$74","'Inversión Extranjera'!$G$7:$AF$61"}</definedName>
    <definedName name="_____h9_4" localSheetId="2" hidden="1">{"'Inversión Extranjera'!$A$1:$AG$74","'Inversión Extranjera'!$G$7:$AF$61"}</definedName>
    <definedName name="_____h9_4" hidden="1">{"'Inversión Extranjera'!$A$1:$AG$74","'Inversión Extranjera'!$G$7:$AF$61"}</definedName>
    <definedName name="_____TOT58" localSheetId="2">#REF!</definedName>
    <definedName name="_____TOT58">#REF!</definedName>
    <definedName name="____DDD" localSheetId="2">#REF!</definedName>
    <definedName name="____DDD">#REF!</definedName>
    <definedName name="____g1" localSheetId="2" hidden="1">#REF!</definedName>
    <definedName name="____g1" hidden="1">#REF!</definedName>
    <definedName name="____Ger2001" localSheetId="2" hidden="1">{#N/A,#N/A,FALSE,"B061196P";#N/A,#N/A,FALSE,"B061196";#N/A,#N/A,FALSE,"Relatório1";#N/A,#N/A,FALSE,"Relatório2";#N/A,#N/A,FALSE,"Relatório3";#N/A,#N/A,FALSE,"Relatório4 ";#N/A,#N/A,FALSE,"Relatório5";#N/A,#N/A,FALSE,"Relatório6";#N/A,#N/A,FALSE,"Relatório7";#N/A,#N/A,FALSE,"Relatório8"}</definedName>
    <definedName name="____Ger2001" hidden="1">{#N/A,#N/A,FALSE,"B061196P";#N/A,#N/A,FALSE,"B061196";#N/A,#N/A,FALSE,"Relatório1";#N/A,#N/A,FALSE,"Relatório2";#N/A,#N/A,FALSE,"Relatório3";#N/A,#N/A,FALSE,"Relatório4 ";#N/A,#N/A,FALSE,"Relatório5";#N/A,#N/A,FALSE,"Relatório6";#N/A,#N/A,FALSE,"Relatório7";#N/A,#N/A,FALSE,"Relatório8"}</definedName>
    <definedName name="____h9" localSheetId="2" hidden="1">{"'Inversión Extranjera'!$A$1:$AG$74","'Inversión Extranjera'!$G$7:$AF$61"}</definedName>
    <definedName name="____h9" hidden="1">{"'Inversión Extranjera'!$A$1:$AG$74","'Inversión Extranjera'!$G$7:$AF$61"}</definedName>
    <definedName name="____h9_1" localSheetId="2" hidden="1">{"'Inversión Extranjera'!$A$1:$AG$74","'Inversión Extranjera'!$G$7:$AF$61"}</definedName>
    <definedName name="____h9_1" hidden="1">{"'Inversión Extranjera'!$A$1:$AG$74","'Inversión Extranjera'!$G$7:$AF$61"}</definedName>
    <definedName name="____h9_2" localSheetId="2" hidden="1">{"'Inversión Extranjera'!$A$1:$AG$74","'Inversión Extranjera'!$G$7:$AF$61"}</definedName>
    <definedName name="____h9_2" hidden="1">{"'Inversión Extranjera'!$A$1:$AG$74","'Inversión Extranjera'!$G$7:$AF$61"}</definedName>
    <definedName name="____h9_3" localSheetId="2" hidden="1">{"'Inversión Extranjera'!$A$1:$AG$74","'Inversión Extranjera'!$G$7:$AF$61"}</definedName>
    <definedName name="____h9_3" hidden="1">{"'Inversión Extranjera'!$A$1:$AG$74","'Inversión Extranjera'!$G$7:$AF$61"}</definedName>
    <definedName name="____h9_4" localSheetId="2" hidden="1">{"'Inversión Extranjera'!$A$1:$AG$74","'Inversión Extranjera'!$G$7:$AF$61"}</definedName>
    <definedName name="____h9_4" hidden="1">{"'Inversión Extranjera'!$A$1:$AG$74","'Inversión Extranjera'!$G$7:$AF$61"}</definedName>
    <definedName name="____TOT58" localSheetId="2">#REF!</definedName>
    <definedName name="____TOT58">#REF!</definedName>
    <definedName name="___C" localSheetId="2">#REF!</definedName>
    <definedName name="___C">#REF!</definedName>
    <definedName name="___g1" localSheetId="2" hidden="1">#REF!</definedName>
    <definedName name="___g1" hidden="1">#REF!</definedName>
    <definedName name="___Ger2001" localSheetId="2" hidden="1">{#N/A,#N/A,FALSE,"B061196P";#N/A,#N/A,FALSE,"B061196";#N/A,#N/A,FALSE,"Relatório1";#N/A,#N/A,FALSE,"Relatório2";#N/A,#N/A,FALSE,"Relatório3";#N/A,#N/A,FALSE,"Relatório4 ";#N/A,#N/A,FALSE,"Relatório5";#N/A,#N/A,FALSE,"Relatório6";#N/A,#N/A,FALSE,"Relatório7";#N/A,#N/A,FALSE,"Relatório8"}</definedName>
    <definedName name="___Ger2001" hidden="1">{#N/A,#N/A,FALSE,"B061196P";#N/A,#N/A,FALSE,"B061196";#N/A,#N/A,FALSE,"Relatório1";#N/A,#N/A,FALSE,"Relatório2";#N/A,#N/A,FALSE,"Relatório3";#N/A,#N/A,FALSE,"Relatório4 ";#N/A,#N/A,FALSE,"Relatório5";#N/A,#N/A,FALSE,"Relatório6";#N/A,#N/A,FALSE,"Relatório7";#N/A,#N/A,FALSE,"Relatório8"}</definedName>
    <definedName name="___h9" localSheetId="2" hidden="1">{"'Inversión Extranjera'!$A$1:$AG$74","'Inversión Extranjera'!$G$7:$AF$61"}</definedName>
    <definedName name="___h9" hidden="1">{"'Inversión Extranjera'!$A$1:$AG$74","'Inversión Extranjera'!$G$7:$AF$61"}</definedName>
    <definedName name="___h9_1" localSheetId="2" hidden="1">{"'Inversión Extranjera'!$A$1:$AG$74","'Inversión Extranjera'!$G$7:$AF$61"}</definedName>
    <definedName name="___h9_1" hidden="1">{"'Inversión Extranjera'!$A$1:$AG$74","'Inversión Extranjera'!$G$7:$AF$61"}</definedName>
    <definedName name="___h9_2" localSheetId="2" hidden="1">{"'Inversión Extranjera'!$A$1:$AG$74","'Inversión Extranjera'!$G$7:$AF$61"}</definedName>
    <definedName name="___h9_2" hidden="1">{"'Inversión Extranjera'!$A$1:$AG$74","'Inversión Extranjera'!$G$7:$AF$61"}</definedName>
    <definedName name="___h9_3" localSheetId="2" hidden="1">{"'Inversión Extranjera'!$A$1:$AG$74","'Inversión Extranjera'!$G$7:$AF$61"}</definedName>
    <definedName name="___h9_3" hidden="1">{"'Inversión Extranjera'!$A$1:$AG$74","'Inversión Extranjera'!$G$7:$AF$61"}</definedName>
    <definedName name="___h9_4" localSheetId="2" hidden="1">{"'Inversión Extranjera'!$A$1:$AG$74","'Inversión Extranjera'!$G$7:$AF$61"}</definedName>
    <definedName name="___h9_4" hidden="1">{"'Inversión Extranjera'!$A$1:$AG$74","'Inversión Extranjera'!$G$7:$AF$61"}</definedName>
    <definedName name="___ip2" localSheetId="2" hidden="1">{#N/A,#N/A,FALSE,"B061196P";#N/A,#N/A,FALSE,"B061196";#N/A,#N/A,FALSE,"Relatório1";#N/A,#N/A,FALSE,"Relatório2";#N/A,#N/A,FALSE,"Relatório3";#N/A,#N/A,FALSE,"Relatório4 ";#N/A,#N/A,FALSE,"Relatório5";#N/A,#N/A,FALSE,"Relatório6";#N/A,#N/A,FALSE,"Relatório7";#N/A,#N/A,FALSE,"Relatório8"}</definedName>
    <definedName name="___ip2" hidden="1">{#N/A,#N/A,FALSE,"B061196P";#N/A,#N/A,FALSE,"B061196";#N/A,#N/A,FALSE,"Relatório1";#N/A,#N/A,FALSE,"Relatório2";#N/A,#N/A,FALSE,"Relatório3";#N/A,#N/A,FALSE,"Relatório4 ";#N/A,#N/A,FALSE,"Relatório5";#N/A,#N/A,FALSE,"Relatório6";#N/A,#N/A,FALSE,"Relatório7";#N/A,#N/A,FALSE,"Relatório8"}</definedName>
    <definedName name="___RR" localSheetId="2">#REF!</definedName>
    <definedName name="___RR">#REF!</definedName>
    <definedName name="___TOT58" localSheetId="2">#REF!</definedName>
    <definedName name="___TOT58">#REF!</definedName>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_xlfn.RTD" hidden="1">#NAME?</definedName>
    <definedName name="__1" hidden="1">#REF!</definedName>
    <definedName name="__1__123Graph_AGRßFICO_1B" hidden="1">#REF!</definedName>
    <definedName name="__12" hidden="1">#REF!</definedName>
    <definedName name="__123Graph_A" hidden="1">#REF!</definedName>
    <definedName name="__123Graph_ABERLGRAP" localSheetId="2" hidden="1">#REF!</definedName>
    <definedName name="__123Graph_ABERLGRAP" hidden="1">#REF!</definedName>
    <definedName name="__123Graph_ABKSRESRV" hidden="1">#REF!</definedName>
    <definedName name="__123Graph_ABSYSASST" localSheetId="2" hidden="1">#REF!</definedName>
    <definedName name="__123Graph_ABSYSASST" hidden="1">#REF!</definedName>
    <definedName name="__123Graph_ACATCH1" localSheetId="2" hidden="1">#REF!</definedName>
    <definedName name="__123Graph_ACATCH1" hidden="1">#REF!</definedName>
    <definedName name="__123Graph_ACBASSETS" localSheetId="2" hidden="1">#REF!</definedName>
    <definedName name="__123Graph_ACBASSETS" hidden="1">#REF!</definedName>
    <definedName name="__123Graph_AChart1" localSheetId="2" hidden="1">#REF!</definedName>
    <definedName name="__123Graph_AChart1" hidden="1">#REF!</definedName>
    <definedName name="__123Graph_AChart2" localSheetId="2" hidden="1">#REF!</definedName>
    <definedName name="__123Graph_AChart2" hidden="1">#REF!</definedName>
    <definedName name="__123Graph_AChart3" localSheetId="2" hidden="1">#REF!</definedName>
    <definedName name="__123Graph_AChart3" hidden="1">#REF!</definedName>
    <definedName name="__123Graph_ACONVERG1" localSheetId="2" hidden="1">#REF!</definedName>
    <definedName name="__123Graph_ACONVERG1" hidden="1">#REF!</definedName>
    <definedName name="__123Graph_ACurrent" hidden="1">#REF!</definedName>
    <definedName name="__123Graph_AECTOT" hidden="1">#REF!</definedName>
    <definedName name="__123Graph_AERDOLLAR" hidden="1">#REF!</definedName>
    <definedName name="__123Graph_AERRUBLE" hidden="1">#REF!</definedName>
    <definedName name="__123Graph_AGFS.3" hidden="1">#REF!</definedName>
    <definedName name="__123Graph_AGRAPH1" hidden="1">#REF!</definedName>
    <definedName name="__123Graph_AGRAPH2" hidden="1">#REF!</definedName>
    <definedName name="__123Graph_AGRAPH3" hidden="1">#REF!</definedName>
    <definedName name="__123Graph_AGRAPH41" localSheetId="2" hidden="1">#REF!</definedName>
    <definedName name="__123Graph_AGRAPH41" hidden="1">#REF!</definedName>
    <definedName name="__123Graph_AGRAPH42" localSheetId="2" hidden="1">#REF!</definedName>
    <definedName name="__123Graph_AGRAPH42" hidden="1">#REF!</definedName>
    <definedName name="__123Graph_AGRAPH44" localSheetId="2" hidden="1">#REF!</definedName>
    <definedName name="__123Graph_AGRAPH44" hidden="1">#REF!</definedName>
    <definedName name="__123Graph_AIBRD_LEND" localSheetId="2" hidden="1">#REF!</definedName>
    <definedName name="__123Graph_AIBRD_LEND" hidden="1">#REF!</definedName>
    <definedName name="__123Graph_AIMPORTS" localSheetId="2" hidden="1">#REF!</definedName>
    <definedName name="__123Graph_AIMPORTS" hidden="1">#REF!</definedName>
    <definedName name="__123Graph_AMIMPMAC" localSheetId="2" hidden="1">#REF!</definedName>
    <definedName name="__123Graph_AMIMPMAC" hidden="1">#REF!</definedName>
    <definedName name="__123Graph_AMONEY" hidden="1">#REF!</definedName>
    <definedName name="__123Graph_AMONIMP" localSheetId="2" hidden="1">#REF!</definedName>
    <definedName name="__123Graph_AMONIMP" hidden="1">#REF!</definedName>
    <definedName name="__123Graph_AMULTVELO" localSheetId="2" hidden="1">#REF!</definedName>
    <definedName name="__123Graph_AMULTVELO" hidden="1">#REF!</definedName>
    <definedName name="__123Graph_APERIB" localSheetId="2" hidden="1">#REF!</definedName>
    <definedName name="__123Graph_APERIB" hidden="1">#REF!</definedName>
    <definedName name="__123Graph_APIPELINE" localSheetId="2" hidden="1">#REF!</definedName>
    <definedName name="__123Graph_APIPELINE" hidden="1">#REF!</definedName>
    <definedName name="__123Graph_APRODABSC" localSheetId="2" hidden="1">#REF!</definedName>
    <definedName name="__123Graph_APRODABSC" hidden="1">#REF!</definedName>
    <definedName name="__123Graph_APRODABSD" localSheetId="2" hidden="1">#REF!</definedName>
    <definedName name="__123Graph_APRODABSD" hidden="1">#REF!</definedName>
    <definedName name="__123Graph_APRODTRE2" localSheetId="2" hidden="1">#REF!</definedName>
    <definedName name="__123Graph_APRODTRE2" hidden="1">#REF!</definedName>
    <definedName name="__123Graph_APRODTRE3" localSheetId="2" hidden="1">#REF!</definedName>
    <definedName name="__123Graph_APRODTRE3" hidden="1">#REF!</definedName>
    <definedName name="__123Graph_APRODTRE4" localSheetId="2" hidden="1">#REF!</definedName>
    <definedName name="__123Graph_APRODTRE4" hidden="1">#REF!</definedName>
    <definedName name="__123Graph_APRODTREND" localSheetId="2" hidden="1">#REF!</definedName>
    <definedName name="__123Graph_APRODTREND" hidden="1">#REF!</definedName>
    <definedName name="__123Graph_AREALRATE" hidden="1">#REF!</definedName>
    <definedName name="__123Graph_AREER" localSheetId="2" hidden="1">#REF!</definedName>
    <definedName name="__123Graph_AREER" hidden="1">#REF!</definedName>
    <definedName name="__123Graph_ARESCOV" localSheetId="2" hidden="1">#REF!</definedName>
    <definedName name="__123Graph_ARESCOV" hidden="1">#REF!</definedName>
    <definedName name="__123Graph_ARESERVES" hidden="1">#REF!</definedName>
    <definedName name="__123Graph_ARUBRATE" hidden="1">#REF!</definedName>
    <definedName name="__123Graph_ASEASON_CASH" hidden="1">#REF!</definedName>
    <definedName name="__123Graph_ASEASON_MONEY" hidden="1">#REF!</definedName>
    <definedName name="__123Graph_ASEASON_SIGHT" hidden="1">#REF!</definedName>
    <definedName name="__123Graph_ASEASON_TIME" hidden="1">#REF!</definedName>
    <definedName name="__123Graph_ATAX1" hidden="1">#REF!</definedName>
    <definedName name="__123Graph_Atcr" localSheetId="2" hidden="1">#REF!</definedName>
    <definedName name="__123Graph_Atcr" hidden="1">#REF!</definedName>
    <definedName name="__123Graph_ATRADECPI" localSheetId="2" hidden="1">#REF!</definedName>
    <definedName name="__123Graph_ATRADECPI" hidden="1">#REF!</definedName>
    <definedName name="__123Graph_AUSRATE" hidden="1">#REF!</definedName>
    <definedName name="__123Graph_AUTRECHT" localSheetId="2" hidden="1">#REF!</definedName>
    <definedName name="__123Graph_AUTRECHT" hidden="1">#REF!</definedName>
    <definedName name="__123Graph_AWEEKLY" hidden="1">#REF!</definedName>
    <definedName name="__123Graph_AXRATE" localSheetId="2" hidden="1">#REF!</definedName>
    <definedName name="__123Graph_AXRATE" hidden="1">#REF!</definedName>
    <definedName name="__123Graph_B" localSheetId="2" hidden="1">#REF!</definedName>
    <definedName name="__123Graph_B" hidden="1">#REF!</definedName>
    <definedName name="__123Graph_BBERLGRAP" localSheetId="2" hidden="1">#REF!</definedName>
    <definedName name="__123Graph_BBERLGRAP" hidden="1">#REF!</definedName>
    <definedName name="__123Graph_BBKSRESRV" hidden="1">#REF!</definedName>
    <definedName name="__123Graph_BBSYSASST" localSheetId="2" hidden="1">#REF!</definedName>
    <definedName name="__123Graph_BBSYSASST" hidden="1">#REF!</definedName>
    <definedName name="__123Graph_BCATCH1" localSheetId="2" hidden="1">#REF!</definedName>
    <definedName name="__123Graph_BCATCH1" hidden="1">#REF!</definedName>
    <definedName name="__123Graph_BCBASSETS" localSheetId="2" hidden="1">#REF!</definedName>
    <definedName name="__123Graph_BCBASSETS" hidden="1">#REF!</definedName>
    <definedName name="__123Graph_BChart1" localSheetId="2" hidden="1">#REF!</definedName>
    <definedName name="__123Graph_BChart1" hidden="1">#REF!</definedName>
    <definedName name="__123Graph_BChart2" localSheetId="2" hidden="1">#REF!</definedName>
    <definedName name="__123Graph_BChart2" hidden="1">#REF!</definedName>
    <definedName name="__123Graph_BChart3" localSheetId="2" hidden="1">#REF!</definedName>
    <definedName name="__123Graph_BChart3" hidden="1">#REF!</definedName>
    <definedName name="__123Graph_BCOMPEXP" hidden="1">#REF!</definedName>
    <definedName name="__123Graph_BCONVERG1" localSheetId="2" hidden="1">#REF!</definedName>
    <definedName name="__123Graph_BCONVERG1" hidden="1">#REF!</definedName>
    <definedName name="__123Graph_BCurrent" localSheetId="2" hidden="1">#REF!</definedName>
    <definedName name="__123Graph_BCurrent" hidden="1">#REF!</definedName>
    <definedName name="__123Graph_BECTOT" hidden="1">#REF!</definedName>
    <definedName name="__123Graph_BERDOLLAR" hidden="1">#REF!</definedName>
    <definedName name="__123Graph_BERRUBLE" hidden="1">#REF!</definedName>
    <definedName name="__123Graph_BGFS.1" hidden="1">#REF!</definedName>
    <definedName name="__123Graph_BGFS.3" hidden="1">#REF!</definedName>
    <definedName name="__123Graph_BGRAPH1" hidden="1">#REF!</definedName>
    <definedName name="__123Graph_BGRAPH2" localSheetId="2" hidden="1">#REF!</definedName>
    <definedName name="__123Graph_BGRAPH2" hidden="1">#REF!</definedName>
    <definedName name="__123Graph_BGRAPH41" localSheetId="2" hidden="1">#REF!</definedName>
    <definedName name="__123Graph_BGRAPH41" hidden="1">#REF!</definedName>
    <definedName name="__123Graph_BIBRD_LEND" localSheetId="2" hidden="1">#REF!</definedName>
    <definedName name="__123Graph_BIBRD_LEND" hidden="1">#REF!</definedName>
    <definedName name="__123Graph_BIMPORTS" localSheetId="2" hidden="1">#REF!</definedName>
    <definedName name="__123Graph_BIMPORTS" hidden="1">#REF!</definedName>
    <definedName name="__123Graph_BINVEST" hidden="1">#REF!</definedName>
    <definedName name="__123Graph_BKUWAIT6" hidden="1">#REF!</definedName>
    <definedName name="__123Graph_BMONEY" hidden="1">#REF!</definedName>
    <definedName name="__123Graph_BMONIMP" localSheetId="2" hidden="1">#REF!</definedName>
    <definedName name="__123Graph_BMONIMP" hidden="1">#REF!</definedName>
    <definedName name="__123Graph_BMULTVELO" localSheetId="2" hidden="1">#REF!</definedName>
    <definedName name="__123Graph_BMULTVELO" hidden="1">#REF!</definedName>
    <definedName name="__123Graph_BPERIB" localSheetId="2" hidden="1">#REF!</definedName>
    <definedName name="__123Graph_BPERIB" hidden="1">#REF!</definedName>
    <definedName name="__123Graph_BPIPELINE" localSheetId="2" hidden="1">#REF!</definedName>
    <definedName name="__123Graph_BPIPELINE" hidden="1">#REF!</definedName>
    <definedName name="__123Graph_BPRODABSC" localSheetId="2" hidden="1">#REF!</definedName>
    <definedName name="__123Graph_BPRODABSC" hidden="1">#REF!</definedName>
    <definedName name="__123Graph_BPRODABSD" localSheetId="2" hidden="1">#REF!</definedName>
    <definedName name="__123Graph_BPRODABSD" hidden="1">#REF!</definedName>
    <definedName name="__123Graph_BREALRATE" hidden="1">#REF!</definedName>
    <definedName name="__123Graph_BREER" localSheetId="2" hidden="1">#REF!</definedName>
    <definedName name="__123Graph_BREER" hidden="1">#REF!</definedName>
    <definedName name="__123Graph_BRESCOV" localSheetId="2" hidden="1">#REF!</definedName>
    <definedName name="__123Graph_BRESCOV" hidden="1">#REF!</definedName>
    <definedName name="__123Graph_BRESERVES" hidden="1">#REF!</definedName>
    <definedName name="__123Graph_BRUBRATE" hidden="1">#REF!</definedName>
    <definedName name="__123Graph_BSEASON_CASH" hidden="1">#REF!</definedName>
    <definedName name="__123Graph_BSEASON_MONEY" hidden="1">#REF!</definedName>
    <definedName name="__123Graph_BSEASON_TIME" hidden="1">#REF!</definedName>
    <definedName name="__123Graph_BTAX1" hidden="1">#REF!</definedName>
    <definedName name="__123Graph_BTRADECPI" localSheetId="2" hidden="1">#REF!</definedName>
    <definedName name="__123Graph_BTRADECPI" hidden="1">#REF!</definedName>
    <definedName name="__123Graph_BUSRATE" hidden="1">#REF!</definedName>
    <definedName name="__123Graph_C" hidden="1">#REF!</definedName>
    <definedName name="__123Graph_CBERLGRAP" localSheetId="2" hidden="1">#REF!</definedName>
    <definedName name="__123Graph_CBERLGRAP" hidden="1">#REF!</definedName>
    <definedName name="__123Graph_CBKSRESRV" hidden="1">#REF!</definedName>
    <definedName name="__123Graph_CBSYSASST" localSheetId="2" hidden="1">#REF!</definedName>
    <definedName name="__123Graph_CBSYSASST" hidden="1">#REF!</definedName>
    <definedName name="__123Graph_CCATCH1" localSheetId="2" hidden="1">#REF!</definedName>
    <definedName name="__123Graph_CCATCH1" hidden="1">#REF!</definedName>
    <definedName name="__123Graph_CChart1" localSheetId="2" hidden="1">#REF!</definedName>
    <definedName name="__123Graph_CChart1" hidden="1">#REF!</definedName>
    <definedName name="__123Graph_CChart2" localSheetId="2" hidden="1">#REF!</definedName>
    <definedName name="__123Graph_CChart2" hidden="1">#REF!</definedName>
    <definedName name="__123Graph_CChart3" localSheetId="2" hidden="1">#REF!</definedName>
    <definedName name="__123Graph_CChart3" hidden="1">#REF!</definedName>
    <definedName name="__123Graph_CCONVERG1" hidden="1">#REF!</definedName>
    <definedName name="__123Graph_CCURRENT" hidden="1">#REF!</definedName>
    <definedName name="__123Graph_CECTOT" hidden="1">#REF!</definedName>
    <definedName name="__123Graph_CGFS.3" hidden="1">#REF!</definedName>
    <definedName name="__123Graph_CGRAPH1" localSheetId="2" hidden="1">#REF!</definedName>
    <definedName name="__123Graph_CGRAPH1" hidden="1">#REF!</definedName>
    <definedName name="__123Graph_CGRAPH41" localSheetId="2" hidden="1">#REF!</definedName>
    <definedName name="__123Graph_CGRAPH41" hidden="1">#REF!</definedName>
    <definedName name="__123Graph_CGRAPH44" localSheetId="2" hidden="1">#REF!</definedName>
    <definedName name="__123Graph_CGRAPH44" hidden="1">#REF!</definedName>
    <definedName name="__123Graph_CIMPORTS" hidden="1">#REF!</definedName>
    <definedName name="__123Graph_CMONEY" hidden="1">#REF!</definedName>
    <definedName name="__123Graph_CPERIA" localSheetId="2" hidden="1">#REF!</definedName>
    <definedName name="__123Graph_CPERIA" hidden="1">#REF!</definedName>
    <definedName name="__123Graph_CPERIB" localSheetId="2" hidden="1">#REF!</definedName>
    <definedName name="__123Graph_CPERIB" hidden="1">#REF!</definedName>
    <definedName name="__123Graph_CPRODABSC" localSheetId="2" hidden="1">#REF!</definedName>
    <definedName name="__123Graph_CPRODABSC" hidden="1">#REF!</definedName>
    <definedName name="__123Graph_CPRODTRE2" localSheetId="2" hidden="1">#REF!</definedName>
    <definedName name="__123Graph_CPRODTRE2" hidden="1">#REF!</definedName>
    <definedName name="__123Graph_CPRODTREND" localSheetId="2" hidden="1">#REF!</definedName>
    <definedName name="__123Graph_CPRODTREND" hidden="1">#REF!</definedName>
    <definedName name="__123Graph_CREER" localSheetId="2" hidden="1">#REF!</definedName>
    <definedName name="__123Graph_CREER" hidden="1">#REF!</definedName>
    <definedName name="__123Graph_CRESCOV" localSheetId="2" hidden="1">#REF!</definedName>
    <definedName name="__123Graph_CRESCOV" hidden="1">#REF!</definedName>
    <definedName name="__123Graph_CRESERVES" hidden="1">#REF!</definedName>
    <definedName name="__123Graph_CSEASON_CASH" hidden="1">#REF!</definedName>
    <definedName name="__123Graph_CSEASON_MONEY" hidden="1">#REF!</definedName>
    <definedName name="__123Graph_CSEASON_SIGHT" hidden="1">#REF!</definedName>
    <definedName name="__123Graph_CSEASON_TIME" hidden="1">#REF!</definedName>
    <definedName name="__123Graph_CTAX1" hidden="1">#REF!</definedName>
    <definedName name="__123Graph_CUTRECHT" localSheetId="2" hidden="1">#REF!</definedName>
    <definedName name="__123Graph_CUTRECHT" hidden="1">#REF!</definedName>
    <definedName name="__123Graph_CXRATE" localSheetId="2" hidden="1">#REF!</definedName>
    <definedName name="__123Graph_CXRATE" hidden="1">#REF!</definedName>
    <definedName name="__123Graph_D" hidden="1">#REF!</definedName>
    <definedName name="__123Graph_DBERLGRAP" localSheetId="2" hidden="1">#REF!</definedName>
    <definedName name="__123Graph_DBERLGRAP" hidden="1">#REF!</definedName>
    <definedName name="__123Graph_DCATCH1" localSheetId="2" hidden="1">#REF!</definedName>
    <definedName name="__123Graph_DCATCH1" hidden="1">#REF!</definedName>
    <definedName name="__123Graph_DChart1" localSheetId="2" hidden="1">#REF!</definedName>
    <definedName name="__123Graph_DChart1" hidden="1">#REF!</definedName>
    <definedName name="__123Graph_DChart2" localSheetId="2" hidden="1">#REF!</definedName>
    <definedName name="__123Graph_DChart2" hidden="1">#REF!</definedName>
    <definedName name="__123Graph_DChart3" localSheetId="2" hidden="1">#REF!</definedName>
    <definedName name="__123Graph_DChart3" hidden="1">#REF!</definedName>
    <definedName name="__123Graph_DCONVERG1" localSheetId="2" hidden="1">#REF!</definedName>
    <definedName name="__123Graph_DCONVERG1" hidden="1">#REF!</definedName>
    <definedName name="__123Graph_DCPI" localSheetId="2" hidden="1">#REF!</definedName>
    <definedName name="__123Graph_DCPI" hidden="1">#REF!</definedName>
    <definedName name="__123Graph_DCURRENT" hidden="1">#REF!</definedName>
    <definedName name="__123Graph_DECTOT" hidden="1">#REF!</definedName>
    <definedName name="__123Graph_DFISCDEV1" hidden="1">#REF!</definedName>
    <definedName name="__123Graph_DGRAPH1" localSheetId="2" hidden="1">#REF!</definedName>
    <definedName name="__123Graph_DGRAPH1" hidden="1">#REF!</definedName>
    <definedName name="__123Graph_DGRAPH41" localSheetId="2" hidden="1">#REF!</definedName>
    <definedName name="__123Graph_DGRAPH41" hidden="1">#REF!</definedName>
    <definedName name="__123Graph_DINVEST" hidden="1">#REF!</definedName>
    <definedName name="__123Graph_DKUWAIT5" hidden="1">#REF!</definedName>
    <definedName name="__123Graph_DMONEY" hidden="1">#REF!</definedName>
    <definedName name="__123Graph_DPERIA" localSheetId="2" hidden="1">#REF!</definedName>
    <definedName name="__123Graph_DPERIA" hidden="1">#REF!</definedName>
    <definedName name="__123Graph_DPERIB" localSheetId="2" hidden="1">#REF!</definedName>
    <definedName name="__123Graph_DPERIB" hidden="1">#REF!</definedName>
    <definedName name="__123Graph_DPRODABSC" localSheetId="2" hidden="1">#REF!</definedName>
    <definedName name="__123Graph_DPRODABSC" hidden="1">#REF!</definedName>
    <definedName name="__123Graph_DSEASON_MONEY" hidden="1">#REF!</definedName>
    <definedName name="__123Graph_DSEASON_SIGHT" hidden="1">#REF!</definedName>
    <definedName name="__123Graph_DSEASON_TIME" hidden="1">#REF!</definedName>
    <definedName name="__123Graph_DTAX1" hidden="1">#REF!</definedName>
    <definedName name="__123Graph_DTRADECPI" localSheetId="2" hidden="1">#REF!</definedName>
    <definedName name="__123Graph_DTRADECPI" hidden="1">#REF!</definedName>
    <definedName name="__123Graph_DUTRECHT" localSheetId="2" hidden="1">#REF!</definedName>
    <definedName name="__123Graph_DUTRECHT" hidden="1">#REF!</definedName>
    <definedName name="__123Graph_E" hidden="1">#REF!</definedName>
    <definedName name="__123Graph_EBERLGRAP" localSheetId="2" hidden="1">#REF!</definedName>
    <definedName name="__123Graph_EBERLGRAP" hidden="1">#REF!</definedName>
    <definedName name="__123Graph_ECATCH1" hidden="1">#REF!</definedName>
    <definedName name="__123Graph_EChart1" localSheetId="2" hidden="1">#REF!</definedName>
    <definedName name="__123Graph_EChart1" hidden="1">#REF!</definedName>
    <definedName name="__123Graph_EChart2" localSheetId="2" hidden="1">#REF!</definedName>
    <definedName name="__123Graph_EChart2" hidden="1">#REF!</definedName>
    <definedName name="__123Graph_EChart3" localSheetId="2" hidden="1">#REF!</definedName>
    <definedName name="__123Graph_EChart3" hidden="1">#REF!</definedName>
    <definedName name="__123Graph_ECONVERG1" localSheetId="2" hidden="1">#REF!</definedName>
    <definedName name="__123Graph_ECONVERG1" hidden="1">#REF!</definedName>
    <definedName name="__123Graph_ECURRENT" hidden="1">#REF!</definedName>
    <definedName name="__123Graph_EECTOT" hidden="1">#REF!</definedName>
    <definedName name="__123Graph_EFISCDEV1" hidden="1">#REF!</definedName>
    <definedName name="__123Graph_EGRAPH1" localSheetId="2" hidden="1">#REF!</definedName>
    <definedName name="__123Graph_EGRAPH1" hidden="1">#REF!</definedName>
    <definedName name="__123Graph_EGRAPH41" localSheetId="2" hidden="1">#REF!</definedName>
    <definedName name="__123Graph_EGRAPH41" hidden="1">#REF!</definedName>
    <definedName name="__123Graph_EINVEST" hidden="1">#REF!</definedName>
    <definedName name="__123Graph_EKUWAIT5" hidden="1">#REF!</definedName>
    <definedName name="__123Graph_EPERIA" localSheetId="2" hidden="1">#REF!</definedName>
    <definedName name="__123Graph_EPERIA" hidden="1">#REF!</definedName>
    <definedName name="__123Graph_EPRODABSC" localSheetId="2" hidden="1">#REF!</definedName>
    <definedName name="__123Graph_EPRODABSC" hidden="1">#REF!</definedName>
    <definedName name="__123Graph_ESEASON_CASH" hidden="1">#REF!</definedName>
    <definedName name="__123Graph_ESEASON_MONEY" hidden="1">#REF!</definedName>
    <definedName name="__123Graph_ESEASON_TIME" hidden="1">#REF!</definedName>
    <definedName name="__123Graph_ETAX1" hidden="1">#REF!</definedName>
    <definedName name="__123Graph_F" hidden="1">#REF!</definedName>
    <definedName name="__123Graph_FBERLGRAP" localSheetId="2" hidden="1">#REF!</definedName>
    <definedName name="__123Graph_FBERLGRAP" hidden="1">#REF!</definedName>
    <definedName name="__123Graph_FChart1" localSheetId="2" hidden="1">#REF!</definedName>
    <definedName name="__123Graph_FChart1" hidden="1">#REF!</definedName>
    <definedName name="__123Graph_FChart2" localSheetId="2" hidden="1">#REF!</definedName>
    <definedName name="__123Graph_FChart2" hidden="1">#REF!</definedName>
    <definedName name="__123Graph_FChart3" localSheetId="2" hidden="1">#REF!</definedName>
    <definedName name="__123Graph_FChart3" hidden="1">#REF!</definedName>
    <definedName name="__123Graph_FCurrent" localSheetId="2" hidden="1">#REF!</definedName>
    <definedName name="__123Graph_FCurrent" hidden="1">#REF!</definedName>
    <definedName name="__123Graph_FGRAPH1" localSheetId="2" hidden="1">#REF!</definedName>
    <definedName name="__123Graph_FGRAPH1" hidden="1">#REF!</definedName>
    <definedName name="__123Graph_FGRAPH41" localSheetId="2" hidden="1">#REF!</definedName>
    <definedName name="__123Graph_FGRAPH41" hidden="1">#REF!</definedName>
    <definedName name="__123Graph_FPRODABSC" localSheetId="2" hidden="1">#REF!</definedName>
    <definedName name="__123Graph_FPRODABSC" hidden="1">#REF!</definedName>
    <definedName name="__123Graph_LBL_Atcr" localSheetId="2" hidden="1">#REF!</definedName>
    <definedName name="__123Graph_LBL_Atcr" hidden="1">#REF!</definedName>
    <definedName name="__123Graph_X" hidden="1">#REF!</definedName>
    <definedName name="__123Graph_XBKSRESRV" hidden="1">#REF!</definedName>
    <definedName name="__123Graph_XChart1" hidden="1">#REF!</definedName>
    <definedName name="__123Graph_XCREDIT" hidden="1">#REF!</definedName>
    <definedName name="__123Graph_XCurrent" hidden="1">#REF!</definedName>
    <definedName name="__123Graph_XECTOT" hidden="1">#REF!</definedName>
    <definedName name="__123Graph_XERDOLLAR" hidden="1">#REF!</definedName>
    <definedName name="__123Graph_XERRUBLE" hidden="1">#REF!</definedName>
    <definedName name="__123Graph_XGFS.1" hidden="1">#REF!</definedName>
    <definedName name="__123Graph_XGFS.3" hidden="1">#REF!</definedName>
    <definedName name="__123Graph_XGRAPH1" hidden="1">#REF!</definedName>
    <definedName name="__123Graph_XGRAPH2" hidden="1">#REF!</definedName>
    <definedName name="__123Graph_XGRAPH3" hidden="1">#REF!</definedName>
    <definedName name="__123Graph_XIBRD_LEND" localSheetId="2" hidden="1">#REF!</definedName>
    <definedName name="__123Graph_XIBRD_LEND" hidden="1">#REF!</definedName>
    <definedName name="__123Graph_XIMPORTS" localSheetId="2" hidden="1">#REF!</definedName>
    <definedName name="__123Graph_XIMPORTS" hidden="1">#REF!</definedName>
    <definedName name="__123Graph_XRUBRATE" hidden="1">#REF!</definedName>
    <definedName name="__123Graph_XTAX1" hidden="1">#REF!</definedName>
    <definedName name="__123Graph_XUSRATE" hidden="1">#REF!</definedName>
    <definedName name="__123Graph_XXRATE" localSheetId="2" hidden="1">#REF!</definedName>
    <definedName name="__123Graph_XXRATE" hidden="1">#REF!</definedName>
    <definedName name="__2" hidden="1">#REF!</definedName>
    <definedName name="__2__123Graph_AGRßFICO_1B" hidden="1">#REF!</definedName>
    <definedName name="__2__123Graph_XGRßFICO_1B" hidden="1">#REF!</definedName>
    <definedName name="__3896">#REF!</definedName>
    <definedName name="__4__123Graph_XGRßFICO_1B" hidden="1">#REF!</definedName>
    <definedName name="__asq1" localSheetId="2" hidden="1">{#N/A,#N/A,FALSE,"B061196P";#N/A,#N/A,FALSE,"B061196";#N/A,#N/A,FALSE,"Relatório1";#N/A,#N/A,FALSE,"Relatório2";#N/A,#N/A,FALSE,"Relatório3";#N/A,#N/A,FALSE,"Relatório4 ";#N/A,#N/A,FALSE,"Relatório5";#N/A,#N/A,FALSE,"Relatório6";#N/A,#N/A,FALSE,"Relatório7";#N/A,#N/A,FALSE,"Relatório8"}</definedName>
    <definedName name="__asq1" hidden="1">{#N/A,#N/A,FALSE,"B061196P";#N/A,#N/A,FALSE,"B061196";#N/A,#N/A,FALSE,"Relatório1";#N/A,#N/A,FALSE,"Relatório2";#N/A,#N/A,FALSE,"Relatório3";#N/A,#N/A,FALSE,"Relatório4 ";#N/A,#N/A,FALSE,"Relatório5";#N/A,#N/A,FALSE,"Relatório6";#N/A,#N/A,FALSE,"Relatório7";#N/A,#N/A,FALSE,"Relatório8"}</definedName>
    <definedName name="__C">#REF!</definedName>
    <definedName name="__dde" hidden="1">#REF!</definedName>
    <definedName name="__dez2" localSheetId="2" hidden="1">{#N/A,#N/A,FALSE,"B061196P";#N/A,#N/A,FALSE,"B061196";#N/A,#N/A,FALSE,"Relatório1";#N/A,#N/A,FALSE,"Relatório2";#N/A,#N/A,FALSE,"Relatório3";#N/A,#N/A,FALSE,"Relatório4 ";#N/A,#N/A,FALSE,"Relatório5";#N/A,#N/A,FALSE,"Relatório6";#N/A,#N/A,FALSE,"Relatório7";#N/A,#N/A,FALSE,"Relatório8"}</definedName>
    <definedName name="__dez2" hidden="1">{#N/A,#N/A,FALSE,"B061196P";#N/A,#N/A,FALSE,"B061196";#N/A,#N/A,FALSE,"Relatório1";#N/A,#N/A,FALSE,"Relatório2";#N/A,#N/A,FALSE,"Relatório3";#N/A,#N/A,FALSE,"Relatório4 ";#N/A,#N/A,FALSE,"Relatório5";#N/A,#N/A,FALSE,"Relatório6";#N/A,#N/A,FALSE,"Relatório7";#N/A,#N/A,FALSE,"Relatório8"}</definedName>
    <definedName name="__f2" localSheetId="2" hidden="1">{#N/A,#N/A,FALSE,"B061196P";#N/A,#N/A,FALSE,"B061196";#N/A,#N/A,FALSE,"Relatório1";#N/A,#N/A,FALSE,"Relatório2";#N/A,#N/A,FALSE,"Relatório3";#N/A,#N/A,FALSE,"Relatório4 ";#N/A,#N/A,FALSE,"Relatório5";#N/A,#N/A,FALSE,"Relatório6";#N/A,#N/A,FALSE,"Relatório7";#N/A,#N/A,FALSE,"Relatório8"}</definedName>
    <definedName name="__f2" hidden="1">{#N/A,#N/A,FALSE,"B061196P";#N/A,#N/A,FALSE,"B061196";#N/A,#N/A,FALSE,"Relatório1";#N/A,#N/A,FALSE,"Relatório2";#N/A,#N/A,FALSE,"Relatório3";#N/A,#N/A,FALSE,"Relatório4 ";#N/A,#N/A,FALSE,"Relatório5";#N/A,#N/A,FALSE,"Relatório6";#N/A,#N/A,FALSE,"Relatório7";#N/A,#N/A,FALSE,"Relatório8"}</definedName>
    <definedName name="__fer2" localSheetId="2" hidden="1">{#N/A,#N/A,FALSE,"B061196P";#N/A,#N/A,FALSE,"B061196";#N/A,#N/A,FALSE,"Relatório1";#N/A,#N/A,FALSE,"Relatório2";#N/A,#N/A,FALSE,"Relatório3";#N/A,#N/A,FALSE,"Relatório4 ";#N/A,#N/A,FALSE,"Relatório5";#N/A,#N/A,FALSE,"Relatório6";#N/A,#N/A,FALSE,"Relatório7";#N/A,#N/A,FALSE,"Relatório8"}</definedName>
    <definedName name="__fer2" hidden="1">{#N/A,#N/A,FALSE,"B061196P";#N/A,#N/A,FALSE,"B061196";#N/A,#N/A,FALSE,"Relatório1";#N/A,#N/A,FALSE,"Relatório2";#N/A,#N/A,FALSE,"Relatório3";#N/A,#N/A,FALSE,"Relatório4 ";#N/A,#N/A,FALSE,"Relatório5";#N/A,#N/A,FALSE,"Relatório6";#N/A,#N/A,FALSE,"Relatório7";#N/A,#N/A,FALSE,"Relatório8"}</definedName>
    <definedName name="__g1" hidden="1">#REF!</definedName>
    <definedName name="__ger2" localSheetId="2" hidden="1">{#N/A,#N/A,FALSE,"B061196P";#N/A,#N/A,FALSE,"B061196";#N/A,#N/A,FALSE,"Relatório1";#N/A,#N/A,FALSE,"Relatório2";#N/A,#N/A,FALSE,"Relatório3";#N/A,#N/A,FALSE,"Relatório4 ";#N/A,#N/A,FALSE,"Relatório5";#N/A,#N/A,FALSE,"Relatório6";#N/A,#N/A,FALSE,"Relatório7";#N/A,#N/A,FALSE,"Relatório8"}</definedName>
    <definedName name="__ger2" hidden="1">{#N/A,#N/A,FALSE,"B061196P";#N/A,#N/A,FALSE,"B061196";#N/A,#N/A,FALSE,"Relatório1";#N/A,#N/A,FALSE,"Relatório2";#N/A,#N/A,FALSE,"Relatório3";#N/A,#N/A,FALSE,"Relatório4 ";#N/A,#N/A,FALSE,"Relatório5";#N/A,#N/A,FALSE,"Relatório6";#N/A,#N/A,FALSE,"Relatório7";#N/A,#N/A,FALSE,"Relatório8"}</definedName>
    <definedName name="__Ger2001" localSheetId="2" hidden="1">{#N/A,#N/A,FALSE,"B061196P";#N/A,#N/A,FALSE,"B061196";#N/A,#N/A,FALSE,"Relatório1";#N/A,#N/A,FALSE,"Relatório2";#N/A,#N/A,FALSE,"Relatório3";#N/A,#N/A,FALSE,"Relatório4 ";#N/A,#N/A,FALSE,"Relatório5";#N/A,#N/A,FALSE,"Relatório6";#N/A,#N/A,FALSE,"Relatório7";#N/A,#N/A,FALSE,"Relatório8"}</definedName>
    <definedName name="__Ger2001" hidden="1">{#N/A,#N/A,FALSE,"B061196P";#N/A,#N/A,FALSE,"B061196";#N/A,#N/A,FALSE,"Relatório1";#N/A,#N/A,FALSE,"Relatório2";#N/A,#N/A,FALSE,"Relatório3";#N/A,#N/A,FALSE,"Relatório4 ";#N/A,#N/A,FALSE,"Relatório5";#N/A,#N/A,FALSE,"Relatório6";#N/A,#N/A,FALSE,"Relatório7";#N/A,#N/A,FALSE,"Relatório8"}</definedName>
    <definedName name="__ger20012" localSheetId="2" hidden="1">{#N/A,#N/A,FALSE,"B061196P";#N/A,#N/A,FALSE,"B061196";#N/A,#N/A,FALSE,"Relatório1";#N/A,#N/A,FALSE,"Relatório2";#N/A,#N/A,FALSE,"Relatório3";#N/A,#N/A,FALSE,"Relatório4 ";#N/A,#N/A,FALSE,"Relatório5";#N/A,#N/A,FALSE,"Relatório6";#N/A,#N/A,FALSE,"Relatório7";#N/A,#N/A,FALSE,"Relatório8"}</definedName>
    <definedName name="__ger20012" hidden="1">{#N/A,#N/A,FALSE,"B061196P";#N/A,#N/A,FALSE,"B061196";#N/A,#N/A,FALSE,"Relatório1";#N/A,#N/A,FALSE,"Relatório2";#N/A,#N/A,FALSE,"Relatório3";#N/A,#N/A,FALSE,"Relatório4 ";#N/A,#N/A,FALSE,"Relatório5";#N/A,#N/A,FALSE,"Relatório6";#N/A,#N/A,FALSE,"Relatório7";#N/A,#N/A,FALSE,"Relatório8"}</definedName>
    <definedName name="__key2" hidden="1">#REF!</definedName>
    <definedName name="__TOT58" localSheetId="2">#REF!</definedName>
    <definedName name="__TOT58">#REF!</definedName>
    <definedName name="__xlfn.RTD" hidden="1">#NAME?</definedName>
    <definedName name="_0012TC">#REF!</definedName>
    <definedName name="_0106TC">#REF!</definedName>
    <definedName name="_0112TC">#REF!</definedName>
    <definedName name="_1">#REF!</definedName>
    <definedName name="_1______123Graph_XGRßFICO_1B" hidden="1">#REF!</definedName>
    <definedName name="_1____123Graph_AGRßFICO_1B" hidden="1">#REF!</definedName>
    <definedName name="_1___123Graph_AChart_1A" hidden="1">#REF!</definedName>
    <definedName name="_1__123Graph_AChart_1A" hidden="1">#REF!</definedName>
    <definedName name="_1__123Graph_ACHART_2" hidden="1">#REF!</definedName>
    <definedName name="_1__123Graph_AGRßFICO_1B" hidden="1">#REF!</definedName>
    <definedName name="_10___123Graph_XChart_3A" hidden="1">#REF!</definedName>
    <definedName name="_10__123Graph_BChart_1A" localSheetId="2" hidden="1">#REF!</definedName>
    <definedName name="_10__123Graph_BChart_1A" hidden="1">#REF!</definedName>
    <definedName name="_10__123Graph_BCHART_2" hidden="1">#REF!</definedName>
    <definedName name="_10__123Graph_CCHART_2" hidden="1">#REF!</definedName>
    <definedName name="_10__123Graph_ECHART_4" hidden="1">#REF!</definedName>
    <definedName name="_10__123Graph_FCHART_4" hidden="1">#REF!</definedName>
    <definedName name="_103__123Graph_BSEIGNOR" hidden="1">#REF!</definedName>
    <definedName name="_104__123Graph_BWB_ADJ_PRJ" localSheetId="2" hidden="1">#REF!</definedName>
    <definedName name="_104__123Graph_BWB_ADJ_PRJ" hidden="1">#REF!</definedName>
    <definedName name="_105__123Graph_CMIMPMA_0" hidden="1">#REF!</definedName>
    <definedName name="_11___123Graph_XChart_4A" hidden="1">#REF!</definedName>
    <definedName name="_11__123Graph_AWB_ADJ_PRJ" localSheetId="2" hidden="1">#REF!</definedName>
    <definedName name="_11__123Graph_AWB_ADJ_PRJ" hidden="1">#REF!</definedName>
    <definedName name="_11__123Graph_FCHART_4" hidden="1">#REF!</definedName>
    <definedName name="_11__123Graph_XCHART_1" hidden="1">#REF!</definedName>
    <definedName name="_11__123Graph_XCHART_3" hidden="1">#REF!</definedName>
    <definedName name="_11__123Graph_XGRßFICO_1B" hidden="1">#REF!</definedName>
    <definedName name="_11_0ju" hidden="1">#REF!</definedName>
    <definedName name="_116__123Graph_DGROWTH_CPI" hidden="1">#REF!</definedName>
    <definedName name="_117__123Graph_DMIMPMA_1" hidden="1">#REF!</definedName>
    <definedName name="_118__123Graph_EMIMPMA_0" hidden="1">#REF!</definedName>
    <definedName name="_119__123Graph_EMIMPMA_1" hidden="1">#REF!</definedName>
    <definedName name="_12__123Graph_AGRßFICO_1B" hidden="1">#REF!</definedName>
    <definedName name="_12__123Graph_AWB_ADJ_PRJ" localSheetId="2" hidden="1">#REF!</definedName>
    <definedName name="_12__123Graph_AWB_ADJ_PRJ" hidden="1">#REF!</definedName>
    <definedName name="_12__123Graph_BCHART_1" hidden="1">#REF!</definedName>
    <definedName name="_12__123Graph_CCHART_1" hidden="1">#REF!</definedName>
    <definedName name="_12__123Graph_XChart_1A" hidden="1">#REF!</definedName>
    <definedName name="_12__123Graph_XCHART_2" hidden="1">#REF!</definedName>
    <definedName name="_12__123Graph_XCHART_3" hidden="1">#REF!</definedName>
    <definedName name="_12__123Graph_XCHART_4" hidden="1">#REF!</definedName>
    <definedName name="_12__123Graph_XGRßFICO_1B" hidden="1">#REF!</definedName>
    <definedName name="_120__123Graph_FMIMPMA_0" hidden="1">#REF!</definedName>
    <definedName name="_121__123Graph_XCHART_2" localSheetId="2" hidden="1">#REF!</definedName>
    <definedName name="_121__123Graph_XCHART_2" hidden="1">#REF!</definedName>
    <definedName name="_122__123Graph_XMIMPMA_0" hidden="1">#REF!</definedName>
    <definedName name="_123__123Graph_XR_BMONEY" hidden="1">#REF!</definedName>
    <definedName name="_1234graph_b" hidden="1">#REF!</definedName>
    <definedName name="_123Graph_A1" hidden="1">#REF!</definedName>
    <definedName name="_123graph_b" hidden="1">#REF!</definedName>
    <definedName name="_123graph_bgfs.3" hidden="1">#REF!</definedName>
    <definedName name="_123Graph_BGFS.4" hidden="1">#REF!</definedName>
    <definedName name="_123GRAPH_BTAX1" hidden="1">#REF!</definedName>
    <definedName name="_123GRAPH_C" hidden="1">#REF!</definedName>
    <definedName name="_123GRAPH_CGFS.3" hidden="1">#REF!</definedName>
    <definedName name="_123Graph_CTAX1" hidden="1">#REF!</definedName>
    <definedName name="_123GRAPH_CTAX2" hidden="1">#REF!</definedName>
    <definedName name="_123GRAPH_D" hidden="1">#REF!</definedName>
    <definedName name="_123GRAPH_DTAX1" hidden="1">#REF!</definedName>
    <definedName name="_123Graph_E" hidden="1">#REF!</definedName>
    <definedName name="_123GRAPH_ETAX2" hidden="1">#REF!</definedName>
    <definedName name="_123GRAPH_F" hidden="1">#REF!</definedName>
    <definedName name="_123GRAPH_K" hidden="1">#REF!</definedName>
    <definedName name="_123GRAPH_X" hidden="1">#REF!</definedName>
    <definedName name="_123GRAPH_XGFS.1" hidden="1">#REF!</definedName>
    <definedName name="_123GRAPH_XGFS.3" hidden="1">#REF!</definedName>
    <definedName name="_123gRAPH_XTAX1" hidden="1">#REF!</definedName>
    <definedName name="_123GRAPH_XTAX2" hidden="1">#REF!</definedName>
    <definedName name="_12no" hidden="1">#REF!</definedName>
    <definedName name="_13__123Graph_BCHART_1" hidden="1">#REF!</definedName>
    <definedName name="_13__123Graph_BCHART_2" hidden="1">#REF!</definedName>
    <definedName name="_13__123Graph_CCHART_2" hidden="1">#REF!</definedName>
    <definedName name="_13__123Graph_XChart_2A" hidden="1">#REF!</definedName>
    <definedName name="_13__123Graph_XCHART_4" hidden="1">#REF!</definedName>
    <definedName name="_134__123Graph_XREALEX_WAGE" hidden="1">#REF!</definedName>
    <definedName name="_14__123Graph_BCHART_2" hidden="1">#REF!</definedName>
    <definedName name="_14__123Graph_BWB_ADJ_PRJ" localSheetId="2" hidden="1">#REF!</definedName>
    <definedName name="_14__123Graph_BWB_ADJ_PRJ" hidden="1">#REF!</definedName>
    <definedName name="_14__123Graph_XCHART_1" hidden="1">#REF!</definedName>
    <definedName name="_14__123Graph_XChart_3A" hidden="1">#REF!</definedName>
    <definedName name="_14__123Graph_XGRßFICO_1B" hidden="1">#REF!</definedName>
    <definedName name="_15__123Graph_CCHART_1" hidden="1">#REF!</definedName>
    <definedName name="_15__123Graph_XCHART_2" hidden="1">#REF!</definedName>
    <definedName name="_15__123Graph_XChart_4A" hidden="1">#REF!</definedName>
    <definedName name="_16__123Graph_CCHART_2" hidden="1">#REF!</definedName>
    <definedName name="_165_0ju" hidden="1">#REF!</definedName>
    <definedName name="_17__123Graph_XCHART_1" hidden="1">#REF!</definedName>
    <definedName name="_17__123Graph_XGRßFICO_1B" hidden="1">#REF!</definedName>
    <definedName name="_18__123Graph_XChart_1A" localSheetId="2" hidden="1">#REF!</definedName>
    <definedName name="_18__123Graph_XChart_1A" hidden="1">#REF!</definedName>
    <definedName name="_18__123Graph_XCHART_2" hidden="1">#REF!</definedName>
    <definedName name="_1INT_DEBT" localSheetId="2">#REF!</definedName>
    <definedName name="_1INT_DEBT">#REF!</definedName>
    <definedName name="_2" localSheetId="2">#REF!</definedName>
    <definedName name="_2">#REF!</definedName>
    <definedName name="_2_____123Graph_AGRßFICO_1B" localSheetId="2" hidden="1">#REF!</definedName>
    <definedName name="_2_____123Graph_AGRßFICO_1B" hidden="1">#REF!</definedName>
    <definedName name="_2____123Graph_XGRßFICO_1B" localSheetId="2" hidden="1">#REF!</definedName>
    <definedName name="_2____123Graph_XGRßFICO_1B" hidden="1">#REF!</definedName>
    <definedName name="_2___123Graph_AChart_2A" hidden="1">#REF!</definedName>
    <definedName name="_2__123Graph_AChart_1A" localSheetId="2" hidden="1">#REF!</definedName>
    <definedName name="_2__123Graph_AChart_1A" hidden="1">#REF!</definedName>
    <definedName name="_2__123Graph_AChart_2A" hidden="1">#REF!</definedName>
    <definedName name="_2__123Graph_ACHART_3" hidden="1">#REF!</definedName>
    <definedName name="_2__123Graph_ACHART_8" hidden="1">#REF!</definedName>
    <definedName name="_2__123Graph_AGRßFICO_1B" hidden="1">#REF!</definedName>
    <definedName name="_2__123Graph_BCHART_1A" localSheetId="2" hidden="1">#REF!</definedName>
    <definedName name="_2__123Graph_BCHART_1A" hidden="1">#REF!</definedName>
    <definedName name="_2__123Graph_XGRßFICO_1B" hidden="1">#REF!</definedName>
    <definedName name="_20__123Graph_BWB_ADJ_PRJ" localSheetId="2" hidden="1">#REF!</definedName>
    <definedName name="_20__123Graph_BWB_ADJ_PRJ" hidden="1">#REF!</definedName>
    <definedName name="_20__123Graph_XChart_2A" localSheetId="2" hidden="1">#REF!</definedName>
    <definedName name="_20__123Graph_XChart_2A" hidden="1">#REF!</definedName>
    <definedName name="_21__123Graph_BWB_ADJ_PRJ" localSheetId="2" hidden="1">#REF!</definedName>
    <definedName name="_21__123Graph_BWB_ADJ_PRJ" hidden="1">#REF!</definedName>
    <definedName name="_21__123Graph_CCHART_1" hidden="1">#REF!</definedName>
    <definedName name="_22__123Graph_CCHART_1" hidden="1">#REF!</definedName>
    <definedName name="_22__123Graph_CCHART_2" hidden="1">#REF!</definedName>
    <definedName name="_22__123Graph_XChart_3A" localSheetId="2" hidden="1">#REF!</definedName>
    <definedName name="_22__123Graph_XChart_3A" hidden="1">#REF!</definedName>
    <definedName name="_23__123Graph_CCHART_2" hidden="1">#REF!</definedName>
    <definedName name="_23__123Graph_XCHART_1" hidden="1">#REF!</definedName>
    <definedName name="_24__123Graph_ACHART_1" localSheetId="2" hidden="1">#REF!</definedName>
    <definedName name="_24__123Graph_ACHART_1" hidden="1">#REF!</definedName>
    <definedName name="_24__123Graph_XCHART_1" hidden="1">#REF!</definedName>
    <definedName name="_24__123Graph_XCHART_2" hidden="1">#REF!</definedName>
    <definedName name="_24__123Graph_XChart_4A" localSheetId="2" hidden="1">#REF!</definedName>
    <definedName name="_24__123Graph_XChart_4A" hidden="1">#REF!</definedName>
    <definedName name="_25__123Graph_ACHART_2" localSheetId="2" hidden="1">#REF!</definedName>
    <definedName name="_25__123Graph_ACHART_2" hidden="1">#REF!</definedName>
    <definedName name="_25__123Graph_XCHART_2" hidden="1">#REF!</definedName>
    <definedName name="_3">#REF!</definedName>
    <definedName name="_3_____123Graph_XGRßFICO_1B" hidden="1">#REF!</definedName>
    <definedName name="_3___123Graph_AChart_3A" hidden="1">#REF!</definedName>
    <definedName name="_3__123Graph_ACHART_1" hidden="1">#REF!</definedName>
    <definedName name="_3__123Graph_AChart_3A" hidden="1">#REF!</definedName>
    <definedName name="_3__123Graph_ACHART_4" hidden="1">#REF!</definedName>
    <definedName name="_3__123Graph_AGROWTH_CPI" hidden="1">#REF!</definedName>
    <definedName name="_3__123Graph_AGRßFICO_1B" localSheetId="2" hidden="1">#REF!</definedName>
    <definedName name="_3__123Graph_AGRßFICO_1B" hidden="1">#REF!</definedName>
    <definedName name="_3__123Graph_BCHART_8" localSheetId="2" hidden="1">#REF!</definedName>
    <definedName name="_3__123Graph_BCHART_8" hidden="1">#REF!</definedName>
    <definedName name="_3__123Graph_XCHART_1A" localSheetId="2" hidden="1">#REF!</definedName>
    <definedName name="_3__123Graph_XCHART_1A" hidden="1">#REF!</definedName>
    <definedName name="_34_3" hidden="1">#REF!</definedName>
    <definedName name="_37__123Graph_ACPI_ER_LOG" hidden="1">#REF!</definedName>
    <definedName name="_4____123Graph_AGRßFICO_1B" localSheetId="2" hidden="1">#REF!</definedName>
    <definedName name="_4____123Graph_AGRßFICO_1B" hidden="1">#REF!</definedName>
    <definedName name="_4___123Graph_AChart_4A" hidden="1">#REF!</definedName>
    <definedName name="_4__123Graph_ACHART_1" hidden="1">#REF!</definedName>
    <definedName name="_4__123Graph_ACHART_2" hidden="1">#REF!</definedName>
    <definedName name="_4__123Graph_AChart_2A" localSheetId="2" hidden="1">#REF!</definedName>
    <definedName name="_4__123Graph_AChart_2A" hidden="1">#REF!</definedName>
    <definedName name="_4__123Graph_AChart_4A" hidden="1">#REF!</definedName>
    <definedName name="_4__123Graph_AGRßFICO_1B" hidden="1">#REF!</definedName>
    <definedName name="_4__123Graph_BCHART_2" hidden="1">#REF!</definedName>
    <definedName name="_4__123Graph_CCHART_8" hidden="1">#REF!</definedName>
    <definedName name="_4__123Graph_XGRßFICO_1B" hidden="1">#REF!</definedName>
    <definedName name="_48__123Graph_AGROWTH_CPI" hidden="1">#REF!</definedName>
    <definedName name="_49__123Graph_AIBA_IBRD" localSheetId="2" hidden="1">#REF!</definedName>
    <definedName name="_49__123Graph_AIBA_IBRD" hidden="1">#REF!</definedName>
    <definedName name="_5____123Graph_XGRßFICO_1B" hidden="1">#REF!</definedName>
    <definedName name="_5___123Graph_BChart_1A" hidden="1">#REF!</definedName>
    <definedName name="_5__123Graph_ACHART_2" hidden="1">#REF!</definedName>
    <definedName name="_5__123Graph_BChart_1A" hidden="1">#REF!</definedName>
    <definedName name="_5__123Graph_BCHART_2" hidden="1">#REF!</definedName>
    <definedName name="_5__123Graph_BCHART_3" hidden="1">#REF!</definedName>
    <definedName name="_5__123Graph_DCHART_8" hidden="1">#REF!</definedName>
    <definedName name="_50__123Graph_AINVENT_SALES" hidden="1">#REF!</definedName>
    <definedName name="_51__123Graph_AMIMPMA_1" hidden="1">#REF!</definedName>
    <definedName name="_52__123Graph_ANDA_OIN" hidden="1">#REF!</definedName>
    <definedName name="_53__123Graph_AR_BMONEY" hidden="1">#REF!</definedName>
    <definedName name="_6___123Graph_AGRßFICO_1B" hidden="1">#REF!</definedName>
    <definedName name="_6___123Graph_BChart_3A" hidden="1">#REF!</definedName>
    <definedName name="_6__123Graph_AChart_3A" localSheetId="2" hidden="1">#REF!</definedName>
    <definedName name="_6__123Graph_AChart_3A" hidden="1">#REF!</definedName>
    <definedName name="_6__123Graph_AGRßFICO_1B" hidden="1">#REF!</definedName>
    <definedName name="_6__123Graph_AIBA_IBRD" localSheetId="2" hidden="1">#REF!</definedName>
    <definedName name="_6__123Graph_AIBA_IBRD" hidden="1">#REF!</definedName>
    <definedName name="_6__123Graph_BCHART_1" hidden="1">#REF!</definedName>
    <definedName name="_6__123Graph_BCHART_3" hidden="1">#REF!</definedName>
    <definedName name="_6__123Graph_BCHART_4" hidden="1">#REF!</definedName>
    <definedName name="_6__123Graph_DGROWTH_CPI" hidden="1">#REF!</definedName>
    <definedName name="_6__123Graph_XCHART_8" localSheetId="2" hidden="1">#REF!</definedName>
    <definedName name="_6__123Graph_XCHART_8" hidden="1">#REF!</definedName>
    <definedName name="_6__123Graph_XGRßFICO_1B" localSheetId="2" hidden="1">#REF!</definedName>
    <definedName name="_6__123Graph_XGRßFICO_1B" hidden="1">#REF!</definedName>
    <definedName name="_64__123Graph_ASEIGNOR" localSheetId="2" hidden="1">#REF!</definedName>
    <definedName name="_64__123Graph_ASEIGNOR" hidden="1">#REF!</definedName>
    <definedName name="_65__123Graph_AWB_ADJ_PRJ" localSheetId="2" hidden="1">#REF!</definedName>
    <definedName name="_65__123Graph_AWB_ADJ_PRJ" hidden="1">#REF!</definedName>
    <definedName name="_66__123Graph_BCHART_1" localSheetId="2" hidden="1">#REF!</definedName>
    <definedName name="_66__123Graph_BCHART_1" hidden="1">#REF!</definedName>
    <definedName name="_67__123Graph_BCHART_2" localSheetId="2" hidden="1">#REF!</definedName>
    <definedName name="_67__123Graph_BCHART_2" hidden="1">#REF!</definedName>
    <definedName name="_7___123Graph_BChart_4A" hidden="1">#REF!</definedName>
    <definedName name="_7___123Graph_XGRßFICO_1B" hidden="1">#REF!</definedName>
    <definedName name="_7__123Graph_AGRßFICO_1B" hidden="1">#REF!</definedName>
    <definedName name="_7__123Graph_BCHART_2" hidden="1">#REF!</definedName>
    <definedName name="_7__123Graph_BCHART_4" hidden="1">#REF!</definedName>
    <definedName name="_7__123Graph_CCHART_2" hidden="1">#REF!</definedName>
    <definedName name="_7__123Graph_XREALEX_WAGE" localSheetId="2" hidden="1">#REF!</definedName>
    <definedName name="_7__123Graph_XREALEX_WAGE" hidden="1">#REF!</definedName>
    <definedName name="_79__123Graph_BCPI_ER_LOG" hidden="1">#REF!</definedName>
    <definedName name="_8___123Graph_XChart_1A" hidden="1">#REF!</definedName>
    <definedName name="_8__123Graph_AChart_4A" localSheetId="2" hidden="1">#REF!</definedName>
    <definedName name="_8__123Graph_AChart_4A" hidden="1">#REF!</definedName>
    <definedName name="_8__123Graph_AGRßFICO_1B" hidden="1">#REF!</definedName>
    <definedName name="_8__123Graph_AIBA_IBRD" localSheetId="2" hidden="1">#REF!</definedName>
    <definedName name="_8__123Graph_AIBA_IBRD" hidden="1">#REF!</definedName>
    <definedName name="_8__123Graph_AWB_ADJ_PRJ" localSheetId="2" hidden="1">#REF!</definedName>
    <definedName name="_8__123Graph_AWB_ADJ_PRJ" hidden="1">#REF!</definedName>
    <definedName name="_8__123Graph_BCHART_1" hidden="1">#REF!</definedName>
    <definedName name="_8__123Graph_CCHART_2" hidden="1">#REF!</definedName>
    <definedName name="_8__123Graph_CCHART_3" hidden="1">#REF!</definedName>
    <definedName name="_8__123Graph_XGRßFICO_1B" hidden="1">#REF!</definedName>
    <definedName name="_88">#REF!</definedName>
    <definedName name="_89">#REF!</definedName>
    <definedName name="_9___123Graph_XChart_2A" hidden="1">#REF!</definedName>
    <definedName name="_9__123Graph_AGRßFICO_1B" hidden="1">#REF!</definedName>
    <definedName name="_9__123Graph_BCHART_1" hidden="1">#REF!</definedName>
    <definedName name="_9__123Graph_BCHART_2" hidden="1">#REF!</definedName>
    <definedName name="_9__123Graph_CCHART_1" hidden="1">#REF!</definedName>
    <definedName name="_9__123Graph_CCHART_3" hidden="1">#REF!</definedName>
    <definedName name="_9__123Graph_ECHART_4" hidden="1">#REF!</definedName>
    <definedName name="_9__123Graph_XGRßFICO_1B" hidden="1">#REF!</definedName>
    <definedName name="_90__123Graph_BIBA_IBRD" hidden="1">#REF!</definedName>
    <definedName name="_91__123Graph_BNDA_OIN" localSheetId="2" hidden="1">#REF!</definedName>
    <definedName name="_91__123Graph_BNDA_OIN" hidden="1">#REF!</definedName>
    <definedName name="_92__123Graph_BR_BMONEY" localSheetId="2" hidden="1">#REF!</definedName>
    <definedName name="_92__123Graph_BR_BMONEY" hidden="1">#REF!</definedName>
    <definedName name="_a94" localSheetId="2">#REF!</definedName>
    <definedName name="_a94">#REF!</definedName>
    <definedName name="_a95">#REF!</definedName>
    <definedName name="_aa" localSheetId="2" hidden="1">{"'Inversión Extranjera'!$A$1:$AG$74","'Inversión Extranjera'!$G$7:$AF$61"}</definedName>
    <definedName name="_aa" hidden="1">{"'Inversión Extranjera'!$A$1:$AG$74","'Inversión Extranjera'!$G$7:$AF$61"}</definedName>
    <definedName name="_aaa" localSheetId="2" hidden="1">{"'Inversión Extranjera'!$A$1:$AG$74","'Inversión Extranjera'!$G$7:$AF$61"}</definedName>
    <definedName name="_aaa" hidden="1">{"'Inversión Extranjera'!$A$1:$AG$74","'Inversión Extranjera'!$G$7:$AF$61"}</definedName>
    <definedName name="_aaaa" hidden="1">#REF!</definedName>
    <definedName name="_aaV110" localSheetId="2">#REF!</definedName>
    <definedName name="_aaV110">#REF!</definedName>
    <definedName name="_aIV114" localSheetId="2">#REF!</definedName>
    <definedName name="_aIV114">#REF!</definedName>
    <definedName name="_aIV190" localSheetId="2">#REF!</definedName>
    <definedName name="_aIV190">#REF!</definedName>
    <definedName name="_AMO_ContentDefinition_680586719" hidden="1">"'Partitions:225'"</definedName>
    <definedName name="_AMO_ContentDefinition_680586719.0" hidden="1">"'&lt;ContentDefinition name=""Extract TS IDs"" rsid=""680586719"" type=""StoredProcess"" format=""REPORTXML"" imgfmt=""ACTIVEX"" created=""04/08/2012 11:26:50"" modifed=""04/08/2012 11:26:50"" user=""CBK"" apply=""False"" thread=""BACKGROUND"" css=""C:\Pr'"</definedName>
    <definedName name="_AMO_ContentDefinition_680586719.1" hidden="1">"'ogram Files\SAS\Shared Files\BIClientStyles\AMODefault.css"" range=""Extract_TS_IDs"" auto=""False"" rdc=""False"" mig=""False"" xTime=""00:00:14.8749048"" rTime=""00:00:05.0312178"" bgnew=""False"" nFmt=""False"" grphSet=""False"" imgY=""0"" imgX=""'"</definedName>
    <definedName name="_AMO_ContentDefinition_680586719.10" hidden="1">"'::N/A"" /&gt;_x000D_
  &lt;param n=""UIParameter_32"" v=""fnote7::0"" /&gt;_x000D_
  &lt;param n=""UIParameter_33"" v=""ts_name8::"" /&gt;_x000D_
  &lt;param n=""UIParameter_34"" v=""d_type8::AC"" /&gt;_x000D_
  &lt;param n=""UIParameter_35"" v=""s_mgntd8::N/A"" /&gt;_x000D_
  &lt;param n=""UIParameter_36"" '"</definedName>
    <definedName name="_AMO_ContentDefinition_680586719.100" hidden="1">"'"" /&gt;_x000D_
  &lt;param n=""UIParameter_450"" v=""d_type112::AC"" /&gt;_x000D_
  &lt;param n=""UIParameter_451"" v=""s_mgntd112::N/A"" /&gt;_x000D_
  &lt;param n=""UIParameter_452"" v=""fnote112::0"" /&gt;_x000D_
  &lt;param n=""UIParameter_453"" v=""ts_name113::"" /&gt;_x000D_
  &lt;param n=""UIParamete'"</definedName>
    <definedName name="_AMO_ContentDefinition_680586719.101" hidden="1">"'r_454"" v=""d_type113::AC"" /&gt;_x000D_
  &lt;param n=""UIParameter_455"" v=""s_mgntd113::N/A"" /&gt;_x000D_
  &lt;param n=""UIParameter_456"" v=""fnote113::0"" /&gt;_x000D_
  &lt;param n=""UIParameter_457"" v=""ts_name114::"" /&gt;_x000D_
  &lt;param n=""UIParameter_458"" v=""d_type114::AC"" /&gt;_x000D_'"</definedName>
    <definedName name="_AMO_ContentDefinition_680586719.102" hidden="1">"'
  &lt;param n=""UIParameter_459"" v=""s_mgntd114::N/A"" /&gt;_x000D_
  &lt;param n=""UIParameter_460"" v=""fnote114::0"" /&gt;_x000D_
  &lt;param n=""UIParameter_461"" v=""ts_name115::"" /&gt;_x000D_
  &lt;param n=""UIParameter_462"" v=""d_type115::AC"" /&gt;_x000D_
  &lt;param n=""UIParameter_463""'"</definedName>
    <definedName name="_AMO_ContentDefinition_680586719.103" hidden="1">"' v=""s_mgntd115::N/A"" /&gt;_x000D_
  &lt;param n=""UIParameter_464"" v=""fnote115::0"" /&gt;_x000D_
  &lt;param n=""UIParameter_465"" v=""ts_name116::"" /&gt;_x000D_
  &lt;param n=""UIParameter_466"" v=""d_type116::AC"" /&gt;_x000D_
  &lt;param n=""UIParameter_467"" v=""s_mgntd116::N/A"" /&gt;_x000D_
  &lt;p'"</definedName>
    <definedName name="_AMO_ContentDefinition_680586719.104" hidden="1">"'aram n=""UIParameter_468"" v=""fnote116::0"" /&gt;_x000D_
  &lt;param n=""UIParameter_469"" v=""ts_name117::"" /&gt;_x000D_
  &lt;param n=""UIParameter_470"" v=""d_type117::AC"" /&gt;_x000D_
  &lt;param n=""UIParameter_471"" v=""s_mgntd117::N/A"" /&gt;_x000D_
  &lt;param n=""UIParameter_472"" v=""'"</definedName>
    <definedName name="_AMO_ContentDefinition_680586719.105" hidden="1">"'fnote117::0"" /&gt;_x000D_
  &lt;param n=""UIParameter_473"" v=""ts_name118::"" /&gt;_x000D_
  &lt;param n=""UIParameter_474"" v=""d_type118::AC"" /&gt;_x000D_
  &lt;param n=""UIParameter_475"" v=""s_mgntd118::N/A"" /&gt;_x000D_
  &lt;param n=""UIParameter_476"" v=""fnote118::0"" /&gt;_x000D_
  &lt;param n=""'"</definedName>
    <definedName name="_AMO_ContentDefinition_680586719.106" hidden="1">"'UIParameter_477"" v=""ts_name119::"" /&gt;_x000D_
  &lt;param n=""UIParameter_478"" v=""d_type119::AC"" /&gt;_x000D_
  &lt;param n=""UIParameter_479"" v=""s_mgntd119::N/A"" /&gt;_x000D_
  &lt;param n=""UIParameter_480"" v=""fnote119::0"" /&gt;_x000D_
  &lt;param n=""UIParameter_481"" v=""ts_name12'"</definedName>
    <definedName name="_AMO_ContentDefinition_680586719.107" hidden="1">"'0::"" /&gt;_x000D_
  &lt;param n=""UIParameter_482"" v=""d_type120::AC"" /&gt;_x000D_
  &lt;param n=""UIParameter_483"" v=""s_mgntd120::N/A"" /&gt;_x000D_
  &lt;param n=""UIParameter_484"" v=""fnote120::0"" /&gt;_x000D_
  &lt;param n=""UIParameter_485"" v=""ts_name121::"" /&gt;_x000D_
  &lt;param n=""UIParam'"</definedName>
    <definedName name="_AMO_ContentDefinition_680586719.108" hidden="1">"'eter_486"" v=""d_type121::AC"" /&gt;_x000D_
  &lt;param n=""UIParameter_487"" v=""s_mgntd121::N/A"" /&gt;_x000D_
  &lt;param n=""UIParameter_488"" v=""fnote121::0"" /&gt;_x000D_
  &lt;param n=""UIParameter_489"" v=""ts_name122::"" /&gt;_x000D_
  &lt;param n=""UIParameter_490"" v=""d_type122::AC"" '"</definedName>
    <definedName name="_AMO_ContentDefinition_680586719.109" hidden="1">"'/&gt;_x000D_
  &lt;param n=""UIParameter_491"" v=""s_mgntd122::N/A"" /&gt;_x000D_
  &lt;param n=""UIParameter_492"" v=""fnote122::0"" /&gt;_x000D_
  &lt;param n=""UIParameter_493"" v=""ts_name123::"" /&gt;_x000D_
  &lt;param n=""UIParameter_494"" v=""d_type123::AC"" /&gt;_x000D_
  &lt;param n=""UIParameter_4'"</definedName>
    <definedName name="_AMO_ContentDefinition_680586719.11" hidden="1">"'v=""fnote8::0"" /&gt;_x000D_
  &lt;param n=""UIParameter_37"" v=""ts_name9::"" /&gt;_x000D_
  &lt;param n=""UIParameter_38"" v=""d_type9::AC"" /&gt;_x000D_
  &lt;param n=""UIParameter_39"" v=""s_mgntd9::N/A"" /&gt;_x000D_
  &lt;param n=""UIParameter_40"" v=""fnote9::0"" /&gt;_x000D_
  &lt;param n=""UIParamet'"</definedName>
    <definedName name="_AMO_ContentDefinition_680586719.110" hidden="1">"'95"" v=""s_mgntd123::N/A"" /&gt;_x000D_
  &lt;param n=""UIParameter_496"" v=""fnote123::0"" /&gt;_x000D_
  &lt;param n=""UIParameter_497"" v=""ts_name124::"" /&gt;_x000D_
  &lt;param n=""UIParameter_498"" v=""d_type124::AC"" /&gt;_x000D_
  &lt;param n=""UIParameter_499"" v=""s_mgntd124::N/A"" /&gt;_x000D_
'"</definedName>
    <definedName name="_AMO_ContentDefinition_680586719.111" hidden="1">"'  &lt;param n=""UIParameter_500"" v=""fnote124::0"" /&gt;_x000D_
  &lt;param n=""UIParameter_501"" v=""ts_name125::"" /&gt;_x000D_
  &lt;param n=""UIParameter_502"" v=""d_type125::AC"" /&gt;_x000D_
  &lt;param n=""UIParameter_503"" v=""s_mgntd125::N/A"" /&gt;_x000D_
  &lt;param n=""UIParameter_504""'"</definedName>
    <definedName name="_AMO_ContentDefinition_680586719.112" hidden="1">"' v=""fnote125::0"" /&gt;_x000D_
  &lt;param n=""UIParameter_505"" v=""ts_name126::"" /&gt;_x000D_
  &lt;param n=""UIParameter_506"" v=""d_type126::AC"" /&gt;_x000D_
  &lt;param n=""UIParameter_507"" v=""s_mgntd126::N/A"" /&gt;_x000D_
  &lt;param n=""UIParameter_508"" v=""fnote126::0"" /&gt;_x000D_
  &lt;param'"</definedName>
    <definedName name="_AMO_ContentDefinition_680586719.113" hidden="1">"' n=""UIParameter_509"" v=""ts_name127::"" /&gt;_x000D_
  &lt;param n=""UIParameter_510"" v=""d_type127::AC"" /&gt;_x000D_
  &lt;param n=""UIParameter_511"" v=""s_mgntd127::N/A"" /&gt;_x000D_
  &lt;param n=""UIParameter_512"" v=""fnote127::0"" /&gt;_x000D_
  &lt;param n=""UIParameter_513"" v=""ts_n'"</definedName>
    <definedName name="_AMO_ContentDefinition_680586719.114" hidden="1">"'ame128::"" /&gt;_x000D_
  &lt;param n=""UIParameter_514"" v=""d_type128::AC"" /&gt;_x000D_
  &lt;param n=""UIParameter_515"" v=""s_mgntd128::N/A"" /&gt;_x000D_
  &lt;param n=""UIParameter_516"" v=""fnote128::0"" /&gt;_x000D_
  &lt;param n=""UIParameter_517"" v=""ts_name129::"" /&gt;_x000D_
  &lt;param n=""UI'"</definedName>
    <definedName name="_AMO_ContentDefinition_680586719.115" hidden="1">"'Parameter_518"" v=""d_type129::AC"" /&gt;_x000D_
  &lt;param n=""UIParameter_519"" v=""s_mgntd129::N/A"" /&gt;_x000D_
  &lt;param n=""UIParameter_520"" v=""fnote129::0"" /&gt;_x000D_
  &lt;param n=""UIParameter_521"" v=""ts_name130::"" /&gt;_x000D_
  &lt;param n=""UIParameter_522"" v=""d_type130::'"</definedName>
    <definedName name="_AMO_ContentDefinition_680586719.116" hidden="1">"'AC"" /&gt;_x000D_
  &lt;param n=""UIParameter_523"" v=""s_mgntd130::N/A"" /&gt;_x000D_
  &lt;param n=""UIParameter_524"" v=""fnote130::0"" /&gt;_x000D_
  &lt;param n=""UIParameter_525"" v=""ts_name131::"" /&gt;_x000D_
  &lt;param n=""UIParameter_526"" v=""d_type131::AC"" /&gt;_x000D_
  &lt;param n=""UIParame'"</definedName>
    <definedName name="_AMO_ContentDefinition_680586719.117" hidden="1">"'ter_527"" v=""s_mgntd131::N/A"" /&gt;_x000D_
  &lt;param n=""UIParameter_528"" v=""fnote131::0"" /&gt;_x000D_
  &lt;param n=""UIParameter_529"" v=""ts_name132::"" /&gt;_x000D_
  &lt;param n=""UIParameter_530"" v=""d_type132::AC"" /&gt;_x000D_
  &lt;param n=""UIParameter_531"" v=""s_mgntd132::N/A""'"</definedName>
    <definedName name="_AMO_ContentDefinition_680586719.118" hidden="1">"' /&gt;_x000D_
  &lt;param n=""UIParameter_532"" v=""fnote132::0"" /&gt;_x000D_
  &lt;param n=""UIParameter_533"" v=""ts_name133::"" /&gt;_x000D_
  &lt;param n=""UIParameter_534"" v=""d_type133::AC"" /&gt;_x000D_
  &lt;param n=""UIParameter_535"" v=""s_mgntd133::N/A"" /&gt;_x000D_
  &lt;param n=""UIParameter_'"</definedName>
    <definedName name="_AMO_ContentDefinition_680586719.119" hidden="1">"'536"" v=""fnote133::0"" /&gt;_x000D_
  &lt;param n=""UIParameter_537"" v=""ts_name134::"" /&gt;_x000D_
  &lt;param n=""UIParameter_538"" v=""d_type134::AC"" /&gt;_x000D_
  &lt;param n=""UIParameter_539"" v=""s_mgntd134::N/A"" /&gt;_x000D_
  &lt;param n=""UIParameter_540"" v=""fnote134::0"" /&gt;_x000D_
  &lt;'"</definedName>
    <definedName name="_AMO_ContentDefinition_680586719.12" hidden="1">"'er_41"" v=""ts_name10::"" /&gt;_x000D_
  &lt;param n=""UIParameter_42"" v=""d_type10::AC"" /&gt;_x000D_
  &lt;param n=""UIParameter_43"" v=""s_mgntd10::N/A"" /&gt;_x000D_
  &lt;param n=""UIParameter_44"" v=""fnote10::0"" /&gt;_x000D_
  &lt;param n=""UIParameter_45"" v=""ts_name11::"" /&gt;_x000D_
  &lt;param'"</definedName>
    <definedName name="_AMO_ContentDefinition_680586719.120" hidden="1">"'param n=""UIParameter_541"" v=""ts_name135::"" /&gt;_x000D_
  &lt;param n=""UIParameter_542"" v=""d_type135::AC"" /&gt;_x000D_
  &lt;param n=""UIParameter_543"" v=""s_mgntd135::N/A"" /&gt;_x000D_
  &lt;param n=""UIParameter_544"" v=""fnote135::0"" /&gt;_x000D_
  &lt;param n=""UIParameter_545"" v='"</definedName>
    <definedName name="_AMO_ContentDefinition_680586719.121" hidden="1">"'""ts_name136::"" /&gt;_x000D_
  &lt;param n=""UIParameter_546"" v=""d_type136::AC"" /&gt;_x000D_
  &lt;param n=""UIParameter_547"" v=""s_mgntd136::N/A"" /&gt;_x000D_
  &lt;param n=""UIParameter_548"" v=""fnote136::0"" /&gt;_x000D_
  &lt;param n=""UIParameter_549"" v=""ts_name137::"" /&gt;_x000D_
  &lt;param '"</definedName>
    <definedName name="_AMO_ContentDefinition_680586719.122" hidden="1">"'n=""UIParameter_550"" v=""d_type137::AC"" /&gt;_x000D_
  &lt;param n=""UIParameter_551"" v=""s_mgntd137::N/A"" /&gt;_x000D_
  &lt;param n=""UIParameter_552"" v=""fnote137::0"" /&gt;_x000D_
  &lt;param n=""UIParameter_553"" v=""ts_name138::"" /&gt;_x000D_
  &lt;param n=""UIParameter_554"" v=""d_typ'"</definedName>
    <definedName name="_AMO_ContentDefinition_680586719.123" hidden="1">"'e138::AC"" /&gt;_x000D_
  &lt;param n=""UIParameter_555"" v=""s_mgntd138::N/A"" /&gt;_x000D_
  &lt;param n=""UIParameter_556"" v=""fnote138::0"" /&gt;_x000D_
  &lt;param n=""UIParameter_557"" v=""ts_name139::"" /&gt;_x000D_
  &lt;param n=""UIParameter_558"" v=""d_type139::AC"" /&gt;_x000D_
  &lt;param n=""UI'"</definedName>
    <definedName name="_AMO_ContentDefinition_680586719.124" hidden="1">"'Parameter_559"" v=""s_mgntd139::N/A"" /&gt;_x000D_
  &lt;param n=""UIParameter_560"" v=""fnote139::0"" /&gt;_x000D_
  &lt;param n=""UIParameter_561"" v=""ts_name140::"" /&gt;_x000D_
  &lt;param n=""UIParameter_562"" v=""d_type140::AC"" /&gt;_x000D_
  &lt;param n=""UIParameter_563"" v=""s_mgntd140:'"</definedName>
    <definedName name="_AMO_ContentDefinition_680586719.125" hidden="1">"':N/A"" /&gt;_x000D_
  &lt;param n=""UIParameter_564"" v=""fnote140::0"" /&gt;_x000D_
  &lt;param n=""UIParameter_565"" v=""ts_name141::"" /&gt;_x000D_
  &lt;param n=""UIParameter_566"" v=""d_type141::AC"" /&gt;_x000D_
  &lt;param n=""UIParameter_567"" v=""s_mgntd141::N/A"" /&gt;_x000D_
  &lt;param n=""UIPara'"</definedName>
    <definedName name="_AMO_ContentDefinition_680586719.126" hidden="1">"'meter_568"" v=""fnote141::0"" /&gt;_x000D_
  &lt;param n=""UIParameter_569"" v=""ts_name142::"" /&gt;_x000D_
  &lt;param n=""UIParameter_570"" v=""d_type142::AC"" /&gt;_x000D_
  &lt;param n=""UIParameter_571"" v=""s_mgntd142::N/A"" /&gt;_x000D_
  &lt;param n=""UIParameter_572"" v=""fnote142::0"" /'"</definedName>
    <definedName name="_AMO_ContentDefinition_680586719.127" hidden="1">"'&gt;_x000D_
  &lt;param n=""UIParameter_573"" v=""ts_name143::"" /&gt;_x000D_
  &lt;param n=""UIParameter_574"" v=""d_type143::AC"" /&gt;_x000D_
  &lt;param n=""UIParameter_575"" v=""s_mgntd143::N/A"" /&gt;_x000D_
  &lt;param n=""UIParameter_576"" v=""fnote143::0"" /&gt;_x000D_
  &lt;param n=""UIParameter_5'"</definedName>
    <definedName name="_AMO_ContentDefinition_680586719.128" hidden="1">"'77"" v=""ts_name144::"" /&gt;_x000D_
  &lt;param n=""UIParameter_578"" v=""d_type144::AC"" /&gt;_x000D_
  &lt;param n=""UIParameter_579"" v=""s_mgntd144::N/A"" /&gt;_x000D_
  &lt;param n=""UIParameter_580"" v=""fnote144::0"" /&gt;_x000D_
  &lt;param n=""UIParameter_581"" v=""ts_name145::"" /&gt;_x000D_
  &lt;'"</definedName>
    <definedName name="_AMO_ContentDefinition_680586719.129" hidden="1">"'param n=""UIParameter_582"" v=""d_type145::AC"" /&gt;_x000D_
  &lt;param n=""UIParameter_583"" v=""s_mgntd145::N/A"" /&gt;_x000D_
  &lt;param n=""UIParameter_584"" v=""fnote145::0"" /&gt;_x000D_
  &lt;param n=""UIParameter_585"" v=""ts_name146::"" /&gt;_x000D_
  &lt;param n=""UIParameter_586"" v='"</definedName>
    <definedName name="_AMO_ContentDefinition_680586719.13" hidden="1">"' n=""UIParameter_46"" v=""d_type11::AC"" /&gt;_x000D_
  &lt;param n=""UIParameter_47"" v=""s_mgntd11::N/A"" /&gt;_x000D_
  &lt;param n=""UIParameter_48"" v=""fnote11::0"" /&gt;_x000D_
  &lt;param n=""UIParameter_49"" v=""ts_name12::"" /&gt;_x000D_
  &lt;param n=""UIParameter_50"" v=""d_type12::AC'"</definedName>
    <definedName name="_AMO_ContentDefinition_680586719.130" hidden="1">"'""d_type146::AC"" /&gt;_x000D_
  &lt;param n=""UIParameter_587"" v=""s_mgntd146::N/A"" /&gt;_x000D_
  &lt;param n=""UIParameter_588"" v=""fnote146::0"" /&gt;_x000D_
  &lt;param n=""UIParameter_589"" v=""ts_name147::"" /&gt;_x000D_
  &lt;param n=""UIParameter_590"" v=""d_type147::AC"" /&gt;_x000D_
  &lt;param'"</definedName>
    <definedName name="_AMO_ContentDefinition_680586719.131" hidden="1">"' n=""UIParameter_591"" v=""s_mgntd147::N/A"" /&gt;_x000D_
  &lt;param n=""UIParameter_592"" v=""fnote147::0"" /&gt;_x000D_
  &lt;param n=""UIParameter_593"" v=""ts_name148::"" /&gt;_x000D_
  &lt;param n=""UIParameter_594"" v=""d_type148::AC"" /&gt;_x000D_
  &lt;param n=""UIParameter_595"" v=""s_mg'"</definedName>
    <definedName name="_AMO_ContentDefinition_680586719.132" hidden="1">"'ntd148::N/A"" /&gt;_x000D_
  &lt;param n=""UIParameter_596"" v=""fnote148::0"" /&gt;_x000D_
  &lt;param n=""UIParameter_597"" v=""ts_name149::"" /&gt;_x000D_
  &lt;param n=""UIParameter_598"" v=""d_type149::AC"" /&gt;_x000D_
  &lt;param n=""UIParameter_599"" v=""s_mgntd149::N/A"" /&gt;_x000D_
  &lt;param n=""'"</definedName>
    <definedName name="_AMO_ContentDefinition_680586719.133" hidden="1">"'UIParameter_600"" v=""fnote149::0"" /&gt;_x000D_
  &lt;param n=""UIParameter_601"" v=""ts_name150::"" /&gt;_x000D_
  &lt;param n=""UIParameter_602"" v=""d_type150::AC"" /&gt;_x000D_
  &lt;param n=""UIParameter_603"" v=""s_mgntd150::N/A"" /&gt;_x000D_
  &lt;param n=""UIParameter_604"" v=""fnote150:'"</definedName>
    <definedName name="_AMO_ContentDefinition_680586719.134" hidden="1">"':0"" /&gt;_x000D_
  &lt;param n=""UIParameter_605"" v=""ts_name151::"" /&gt;_x000D_
  &lt;param n=""UIParameter_606"" v=""d_type151::AC"" /&gt;_x000D_
  &lt;param n=""UIParameter_607"" v=""s_mgntd151::N/A"" /&gt;_x000D_
  &lt;param n=""UIParameter_608"" v=""fnote151::0"" /&gt;_x000D_
  &lt;param n=""UIParame'"</definedName>
    <definedName name="_AMO_ContentDefinition_680586719.135" hidden="1">"'ter_609"" v=""ts_name152::"" /&gt;_x000D_
  &lt;param n=""UIParameter_610"" v=""d_type152::AC"" /&gt;_x000D_
  &lt;param n=""UIParameter_611"" v=""s_mgntd152::N/A"" /&gt;_x000D_
  &lt;param n=""UIParameter_612"" v=""fnote152::0"" /&gt;_x000D_
  &lt;param n=""UIParameter_613"" v=""ts_name153::"" /&gt;'"</definedName>
    <definedName name="_AMO_ContentDefinition_680586719.136" hidden="1">"'_x000D_
  &lt;param n=""UIParameter_614"" v=""d_type153::AC"" /&gt;_x000D_
  &lt;param n=""UIParameter_615"" v=""s_mgntd153::N/A"" /&gt;_x000D_
  &lt;param n=""UIParameter_616"" v=""fnote153::0"" /&gt;_x000D_
  &lt;param n=""UIParameter_617"" v=""ts_name154::"" /&gt;_x000D_
  &lt;param n=""UIParameter_61'"</definedName>
    <definedName name="_AMO_ContentDefinition_680586719.137" hidden="1">"'8"" v=""d_type154::AC"" /&gt;_x000D_
  &lt;param n=""UIParameter_619"" v=""s_mgntd154::N/A"" /&gt;_x000D_
  &lt;param n=""UIParameter_620"" v=""fnote154::0"" /&gt;_x000D_
  &lt;param n=""UIParameter_621"" v=""ts_name155::"" /&gt;_x000D_
  &lt;param n=""UIParameter_622"" v=""d_type155::AC"" /&gt;_x000D_
  &lt;'"</definedName>
    <definedName name="_AMO_ContentDefinition_680586719.138" hidden="1">"'param n=""UIParameter_623"" v=""s_mgntd155::N/A"" /&gt;_x000D_
  &lt;param n=""UIParameter_624"" v=""fnote155::0"" /&gt;_x000D_
  &lt;param n=""UIParameter_625"" v=""ts_name156::"" /&gt;_x000D_
  &lt;param n=""UIParameter_626"" v=""d_type156::AC"" /&gt;_x000D_
  &lt;param n=""UIParameter_627"" v='"</definedName>
    <definedName name="_AMO_ContentDefinition_680586719.139" hidden="1">"'""s_mgntd156::"" /&gt;_x000D_
  &lt;param n=""UIParameter_628"" v=""fnote156::0"" /&gt;_x000D_
  &lt;param n=""UIParameter_629"" v=""ts_name157::"" /&gt;_x000D_
  &lt;param n=""UIParameter_630"" v=""d_type157::AC"" /&gt;_x000D_
  &lt;param n=""UIParameter_631"" v=""s_mgntd157::N/A"" /&gt;_x000D_
  &lt;param '"</definedName>
    <definedName name="_AMO_ContentDefinition_680586719.14" hidden="1">"'"" /&gt;_x000D_
  &lt;param n=""UIParameter_51"" v=""s_mgntd12::N/A"" /&gt;_x000D_
  &lt;param n=""UIParameter_52"" v=""fnote12::0"" /&gt;_x000D_
  &lt;param n=""UIParameter_53"" v=""ts_name13::"" /&gt;_x000D_
  &lt;param n=""UIParameter_54"" v=""d_type13::AC"" /&gt;_x000D_
  &lt;param n=""UIParameter_55"" v'"</definedName>
    <definedName name="_AMO_ContentDefinition_680586719.140" hidden="1">"'n=""UIParameter_632"" v=""fnote157::0"" /&gt;_x000D_
  &lt;param n=""UIParameter_633"" v=""ts_name158::"" /&gt;_x000D_
  &lt;param n=""UIParameter_634"" v=""d_type158::AC"" /&gt;_x000D_
  &lt;param n=""UIParameter_635"" v=""s_mgntd158::N/A"" /&gt;_x000D_
  &lt;param n=""UIParameter_636"" v=""fnote'"</definedName>
    <definedName name="_AMO_ContentDefinition_680586719.141" hidden="1">"'158::0"" /&gt;_x000D_
  &lt;param n=""UIParameter_637"" v=""ts_name159::"" /&gt;_x000D_
  &lt;param n=""UIParameter_638"" v=""d_type159::AC"" /&gt;_x000D_
  &lt;param n=""UIParameter_639"" v=""s_mgntd159::N/A"" /&gt;_x000D_
  &lt;param n=""UIParameter_640"" v=""fnote159::0"" /&gt;_x000D_
  &lt;param n=""UIPa'"</definedName>
    <definedName name="_AMO_ContentDefinition_680586719.142" hidden="1">"'rameter_641"" v=""ts_name160::"" /&gt;_x000D_
  &lt;param n=""UIParameter_642"" v=""d_type160::AC"" /&gt;_x000D_
  &lt;param n=""UIParameter_643"" v=""s_mgntd160::N/A"" /&gt;_x000D_
  &lt;param n=""UIParameter_644"" v=""fnote160::0"" /&gt;_x000D_
  &lt;param n=""UIParameter_645"" v=""ts_name161::'"</definedName>
    <definedName name="_AMO_ContentDefinition_680586719.143" hidden="1">"'"" /&gt;_x000D_
  &lt;param n=""UIParameter_646"" v=""d_type161::AC"" /&gt;_x000D_
  &lt;param n=""UIParameter_647"" v=""s_mgntd161::N/A"" /&gt;_x000D_
  &lt;param n=""UIParameter_648"" v=""fnote161::0"" /&gt;_x000D_
  &lt;param n=""UIParameter_649"" v=""ts_name162::"" /&gt;_x000D_
  &lt;param n=""UIParamete'"</definedName>
    <definedName name="_AMO_ContentDefinition_680586719.144" hidden="1">"'r_650"" v=""d_type162::AC"" /&gt;_x000D_
  &lt;param n=""UIParameter_651"" v=""s_mgntd162::N/A"" /&gt;_x000D_
  &lt;param n=""UIParameter_652"" v=""fnote162::0"" /&gt;_x000D_
  &lt;param n=""UIParameter_653"" v=""ts_name163::"" /&gt;_x000D_
  &lt;param n=""UIParameter_654"" v=""d_type163::AC"" /&gt;_x000D_'"</definedName>
    <definedName name="_AMO_ContentDefinition_680586719.145" hidden="1">"'
  &lt;param n=""UIParameter_655"" v=""s_mgntd163::N/A"" /&gt;_x000D_
  &lt;param n=""UIParameter_656"" v=""fnote163::0"" /&gt;_x000D_
  &lt;param n=""UIParameter_657"" v=""ts_name164::"" /&gt;_x000D_
  &lt;param n=""UIParameter_658"" v=""d_type164::AC"" /&gt;_x000D_
  &lt;param n=""UIParameter_659""'"</definedName>
    <definedName name="_AMO_ContentDefinition_680586719.146" hidden="1">"' v=""s_mgntd164::N/A"" /&gt;_x000D_
  &lt;param n=""UIParameter_660"" v=""fnote164::0"" /&gt;_x000D_
  &lt;param n=""UIParameter_661"" v=""ts_name165::"" /&gt;_x000D_
  &lt;param n=""UIParameter_662"" v=""d_type165::AC"" /&gt;_x000D_
  &lt;param n=""UIParameter_663"" v=""s_mgntd165::N/A"" /&gt;_x000D_
  &lt;p'"</definedName>
    <definedName name="_AMO_ContentDefinition_680586719.147" hidden="1">"'aram n=""UIParameter_664"" v=""fnote165::0"" /&gt;_x000D_
  &lt;param n=""UIParameter_665"" v=""ts_name166::"" /&gt;_x000D_
  &lt;param n=""UIParameter_666"" v=""d_type166::AC"" /&gt;_x000D_
  &lt;param n=""UIParameter_667"" v=""s_mgntd166::N/A"" /&gt;_x000D_
  &lt;param n=""UIParameter_668"" v=""'"</definedName>
    <definedName name="_AMO_ContentDefinition_680586719.148" hidden="1">"'fnote166::0"" /&gt;_x000D_
  &lt;param n=""UIParameter_669"" v=""ts_name167::"" /&gt;_x000D_
  &lt;param n=""UIParameter_670"" v=""d_type167::AC"" /&gt;_x000D_
  &lt;param n=""UIParameter_671"" v=""s_mgntd167::N/A"" /&gt;_x000D_
  &lt;param n=""UIParameter_672"" v=""fnote167::0"" /&gt;_x000D_
  &lt;param n=""'"</definedName>
    <definedName name="_AMO_ContentDefinition_680586719.149" hidden="1">"'UIParameter_673"" v=""ts_name168::"" /&gt;_x000D_
  &lt;param n=""UIParameter_674"" v=""d_type168::AC"" /&gt;_x000D_
  &lt;param n=""UIParameter_675"" v=""s_mgntd168::N/A"" /&gt;_x000D_
  &lt;param n=""UIParameter_676"" v=""fnote168::0"" /&gt;_x000D_
  &lt;param n=""UIParameter_677"" v=""ts_name16'"</definedName>
    <definedName name="_AMO_ContentDefinition_680586719.15" hidden="1">"'=""s_mgntd13::N/A"" /&gt;_x000D_
  &lt;param n=""UIParameter_56"" v=""fnote13::0"" /&gt;_x000D_
  &lt;param n=""UIParameter_57"" v=""ts_name14::"" /&gt;_x000D_
  &lt;param n=""UIParameter_58"" v=""d_type14::AC"" /&gt;_x000D_
  &lt;param n=""UIParameter_59"" v=""s_mgntd14::N/A"" /&gt;_x000D_
  &lt;param n=""U'"</definedName>
    <definedName name="_AMO_ContentDefinition_680586719.150" hidden="1">"'9::"" /&gt;_x000D_
  &lt;param n=""UIParameter_678"" v=""d_type169::AC"" /&gt;_x000D_
  &lt;param n=""UIParameter_679"" v=""s_mgntd169::N/A"" /&gt;_x000D_
  &lt;param n=""UIParameter_680"" v=""fnote169::0"" /&gt;_x000D_
  &lt;param n=""UIParameter_681"" v=""ts_name170::"" /&gt;_x000D_
  &lt;param n=""UIParam'"</definedName>
    <definedName name="_AMO_ContentDefinition_680586719.151" hidden="1">"'eter_682"" v=""d_type170::AC"" /&gt;_x000D_
  &lt;param n=""UIParameter_683"" v=""s_mgntd170::N/A"" /&gt;_x000D_
  &lt;param n=""UIParameter_684"" v=""fnote170::0"" /&gt;_x000D_
  &lt;param n=""UIParameter_685"" v=""ts_name171::"" /&gt;_x000D_
  &lt;param n=""UIParameter_686"" v=""d_type171::AC"" '"</definedName>
    <definedName name="_AMO_ContentDefinition_680586719.152" hidden="1">"'/&gt;_x000D_
  &lt;param n=""UIParameter_687"" v=""s_mgntd171::N/A"" /&gt;_x000D_
  &lt;param n=""UIParameter_688"" v=""fnote171::0"" /&gt;_x000D_
  &lt;param n=""UIParameter_689"" v=""ts_name172::"" /&gt;_x000D_
  &lt;param n=""UIParameter_690"" v=""d_type172::AC"" /&gt;_x000D_
  &lt;param n=""UIParameter_6'"</definedName>
    <definedName name="_AMO_ContentDefinition_680586719.153" hidden="1">"'91"" v=""s_mgntd172::N/A"" /&gt;_x000D_
  &lt;param n=""UIParameter_692"" v=""fnote172::0"" /&gt;_x000D_
  &lt;param n=""UIParameter_693"" v=""ts_name173::"" /&gt;_x000D_
  &lt;param n=""UIParameter_694"" v=""d_type173::AC"" /&gt;_x000D_
  &lt;param n=""UIParameter_695"" v=""s_mgntd173::N/A"" /&gt;_x000D_
'"</definedName>
    <definedName name="_AMO_ContentDefinition_680586719.154" hidden="1">"'  &lt;param n=""UIParameter_696"" v=""fnote173::0"" /&gt;_x000D_
  &lt;param n=""UIParameter_697"" v=""ts_name174::"" /&gt;_x000D_
  &lt;param n=""UIParameter_698"" v=""d_type174::AC"" /&gt;_x000D_
  &lt;param n=""UIParameter_699"" v=""s_mgntd174::N/A"" /&gt;_x000D_
  &lt;param n=""UIParameter_700""'"</definedName>
    <definedName name="_AMO_ContentDefinition_680586719.155" hidden="1">"' v=""fnote174::0"" /&gt;_x000D_
  &lt;param n=""UIParameter_701"" v=""ts_name175::"" /&gt;_x000D_
  &lt;param n=""UIParameter_702"" v=""d_type175::AC"" /&gt;_x000D_
  &lt;param n=""UIParameter_703"" v=""s_mgntd175::N/A"" /&gt;_x000D_
  &lt;param n=""UIParameter_704"" v=""fnote175::0"" /&gt;_x000D_
  &lt;param'"</definedName>
    <definedName name="_AMO_ContentDefinition_680586719.156" hidden="1">"' n=""UIParameter_705"" v=""ts_name176::"" /&gt;_x000D_
  &lt;param n=""UIParameter_706"" v=""d_type176::AC"" /&gt;_x000D_
  &lt;param n=""UIParameter_707"" v=""s_mgntd176::N/A"" /&gt;_x000D_
  &lt;param n=""UIParameter_708"" v=""fnote176::0"" /&gt;_x000D_
  &lt;param n=""UIParameter_709"" v=""ts_n'"</definedName>
    <definedName name="_AMO_ContentDefinition_680586719.157" hidden="1">"'ame177::"" /&gt;_x000D_
  &lt;param n=""UIParameter_710"" v=""d_type177::AC"" /&gt;_x000D_
  &lt;param n=""UIParameter_711"" v=""s_mgntd177::N/A"" /&gt;_x000D_
  &lt;param n=""UIParameter_712"" v=""fnote177::0"" /&gt;_x000D_
  &lt;param n=""UIParameter_713"" v=""ts_name178::"" /&gt;_x000D_
  &lt;param n=""UI'"</definedName>
    <definedName name="_AMO_ContentDefinition_680586719.158" hidden="1">"'Parameter_714"" v=""d_type178::AC"" /&gt;_x000D_
  &lt;param n=""UIParameter_715"" v=""s_mgntd178::N/A"" /&gt;_x000D_
  &lt;param n=""UIParameter_716"" v=""fnote178::0"" /&gt;_x000D_
  &lt;param n=""UIParameter_717"" v=""ts_name179::"" /&gt;_x000D_
  &lt;param n=""UIParameter_718"" v=""d_type179::'"</definedName>
    <definedName name="_AMO_ContentDefinition_680586719.159" hidden="1">"'AC"" /&gt;_x000D_
  &lt;param n=""UIParameter_719"" v=""s_mgntd179::N/A"" /&gt;_x000D_
  &lt;param n=""UIParameter_720"" v=""fnote179::0"" /&gt;_x000D_
  &lt;param n=""UIParameter_721"" v=""ts_name180::"" /&gt;_x000D_
  &lt;param n=""UIParameter_722"" v=""d_type180::AC"" /&gt;_x000D_
  &lt;param n=""UIParame'"</definedName>
    <definedName name="_AMO_ContentDefinition_680586719.16" hidden="1">"'IParameter_60"" v=""fnote14::0"" /&gt;_x000D_
  &lt;param n=""UIParameter_61"" v=""ts_name15::"" /&gt;_x000D_
  &lt;param n=""UIParameter_62"" v=""d_type15::AC"" /&gt;_x000D_
  &lt;param n=""UIParameter_63"" v=""s_mgntd15::N/A"" /&gt;_x000D_
  &lt;param n=""UIParameter_64"" v=""fnote15::0"" /&gt;_x000D_
  '"</definedName>
    <definedName name="_AMO_ContentDefinition_680586719.160" hidden="1">"'ter_723"" v=""s_mgntd180::N/A"" /&gt;_x000D_
  &lt;param n=""UIParameter_724"" v=""fnote180::0"" /&gt;_x000D_
  &lt;param n=""UIParameter_725"" v=""ts_name181::"" /&gt;_x000D_
  &lt;param n=""UIParameter_726"" v=""d_type181::AC"" /&gt;_x000D_
  &lt;param n=""UIParameter_727"" v=""s_mgntd181::N/A""'"</definedName>
    <definedName name="_AMO_ContentDefinition_680586719.161" hidden="1">"' /&gt;_x000D_
  &lt;param n=""UIParameter_728"" v=""fnote181::0"" /&gt;_x000D_
  &lt;param n=""UIParameter_729"" v=""ts_name182::"" /&gt;_x000D_
  &lt;param n=""UIParameter_730"" v=""d_type182::AC"" /&gt;_x000D_
  &lt;param n=""UIParameter_731"" v=""s_mgntd182::N/A"" /&gt;_x000D_
  &lt;param n=""UIParameter_'"</definedName>
    <definedName name="_AMO_ContentDefinition_680586719.162" hidden="1">"'732"" v=""fnote182::0"" /&gt;_x000D_
  &lt;param n=""UIParameter_733"" v=""ts_name183::"" /&gt;_x000D_
  &lt;param n=""UIParameter_734"" v=""d_type183::AC"" /&gt;_x000D_
  &lt;param n=""UIParameter_735"" v=""s_mgntd183::N/A"" /&gt;_x000D_
  &lt;param n=""UIParameter_736"" v=""fnote183::0"" /&gt;_x000D_
  &lt;'"</definedName>
    <definedName name="_AMO_ContentDefinition_680586719.163" hidden="1">"'param n=""UIParameter_737"" v=""ts_name184::"" /&gt;_x000D_
  &lt;param n=""UIParameter_738"" v=""d_type184::AC"" /&gt;_x000D_
  &lt;param n=""UIParameter_739"" v=""s_mgntd184::N/A"" /&gt;_x000D_
  &lt;param n=""UIParameter_740"" v=""fnote184::0"" /&gt;_x000D_
  &lt;param n=""UIParameter_741"" v='"</definedName>
    <definedName name="_AMO_ContentDefinition_680586719.164" hidden="1">"'""ts_name185::"" /&gt;_x000D_
  &lt;param n=""UIParameter_742"" v=""d_type185::AC"" /&gt;_x000D_
  &lt;param n=""UIParameter_743"" v=""s_mgntd185::N/A"" /&gt;_x000D_
  &lt;param n=""UIParameter_744"" v=""fnote185::0"" /&gt;_x000D_
  &lt;param n=""UIParameter_745"" v=""ts_name186::"" /&gt;_x000D_
  &lt;param '"</definedName>
    <definedName name="_AMO_ContentDefinition_680586719.165" hidden="1">"'n=""UIParameter_746"" v=""d_type186::AC"" /&gt;_x000D_
  &lt;param n=""UIParameter_747"" v=""s_mgntd186::N/A"" /&gt;_x000D_
  &lt;param n=""UIParameter_748"" v=""fnote186::0"" /&gt;_x000D_
  &lt;param n=""UIParameter_749"" v=""ts_name187::"" /&gt;_x000D_
  &lt;param n=""UIParameter_750"" v=""d_typ'"</definedName>
    <definedName name="_AMO_ContentDefinition_680586719.166" hidden="1">"'e187::AC"" /&gt;_x000D_
  &lt;param n=""UIParameter_751"" v=""s_mgntd187::N/A"" /&gt;_x000D_
  &lt;param n=""UIParameter_752"" v=""fnote187::0"" /&gt;_x000D_
  &lt;param n=""UIParameter_753"" v=""ts_name188::"" /&gt;_x000D_
  &lt;param n=""UIParameter_754"" v=""d_type188::AC"" /&gt;_x000D_
  &lt;param n=""UI'"</definedName>
    <definedName name="_AMO_ContentDefinition_680586719.167" hidden="1">"'Parameter_755"" v=""s_mgntd188::N/A"" /&gt;_x000D_
  &lt;param n=""UIParameter_756"" v=""fnote188::0"" /&gt;_x000D_
  &lt;param n=""UIParameter_757"" v=""ts_name189::"" /&gt;_x000D_
  &lt;param n=""UIParameter_758"" v=""d_type189::AC"" /&gt;_x000D_
  &lt;param n=""UIParameter_759"" v=""s_mgntd189:'"</definedName>
    <definedName name="_AMO_ContentDefinition_680586719.168" hidden="1">"':N/A"" /&gt;_x000D_
  &lt;param n=""UIParameter_760"" v=""fnote189::0"" /&gt;_x000D_
  &lt;param n=""UIParameter_761"" v=""ts_name190::"" /&gt;_x000D_
  &lt;param n=""UIParameter_762"" v=""d_type190::AC"" /&gt;_x000D_
  &lt;param n=""UIParameter_763"" v=""s_mgntd190::N/A"" /&gt;_x000D_
  &lt;param n=""UIPara'"</definedName>
    <definedName name="_AMO_ContentDefinition_680586719.169" hidden="1">"'meter_764"" v=""fnote190::0"" /&gt;_x000D_
  &lt;param n=""UIParameter_765"" v=""ts_name191::"" /&gt;_x000D_
  &lt;param n=""UIParameter_766"" v=""d_type191::AC"" /&gt;_x000D_
  &lt;param n=""UIParameter_767"" v=""s_mgntd191::N/A"" /&gt;_x000D_
  &lt;param n=""UIParameter_768"" v=""fnote191::0"" /'"</definedName>
    <definedName name="_AMO_ContentDefinition_680586719.17" hidden="1">"'&lt;param n=""UIParameter_65"" v=""ts_name16::"" /&gt;_x000D_
  &lt;param n=""UIParameter_66"" v=""d_type16::AC"" /&gt;_x000D_
  &lt;param n=""UIParameter_67"" v=""s_mgntd16::N/A"" /&gt;_x000D_
  &lt;param n=""UIParameter_68"" v=""fnote16::0"" /&gt;_x000D_
  &lt;param n=""UIParameter_69"" v=""ts_name'"</definedName>
    <definedName name="_AMO_ContentDefinition_680586719.170" hidden="1">"'&gt;_x000D_
  &lt;param n=""UIParameter_769"" v=""ts_name192::"" /&gt;_x000D_
  &lt;param n=""UIParameter_770"" v=""d_type192::AC"" /&gt;_x000D_
  &lt;param n=""UIParameter_771"" v=""s_mgntd192::N/A"" /&gt;_x000D_
  &lt;param n=""UIParameter_772"" v=""fnote192::0"" /&gt;_x000D_
  &lt;param n=""UIParameter_7'"</definedName>
    <definedName name="_AMO_ContentDefinition_680586719.171" hidden="1">"'73"" v=""ts_name193::"" /&gt;_x000D_
  &lt;param n=""UIParameter_774"" v=""d_type193::AC"" /&gt;_x000D_
  &lt;param n=""UIParameter_775"" v=""s_mgntd193::N/A"" /&gt;_x000D_
  &lt;param n=""UIParameter_776"" v=""fnote193::0"" /&gt;_x000D_
  &lt;param n=""UIParameter_777"" v=""ts_name194::"" /&gt;_x000D_
  &lt;'"</definedName>
    <definedName name="_AMO_ContentDefinition_680586719.172" hidden="1">"'param n=""UIParameter_778"" v=""d_type194::AC"" /&gt;_x000D_
  &lt;param n=""UIParameter_779"" v=""s_mgntd194::N/A"" /&gt;_x000D_
  &lt;param n=""UIParameter_780"" v=""fnote194::0"" /&gt;_x000D_
  &lt;param n=""UIParameter_781"" v=""ts_name195::"" /&gt;_x000D_
  &lt;param n=""UIParameter_782"" v='"</definedName>
    <definedName name="_AMO_ContentDefinition_680586719.173" hidden="1">"'""d_type195::AC"" /&gt;_x000D_
  &lt;param n=""UIParameter_783"" v=""s_mgntd195::N/A"" /&gt;_x000D_
  &lt;param n=""UIParameter_784"" v=""fnote195::0"" /&gt;_x000D_
  &lt;param n=""UIParameter_785"" v=""ts_name196::"" /&gt;_x000D_
  &lt;param n=""UIParameter_786"" v=""d_type196::AC"" /&gt;_x000D_
  &lt;param'"</definedName>
    <definedName name="_AMO_ContentDefinition_680586719.174" hidden="1">"' n=""UIParameter_787"" v=""s_mgntd196::N/A"" /&gt;_x000D_
  &lt;param n=""UIParameter_788"" v=""fnote196::0"" /&gt;_x000D_
  &lt;param n=""UIParameter_789"" v=""ts_name197::"" /&gt;_x000D_
  &lt;param n=""UIParameter_790"" v=""d_type197::AC"" /&gt;_x000D_
  &lt;param n=""UIParameter_791"" v=""s_mg'"</definedName>
    <definedName name="_AMO_ContentDefinition_680586719.175" hidden="1">"'ntd197::N/A"" /&gt;_x000D_
  &lt;param n=""UIParameter_792"" v=""fnote197::0"" /&gt;_x000D_
  &lt;param n=""UIParameter_793"" v=""ts_name198::"" /&gt;_x000D_
  &lt;param n=""UIParameter_794"" v=""d_type198::AC"" /&gt;_x000D_
  &lt;param n=""UIParameter_795"" v=""s_mgntd198::N/A"" /&gt;_x000D_
  &lt;param n=""'"</definedName>
    <definedName name="_AMO_ContentDefinition_680586719.176" hidden="1">"'UIParameter_796"" v=""fnote198::0"" /&gt;_x000D_
  &lt;param n=""UIParameter_797"" v=""ts_name199::"" /&gt;_x000D_
  &lt;param n=""UIParameter_798"" v=""d_type199::AC"" /&gt;_x000D_
  &lt;param n=""UIParameter_799"" v=""s_mgntd199::N/A"" /&gt;_x000D_
  &lt;param n=""UIParameter_800"" v=""fnote199:'"</definedName>
    <definedName name="_AMO_ContentDefinition_680586719.177" hidden="1">"':0"" /&gt;_x000D_
  &lt;param n=""UIParameter_801"" v=""ts_name200::"" /&gt;_x000D_
  &lt;param n=""UIParameter_802"" v=""d_type200::AC"" /&gt;_x000D_
  &lt;param n=""UIParameter_803"" v=""s_mgntd200::N/A"" /&gt;_x000D_
  &lt;param n=""UIParameter_804"" v=""fnote200::0"" /&gt;_x000D_
  &lt;param n=""UIParame'"</definedName>
    <definedName name="_AMO_ContentDefinition_680586719.178" hidden="1">"'ter_805"" v=""ts_name201::"" /&gt;_x000D_
  &lt;param n=""UIParameter_806"" v=""d_type201::AC"" /&gt;_x000D_
  &lt;param n=""UIParameter_807"" v=""s_mgntd201::N/A"" /&gt;_x000D_
  &lt;param n=""UIParameter_808"" v=""fnote201::0"" /&gt;_x000D_
  &lt;param n=""UIParameter_809"" v=""ts_name202::"" /&gt;'"</definedName>
    <definedName name="_AMO_ContentDefinition_680586719.179" hidden="1">"'_x000D_
  &lt;param n=""UIParameter_810"" v=""d_type202::AC"" /&gt;_x000D_
  &lt;param n=""UIParameter_811"" v=""s_mgntd202::N/A"" /&gt;_x000D_
  &lt;param n=""UIParameter_812"" v=""fnote202::0"" /&gt;_x000D_
  &lt;param n=""UIParameter_813"" v=""ts_name203::"" /&gt;_x000D_
  &lt;param n=""UIParameter_81'"</definedName>
    <definedName name="_AMO_ContentDefinition_680586719.18" hidden="1">"'17::"" /&gt;_x000D_
  &lt;param n=""UIParameter_70"" v=""d_type17::AC"" /&gt;_x000D_
  &lt;param n=""UIParameter_71"" v=""s_mgntd17::N/A"" /&gt;_x000D_
  &lt;param n=""UIParameter_72"" v=""fnote17::0"" /&gt;_x000D_
  &lt;param n=""UIParameter_73"" v=""ts_name18::"" /&gt;_x000D_
  &lt;param n=""UIParameter_7'"</definedName>
    <definedName name="_AMO_ContentDefinition_680586719.180" hidden="1">"'4"" v=""d_type203::AC"" /&gt;_x000D_
  &lt;param n=""UIParameter_815"" v=""s_mgntd203::N/A"" /&gt;_x000D_
  &lt;param n=""UIParameter_816"" v=""fnote203::0"" /&gt;_x000D_
  &lt;param n=""UIParameter_817"" v=""ts_name204::"" /&gt;_x000D_
  &lt;param n=""UIParameter_818"" v=""d_type204::AC"" /&gt;_x000D_
  &lt;'"</definedName>
    <definedName name="_AMO_ContentDefinition_680586719.181" hidden="1">"'param n=""UIParameter_819"" v=""s_mgntd204::N/A"" /&gt;_x000D_
  &lt;param n=""UIParameter_820"" v=""fnote204::0"" /&gt;_x000D_
  &lt;param n=""UIParameter_821"" v=""ts_name205::"" /&gt;_x000D_
  &lt;param n=""UIParameter_822"" v=""d_type205::AC"" /&gt;_x000D_
  &lt;param n=""UIParameter_823"" v='"</definedName>
    <definedName name="_AMO_ContentDefinition_680586719.182" hidden="1">"'""s_mgntd205::N/A"" /&gt;_x000D_
  &lt;param n=""UIParameter_824"" v=""fnote205::0"" /&gt;_x000D_
  &lt;param n=""UIParameter_825"" v=""ts_name206::"" /&gt;_x000D_
  &lt;param n=""UIParameter_826"" v=""d_type206::AC"" /&gt;_x000D_
  &lt;param n=""UIParameter_827"" v=""s_mgntd206::N/A"" /&gt;_x000D_
  &lt;para'"</definedName>
    <definedName name="_AMO_ContentDefinition_680586719.183" hidden="1">"'m n=""UIParameter_828"" v=""fnote206::0"" /&gt;_x000D_
  &lt;param n=""UIParameter_829"" v=""ts_name207::"" /&gt;_x000D_
  &lt;param n=""UIParameter_830"" v=""d_type207::AC"" /&gt;_x000D_
  &lt;param n=""UIParameter_831"" v=""s_mgntd207::N/A"" /&gt;_x000D_
  &lt;param n=""UIParameter_832"" v=""fno'"</definedName>
    <definedName name="_AMO_ContentDefinition_680586719.184" hidden="1">"'te207::0"" /&gt;_x000D_
  &lt;param n=""UIParameter_833"" v=""ts_name208::"" /&gt;_x000D_
  &lt;param n=""UIParameter_834"" v=""d_type208::AC"" /&gt;_x000D_
  &lt;param n=""UIParameter_835"" v=""s_mgntd208::N/A"" /&gt;_x000D_
  &lt;param n=""UIParameter_836"" v=""fnote208::0"" /&gt;_x000D_
  &lt;param n=""UI'"</definedName>
    <definedName name="_AMO_ContentDefinition_680586719.185" hidden="1">"'Parameter_837"" v=""ts_name209::"" /&gt;_x000D_
  &lt;param n=""UIParameter_838"" v=""d_type209::AC"" /&gt;_x000D_
  &lt;param n=""UIParameter_839"" v=""s_mgntd209::N/A"" /&gt;_x000D_
  &lt;param n=""UIParameter_840"" v=""fnote209::0"" /&gt;_x000D_
  &lt;param n=""UIParameter_841"" v=""ts_name210'"</definedName>
    <definedName name="_AMO_ContentDefinition_680586719.186" hidden="1">"'::"" /&gt;_x000D_
  &lt;param n=""UIParameter_842"" v=""d_type210::AC"" /&gt;_x000D_
  &lt;param n=""UIParameter_843"" v=""s_mgntd210::N/A"" /&gt;_x000D_
  &lt;param n=""UIParameter_844"" v=""fnote210::0"" /&gt;_x000D_
  &lt;param n=""UIParameter_845"" v=""ts_name211::"" /&gt;_x000D_
  &lt;param n=""UIParame'"</definedName>
    <definedName name="_AMO_ContentDefinition_680586719.187" hidden="1">"'ter_846"" v=""d_type211::AC"" /&gt;_x000D_
  &lt;param n=""UIParameter_847"" v=""s_mgntd211::N/A"" /&gt;_x000D_
  &lt;param n=""UIParameter_848"" v=""fnote211::0"" /&gt;_x000D_
  &lt;param n=""UIParameter_849"" v=""ts_name212::"" /&gt;_x000D_
  &lt;param n=""UIParameter_850"" v=""d_type212::AC"" /'"</definedName>
    <definedName name="_AMO_ContentDefinition_680586719.188" hidden="1">"'&gt;_x000D_
  &lt;param n=""UIParameter_851"" v=""s_mgntd212::N/A"" /&gt;_x000D_
  &lt;param n=""UIParameter_852"" v=""fnote212::0"" /&gt;_x000D_
  &lt;param n=""UIParameter_853"" v=""ts_name213::"" /&gt;_x000D_
  &lt;param n=""UIParameter_854"" v=""d_type213::AC"" /&gt;_x000D_
  &lt;param n=""UIParameter_85'"</definedName>
    <definedName name="_AMO_ContentDefinition_680586719.189" hidden="1">"'5"" v=""s_mgntd213::N/A"" /&gt;_x000D_
  &lt;param n=""UIParameter_856"" v=""fnote213::0"" /&gt;_x000D_
  &lt;param n=""UIParameter_857"" v=""ts_name214::"" /&gt;_x000D_
  &lt;param n=""UIParameter_858"" v=""d_type214::AC"" /&gt;_x000D_
  &lt;param n=""UIParameter_859"" v=""s_mgntd214::N/A"" /&gt;_x000D_
 '"</definedName>
    <definedName name="_AMO_ContentDefinition_680586719.19" hidden="1">"'4"" v=""d_type18::AC"" /&gt;_x000D_
  &lt;param n=""UIParameter_75"" v=""s_mgntd18::N/A"" /&gt;_x000D_
  &lt;param n=""UIParameter_76"" v=""fnote18::0"" /&gt;_x000D_
  &lt;param n=""UIParameter_77"" v=""ts_name19::"" /&gt;_x000D_
  &lt;param n=""UIParameter_78"" v=""d_type19::AC"" /&gt;_x000D_
  &lt;param n'"</definedName>
    <definedName name="_AMO_ContentDefinition_680586719.190" hidden="1">"' &lt;param n=""UIParameter_860"" v=""fnote214::0"" /&gt;_x000D_
  &lt;param n=""UIParameter_861"" v=""ts_name215::"" /&gt;_x000D_
  &lt;param n=""UIParameter_862"" v=""d_type215::AC"" /&gt;_x000D_
  &lt;param n=""UIParameter_863"" v=""s_mgntd215::N/A"" /&gt;_x000D_
  &lt;param n=""UIParameter_864"" '"</definedName>
    <definedName name="_AMO_ContentDefinition_680586719.191" hidden="1">"'v=""fnote215::0"" /&gt;_x000D_
  &lt;param n=""UIParameter_865"" v=""ts_name216::"" /&gt;_x000D_
  &lt;param n=""UIParameter_866"" v=""d_type216::AC"" /&gt;_x000D_
  &lt;param n=""UIParameter_867"" v=""s_mgntd216::N/A"" /&gt;_x000D_
  &lt;param n=""UIParameter_868"" v=""fnote216::0"" /&gt;_x000D_
  &lt;param'"</definedName>
    <definedName name="_AMO_ContentDefinition_680586719.192" hidden="1">"' n=""UIParameter_869"" v=""ts_name217::"" /&gt;_x000D_
  &lt;param n=""UIParameter_870"" v=""d_type217::AC"" /&gt;_x000D_
  &lt;param n=""UIParameter_871"" v=""s_mgntd217::N/A"" /&gt;_x000D_
  &lt;param n=""UIParameter_872"" v=""fnote217::0"" /&gt;_x000D_
  &lt;param n=""UIParameter_873"" v=""ts_n'"</definedName>
    <definedName name="_AMO_ContentDefinition_680586719.193" hidden="1">"'ame218::"" /&gt;_x000D_
  &lt;param n=""UIParameter_874"" v=""d_type218::AC"" /&gt;_x000D_
  &lt;param n=""UIParameter_875"" v=""s_mgntd218::N/A"" /&gt;_x000D_
  &lt;param n=""UIParameter_876"" v=""fnote218::0"" /&gt;_x000D_
  &lt;param n=""UIParameter_877"" v=""ts_name219::"" /&gt;_x000D_
  &lt;param n=""UI'"</definedName>
    <definedName name="_AMO_ContentDefinition_680586719.194" hidden="1">"'Parameter_878"" v=""d_type219::AC"" /&gt;_x000D_
  &lt;param n=""UIParameter_879"" v=""s_mgntd219::N/A"" /&gt;_x000D_
  &lt;param n=""UIParameter_880"" v=""fnote219::0"" /&gt;_x000D_
  &lt;param n=""UIParameter_881"" v=""ts_name220::"" /&gt;_x000D_
  &lt;param n=""UIParameter_882"" v=""d_type220::'"</definedName>
    <definedName name="_AMO_ContentDefinition_680586719.195" hidden="1">"'AC"" /&gt;_x000D_
  &lt;param n=""UIParameter_883"" v=""s_mgntd220::N/A"" /&gt;_x000D_
  &lt;param n=""UIParameter_884"" v=""fnote220::0"" /&gt;_x000D_
  &lt;param n=""UIParameter_885"" v=""ts_name221::"" /&gt;_x000D_
  &lt;param n=""UIParameter_886"" v=""d_type221::AC"" /&gt;_x000D_
  &lt;param n=""UIParame'"</definedName>
    <definedName name="_AMO_ContentDefinition_680586719.196" hidden="1">"'ter_887"" v=""s_mgntd221::N/A"" /&gt;_x000D_
  &lt;param n=""UIParameter_888"" v=""fnote221::0"" /&gt;_x000D_
  &lt;param n=""UIParameter_889"" v=""ts_name222::"" /&gt;_x000D_
  &lt;param n=""UIParameter_890"" v=""d_type222::AC"" /&gt;_x000D_
  &lt;param n=""UIParameter_891"" v=""s_mgntd222::N/A""'"</definedName>
    <definedName name="_AMO_ContentDefinition_680586719.197" hidden="1">"' /&gt;_x000D_
  &lt;param n=""UIParameter_892"" v=""fnote222::0"" /&gt;_x000D_
  &lt;param n=""UIParameter_893"" v=""ts_name223::"" /&gt;_x000D_
  &lt;param n=""UIParameter_894"" v=""d_type223::AC"" /&gt;_x000D_
  &lt;param n=""UIParameter_895"" v=""s_mgntd223::N/A"" /&gt;_x000D_
  &lt;param n=""UIParameter_'"</definedName>
    <definedName name="_AMO_ContentDefinition_680586719.198" hidden="1">"'896"" v=""fnote223::0"" /&gt;_x000D_
  &lt;param n=""UIParameter_897"" v=""ts_name224::"" /&gt;_x000D_
  &lt;param n=""UIParameter_898"" v=""d_type224::AC"" /&gt;_x000D_
  &lt;param n=""UIParameter_899"" v=""s_mgntd224::N/A"" /&gt;_x000D_
  &lt;param n=""UIParameter_900"" v=""fnote224::0"" /&gt;_x000D_
  &lt;'"</definedName>
    <definedName name="_AMO_ContentDefinition_680586719.199" hidden="1">"'param n=""UIParameter_901"" v=""ts_name225::"" /&gt;_x000D_
  &lt;param n=""UIParameter_902"" v=""d_type225::AC"" /&gt;_x000D_
  &lt;param n=""UIParameter_903"" v=""s_mgntd225::N/A"" /&gt;_x000D_
  &lt;param n=""UIParameter_904"" v=""fnote225::0"" /&gt;_x000D_
  &lt;param n=""UIParameter_905"" v='"</definedName>
    <definedName name="_AMO_ContentDefinition_680586719.2" hidden="1">"'0""&gt;_x000D_
  &lt;files&gt;d:\Documents and Settings\CBKUR1162\My Documents\My SAS Files\Add-In for Microsoft Office\_SOA_Extract_TS_IDs_1\Extract_TS_IDs.srx&lt;/files&gt;_x000D_
  &lt;param n=""DisplayName"" v=""Extract TS IDs"" /&gt;_x000D_
  &lt;param n=""ServerName"" v=""SASApp"" /&gt;_x000D_
 '"</definedName>
    <definedName name="_AMO_ContentDefinition_680586719.20" hidden="1">"'=""UIParameter_79"" v=""s_mgntd19::N/A"" /&gt;_x000D_
  &lt;param n=""UIParameter_80"" v=""fnote19::0"" /&gt;_x000D_
  &lt;param n=""UIParameter_81"" v=""ts_name20::"" /&gt;_x000D_
  &lt;param n=""UIParameter_82"" v=""d_type20::AC"" /&gt;_x000D_
  &lt;param n=""UIParameter_83"" v=""s_mgntd20::N/A'"</definedName>
    <definedName name="_AMO_ContentDefinition_680586719.200" hidden="1">"'""ts_name226::"" /&gt;_x000D_
  &lt;param n=""UIParameter_906"" v=""d_type226::AC"" /&gt;_x000D_
  &lt;param n=""UIParameter_907"" v=""s_mgntd226::N/A"" /&gt;_x000D_
  &lt;param n=""UIParameter_908"" v=""fnote226::0"" /&gt;_x000D_
  &lt;param n=""UIParameter_909"" v=""ts_name227::"" /&gt;_x000D_
  &lt;param '"</definedName>
    <definedName name="_AMO_ContentDefinition_680586719.201" hidden="1">"'n=""UIParameter_910"" v=""d_type227::AC"" /&gt;_x000D_
  &lt;param n=""UIParameter_911"" v=""s_mgntd227::N/A"" /&gt;_x000D_
  &lt;param n=""UIParameter_912"" v=""fnote227::0"" /&gt;_x000D_
  &lt;param n=""UIParameter_913"" v=""ts_name228::"" /&gt;_x000D_
  &lt;param n=""UIParameter_914"" v=""d_typ'"</definedName>
    <definedName name="_AMO_ContentDefinition_680586719.202" hidden="1">"'e228::AC"" /&gt;_x000D_
  &lt;param n=""UIParameter_915"" v=""s_mgntd228::N/A"" /&gt;_x000D_
  &lt;param n=""UIParameter_916"" v=""fnote228::0"" /&gt;_x000D_
  &lt;param n=""UIParameter_917"" v=""ts_name229::"" /&gt;_x000D_
  &lt;param n=""UIParameter_918"" v=""d_type229::AC"" /&gt;_x000D_
  &lt;param n=""UI'"</definedName>
    <definedName name="_AMO_ContentDefinition_680586719.203" hidden="1">"'Parameter_919"" v=""s_mgntd229::N/A"" /&gt;_x000D_
  &lt;param n=""UIParameter_920"" v=""fnote229::0"" /&gt;_x000D_
  &lt;param n=""UIParameter_921"" v=""ts_name230::"" /&gt;_x000D_
  &lt;param n=""UIParameter_922"" v=""d_type230::AC"" /&gt;_x000D_
  &lt;param n=""UIParameter_923"" v=""s_mgntd230:'"</definedName>
    <definedName name="_AMO_ContentDefinition_680586719.204" hidden="1">"':N/A"" /&gt;_x000D_
  &lt;param n=""UIParameter_924"" v=""fnote230::0"" /&gt;_x000D_
  &lt;param n=""UIParameter_925"" v=""ts_name231::"" /&gt;_x000D_
  &lt;param n=""UIParameter_926"" v=""d_type231::AC"" /&gt;_x000D_
  &lt;param n=""UIParameter_927"" v=""s_mgntd231::N/A"" /&gt;_x000D_
  &lt;param n=""UIPara'"</definedName>
    <definedName name="_AMO_ContentDefinition_680586719.205" hidden="1">"'meter_928"" v=""fnote231::0"" /&gt;_x000D_
  &lt;param n=""UIParameter_929"" v=""ts_name232::"" /&gt;_x000D_
  &lt;param n=""UIParameter_930"" v=""d_type232::AC"" /&gt;_x000D_
  &lt;param n=""UIParameter_931"" v=""s_mgntd232::N/A"" /&gt;_x000D_
  &lt;param n=""UIParameter_932"" v=""fnote232::0"" /'"</definedName>
    <definedName name="_AMO_ContentDefinition_680586719.206" hidden="1">"'&gt;_x000D_
  &lt;param n=""UIParameter_933"" v=""ts_name233::"" /&gt;_x000D_
  &lt;param n=""UIParameter_934"" v=""d_type233::AC"" /&gt;_x000D_
  &lt;param n=""UIParameter_935"" v=""s_mgntd233::N/A"" /&gt;_x000D_
  &lt;param n=""UIParameter_936"" v=""fnote233::0"" /&gt;_x000D_
  &lt;param n=""UIParameter_9'"</definedName>
    <definedName name="_AMO_ContentDefinition_680586719.207" hidden="1">"'37"" v=""ts_name234::"" /&gt;_x000D_
  &lt;param n=""UIParameter_938"" v=""d_type234::AC"" /&gt;_x000D_
  &lt;param n=""UIParameter_939"" v=""s_mgntd234::N/A"" /&gt;_x000D_
  &lt;param n=""UIParameter_940"" v=""fnote234::0"" /&gt;_x000D_
  &lt;param n=""UIParameter_941"" v=""ts_name235::"" /&gt;_x000D_
  &lt;'"</definedName>
    <definedName name="_AMO_ContentDefinition_680586719.208" hidden="1">"'param n=""UIParameter_942"" v=""d_type235::AC"" /&gt;_x000D_
  &lt;param n=""UIParameter_943"" v=""s_mgntd235::N/A"" /&gt;_x000D_
  &lt;param n=""UIParameter_944"" v=""fnote235::0"" /&gt;_x000D_
  &lt;param n=""UIParameter_945"" v=""ts_name236::"" /&gt;_x000D_
  &lt;param n=""UIParameter_946"" v='"</definedName>
    <definedName name="_AMO_ContentDefinition_680586719.209" hidden="1">"'""d_type236::AC"" /&gt;_x000D_
  &lt;param n=""UIParameter_947"" v=""s_mgntd236::N/A"" /&gt;_x000D_
  &lt;param n=""UIParameter_948"" v=""fnote236::0"" /&gt;_x000D_
  &lt;param n=""UIParameter_949"" v=""ts_name237::"" /&gt;_x000D_
  &lt;param n=""UIParameter_950"" v=""d_type237::AC"" /&gt;_x000D_
  &lt;param'"</definedName>
    <definedName name="_AMO_ContentDefinition_680586719.21" hidden="1">"'"" /&gt;_x000D_
  &lt;param n=""UIParameter_84"" v=""fnote20::0"" /&gt;_x000D_
  &lt;param n=""UIParameter_85"" v=""ts_name21::"" /&gt;_x000D_
  &lt;param n=""UIParameter_86"" v=""d_type21::AC"" /&gt;_x000D_
  &lt;param n=""UIParameter_87"" v=""s_mgntd21::N/A"" /&gt;_x000D_
  &lt;param n=""UIParameter_88"" v'"</definedName>
    <definedName name="_AMO_ContentDefinition_680586719.210" hidden="1">"' n=""UIParameter_951"" v=""s_mgntd237::N/A"" /&gt;_x000D_
  &lt;param n=""UIParameter_952"" v=""fnote237::0"" /&gt;_x000D_
  &lt;param n=""UIParameter_953"" v=""ts_name238::"" /&gt;_x000D_
  &lt;param n=""UIParameter_954"" v=""d_type238::AC"" /&gt;_x000D_
  &lt;param n=""UIParameter_955"" v=""s_mg'"</definedName>
    <definedName name="_AMO_ContentDefinition_680586719.211" hidden="1">"'ntd238::N/A"" /&gt;_x000D_
  &lt;param n=""UIParameter_956"" v=""fnote238::0"" /&gt;_x000D_
  &lt;param n=""UIParameter_957"" v=""ts_name239::"" /&gt;_x000D_
  &lt;param n=""UIParameter_958"" v=""d_type239::AC"" /&gt;_x000D_
  &lt;param n=""UIParameter_959"" v=""s_mgntd239::N/A"" /&gt;_x000D_
  &lt;param n=""'"</definedName>
    <definedName name="_AMO_ContentDefinition_680586719.212" hidden="1">"'UIParameter_960"" v=""fnote239::0"" /&gt;_x000D_
  &lt;param n=""UIParameter_961"" v=""ts_name240::"" /&gt;_x000D_
  &lt;param n=""UIParameter_962"" v=""d_type240::AC"" /&gt;_x000D_
  &lt;param n=""UIParameter_963"" v=""s_mgntd240::AC"" /&gt;_x000D_
  &lt;param n=""UIParameter_964"" v=""fnote240:'"</definedName>
    <definedName name="_AMO_ContentDefinition_680586719.213" hidden="1">"':0"" /&gt;_x000D_
  &lt;param n=""UIParameter_965"" v=""ts_name241::"" /&gt;_x000D_
  &lt;param n=""UIParameter_966"" v=""d_type241::AC"" /&gt;_x000D_
  &lt;param n=""UIParameter_967"" v=""s_mgntd241::N/A"" /&gt;_x000D_
  &lt;param n=""UIParameter_968"" v=""fnote241::0"" /&gt;_x000D_
  &lt;param n=""UIParame'"</definedName>
    <definedName name="_AMO_ContentDefinition_680586719.214" hidden="1">"'ter_969"" v=""ts_name242::"" /&gt;_x000D_
  &lt;param n=""UIParameter_970"" v=""d_type242::AC"" /&gt;_x000D_
  &lt;param n=""UIParameter_971"" v=""s_mgntd242::N/A"" /&gt;_x000D_
  &lt;param n=""UIParameter_972"" v=""fnote242::0"" /&gt;_x000D_
  &lt;param n=""UIParameter_973"" v=""ts_name243::"" /&gt;'"</definedName>
    <definedName name="_AMO_ContentDefinition_680586719.215" hidden="1">"'_x000D_
  &lt;param n=""UIParameter_974"" v=""d_type243::AC"" /&gt;_x000D_
  &lt;param n=""UIParameter_975"" v=""s_mgntd243::N/A"" /&gt;_x000D_
  &lt;param n=""UIParameter_976"" v=""fnote243::0"" /&gt;_x000D_
  &lt;param n=""UIParameter_977"" v=""ts_name244::"" /&gt;_x000D_
  &lt;param n=""UIParameter_97'"</definedName>
    <definedName name="_AMO_ContentDefinition_680586719.216" hidden="1">"'8"" v=""d_type244::AC"" /&gt;_x000D_
  &lt;param n=""UIParameter_979"" v=""s_mgntd244::N/A"" /&gt;_x000D_
  &lt;param n=""UIParameter_980"" v=""fnote244::0"" /&gt;_x000D_
  &lt;param n=""UIParameter_981"" v=""ts_name245::"" /&gt;_x000D_
  &lt;param n=""UIParameter_982"" v=""d_type245::AC"" /&gt;_x000D_
  &lt;'"</definedName>
    <definedName name="_AMO_ContentDefinition_680586719.217" hidden="1">"'param n=""UIParameter_983"" v=""s_mgntd245::N/A"" /&gt;_x000D_
  &lt;param n=""UIParameter_984"" v=""fnote245::0"" /&gt;_x000D_
  &lt;param n=""UIParameter_985"" v=""ts_name246::"" /&gt;_x000D_
  &lt;param n=""UIParameter_986"" v=""d_type246::AC"" /&gt;_x000D_
  &lt;param n=""UIParameter_987"" v='"</definedName>
    <definedName name="_AMO_ContentDefinition_680586719.218" hidden="1">"'""s_mgntd246::N/A"" /&gt;_x000D_
  &lt;param n=""UIParameter_988"" v=""fnote246::0"" /&gt;_x000D_
  &lt;param n=""UIParameter_989"" v=""ts_name247::"" /&gt;_x000D_
  &lt;param n=""UIParameter_990"" v=""d_type247::AC"" /&gt;_x000D_
  &lt;param n=""UIParameter_991"" v=""s_mgntd247::N/A"" /&gt;_x000D_
  &lt;para'"</definedName>
    <definedName name="_AMO_ContentDefinition_680586719.219" hidden="1">"'m n=""UIParameter_992"" v=""fnote247::0"" /&gt;_x000D_
  &lt;param n=""UIParameter_993"" v=""ts_name248::"" /&gt;_x000D_
  &lt;param n=""UIParameter_994"" v=""d_type248::AC"" /&gt;_x000D_
  &lt;param n=""UIParameter_995"" v=""s_mgntd248::N/A"" /&gt;_x000D_
  &lt;param n=""UIParameter_996"" v=""fno'"</definedName>
    <definedName name="_AMO_ContentDefinition_680586719.22" hidden="1">"'=""fnote21::0"" /&gt;_x000D_
  &lt;param n=""UIParameter_89"" v=""ts_name22::"" /&gt;_x000D_
  &lt;param n=""UIParameter_90"" v=""d_type22::AC"" /&gt;_x000D_
  &lt;param n=""UIParameter_91"" v=""s_mgntd22::N/A"" /&gt;_x000D_
  &lt;param n=""UIParameter_92"" v=""fnote22::0"" /&gt;_x000D_
  &lt;param n=""UIPar'"</definedName>
    <definedName name="_AMO_ContentDefinition_680586719.220" hidden="1">"'te248::0"" /&gt;_x000D_
  &lt;param n=""UIParameter_997"" v=""ts_name249::"" /&gt;_x000D_
  &lt;param n=""UIParameter_998"" v=""d_type249::AC"" /&gt;_x000D_
  &lt;param n=""UIParameter_999"" v=""s_mgntd249::N/A"" /&gt;_x000D_
  &lt;param n=""UIParameter_1000"" v=""fnote249::0"" /&gt;_x000D_
  &lt;param n=""U'"</definedName>
    <definedName name="_AMO_ContentDefinition_680586719.221" hidden="1">"'IParameter_1001"" v=""ts_name250::"" /&gt;_x000D_
  &lt;param n=""UIParameter_1002"" v=""d_type250::AC"" /&gt;_x000D_
  &lt;param n=""UIParameter_1003"" v=""s_mgntd250::N/A"" /&gt;_x000D_
  &lt;param n=""UIParameter_1004"" v=""fnote250::0"" /&gt;_x000D_
  &lt;param n=""UIParameter_1005"" v=""_runs'"</definedName>
    <definedName name="_AMO_ContentDefinition_680586719.222" hidden="1">"'ource::0"" /&gt;_x000D_
  &lt;param n=""UIParameter_1006"" v=""_datasetname::ETSS.ETSS_FINAL_OUTPUT"" /&gt;_x000D_
  &lt;param n=""UIParameters"" v=""1007"" /&gt;_x000D_
  &lt;param n=""StoredProcessID"" v=""A58KUIMC.B1000B1Q"" /&gt;_x000D_
  &lt;param n=""StoredProcessPath"" v=""ETSSAddHocReports'"</definedName>
    <definedName name="_AMO_ContentDefinition_680586719.223" hidden="1">"'/Extract TS IDs"" /&gt;_x000D_
  &lt;param n=""RepositoryName"" v=""Foundation"" /&gt;_x000D_
  &lt;param n=""ClassName"" v=""SAS.OfficeAddin.StoredProcess"" /&gt;_x000D_
  &lt;param n=""_ROM_Version_"" v=""1.1"" /&gt;_x000D_
  &lt;param n=""_ROM_Application_"" v=""ODS"" /&gt;_x000D_
  &lt;param n=""_ROM_App'"</definedName>
    <definedName name="_AMO_ContentDefinition_680586719.224" hidden="1">"'Version_"" v=""9.1.3SP4"" /&gt;_x000D_
  &lt;param n=""maxReportCols"" v=""4"" /&gt;_x000D_
  &lt;fids n=""Extract_TS_IDs.srx"" v=""0"" /&gt;_x000D_
  &lt;ExcelXMLOptions AdjColWidths=""True"" RowOpt=""InsertEntire"" ColOpt=""InsertCells"" /&gt;_x000D_
&lt;/ContentDefinition&gt;'"</definedName>
    <definedName name="_AMO_ContentDefinition_680586719.23" hidden="1">"'ameter_93"" v=""ts_name23::"" /&gt;_x000D_
  &lt;param n=""UIParameter_94"" v=""d_type23::AC"" /&gt;_x000D_
  &lt;param n=""UIParameter_95"" v=""s_mgntd23::N/A"" /&gt;_x000D_
  &lt;param n=""UIParameter_96"" v=""fnote23::0"" /&gt;_x000D_
  &lt;param n=""UIParameter_97"" v=""ts_name24::"" /&gt;_x000D_
  &lt;pa'"</definedName>
    <definedName name="_AMO_ContentDefinition_680586719.24" hidden="1">"'ram n=""UIParameter_98"" v=""d_type24::AC"" /&gt;_x000D_
  &lt;param n=""UIParameter_99"" v=""s_mgntd24::N/A"" /&gt;_x000D_
  &lt;param n=""UIParameter_100"" v=""fnote24::0"" /&gt;_x000D_
  &lt;param n=""UIParameter_101"" v=""ts_name25::"" /&gt;_x000D_
  &lt;param n=""UIParameter_102"" v=""d_type2'"</definedName>
    <definedName name="_AMO_ContentDefinition_680586719.25" hidden="1">"'5::AC"" /&gt;_x000D_
  &lt;param n=""UIParameter_103"" v=""s_mgntd25::N/A"" /&gt;_x000D_
  &lt;param n=""UIParameter_104"" v=""fnote25::0"" /&gt;_x000D_
  &lt;param n=""UIParameter_105"" v=""ts_name26::"" /&gt;_x000D_
  &lt;param n=""UIParameter_106"" v=""d_type26::AC"" /&gt;_x000D_
  &lt;param n=""UIParamet'"</definedName>
    <definedName name="_AMO_ContentDefinition_680586719.26" hidden="1">"'er_107"" v=""s_mgntd26::N/A"" /&gt;_x000D_
  &lt;param n=""UIParameter_108"" v=""fnote26::0"" /&gt;_x000D_
  &lt;param n=""UIParameter_109"" v=""ts_name27::"" /&gt;_x000D_
  &lt;param n=""UIParameter_110"" v=""d_type27::AC"" /&gt;_x000D_
  &lt;param n=""UIParameter_111"" v=""s_mgntd27::N/A"" /&gt;_x000D_
 '"</definedName>
    <definedName name="_AMO_ContentDefinition_680586719.27" hidden="1">"' &lt;param n=""UIParameter_112"" v=""fnote27::0"" /&gt;_x000D_
  &lt;param n=""UIParameter_113"" v=""ts_name28::"" /&gt;_x000D_
  &lt;param n=""UIParameter_114"" v=""d_type28::AC"" /&gt;_x000D_
  &lt;param n=""UIParameter_115"" v=""s_mgntd28::N/A"" /&gt;_x000D_
  &lt;param n=""UIParameter_116"" v=""f'"</definedName>
    <definedName name="_AMO_ContentDefinition_680586719.28" hidden="1">"'note28::0"" /&gt;_x000D_
  &lt;param n=""UIParameter_117"" v=""ts_name29::"" /&gt;_x000D_
  &lt;param n=""UIParameter_118"" v=""d_type29::AC"" /&gt;_x000D_
  &lt;param n=""UIParameter_119"" v=""s_mgntd29::N/A"" /&gt;_x000D_
  &lt;param n=""UIParameter_120"" v=""fnote29::0"" /&gt;_x000D_
  &lt;param n=""UIPar'"</definedName>
    <definedName name="_AMO_ContentDefinition_680586719.29" hidden="1">"'ameter_121"" v=""ts_name30::"" /&gt;_x000D_
  &lt;param n=""UIParameter_122"" v=""d_type30::AC"" /&gt;_x000D_
  &lt;param n=""UIParameter_123"" v=""s_mgntd30::N/A"" /&gt;_x000D_
  &lt;param n=""UIParameter_124"" v=""fnote30::0"" /&gt;_x000D_
  &lt;param n=""UIParameter_125"" v=""ts_name31::"" /&gt;_x000D_
'"</definedName>
    <definedName name="_AMO_ContentDefinition_680586719.3" hidden="1">"' &lt;param n=""ResultsOnServer"" v=""False"" /&gt;_x000D_
  &lt;param n=""AMO_Version"" v=""2.1"" /&gt;_x000D_
  &lt;param n=""UIParameter_0"" v=""startdatetxt::20100101"" /&gt;_x000D_
  &lt;param n=""UIParameter_1"" v=""numofobs::12"" /&gt;_x000D_
  &lt;param n=""UIParameter_2"" v=""load_ts::V"" /&gt;_x000D_'"</definedName>
    <definedName name="_AMO_ContentDefinition_680586719.30" hidden="1">"'  &lt;param n=""UIParameter_126"" v=""d_type31::AC"" /&gt;_x000D_
  &lt;param n=""UIParameter_127"" v=""s_mgntd31::N/A"" /&gt;_x000D_
  &lt;param n=""UIParameter_128"" v=""fnote31::0"" /&gt;_x000D_
  &lt;param n=""UIParameter_129"" v=""ts_name32::"" /&gt;_x000D_
  &lt;param n=""UIParameter_130"" v=""'"</definedName>
    <definedName name="_AMO_ContentDefinition_680586719.31" hidden="1">"'d_type32::AC"" /&gt;_x000D_
  &lt;param n=""UIParameter_131"" v=""s_mgntd32::N/A"" /&gt;_x000D_
  &lt;param n=""UIParameter_132"" v=""fnote32::0"" /&gt;_x000D_
  &lt;param n=""UIParameter_133"" v=""ts_name33::"" /&gt;_x000D_
  &lt;param n=""UIParameter_134"" v=""d_type33::AC"" /&gt;_x000D_
  &lt;param n=""UI'"</definedName>
    <definedName name="_AMO_ContentDefinition_680586719.32" hidden="1">"'Parameter_135"" v=""s_mgntd33::N/A"" /&gt;_x000D_
  &lt;param n=""UIParameter_136"" v=""fnote33::0"" /&gt;_x000D_
  &lt;param n=""UIParameter_137"" v=""ts_name34::"" /&gt;_x000D_
  &lt;param n=""UIParameter_138"" v=""d_type34::AC"" /&gt;_x000D_
  &lt;param n=""UIParameter_139"" v=""s_mgntd34::N/A'"</definedName>
    <definedName name="_AMO_ContentDefinition_680586719.33" hidden="1">"'"" /&gt;_x000D_
  &lt;param n=""UIParameter_140"" v=""fnote34::0"" /&gt;_x000D_
  &lt;param n=""UIParameter_141"" v=""ts_name35::"" /&gt;_x000D_
  &lt;param n=""UIParameter_142"" v=""d_type35::AC"" /&gt;_x000D_
  &lt;param n=""UIParameter_143"" v=""s_mgntd35::N/A"" /&gt;_x000D_
  &lt;param n=""UIParameter_1'"</definedName>
    <definedName name="_AMO_ContentDefinition_680586719.34" hidden="1">"'44"" v=""fnote35::0"" /&gt;_x000D_
  &lt;param n=""UIParameter_145"" v=""ts_name36::"" /&gt;_x000D_
  &lt;param n=""UIParameter_146"" v=""d_type36::AC"" /&gt;_x000D_
  &lt;param n=""UIParameter_147"" v=""s_mgntd36::N/A"" /&gt;_x000D_
  &lt;param n=""UIParameter_148"" v=""fnote36::0"" /&gt;_x000D_
  &lt;param'"</definedName>
    <definedName name="_AMO_ContentDefinition_680586719.35" hidden="1">"' n=""UIParameter_149"" v=""ts_name37::"" /&gt;_x000D_
  &lt;param n=""UIParameter_150"" v=""d_type37::AC"" /&gt;_x000D_
  &lt;param n=""UIParameter_151"" v=""s_mgntd37::N/A"" /&gt;_x000D_
  &lt;param n=""UIParameter_152"" v=""fnote37::0"" /&gt;_x000D_
  &lt;param n=""UIParameter_153"" v=""ts_name3'"</definedName>
    <definedName name="_AMO_ContentDefinition_680586719.36" hidden="1">"'8::"" /&gt;_x000D_
  &lt;param n=""UIParameter_154"" v=""d_type38::AC"" /&gt;_x000D_
  &lt;param n=""UIParameter_155"" v=""s_mgntd38::N/A"" /&gt;_x000D_
  &lt;param n=""UIParameter_156"" v=""fnote38::0"" /&gt;_x000D_
  &lt;param n=""UIParameter_157"" v=""ts_name39::"" /&gt;_x000D_
  &lt;param n=""UIParameter'"</definedName>
    <definedName name="_AMO_ContentDefinition_680586719.37" hidden="1">"'_158"" v=""d_type39::AC"" /&gt;_x000D_
  &lt;param n=""UIParameter_159"" v=""s_mgntd39::N/A"" /&gt;_x000D_
  &lt;param n=""UIParameter_160"" v=""fnote39::0"" /&gt;_x000D_
  &lt;param n=""UIParameter_161"" v=""ts_name40::"" /&gt;_x000D_
  &lt;param n=""UIParameter_162"" v=""d_type40::AC"" /&gt;_x000D_
  &lt;pa'"</definedName>
    <definedName name="_AMO_ContentDefinition_680586719.38" hidden="1">"'ram n=""UIParameter_163"" v=""s_mgntd40::N/A"" /&gt;_x000D_
  &lt;param n=""UIParameter_164"" v=""fnote40::0"" /&gt;_x000D_
  &lt;param n=""UIParameter_165"" v=""ts_name41::"" /&gt;_x000D_
  &lt;param n=""UIParameter_166"" v=""d_type41::AC"" /&gt;_x000D_
  &lt;param n=""UIParameter_167"" v=""s_mgn'"</definedName>
    <definedName name="_AMO_ContentDefinition_680586719.39" hidden="1">"'td41::N/A"" /&gt;_x000D_
  &lt;param n=""UIParameter_168"" v=""fnote41::0"" /&gt;_x000D_
  &lt;param n=""UIParameter_169"" v=""ts_name42::"" /&gt;_x000D_
  &lt;param n=""UIParameter_170"" v=""d_type42::AC"" /&gt;_x000D_
  &lt;param n=""UIParameter_171"" v=""s_mgntd42::N/A"" /&gt;_x000D_
  &lt;param n=""UIPar'"</definedName>
    <definedName name="_AMO_ContentDefinition_680586719.4" hidden="1">"'
  &lt;param n=""UIParameter_3"" v=""year_source_field::Y"" /&gt;_x000D_
  &lt;param n=""UIParameter_4"" v=""freq::M"" /&gt;_x000D_
  &lt;param n=""UIParameter_5"" v=""ts_name1::mafm1"" /&gt;_x000D_
  &lt;param n=""UIParameter_6"" v=""d_type1::AC"" /&gt;_x000D_
  &lt;param n=""UIParameter_7"" v=""s_m'"</definedName>
    <definedName name="_AMO_ContentDefinition_680586719.40" hidden="1">"'ameter_172"" v=""fnote42::0"" /&gt;_x000D_
  &lt;param n=""UIParameter_173"" v=""ts_name43::"" /&gt;_x000D_
  &lt;param n=""UIParameter_174"" v=""d_type43::AC"" /&gt;_x000D_
  &lt;param n=""UIParameter_175"" v=""s_mgntd43::N/A"" /&gt;_x000D_
  &lt;param n=""UIParameter_176"" v=""fnote43::0"" /&gt;_x000D_
 '"</definedName>
    <definedName name="_AMO_ContentDefinition_680586719.41" hidden="1">"' &lt;param n=""UIParameter_177"" v=""ts_name44::"" /&gt;_x000D_
  &lt;param n=""UIParameter_178"" v=""d_type44::AC"" /&gt;_x000D_
  &lt;param n=""UIParameter_179"" v=""s_mgntd44::N/A"" /&gt;_x000D_
  &lt;param n=""UIParameter_180"" v=""fnote44::0"" /&gt;_x000D_
  &lt;param n=""UIParameter_181"" v=""t'"</definedName>
    <definedName name="_AMO_ContentDefinition_680586719.42" hidden="1">"'s_name45::"" /&gt;_x000D_
  &lt;param n=""UIParameter_182"" v=""d_type45::AC"" /&gt;_x000D_
  &lt;param n=""UIParameter_183"" v=""s_mgntd45::N/A"" /&gt;_x000D_
  &lt;param n=""UIParameter_184"" v=""fnote45::0"" /&gt;_x000D_
  &lt;param n=""UIParameter_185"" v=""ts_name46::"" /&gt;_x000D_
  &lt;param n=""UIPa'"</definedName>
    <definedName name="_AMO_ContentDefinition_680586719.43" hidden="1">"'rameter_186"" v=""d_type46::AC"" /&gt;_x000D_
  &lt;param n=""UIParameter_187"" v=""s_mgntd46::N/A"" /&gt;_x000D_
  &lt;param n=""UIParameter_188"" v=""fnote46::0"" /&gt;_x000D_
  &lt;param n=""UIParameter_189"" v=""ts_name47::"" /&gt;_x000D_
  &lt;param n=""UIParameter_190"" v=""d_type47::AC"" /&gt;'"</definedName>
    <definedName name="_AMO_ContentDefinition_680586719.44" hidden="1">"'_x000D_
  &lt;param n=""UIParameter_191"" v=""s_mgntd47::N/A"" /&gt;_x000D_
  &lt;param n=""UIParameter_192"" v=""fnote47::0"" /&gt;_x000D_
  &lt;param n=""UIParameter_193"" v=""ts_name48::"" /&gt;_x000D_
  &lt;param n=""UIParameter_194"" v=""d_type48::AC"" /&gt;_x000D_
  &lt;param n=""UIParameter_195"" v'"</definedName>
    <definedName name="_AMO_ContentDefinition_680586719.45" hidden="1">"'=""s_mgntd48::N/A"" /&gt;_x000D_
  &lt;param n=""UIParameter_196"" v=""fnote48::0"" /&gt;_x000D_
  &lt;param n=""UIParameter_197"" v=""ts_name49::"" /&gt;_x000D_
  &lt;param n=""UIParameter_198"" v=""d_type49::AC"" /&gt;_x000D_
  &lt;param n=""UIParameter_199"" v=""s_mgntd49::N/A"" /&gt;_x000D_
  &lt;param n'"</definedName>
    <definedName name="_AMO_ContentDefinition_680586719.46" hidden="1">"'=""UIParameter_200"" v=""fnote49::0"" /&gt;_x000D_
  &lt;param n=""UIParameter_201"" v=""ts_name50::"" /&gt;_x000D_
  &lt;param n=""UIParameter_202"" v=""d_type50::AC"" /&gt;_x000D_
  &lt;param n=""UIParameter_203"" v=""s_mgntd50::N/A"" /&gt;_x000D_
  &lt;param n=""UIParameter_204"" v=""fnote50::'"</definedName>
    <definedName name="_AMO_ContentDefinition_680586719.47" hidden="1">"'0"" /&gt;_x000D_
  &lt;param n=""UIParameter_205"" v=""ts_name51::"" /&gt;_x000D_
  &lt;param n=""UIParameter_206"" v=""d_type51::AC"" /&gt;_x000D_
  &lt;param n=""UIParameter_207"" v=""s_mgntd51::N/A"" /&gt;_x000D_
  &lt;param n=""UIParameter_208"" v=""fnote51::0"" /&gt;_x000D_
  &lt;param n=""UIParameter_'"</definedName>
    <definedName name="_AMO_ContentDefinition_680586719.48" hidden="1">"'209"" v=""ts_name52::"" /&gt;_x000D_
  &lt;param n=""UIParameter_210"" v=""d_type52::AC"" /&gt;_x000D_
  &lt;param n=""UIParameter_211"" v=""s_mgntd52::N/A"" /&gt;_x000D_
  &lt;param n=""UIParameter_212"" v=""fnote52::0"" /&gt;_x000D_
  &lt;param n=""UIParameter_213"" v=""ts_name53::"" /&gt;_x000D_
  &lt;para'"</definedName>
    <definedName name="_AMO_ContentDefinition_680586719.49" hidden="1">"'m n=""UIParameter_214"" v=""d_type53::AC"" /&gt;_x000D_
  &lt;param n=""UIParameter_215"" v=""s_mgntd53::N/A"" /&gt;_x000D_
  &lt;param n=""UIParameter_216"" v=""fnote53::0"" /&gt;_x000D_
  &lt;param n=""UIParameter_217"" v=""ts_name54::"" /&gt;_x000D_
  &lt;param n=""UIParameter_218"" v=""d_type5'"</definedName>
    <definedName name="_AMO_ContentDefinition_680586719.5" hidden="1">"'gntd1::9"" /&gt;_x000D_
  &lt;param n=""UIParameter_8"" v=""fnote1::0"" /&gt;_x000D_
  &lt;param n=""UIParameter_9"" v=""ts_name2::mafm2"" /&gt;_x000D_
  &lt;param n=""UIParameter_10"" v=""d_type2::AC"" /&gt;_x000D_
  &lt;param n=""UIParameter_11"" v=""s_mgntd2::6"" /&gt;_x000D_
  &lt;param n=""UIParameter_'"</definedName>
    <definedName name="_AMO_ContentDefinition_680586719.50" hidden="1">"'4::AC"" /&gt;_x000D_
  &lt;param n=""UIParameter_219"" v=""s_mgntd54::N/A"" /&gt;_x000D_
  &lt;param n=""UIParameter_220"" v=""fnote54::0"" /&gt;_x000D_
  &lt;param n=""UIParameter_221"" v=""ts_name55::"" /&gt;_x000D_
  &lt;param n=""UIParameter_222"" v=""d_type55::AC"" /&gt;_x000D_
  &lt;param n=""UIParamet'"</definedName>
    <definedName name="_AMO_ContentDefinition_680586719.51" hidden="1">"'er_223"" v=""s_mgntd55::N/A"" /&gt;_x000D_
  &lt;param n=""UIParameter_224"" v=""fnote55::0"" /&gt;_x000D_
  &lt;param n=""UIParameter_225"" v=""ts_name56::"" /&gt;_x000D_
  &lt;param n=""UIParameter_226"" v=""d_type56::AC"" /&gt;_x000D_
  &lt;param n=""UIParameter_227"" v=""s_mgntd56::N/A"" /&gt;_x000D_
 '"</definedName>
    <definedName name="_AMO_ContentDefinition_680586719.52" hidden="1">"' &lt;param n=""UIParameter_228"" v=""fnote56::0"" /&gt;_x000D_
  &lt;param n=""UIParameter_229"" v=""ts_name57::"" /&gt;_x000D_
  &lt;param n=""UIParameter_230"" v=""d_type57::AC"" /&gt;_x000D_
  &lt;param n=""UIParameter_231"" v=""s_mgntd57::N/A"" /&gt;_x000D_
  &lt;param n=""UIParameter_232"" v=""f'"</definedName>
    <definedName name="_AMO_ContentDefinition_680586719.53" hidden="1">"'note57::0"" /&gt;_x000D_
  &lt;param n=""UIParameter_233"" v=""ts_name58::"" /&gt;_x000D_
  &lt;param n=""UIParameter_234"" v=""d_type58::AC"" /&gt;_x000D_
  &lt;param n=""UIParameter_235"" v=""s_mgntd58::N/A"" /&gt;_x000D_
  &lt;param n=""UIParameter_236"" v=""fnote58::0"" /&gt;_x000D_
  &lt;param n=""UIPar'"</definedName>
    <definedName name="_AMO_ContentDefinition_680586719.54" hidden="1">"'ameter_237"" v=""ts_name59::"" /&gt;_x000D_
  &lt;param n=""UIParameter_238"" v=""d_type59::AC"" /&gt;_x000D_
  &lt;param n=""UIParameter_239"" v=""s_mgntd59::N/A"" /&gt;_x000D_
  &lt;param n=""UIParameter_240"" v=""fnote59::0"" /&gt;_x000D_
  &lt;param n=""UIParameter_241"" v=""ts_name60::"" /&gt;_x000D_
'"</definedName>
    <definedName name="_AMO_ContentDefinition_680586719.55" hidden="1">"'  &lt;param n=""UIParameter_242"" v=""d_type60::AC"" /&gt;_x000D_
  &lt;param n=""UIParameter_243"" v=""s_mgntd60::N/A"" /&gt;_x000D_
  &lt;param n=""UIParameter_244"" v=""fnote60::0"" /&gt;_x000D_
  &lt;param n=""UIParameter_245"" v=""ts_name61::"" /&gt;_x000D_
  &lt;param n=""UIParameter_246"" v=""'"</definedName>
    <definedName name="_AMO_ContentDefinition_680586719.56" hidden="1">"'d_type61::AC"" /&gt;_x000D_
  &lt;param n=""UIParameter_247"" v=""s_mgntd61::N/A"" /&gt;_x000D_
  &lt;param n=""UIParameter_248"" v=""fnote61::0"" /&gt;_x000D_
  &lt;param n=""UIParameter_249"" v=""ts_name62::"" /&gt;_x000D_
  &lt;param n=""UIParameter_250"" v=""d_type62::AC"" /&gt;_x000D_
  &lt;param n=""UI'"</definedName>
    <definedName name="_AMO_ContentDefinition_680586719.57" hidden="1">"'Parameter_251"" v=""s_mgntd62::N/A"" /&gt;_x000D_
  &lt;param n=""UIParameter_252"" v=""fnote62::0"" /&gt;_x000D_
  &lt;param n=""UIParameter_253"" v=""ts_name63::"" /&gt;_x000D_
  &lt;param n=""UIParameter_254"" v=""d_type63::AC"" /&gt;_x000D_
  &lt;param n=""UIParameter_255"" v=""s_mgntd63::N/A'"</definedName>
    <definedName name="_AMO_ContentDefinition_680586719.58" hidden="1">"'"" /&gt;_x000D_
  &lt;param n=""UIParameter_256"" v=""fnote63::0"" /&gt;_x000D_
  &lt;param n=""UIParameter_257"" v=""ts_name64::"" /&gt;_x000D_
  &lt;param n=""UIParameter_258"" v=""d_type64::AC"" /&gt;_x000D_
  &lt;param n=""UIParameter_259"" v=""s_mgntd64::N/A"" /&gt;_x000D_
  &lt;param n=""UIParameter_2'"</definedName>
    <definedName name="_AMO_ContentDefinition_680586719.59" hidden="1">"'60"" v=""fnote64::0"" /&gt;_x000D_
  &lt;param n=""UIParameter_261"" v=""ts_name65::"" /&gt;_x000D_
  &lt;param n=""UIParameter_262"" v=""d_type65::AC"" /&gt;_x000D_
  &lt;param n=""UIParameter_263"" v=""s_mgntd65::N/A"" /&gt;_x000D_
  &lt;param n=""UIParameter_264"" v=""fnote65::0"" /&gt;_x000D_
  &lt;param'"</definedName>
    <definedName name="_AMO_ContentDefinition_680586719.6" hidden="1">"'12"" v=""fnote2::0"" /&gt;_x000D_
  &lt;param n=""UIParameter_13"" v=""ts_name3::"" /&gt;_x000D_
  &lt;param n=""UIParameter_14"" v=""d_type3::AC"" /&gt;_x000D_
  &lt;param n=""UIParameter_15"" v=""s_mgntd3::N/A"" /&gt;_x000D_
  &lt;param n=""UIParameter_16"" v=""fnote3::0"" /&gt;_x000D_
  &lt;param n=""UIPa'"</definedName>
    <definedName name="_AMO_ContentDefinition_680586719.60" hidden="1">"' n=""UIParameter_265"" v=""ts_name66::"" /&gt;_x000D_
  &lt;param n=""UIParameter_266"" v=""d_type66::AC"" /&gt;_x000D_
  &lt;param n=""UIParameter_267"" v=""s_mgntd66::N/A"" /&gt;_x000D_
  &lt;param n=""UIParameter_268"" v=""fnote66::0"" /&gt;_x000D_
  &lt;param n=""UIParameter_269"" v=""ts_name6'"</definedName>
    <definedName name="_AMO_ContentDefinition_680586719.61" hidden="1">"'7::"" /&gt;_x000D_
  &lt;param n=""UIParameter_270"" v=""d_type67::AC"" /&gt;_x000D_
  &lt;param n=""UIParameter_271"" v=""s_mgntd67::N/A"" /&gt;_x000D_
  &lt;param n=""UIParameter_272"" v=""fnote67::0"" /&gt;_x000D_
  &lt;param n=""UIParameter_273"" v=""ts_name68::"" /&gt;_x000D_
  &lt;param n=""UIParameter'"</definedName>
    <definedName name="_AMO_ContentDefinition_680586719.62" hidden="1">"'_274"" v=""d_type68::AC"" /&gt;_x000D_
  &lt;param n=""UIParameter_275"" v=""s_mgntd68::N/A"" /&gt;_x000D_
  &lt;param n=""UIParameter_276"" v=""fnote68::0"" /&gt;_x000D_
  &lt;param n=""UIParameter_277"" v=""ts_name69::"" /&gt;_x000D_
  &lt;param n=""UIParameter_278"" v=""d_type69::AC"" /&gt;_x000D_
  &lt;pa'"</definedName>
    <definedName name="_AMO_ContentDefinition_680586719.63" hidden="1">"'ram n=""UIParameter_279"" v=""s_mgntd69::N/A"" /&gt;_x000D_
  &lt;param n=""UIParameter_280"" v=""fnote69::0"" /&gt;_x000D_
  &lt;param n=""UIParameter_281"" v=""ts_name70::"" /&gt;_x000D_
  &lt;param n=""UIParameter_282"" v=""d_type70::AC"" /&gt;_x000D_
  &lt;param n=""UIParameter_283"" v=""s_mgn'"</definedName>
    <definedName name="_AMO_ContentDefinition_680586719.64" hidden="1">"'td70::N/A"" /&gt;_x000D_
  &lt;param n=""UIParameter_284"" v=""fnote70::0"" /&gt;_x000D_
  &lt;param n=""UIParameter_285"" v=""ts_name71::"" /&gt;_x000D_
  &lt;param n=""UIParameter_286"" v=""d_type71::AC"" /&gt;_x000D_
  &lt;param n=""UIParameter_287"" v=""s_mgntd71::N/A"" /&gt;_x000D_
  &lt;param n=""UIPar'"</definedName>
    <definedName name="_AMO_ContentDefinition_680586719.65" hidden="1">"'ameter_288"" v=""fnote71::0"" /&gt;_x000D_
  &lt;param n=""UIParameter_289"" v=""ts_name72::"" /&gt;_x000D_
  &lt;param n=""UIParameter_290"" v=""d_type72::AC"" /&gt;_x000D_
  &lt;param n=""UIParameter_291"" v=""s_mgntd72::N/A"" /&gt;_x000D_
  &lt;param n=""UIParameter_292"" v=""fnote72::0"" /&gt;_x000D_
 '"</definedName>
    <definedName name="_AMO_ContentDefinition_680586719.66" hidden="1">"' &lt;param n=""UIParameter_293"" v=""ts_name73::"" /&gt;_x000D_
  &lt;param n=""UIParameter_294"" v=""d_type73::AC"" /&gt;_x000D_
  &lt;param n=""UIParameter_295"" v=""s_mgntd73::N/A"" /&gt;_x000D_
  &lt;param n=""UIParameter_296"" v=""fnote73::0"" /&gt;_x000D_
  &lt;param n=""UIParameter_297"" v=""t'"</definedName>
    <definedName name="_AMO_ContentDefinition_680586719.67" hidden="1">"'s_name74::"" /&gt;_x000D_
  &lt;param n=""UIParameter_298"" v=""d_type74::AC"" /&gt;_x000D_
  &lt;param n=""UIParameter_299"" v=""s_mgntd74::N/A"" /&gt;_x000D_
  &lt;param n=""UIParameter_300"" v=""fnote74::0"" /&gt;_x000D_
  &lt;param n=""UIParameter_301"" v=""ts_name75::"" /&gt;_x000D_
  &lt;param n=""UIPa'"</definedName>
    <definedName name="_AMO_ContentDefinition_680586719.68" hidden="1">"'rameter_302"" v=""d_type75::AC"" /&gt;_x000D_
  &lt;param n=""UIParameter_303"" v=""s_mgntd75::N/A"" /&gt;_x000D_
  &lt;param n=""UIParameter_304"" v=""fnote75::0"" /&gt;_x000D_
  &lt;param n=""UIParameter_305"" v=""ts_name76::"" /&gt;_x000D_
  &lt;param n=""UIParameter_306"" v=""d_type76::AC"" /&gt;'"</definedName>
    <definedName name="_AMO_ContentDefinition_680586719.69" hidden="1">"'_x000D_
  &lt;param n=""UIParameter_307"" v=""s_mgntd76::N/A"" /&gt;_x000D_
  &lt;param n=""UIParameter_308"" v=""fnote76::0"" /&gt;_x000D_
  &lt;param n=""UIParameter_309"" v=""ts_name77::"" /&gt;_x000D_
  &lt;param n=""UIParameter_310"" v=""d_type77::AC"" /&gt;_x000D_
  &lt;param n=""UIParameter_311"" v'"</definedName>
    <definedName name="_AMO_ContentDefinition_680586719.7" hidden="1">"'rameter_17"" v=""ts_name4::"" /&gt;_x000D_
  &lt;param n=""UIParameter_18"" v=""d_type4::AC"" /&gt;_x000D_
  &lt;param n=""UIParameter_19"" v=""s_mgntd4::N/A"" /&gt;_x000D_
  &lt;param n=""UIParameter_20"" v=""fnote4::0"" /&gt;_x000D_
  &lt;param n=""UIParameter_21"" v=""ts_name5::"" /&gt;_x000D_
  &lt;param'"</definedName>
    <definedName name="_AMO_ContentDefinition_680586719.70" hidden="1">"'=""s_mgntd77::N/A"" /&gt;_x000D_
  &lt;param n=""UIParameter_312"" v=""fnote77::0"" /&gt;_x000D_
  &lt;param n=""UIParameter_313"" v=""ts_name78::"" /&gt;_x000D_
  &lt;param n=""UIParameter_314"" v=""d_type78::AC"" /&gt;_x000D_
  &lt;param n=""UIParameter_315"" v=""s_mgntd78::N/A"" /&gt;_x000D_
  &lt;param n'"</definedName>
    <definedName name="_AMO_ContentDefinition_680586719.71" hidden="1">"'=""UIParameter_316"" v=""fnote78::0"" /&gt;_x000D_
  &lt;param n=""UIParameter_317"" v=""ts_name79::"" /&gt;_x000D_
  &lt;param n=""UIParameter_318"" v=""d_type79::AC"" /&gt;_x000D_
  &lt;param n=""UIParameter_319"" v=""s_mgntd79::N/A"" /&gt;_x000D_
  &lt;param n=""UIParameter_320"" v=""fnote79::'"</definedName>
    <definedName name="_AMO_ContentDefinition_680586719.72" hidden="1">"'0"" /&gt;_x000D_
  &lt;param n=""UIParameter_321"" v=""ts_name80::"" /&gt;_x000D_
  &lt;param n=""UIParameter_322"" v=""d_type80::AC"" /&gt;_x000D_
  &lt;param n=""UIParameter_323"" v=""s_mgntd80::N/A"" /&gt;_x000D_
  &lt;param n=""UIParameter_324"" v=""fnote80::0"" /&gt;_x000D_
  &lt;param n=""UIParameter_'"</definedName>
    <definedName name="_AMO_ContentDefinition_680586719.73" hidden="1">"'325"" v=""ts_name81::"" /&gt;_x000D_
  &lt;param n=""UIParameter_326"" v=""d_type81::AC"" /&gt;_x000D_
  &lt;param n=""UIParameter_327"" v=""s_mgntd81::N/A"" /&gt;_x000D_
  &lt;param n=""UIParameter_328"" v=""fnote81::0"" /&gt;_x000D_
  &lt;param n=""UIParameter_329"" v=""ts_name82::"" /&gt;_x000D_
  &lt;para'"</definedName>
    <definedName name="_AMO_ContentDefinition_680586719.74" hidden="1">"'m n=""UIParameter_330"" v=""d_type82::AC"" /&gt;_x000D_
  &lt;param n=""UIParameter_331"" v=""s_mgntd82::N/A"" /&gt;_x000D_
  &lt;param n=""UIParameter_332"" v=""fnote82::0"" /&gt;_x000D_
  &lt;param n=""UIParameter_333"" v=""ts_name83::"" /&gt;_x000D_
  &lt;param n=""UIParameter_334"" v=""d_type8'"</definedName>
    <definedName name="_AMO_ContentDefinition_680586719.75" hidden="1">"'3::AC"" /&gt;_x000D_
  &lt;param n=""UIParameter_335"" v=""s_mgntd83::N/A"" /&gt;_x000D_
  &lt;param n=""UIParameter_336"" v=""fnote83::0"" /&gt;_x000D_
  &lt;param n=""UIParameter_337"" v=""ts_name84::"" /&gt;_x000D_
  &lt;param n=""UIParameter_338"" v=""d_type84::AC"" /&gt;_x000D_
  &lt;param n=""UIParamet'"</definedName>
    <definedName name="_AMO_ContentDefinition_680586719.76" hidden="1">"'er_339"" v=""s_mgntd84::N/A"" /&gt;_x000D_
  &lt;param n=""UIParameter_340"" v=""fnote84::0"" /&gt;_x000D_
  &lt;param n=""UIParameter_341"" v=""ts_name85::"" /&gt;_x000D_
  &lt;param n=""UIParameter_342"" v=""d_type85::AC"" /&gt;_x000D_
  &lt;param n=""UIParameter_343"" v=""s_mgntd85::N/A"" /&gt;_x000D_
 '"</definedName>
    <definedName name="_AMO_ContentDefinition_680586719.77" hidden="1">"' &lt;param n=""UIParameter_344"" v=""fnote85::0"" /&gt;_x000D_
  &lt;param n=""UIParameter_345"" v=""ts_name86::"" /&gt;_x000D_
  &lt;param n=""UIParameter_346"" v=""d_type86::AC"" /&gt;_x000D_
  &lt;param n=""UIParameter_347"" v=""s_mgntd86::N/A"" /&gt;_x000D_
  &lt;param n=""UIParameter_348"" v=""f'"</definedName>
    <definedName name="_AMO_ContentDefinition_680586719.78" hidden="1">"'note86::0"" /&gt;_x000D_
  &lt;param n=""UIParameter_349"" v=""ts_name87::"" /&gt;_x000D_
  &lt;param n=""UIParameter_350"" v=""d_type87::AC"" /&gt;_x000D_
  &lt;param n=""UIParameter_351"" v=""s_mgntd87::N/A"" /&gt;_x000D_
  &lt;param n=""UIParameter_352"" v=""fnote87::0"" /&gt;_x000D_
  &lt;param n=""UIPar'"</definedName>
    <definedName name="_AMO_ContentDefinition_680586719.79" hidden="1">"'ameter_353"" v=""ts_name88::"" /&gt;_x000D_
  &lt;param n=""UIParameter_354"" v=""d_type88::AC"" /&gt;_x000D_
  &lt;param n=""UIParameter_355"" v=""s_mgntd88::N/A"" /&gt;_x000D_
  &lt;param n=""UIParameter_356"" v=""fnote88::0"" /&gt;_x000D_
  &lt;param n=""UIParameter_357"" v=""ts_name89::"" /&gt;_x000D_
'"</definedName>
    <definedName name="_AMO_ContentDefinition_680586719.8" hidden="1">"' n=""UIParameter_22"" v=""d_type5::AC"" /&gt;_x000D_
  &lt;param n=""UIParameter_23"" v=""s_mgntd5::N/A"" /&gt;_x000D_
  &lt;param n=""UIParameter_24"" v=""fnote5::0"" /&gt;_x000D_
  &lt;param n=""UIParameter_25"" v=""ts_name6::"" /&gt;_x000D_
  &lt;param n=""UIParameter_26"" v=""d_type6::AC"" /&gt;_x000D_'"</definedName>
    <definedName name="_AMO_ContentDefinition_680586719.80" hidden="1">"'  &lt;param n=""UIParameter_358"" v=""d_type89::AC"" /&gt;_x000D_
  &lt;param n=""UIParameter_359"" v=""s_mgntd89::N/A"" /&gt;_x000D_
  &lt;param n=""UIParameter_360"" v=""fnote89::0"" /&gt;_x000D_
  &lt;param n=""UIParameter_361"" v=""ts_name90::"" /&gt;_x000D_
  &lt;param n=""UIParameter_362"" v=""'"</definedName>
    <definedName name="_AMO_ContentDefinition_680586719.81" hidden="1">"'d_type90::AC"" /&gt;_x000D_
  &lt;param n=""UIParameter_363"" v=""s_mgntd90::N/A"" /&gt;_x000D_
  &lt;param n=""UIParameter_364"" v=""fnote90::0"" /&gt;_x000D_
  &lt;param n=""UIParameter_365"" v=""ts_name91::"" /&gt;_x000D_
  &lt;param n=""UIParameter_366"" v=""d_type91::AC"" /&gt;_x000D_
  &lt;param n=""UI'"</definedName>
    <definedName name="_AMO_ContentDefinition_680586719.82" hidden="1">"'Parameter_367"" v=""s_mgntd91::N/A"" /&gt;_x000D_
  &lt;param n=""UIParameter_368"" v=""fnote91::0"" /&gt;_x000D_
  &lt;param n=""UIParameter_369"" v=""ts_name92::"" /&gt;_x000D_
  &lt;param n=""UIParameter_370"" v=""d_type92::AC"" /&gt;_x000D_
  &lt;param n=""UIParameter_371"" v=""s_mgntd92::N/A'"</definedName>
    <definedName name="_AMO_ContentDefinition_680586719.83" hidden="1">"'"" /&gt;_x000D_
  &lt;param n=""UIParameter_372"" v=""fnote92::0"" /&gt;_x000D_
  &lt;param n=""UIParameter_373"" v=""ts_name93::"" /&gt;_x000D_
  &lt;param n=""UIParameter_374"" v=""d_type93::AC"" /&gt;_x000D_
  &lt;param n=""UIParameter_375"" v=""s_mgntd93::N/A"" /&gt;_x000D_
  &lt;param n=""UIParameter_3'"</definedName>
    <definedName name="_AMO_ContentDefinition_680586719.84" hidden="1">"'76"" v=""fnote93::0"" /&gt;_x000D_
  &lt;param n=""UIParameter_377"" v=""ts_name94::"" /&gt;_x000D_
  &lt;param n=""UIParameter_378"" v=""d_type94::AC"" /&gt;_x000D_
  &lt;param n=""UIParameter_379"" v=""s_mgntd94::N/A"" /&gt;_x000D_
  &lt;param n=""UIParameter_380"" v=""fnote94::0"" /&gt;_x000D_
  &lt;param'"</definedName>
    <definedName name="_AMO_ContentDefinition_680586719.85" hidden="1">"' n=""UIParameter_381"" v=""ts_name95::"" /&gt;_x000D_
  &lt;param n=""UIParameter_382"" v=""d_type95::AC"" /&gt;_x000D_
  &lt;param n=""UIParameter_383"" v=""s_mgntd95::N/A"" /&gt;_x000D_
  &lt;param n=""UIParameter_384"" v=""fnote95::0"" /&gt;_x000D_
  &lt;param n=""UIParameter_385"" v=""ts_name9'"</definedName>
    <definedName name="_AMO_ContentDefinition_680586719.86" hidden="1">"'6::"" /&gt;_x000D_
  &lt;param n=""UIParameter_386"" v=""d_type96::AC"" /&gt;_x000D_
  &lt;param n=""UIParameter_387"" v=""s_mgntd96::N/A"" /&gt;_x000D_
  &lt;param n=""UIParameter_388"" v=""fnote96::0"" /&gt;_x000D_
  &lt;param n=""UIParameter_389"" v=""ts_name97::"" /&gt;_x000D_
  &lt;param n=""UIParameter'"</definedName>
    <definedName name="_AMO_ContentDefinition_680586719.87" hidden="1">"'_390"" v=""d_type97::AC"" /&gt;_x000D_
  &lt;param n=""UIParameter_391"" v=""s_mgntd97::N/A"" /&gt;_x000D_
  &lt;param n=""UIParameter_392"" v=""fnote97::0"" /&gt;_x000D_
  &lt;param n=""UIParameter_393"" v=""ts_name98::"" /&gt;_x000D_
  &lt;param n=""UIParameter_394"" v=""d_type98::AC"" /&gt;_x000D_
  &lt;pa'"</definedName>
    <definedName name="_AMO_ContentDefinition_680586719.88" hidden="1">"'ram n=""UIParameter_395"" v=""s_mgntd98::N/A"" /&gt;_x000D_
  &lt;param n=""UIParameter_396"" v=""fnote98::0"" /&gt;_x000D_
  &lt;param n=""UIParameter_397"" v=""ts_name99::"" /&gt;_x000D_
  &lt;param n=""UIParameter_398"" v=""d_type99::AC"" /&gt;_x000D_
  &lt;param n=""UIParameter_399"" v=""s_mgn'"</definedName>
    <definedName name="_AMO_ContentDefinition_680586719.89" hidden="1">"'td99::N/A"" /&gt;_x000D_
  &lt;param n=""UIParameter_400"" v=""fnote99::0"" /&gt;_x000D_
  &lt;param n=""UIParameter_401"" v=""ts_name100::"" /&gt;_x000D_
  &lt;param n=""UIParameter_402"" v=""d_type100::AC"" /&gt;_x000D_
  &lt;param n=""UIParameter_403"" v=""s_mgntd100::N/A"" /&gt;_x000D_
  &lt;param n=""UI'"</definedName>
    <definedName name="_AMO_ContentDefinition_680586719.9" hidden="1">"'
  &lt;param n=""UIParameter_27"" v=""s_mgntd6::N/A"" /&gt;_x000D_
  &lt;param n=""UIParameter_28"" v=""fnote6::0"" /&gt;_x000D_
  &lt;param n=""UIParameter_29"" v=""ts_name7::"" /&gt;_x000D_
  &lt;param n=""UIParameter_30"" v=""d_type7::AC"" /&gt;_x000D_
  &lt;param n=""UIParameter_31"" v=""s_mgntd7'"</definedName>
    <definedName name="_AMO_ContentDefinition_680586719.90" hidden="1">"'Parameter_404"" v=""fnote100::0"" /&gt;_x000D_
  &lt;param n=""UIParameter_405"" v=""ts_name101::"" /&gt;_x000D_
  &lt;param n=""UIParameter_406"" v=""d_type101::AC"" /&gt;_x000D_
  &lt;param n=""UIParameter_407"" v=""s_mgntd101::N/A"" /&gt;_x000D_
  &lt;param n=""UIParameter_408"" v=""fnote101::'"</definedName>
    <definedName name="_AMO_ContentDefinition_680586719.91" hidden="1">"'0"" /&gt;_x000D_
  &lt;param n=""UIParameter_409"" v=""ts_name102::"" /&gt;_x000D_
  &lt;param n=""UIParameter_410"" v=""d_type102::AC"" /&gt;_x000D_
  &lt;param n=""UIParameter_411"" v=""s_mgntd102::N/A"" /&gt;_x000D_
  &lt;param n=""UIParameter_412"" v=""fnote102::0"" /&gt;_x000D_
  &lt;param n=""UIParamet'"</definedName>
    <definedName name="_AMO_ContentDefinition_680586719.92" hidden="1">"'er_413"" v=""ts_name103::"" /&gt;_x000D_
  &lt;param n=""UIParameter_414"" v=""d_type103::AC"" /&gt;_x000D_
  &lt;param n=""UIParameter_415"" v=""s_mgntd103::N/A"" /&gt;_x000D_
  &lt;param n=""UIParameter_416"" v=""fnote103::0"" /&gt;_x000D_
  &lt;param n=""UIParameter_417"" v=""ts_name104::"" /&gt;_x000D_'"</definedName>
    <definedName name="_AMO_ContentDefinition_680586719.93" hidden="1">"'
  &lt;param n=""UIParameter_418"" v=""d_type104::AC"" /&gt;_x000D_
  &lt;param n=""UIParameter_419"" v=""s_mgntd104::N/A"" /&gt;_x000D_
  &lt;param n=""UIParameter_420"" v=""fnote104::0"" /&gt;_x000D_
  &lt;param n=""UIParameter_421"" v=""ts_name105::"" /&gt;_x000D_
  &lt;param n=""UIParameter_422'"</definedName>
    <definedName name="_AMO_ContentDefinition_680586719.94" hidden="1">"'"" v=""d_type105::AC"" /&gt;_x000D_
  &lt;param n=""UIParameter_423"" v=""s_mgntd105::N/A"" /&gt;_x000D_
  &lt;param n=""UIParameter_424"" v=""fnote105::0"" /&gt;_x000D_
  &lt;param n=""UIParameter_425"" v=""ts_name106::"" /&gt;_x000D_
  &lt;param n=""UIParameter_426"" v=""d_type106::AC"" /&gt;_x000D_
  &lt;p'"</definedName>
    <definedName name="_AMO_ContentDefinition_680586719.95" hidden="1">"'aram n=""UIParameter_427"" v=""s_mgntd106::N/A"" /&gt;_x000D_
  &lt;param n=""UIParameter_428"" v=""fnote106::0"" /&gt;_x000D_
  &lt;param n=""UIParameter_429"" v=""ts_name107::"" /&gt;_x000D_
  &lt;param n=""UIParameter_430"" v=""d_type107::AC"" /&gt;_x000D_
  &lt;param n=""UIParameter_431"" v=""'"</definedName>
    <definedName name="_AMO_ContentDefinition_680586719.96" hidden="1">"'s_mgntd107::N/A"" /&gt;_x000D_
  &lt;param n=""UIParameter_432"" v=""fnote107::0"" /&gt;_x000D_
  &lt;param n=""UIParameter_433"" v=""ts_name108::"" /&gt;_x000D_
  &lt;param n=""UIParameter_434"" v=""d_type108::AC"" /&gt;_x000D_
  &lt;param n=""UIParameter_435"" v=""s_mgntd108::N/A"" /&gt;_x000D_
  &lt;param '"</definedName>
    <definedName name="_AMO_ContentDefinition_680586719.97" hidden="1">"'n=""UIParameter_436"" v=""fnote108::0"" /&gt;_x000D_
  &lt;param n=""UIParameter_437"" v=""ts_name109::"" /&gt;_x000D_
  &lt;param n=""UIParameter_438"" v=""d_type109::AC"" /&gt;_x000D_
  &lt;param n=""UIParameter_439"" v=""s_mgntd109::N/A"" /&gt;_x000D_
  &lt;param n=""UIParameter_440"" v=""fnote'"</definedName>
    <definedName name="_AMO_ContentDefinition_680586719.98" hidden="1">"'109::0"" /&gt;_x000D_
  &lt;param n=""UIParameter_441"" v=""ts_name110::"" /&gt;_x000D_
  &lt;param n=""UIParameter_442"" v=""d_type110::AC"" /&gt;_x000D_
  &lt;param n=""UIParameter_443"" v=""s_mgntd110::N/A"" /&gt;_x000D_
  &lt;param n=""UIParameter_444"" v=""fnote110::0"" /&gt;_x000D_
  &lt;param n=""UIPa'"</definedName>
    <definedName name="_AMO_ContentDefinition_680586719.99" hidden="1">"'rameter_445"" v=""ts_name111::"" /&gt;_x000D_
  &lt;param n=""UIParameter_446"" v=""d_type111::AC"" /&gt;_x000D_
  &lt;param n=""UIParameter_447"" v=""s_mgntd111::N/A"" /&gt;_x000D_
  &lt;param n=""UIParameter_448"" v=""fnote111::0"" /&gt;_x000D_
  &lt;param n=""UIParameter_449"" v=""ts_name112::'"</definedName>
    <definedName name="_AMO_ContentLocation_680586719_ROM_F0.SEC2.Print_1.SEC1.BDY.Print" hidden="1">"'&lt;ContentLocation path=""F0.SEC2.Print_1.SEC1.BDY.Print"" rsid=""680586719"" tag=""ROM"" fid=""0""&gt;&lt;param n=""tableSig"" v=""R:R=14:C=4:FCR=2:FCC=1"" /&gt;&lt;param n=""leftMargin"" v=""0"" /&gt;&lt;/ContentLocation&gt;'"</definedName>
    <definedName name="_AMO_UniqueIdentifier" hidden="1">"'611f1fb8-c223-48c7-bca5-898713a7b5eb'"</definedName>
    <definedName name="_AMO_XmlVersion" hidden="1">"'1'"</definedName>
    <definedName name="_Arg1">#REF!</definedName>
    <definedName name="_Arg2">#REF!</definedName>
    <definedName name="_asq1" localSheetId="2" hidden="1">{#N/A,#N/A,FALSE,"B061196P";#N/A,#N/A,FALSE,"B061196";#N/A,#N/A,FALSE,"Relatório1";#N/A,#N/A,FALSE,"Relatório2";#N/A,#N/A,FALSE,"Relatório3";#N/A,#N/A,FALSE,"Relatório4 ";#N/A,#N/A,FALSE,"Relatório5";#N/A,#N/A,FALSE,"Relatório6";#N/A,#N/A,FALSE,"Relatório7";#N/A,#N/A,FALSE,"Relatório8"}</definedName>
    <definedName name="_asq1" hidden="1">{#N/A,#N/A,FALSE,"B061196P";#N/A,#N/A,FALSE,"B061196";#N/A,#N/A,FALSE,"Relatório1";#N/A,#N/A,FALSE,"Relatório2";#N/A,#N/A,FALSE,"Relatório3";#N/A,#N/A,FALSE,"Relatório4 ";#N/A,#N/A,FALSE,"Relatório5";#N/A,#N/A,FALSE,"Relatório6";#N/A,#N/A,FALSE,"Relatório7";#N/A,#N/A,FALSE,"Relatório8"}</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C" localSheetId="2">#REF!</definedName>
    <definedName name="_C">#REF!</definedName>
    <definedName name="_ddd" localSheetId="2" hidden="1">#REF!</definedName>
    <definedName name="_ddd" hidden="1">#REF!</definedName>
    <definedName name="_Dedwed" localSheetId="2" hidden="1">{"Calculations",#N/A,FALSE,"Sheet1";"Charts 1",#N/A,FALSE,"Sheet1";"Charts 2",#N/A,FALSE,"Sheet1";"Charts 3",#N/A,FALSE,"Sheet1";"Charts 4",#N/A,FALSE,"Sheet1";"Raw Data",#N/A,FALSE,"Sheet1"}</definedName>
    <definedName name="_Dedwed" hidden="1">{"Calculations",#N/A,FALSE,"Sheet1";"Charts 1",#N/A,FALSE,"Sheet1";"Charts 2",#N/A,FALSE,"Sheet1";"Charts 3",#N/A,FALSE,"Sheet1";"Charts 4",#N/A,FALSE,"Sheet1";"Raw Data",#N/A,FALSE,"Sheet1"}</definedName>
    <definedName name="_Deed" localSheetId="2" hidden="1">{"'Inversión Extranjera'!$A$1:$AG$74","'Inversión Extranjera'!$G$7:$AF$61"}</definedName>
    <definedName name="_Deed" hidden="1">{"'Inversión Extranjera'!$A$1:$AG$74","'Inversión Extranjera'!$G$7:$AF$61"}</definedName>
    <definedName name="_dez2" localSheetId="2" hidden="1">{#N/A,#N/A,FALSE,"B061196P";#N/A,#N/A,FALSE,"B061196";#N/A,#N/A,FALSE,"Relatório1";#N/A,#N/A,FALSE,"Relatório2";#N/A,#N/A,FALSE,"Relatório3";#N/A,#N/A,FALSE,"Relatório4 ";#N/A,#N/A,FALSE,"Relatório5";#N/A,#N/A,FALSE,"Relatório6";#N/A,#N/A,FALSE,"Relatório7";#N/A,#N/A,FALSE,"Relatório8"}</definedName>
    <definedName name="_dez2" hidden="1">{#N/A,#N/A,FALSE,"B061196P";#N/A,#N/A,FALSE,"B061196";#N/A,#N/A,FALSE,"Relatório1";#N/A,#N/A,FALSE,"Relatório2";#N/A,#N/A,FALSE,"Relatório3";#N/A,#N/A,FALSE,"Relatório4 ";#N/A,#N/A,FALSE,"Relatório5";#N/A,#N/A,FALSE,"Relatório6";#N/A,#N/A,FALSE,"Relatório7";#N/A,#N/A,FALSE,"Relatório8"}</definedName>
    <definedName name="_Dist_Bin" hidden="1">#REF!</definedName>
    <definedName name="_Dist_Values" hidden="1">#REF!</definedName>
    <definedName name="_DLX1.EMA">#REF!</definedName>
    <definedName name="_DLX1.EMG">#REF!</definedName>
    <definedName name="_DLX10.EMA">#REF!</definedName>
    <definedName name="_DLX14.EMA" localSheetId="2">#REF!</definedName>
    <definedName name="_DLX14.EMA">#REF!</definedName>
    <definedName name="_DLX16.EMA" localSheetId="2">#REF!</definedName>
    <definedName name="_DLX16.EMA">#REF!</definedName>
    <definedName name="_DLX2.EMA" localSheetId="2">#REF!</definedName>
    <definedName name="_DLX2.EMA">#REF!</definedName>
    <definedName name="_DLX2.EMG">#REF!</definedName>
    <definedName name="_DLX3.EMA">#REF!</definedName>
    <definedName name="_DLX4.EMA" localSheetId="2">#REF!</definedName>
    <definedName name="_DLX4.EMA">#REF!</definedName>
    <definedName name="_DLX4.EMG" localSheetId="2">#REF!</definedName>
    <definedName name="_DLX4.EMG">#REF!</definedName>
    <definedName name="_DLX5.EMA" localSheetId="2">#REF!</definedName>
    <definedName name="_DLX5.EMA">#REF!</definedName>
    <definedName name="_DLX6.EMA">#REF!</definedName>
    <definedName name="_DLX7.EMA">#REF!</definedName>
    <definedName name="_DLX8.EMA">#REF!</definedName>
    <definedName name="_DLX9.EMA">#REF!</definedName>
    <definedName name="_drfre" localSheetId="2" hidden="1">{"Calculations",#N/A,FALSE,"Sheet1";"Charts 1",#N/A,FALSE,"Sheet1";"Charts 2",#N/A,FALSE,"Sheet1";"Charts 3",#N/A,FALSE,"Sheet1";"Charts 4",#N/A,FALSE,"Sheet1";"Raw Data",#N/A,FALSE,"Sheet1"}</definedName>
    <definedName name="_drfre" hidden="1">{"Calculations",#N/A,FALSE,"Sheet1";"Charts 1",#N/A,FALSE,"Sheet1";"Charts 2",#N/A,FALSE,"Sheet1";"Charts 3",#N/A,FALSE,"Sheet1";"Charts 4",#N/A,FALSE,"Sheet1";"Raw Data",#N/A,FALSE,"Sheet1"}</definedName>
    <definedName name="_drt238">#REF!</definedName>
    <definedName name="_dwede" localSheetId="2" hidden="1">{"srtot",#N/A,FALSE,"SR";"b2.9095",#N/A,FALSE,"SR"}</definedName>
    <definedName name="_dwede" hidden="1">{"srtot",#N/A,FALSE,"SR";"b2.9095",#N/A,FALSE,"SR"}</definedName>
    <definedName name="_dwedwe" localSheetId="2" hidden="1">{"'Inversión Extranjera'!$A$1:$AG$74","'Inversión Extranjera'!$G$7:$AF$61"}</definedName>
    <definedName name="_dwedwe" hidden="1">{"'Inversión Extranjera'!$A$1:$AG$74","'Inversión Extranjera'!$G$7:$AF$61"}</definedName>
    <definedName name="_dwedwr" hidden="1">#REF!</definedName>
    <definedName name="_e" hidden="1">#REF!</definedName>
    <definedName name="_edd" hidden="1">#REF!</definedName>
    <definedName name="_edwd" localSheetId="2" hidden="1">{"'Inversión Extranjera'!$A$1:$AG$74","'Inversión Extranjera'!$G$7:$AF$61"}</definedName>
    <definedName name="_edwd" hidden="1">{"'Inversión Extranjera'!$A$1:$AG$74","'Inversión Extranjera'!$G$7:$AF$61"}</definedName>
    <definedName name="_efr" hidden="1">#REF!</definedName>
    <definedName name="_eq" localSheetId="2" hidden="1">{"'Hoja1'!$A$2:$O$33"}</definedName>
    <definedName name="_eq" hidden="1">{"'Hoja1'!$A$2:$O$33"}</definedName>
    <definedName name="_eqw" hidden="1">#REF!</definedName>
    <definedName name="_ere" hidden="1">#REF!</definedName>
    <definedName name="_Ereee" localSheetId="2" hidden="1">{"Calculations",#N/A,FALSE,"Sheet1";"Charts 1",#N/A,FALSE,"Sheet1";"Charts 2",#N/A,FALSE,"Sheet1";"Charts 3",#N/A,FALSE,"Sheet1";"Charts 4",#N/A,FALSE,"Sheet1";"Raw Data",#N/A,FALSE,"Sheet1"}</definedName>
    <definedName name="_Ereee" hidden="1">{"Calculations",#N/A,FALSE,"Sheet1";"Charts 1",#N/A,FALSE,"Sheet1";"Charts 2",#N/A,FALSE,"Sheet1";"Charts 3",#N/A,FALSE,"Sheet1";"Charts 4",#N/A,FALSE,"Sheet1";"Raw Data",#N/A,FALSE,"Sheet1"}</definedName>
    <definedName name="_erer" hidden="1">#REF!</definedName>
    <definedName name="_erf" localSheetId="2" hidden="1">{"'Inversión Extranjera'!$A$1:$AG$74","'Inversión Extranjera'!$G$7:$AF$61"}</definedName>
    <definedName name="_erf" hidden="1">{"'Inversión Extranjera'!$A$1:$AG$74","'Inversión Extranjera'!$G$7:$AF$61"}</definedName>
    <definedName name="_ertert" localSheetId="2" hidden="1">{"'Inversión Extranjera'!$A$1:$AG$74","'Inversión Extranjera'!$G$7:$AF$61"}</definedName>
    <definedName name="_ertert" hidden="1">{"'Inversión Extranjera'!$A$1:$AG$74","'Inversión Extranjera'!$G$7:$AF$61"}</definedName>
    <definedName name="_ertret" hidden="1">#REF!</definedName>
    <definedName name="_ertter" localSheetId="2" hidden="1">{"'Inversión Extranjera'!$A$1:$AG$74","'Inversión Extranjera'!$G$7:$AF$61"}</definedName>
    <definedName name="_ertter" hidden="1">{"'Inversión Extranjera'!$A$1:$AG$74","'Inversión Extranjera'!$G$7:$AF$61"}</definedName>
    <definedName name="_erw" hidden="1">#REF!</definedName>
    <definedName name="_EX9596">#REF!</definedName>
    <definedName name="_f2" localSheetId="2" hidden="1">{#N/A,#N/A,FALSE,"B061196P";#N/A,#N/A,FALSE,"B061196";#N/A,#N/A,FALSE,"Relatório1";#N/A,#N/A,FALSE,"Relatório2";#N/A,#N/A,FALSE,"Relatório3";#N/A,#N/A,FALSE,"Relatório4 ";#N/A,#N/A,FALSE,"Relatório5";#N/A,#N/A,FALSE,"Relatório6";#N/A,#N/A,FALSE,"Relatório7";#N/A,#N/A,FALSE,"Relatório8"}</definedName>
    <definedName name="_f2" hidden="1">{#N/A,#N/A,FALSE,"B061196P";#N/A,#N/A,FALSE,"B061196";#N/A,#N/A,FALSE,"Relatório1";#N/A,#N/A,FALSE,"Relatório2";#N/A,#N/A,FALSE,"Relatório3";#N/A,#N/A,FALSE,"Relatório4 ";#N/A,#N/A,FALSE,"Relatório5";#N/A,#N/A,FALSE,"Relatório6";#N/A,#N/A,FALSE,"Relatório7";#N/A,#N/A,FALSE,"Relatório8"}</definedName>
    <definedName name="_fer2" localSheetId="2" hidden="1">{#N/A,#N/A,FALSE,"B061196P";#N/A,#N/A,FALSE,"B061196";#N/A,#N/A,FALSE,"Relatório1";#N/A,#N/A,FALSE,"Relatório2";#N/A,#N/A,FALSE,"Relatório3";#N/A,#N/A,FALSE,"Relatório4 ";#N/A,#N/A,FALSE,"Relatório5";#N/A,#N/A,FALSE,"Relatório6";#N/A,#N/A,FALSE,"Relatório7";#N/A,#N/A,FALSE,"Relatório8"}</definedName>
    <definedName name="_fer2" hidden="1">{#N/A,#N/A,FALSE,"B061196P";#N/A,#N/A,FALSE,"B061196";#N/A,#N/A,FALSE,"Relatório1";#N/A,#N/A,FALSE,"Relatório2";#N/A,#N/A,FALSE,"Relatório3";#N/A,#N/A,FALSE,"Relatório4 ";#N/A,#N/A,FALSE,"Relatório5";#N/A,#N/A,FALSE,"Relatório6";#N/A,#N/A,FALSE,"Relatório7";#N/A,#N/A,FALSE,"Relatório8"}</definedName>
    <definedName name="_ferf" localSheetId="2" hidden="1">{"'Basic'!$A$1:$F$96"}</definedName>
    <definedName name="_ferf" hidden="1">{"'Basic'!$A$1:$F$96"}</definedName>
    <definedName name="_Ferfe" localSheetId="2" hidden="1">{"Calculations",#N/A,FALSE,"Sheet1";"Charts 1",#N/A,FALSE,"Sheet1";"Charts 2",#N/A,FALSE,"Sheet1";"Charts 3",#N/A,FALSE,"Sheet1";"Charts 4",#N/A,FALSE,"Sheet1";"Raw Data",#N/A,FALSE,"Sheet1"}</definedName>
    <definedName name="_Ferfe" hidden="1">{"Calculations",#N/A,FALSE,"Sheet1";"Charts 1",#N/A,FALSE,"Sheet1";"Charts 2",#N/A,FALSE,"Sheet1";"Charts 3",#N/A,FALSE,"Sheet1";"Charts 4",#N/A,FALSE,"Sheet1";"Raw Data",#N/A,FALSE,"Sheet1"}</definedName>
    <definedName name="_ferfer" hidden="1">#REF!</definedName>
    <definedName name="_ferfref" localSheetId="2" hidden="1">{"'Inversión Extranjera'!$A$1:$AG$74","'Inversión Extranjera'!$G$7:$AF$61"}</definedName>
    <definedName name="_ferfref" hidden="1">{"'Inversión Extranjera'!$A$1:$AG$74","'Inversión Extranjera'!$G$7:$AF$61"}</definedName>
    <definedName name="_fff" hidden="1">#REF!</definedName>
    <definedName name="_Fill" localSheetId="2" hidden="1">#REF!</definedName>
    <definedName name="_Fill" hidden="1">#REF!</definedName>
    <definedName name="_Fill1" localSheetId="2" hidden="1">#REF!</definedName>
    <definedName name="_Fill1" hidden="1">#REF!</definedName>
    <definedName name="_Filler" localSheetId="2" hidden="1">#REF!</definedName>
    <definedName name="_Filler" hidden="1">#REF!</definedName>
    <definedName name="_FILLL" localSheetId="2" hidden="1">#REF!</definedName>
    <definedName name="_FILLL" hidden="1">#REF!</definedName>
    <definedName name="_filterd" hidden="1">#REF!</definedName>
    <definedName name="_xlnm._FilterDatabase" hidden="1">#REF!</definedName>
    <definedName name="_fr" localSheetId="2" hidden="1">#REF!</definedName>
    <definedName name="_fr" hidden="1">#REF!</definedName>
    <definedName name="_fref" localSheetId="2" hidden="1">#REF!</definedName>
    <definedName name="_fref" hidden="1">#REF!</definedName>
    <definedName name="_frf" localSheetId="2" hidden="1">#REF!</definedName>
    <definedName name="_frf" hidden="1">#REF!</definedName>
    <definedName name="_frw" localSheetId="2" hidden="1">{"Calculations",#N/A,FALSE,"Sheet1";"Charts 1",#N/A,FALSE,"Sheet1";"Charts 2",#N/A,FALSE,"Sheet1";"Charts 3",#N/A,FALSE,"Sheet1";"Charts 4",#N/A,FALSE,"Sheet1";"Raw Data",#N/A,FALSE,"Sheet1"}</definedName>
    <definedName name="_frw" hidden="1">{"Calculations",#N/A,FALSE,"Sheet1";"Charts 1",#N/A,FALSE,"Sheet1";"Charts 2",#N/A,FALSE,"Sheet1";"Charts 3",#N/A,FALSE,"Sheet1";"Charts 4",#N/A,FALSE,"Sheet1";"Raw Data",#N/A,FALSE,"Sheet1"}</definedName>
    <definedName name="_ftn1" localSheetId="18">'G IV.1.2'!#REF!</definedName>
    <definedName name="_ftnref1" localSheetId="18">'G IV.1.2'!#REF!</definedName>
    <definedName name="_fw" localSheetId="2" hidden="1">{"'Inversión Extranjera'!$A$1:$AG$74","'Inversión Extranjera'!$G$7:$AF$61"}</definedName>
    <definedName name="_fw" hidden="1">{"'Inversión Extranjera'!$A$1:$AG$74","'Inversión Extranjera'!$G$7:$AF$61"}</definedName>
    <definedName name="_fwq" localSheetId="2" hidden="1">{"'Inversión Extranjera'!$A$1:$AG$74","'Inversión Extranjera'!$G$7:$AF$61"}</definedName>
    <definedName name="_fwq" hidden="1">{"'Inversión Extranjera'!$A$1:$AG$74","'Inversión Extranjera'!$G$7:$AF$61"}</definedName>
    <definedName name="_fwrf" localSheetId="2" hidden="1">{"'Inversión Extranjera'!$A$1:$AG$74","'Inversión Extranjera'!$G$7:$AF$61"}</definedName>
    <definedName name="_fwrf" hidden="1">{"'Inversión Extranjera'!$A$1:$AG$74","'Inversión Extranjera'!$G$7:$AF$61"}</definedName>
    <definedName name="_g" hidden="1">#REF!</definedName>
    <definedName name="_g1" hidden="1">#REF!</definedName>
    <definedName name="_ger2" localSheetId="2" hidden="1">{#N/A,#N/A,FALSE,"B061196P";#N/A,#N/A,FALSE,"B061196";#N/A,#N/A,FALSE,"Relatório1";#N/A,#N/A,FALSE,"Relatório2";#N/A,#N/A,FALSE,"Relatório3";#N/A,#N/A,FALSE,"Relatório4 ";#N/A,#N/A,FALSE,"Relatório5";#N/A,#N/A,FALSE,"Relatório6";#N/A,#N/A,FALSE,"Relatório7";#N/A,#N/A,FALSE,"Relatório8"}</definedName>
    <definedName name="_ger2" hidden="1">{#N/A,#N/A,FALSE,"B061196P";#N/A,#N/A,FALSE,"B061196";#N/A,#N/A,FALSE,"Relatório1";#N/A,#N/A,FALSE,"Relatório2";#N/A,#N/A,FALSE,"Relatório3";#N/A,#N/A,FALSE,"Relatório4 ";#N/A,#N/A,FALSE,"Relatório5";#N/A,#N/A,FALSE,"Relatório6";#N/A,#N/A,FALSE,"Relatório7";#N/A,#N/A,FALSE,"Relatório8"}</definedName>
    <definedName name="_Ger2001" localSheetId="2" hidden="1">{#N/A,#N/A,FALSE,"B061196P";#N/A,#N/A,FALSE,"B061196";#N/A,#N/A,FALSE,"Relatório1";#N/A,#N/A,FALSE,"Relatório2";#N/A,#N/A,FALSE,"Relatório3";#N/A,#N/A,FALSE,"Relatório4 ";#N/A,#N/A,FALSE,"Relatório5";#N/A,#N/A,FALSE,"Relatório6";#N/A,#N/A,FALSE,"Relatório7";#N/A,#N/A,FALSE,"Relatório8"}</definedName>
    <definedName name="_Ger2001" hidden="1">{#N/A,#N/A,FALSE,"B061196P";#N/A,#N/A,FALSE,"B061196";#N/A,#N/A,FALSE,"Relatório1";#N/A,#N/A,FALSE,"Relatório2";#N/A,#N/A,FALSE,"Relatório3";#N/A,#N/A,FALSE,"Relatório4 ";#N/A,#N/A,FALSE,"Relatório5";#N/A,#N/A,FALSE,"Relatório6";#N/A,#N/A,FALSE,"Relatório7";#N/A,#N/A,FALSE,"Relatório8"}</definedName>
    <definedName name="_ger20012" localSheetId="2" hidden="1">{#N/A,#N/A,FALSE,"B061196P";#N/A,#N/A,FALSE,"B061196";#N/A,#N/A,FALSE,"Relatório1";#N/A,#N/A,FALSE,"Relatório2";#N/A,#N/A,FALSE,"Relatório3";#N/A,#N/A,FALSE,"Relatório4 ";#N/A,#N/A,FALSE,"Relatório5";#N/A,#N/A,FALSE,"Relatório6";#N/A,#N/A,FALSE,"Relatório7";#N/A,#N/A,FALSE,"Relatório8"}</definedName>
    <definedName name="_ger20012" hidden="1">{#N/A,#N/A,FALSE,"B061196P";#N/A,#N/A,FALSE,"B061196";#N/A,#N/A,FALSE,"Relatório1";#N/A,#N/A,FALSE,"Relatório2";#N/A,#N/A,FALSE,"Relatório3";#N/A,#N/A,FALSE,"Relatório4 ";#N/A,#N/A,FALSE,"Relatório5";#N/A,#N/A,FALSE,"Relatório6";#N/A,#N/A,FALSE,"Relatório7";#N/A,#N/A,FALSE,"Relatório8"}</definedName>
    <definedName name="_gra010">#REF!</definedName>
    <definedName name="_gra1" localSheetId="2">#REF!</definedName>
    <definedName name="_gra1">#REF!</definedName>
    <definedName name="_gra10" localSheetId="2">#REF!</definedName>
    <definedName name="_gra10">#REF!</definedName>
    <definedName name="_gra11" localSheetId="2">#REF!</definedName>
    <definedName name="_gra11">#REF!</definedName>
    <definedName name="_gra2" localSheetId="2">#REF!</definedName>
    <definedName name="_gra2">#REF!</definedName>
    <definedName name="_gra3" localSheetId="2">#REF!</definedName>
    <definedName name="_gra3">#REF!</definedName>
    <definedName name="_gra4" localSheetId="2">#REF!</definedName>
    <definedName name="_gra4">#REF!</definedName>
    <definedName name="_gra5" localSheetId="2">#REF!</definedName>
    <definedName name="_gra5">#REF!</definedName>
    <definedName name="_gra6" localSheetId="2">#REF!</definedName>
    <definedName name="_gra6">#REF!</definedName>
    <definedName name="_gra7" localSheetId="2">#REF!</definedName>
    <definedName name="_gra7">#REF!</definedName>
    <definedName name="_gra8" localSheetId="2">#REF!</definedName>
    <definedName name="_gra8">#REF!</definedName>
    <definedName name="_gra9">#REF!</definedName>
    <definedName name="_gt4" localSheetId="2" hidden="1">{#N/A,#N/A,FALSE,"DOC";"TB_28",#N/A,FALSE,"FITB_28";"TB_91",#N/A,FALSE,"FITB_91";"TB_182",#N/A,FALSE,"FITB_182";"TB_273",#N/A,FALSE,"FITB_273";"TB_364",#N/A,FALSE,"FITB_364 ";"SUMMARY",#N/A,FALSE,"Summary"}</definedName>
    <definedName name="_gt4" hidden="1">{#N/A,#N/A,FALSE,"DOC";"TB_28",#N/A,FALSE,"FITB_28";"TB_91",#N/A,FALSE,"FITB_91";"TB_182",#N/A,FALSE,"FITB_182";"TB_273",#N/A,FALSE,"FITB_273";"TB_364",#N/A,FALSE,"FITB_364 ";"SUMMARY",#N/A,FALSE,"Summary"}</definedName>
    <definedName name="_h9" localSheetId="2" hidden="1">{"'Inversión Extranjera'!$A$1:$AG$74","'Inversión Extranjera'!$G$7:$AF$61"}</definedName>
    <definedName name="_h9" hidden="1">{"'Inversión Extranjera'!$A$1:$AG$74","'Inversión Extranjera'!$G$7:$AF$61"}</definedName>
    <definedName name="_h9_1" localSheetId="2" hidden="1">{"'Inversión Extranjera'!$A$1:$AG$74","'Inversión Extranjera'!$G$7:$AF$61"}</definedName>
    <definedName name="_h9_1" hidden="1">{"'Inversión Extranjera'!$A$1:$AG$74","'Inversión Extranjera'!$G$7:$AF$61"}</definedName>
    <definedName name="_h9_2" localSheetId="2" hidden="1">{"'Inversión Extranjera'!$A$1:$AG$74","'Inversión Extranjera'!$G$7:$AF$61"}</definedName>
    <definedName name="_h9_2" hidden="1">{"'Inversión Extranjera'!$A$1:$AG$74","'Inversión Extranjera'!$G$7:$AF$61"}</definedName>
    <definedName name="_h9_3" localSheetId="2" hidden="1">{"'Inversión Extranjera'!$A$1:$AG$74","'Inversión Extranjera'!$G$7:$AF$61"}</definedName>
    <definedName name="_h9_3" hidden="1">{"'Inversión Extranjera'!$A$1:$AG$74","'Inversión Extranjera'!$G$7:$AF$61"}</definedName>
    <definedName name="_h9_4" localSheetId="2" hidden="1">{"'Inversión Extranjera'!$A$1:$AG$74","'Inversión Extranjera'!$G$7:$AF$61"}</definedName>
    <definedName name="_h9_4" hidden="1">{"'Inversión Extranjera'!$A$1:$AG$74","'Inversión Extranjera'!$G$7:$AF$61"}</definedName>
    <definedName name="_ip2" localSheetId="2" hidden="1">{#N/A,#N/A,FALSE,"B061196P";#N/A,#N/A,FALSE,"B061196";#N/A,#N/A,FALSE,"Relatório1";#N/A,#N/A,FALSE,"Relatório2";#N/A,#N/A,FALSE,"Relatório3";#N/A,#N/A,FALSE,"Relatório4 ";#N/A,#N/A,FALSE,"Relatório5";#N/A,#N/A,FALSE,"Relatório6";#N/A,#N/A,FALSE,"Relatório7";#N/A,#N/A,FALSE,"Relatório8"}</definedName>
    <definedName name="_ip2" hidden="1">{#N/A,#N/A,FALSE,"B061196P";#N/A,#N/A,FALSE,"B061196";#N/A,#N/A,FALSE,"Relatório1";#N/A,#N/A,FALSE,"Relatório2";#N/A,#N/A,FALSE,"Relatório3";#N/A,#N/A,FALSE,"Relatório4 ";#N/A,#N/A,FALSE,"Relatório5";#N/A,#N/A,FALSE,"Relatório6";#N/A,#N/A,FALSE,"Relatório7";#N/A,#N/A,FALSE,"Relatório8"}</definedName>
    <definedName name="_Key1" hidden="1">#REF!</definedName>
    <definedName name="_Key2" hidden="1">#REF!</definedName>
    <definedName name="_LL2" localSheetId="2" hidden="1">{FALSE,FALSE,-1.25,-15.5,484.5,276.75,FALSE,FALSE,TRUE,TRUE,0,12,#N/A,46,#N/A,2.93460490463215,15.35,1,FALSE,FALSE,3,TRUE,1,FALSE,100,"Swvu.PLA1.","ACwvu.PLA1.",#N/A,FALSE,FALSE,0,0,0,0,2,"","",TRUE,TRUE,FALSE,FALSE,1,60,#N/A,#N/A,FALSE,FALSE,FALSE,FALSE,FALSE,FALSE,FALSE,9,65532,65532,FALSE,FALSE,TRUE,TRUE,TRUE}</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lle" hidden="1">#REF!</definedName>
    <definedName name="_Mai10" localSheetId="2" hidden="1">{#N/A,#N/A,FALSE,"B061196P";#N/A,#N/A,FALSE,"B061196";#N/A,#N/A,FALSE,"Relatório1";#N/A,#N/A,FALSE,"Relatório2";#N/A,#N/A,FALSE,"Relatório3";#N/A,#N/A,FALSE,"Relatório4 ";#N/A,#N/A,FALSE,"Relatório5";#N/A,#N/A,FALSE,"Relatório6";#N/A,#N/A,FALSE,"Relatório7";#N/A,#N/A,FALSE,"Relatório8"}</definedName>
    <definedName name="_Mai10" hidden="1">{#N/A,#N/A,FALSE,"B061196P";#N/A,#N/A,FALSE,"B061196";#N/A,#N/A,FALSE,"Relatório1";#N/A,#N/A,FALSE,"Relatório2";#N/A,#N/A,FALSE,"Relatório3";#N/A,#N/A,FALSE,"Relatório4 ";#N/A,#N/A,FALSE,"Relatório5";#N/A,#N/A,FALSE,"Relatório6";#N/A,#N/A,FALSE,"Relatório7";#N/A,#N/A,FALSE,"Relatório8"}</definedName>
    <definedName name="_Mar10" localSheetId="2" hidden="1">{#N/A,#N/A,FALSE,"B061196P";#N/A,#N/A,FALSE,"B061196";#N/A,#N/A,FALSE,"Relatório1";#N/A,#N/A,FALSE,"Relatório2";#N/A,#N/A,FALSE,"Relatório3";#N/A,#N/A,FALSE,"Relatório4 ";#N/A,#N/A,FALSE,"Relatório5";#N/A,#N/A,FALSE,"Relatório6";#N/A,#N/A,FALSE,"Relatório7";#N/A,#N/A,FALSE,"Relatório8"}</definedName>
    <definedName name="_Mar10" hidden="1">{#N/A,#N/A,FALSE,"B061196P";#N/A,#N/A,FALSE,"B061196";#N/A,#N/A,FALSE,"Relatório1";#N/A,#N/A,FALSE,"Relatório2";#N/A,#N/A,FALSE,"Relatório3";#N/A,#N/A,FALSE,"Relatório4 ";#N/A,#N/A,FALSE,"Relatório5";#N/A,#N/A,FALSE,"Relatório6";#N/A,#N/A,FALSE,"Relatório7";#N/A,#N/A,FALSE,"Relatório8"}</definedName>
    <definedName name="_Mar12" localSheetId="2" hidden="1">{#N/A,#N/A,FALSE,"B061196P";#N/A,#N/A,FALSE,"B061196";#N/A,#N/A,FALSE,"Relatório1";#N/A,#N/A,FALSE,"Relatório2";#N/A,#N/A,FALSE,"Relatório3";#N/A,#N/A,FALSE,"Relatório4 ";#N/A,#N/A,FALSE,"Relatório5";#N/A,#N/A,FALSE,"Relatório6";#N/A,#N/A,FALSE,"Relatório7";#N/A,#N/A,FALSE,"Relatório8"}</definedName>
    <definedName name="_Mar12" hidden="1">{#N/A,#N/A,FALSE,"B061196P";#N/A,#N/A,FALSE,"B061196";#N/A,#N/A,FALSE,"Relatório1";#N/A,#N/A,FALSE,"Relatório2";#N/A,#N/A,FALSE,"Relatório3";#N/A,#N/A,FALSE,"Relatório4 ";#N/A,#N/A,FALSE,"Relatório5";#N/A,#N/A,FALSE,"Relatório6";#N/A,#N/A,FALSE,"Relatório7";#N/A,#N/A,FALSE,"Relatório8"}</definedName>
    <definedName name="_MatMult_A" hidden="1">#REF!</definedName>
    <definedName name="_MatMult_B" hidden="1">#REF!</definedName>
    <definedName name="_Mex1" localSheetId="2">#REF!</definedName>
    <definedName name="_Mex1">#REF!</definedName>
    <definedName name="_Mex2" localSheetId="2">#REF!</definedName>
    <definedName name="_Mex2">#REF!</definedName>
    <definedName name="_mo2" localSheetId="2">#REF!</definedName>
    <definedName name="_mo2">#REF!</definedName>
    <definedName name="_mon1" localSheetId="2">#REF!</definedName>
    <definedName name="_mon1">#REF!</definedName>
    <definedName name="_mon2" localSheetId="2">#REF!</definedName>
    <definedName name="_mon2">#REF!</definedName>
    <definedName name="_msoanchor_2" localSheetId="2">#REF!</definedName>
    <definedName name="_msoanchor_2">#REF!</definedName>
    <definedName name="_Order1" hidden="1">255</definedName>
    <definedName name="_Order2" hidden="1">0</definedName>
    <definedName name="_p1" localSheetId="2">#REF!</definedName>
    <definedName name="_p1">#REF!</definedName>
    <definedName name="_p10" localSheetId="2">#REF!</definedName>
    <definedName name="_p10">#REF!</definedName>
    <definedName name="_p11">#REF!</definedName>
    <definedName name="_p12">#REF!</definedName>
    <definedName name="_p13">#REF!</definedName>
    <definedName name="_p14" localSheetId="2">#REF!</definedName>
    <definedName name="_p14">#REF!</definedName>
    <definedName name="_p15" localSheetId="2">#REF!</definedName>
    <definedName name="_p15">#REF!</definedName>
    <definedName name="_p16" localSheetId="2">#REF!</definedName>
    <definedName name="_p16">#REF!</definedName>
    <definedName name="_p17" localSheetId="2">#REF!</definedName>
    <definedName name="_p17">#REF!</definedName>
    <definedName name="_p18" localSheetId="2">#REF!</definedName>
    <definedName name="_p18">#REF!</definedName>
    <definedName name="_p19" localSheetId="2">#REF!</definedName>
    <definedName name="_p19">#REF!</definedName>
    <definedName name="_p2" localSheetId="2">#REF!</definedName>
    <definedName name="_p2">#REF!</definedName>
    <definedName name="_p20" localSheetId="2">#REF!</definedName>
    <definedName name="_p20">#REF!</definedName>
    <definedName name="_p21" localSheetId="2">#REF!</definedName>
    <definedName name="_p21">#REF!</definedName>
    <definedName name="_p23" localSheetId="2">#REF!</definedName>
    <definedName name="_p23">#REF!</definedName>
    <definedName name="_p4" localSheetId="2">#REF!</definedName>
    <definedName name="_p4">#REF!</definedName>
    <definedName name="_p5" localSheetId="2">#REF!</definedName>
    <definedName name="_p5">#REF!</definedName>
    <definedName name="_p6">#REF!</definedName>
    <definedName name="_p7">#REF!</definedName>
    <definedName name="_p8">#REF!</definedName>
    <definedName name="_p9">#REF!</definedName>
    <definedName name="_pa1" localSheetId="2">#REF!</definedName>
    <definedName name="_pa1">#REF!</definedName>
    <definedName name="_pa10" localSheetId="2">#REF!</definedName>
    <definedName name="_pa10">#REF!</definedName>
    <definedName name="_pa11" localSheetId="2">#REF!</definedName>
    <definedName name="_pa11">#REF!</definedName>
    <definedName name="_pa12" localSheetId="2">#REF!</definedName>
    <definedName name="_pa12">#REF!</definedName>
    <definedName name="_pa13" localSheetId="2">#REF!</definedName>
    <definedName name="_pa13">#REF!</definedName>
    <definedName name="_pa14" localSheetId="2">#REF!</definedName>
    <definedName name="_pa14">#REF!</definedName>
    <definedName name="_pa15" localSheetId="2">#REF!</definedName>
    <definedName name="_pa15">#REF!</definedName>
    <definedName name="_pa2" localSheetId="2">#REF!</definedName>
    <definedName name="_pa2">#REF!</definedName>
    <definedName name="_pa4" localSheetId="2">#REF!</definedName>
    <definedName name="_pa4">#REF!</definedName>
    <definedName name="_pa5" localSheetId="2">#REF!</definedName>
    <definedName name="_pa5">#REF!</definedName>
    <definedName name="_pa6">#REF!</definedName>
    <definedName name="_pa7">#REF!</definedName>
    <definedName name="_pa8">#REF!</definedName>
    <definedName name="_pa9">#REF!</definedName>
    <definedName name="_paa12" localSheetId="2">#REF!</definedName>
    <definedName name="_paa12">#REF!</definedName>
    <definedName name="_paa13" localSheetId="2">#REF!</definedName>
    <definedName name="_paa13">#REF!</definedName>
    <definedName name="_paa15" localSheetId="2">#REF!</definedName>
    <definedName name="_paa15">#REF!</definedName>
    <definedName name="_paa16" localSheetId="2">#REF!</definedName>
    <definedName name="_paa16">#REF!</definedName>
    <definedName name="_paa17" localSheetId="2">#REF!</definedName>
    <definedName name="_paa17">#REF!</definedName>
    <definedName name="_paa18" localSheetId="2">#REF!</definedName>
    <definedName name="_paa18">#REF!</definedName>
    <definedName name="_paa19" localSheetId="2">#REF!</definedName>
    <definedName name="_paa19">#REF!</definedName>
    <definedName name="_paa20" localSheetId="2">#REF!</definedName>
    <definedName name="_paa20">#REF!</definedName>
    <definedName name="_paa21" localSheetId="2">#REF!</definedName>
    <definedName name="_paa21">#REF!</definedName>
    <definedName name="_paa4" localSheetId="2">#REF!</definedName>
    <definedName name="_paa4">#REF!</definedName>
    <definedName name="_paa5" localSheetId="2">#REF!</definedName>
    <definedName name="_paa5">#REF!</definedName>
    <definedName name="_paa6" localSheetId="2">#REF!</definedName>
    <definedName name="_paa6">#REF!</definedName>
    <definedName name="_paa7" localSheetId="2">#REF!</definedName>
    <definedName name="_paa7">#REF!</definedName>
    <definedName name="_paa8" localSheetId="2">#REF!</definedName>
    <definedName name="_paa8">#REF!</definedName>
    <definedName name="_paa9" localSheetId="2">#REF!</definedName>
    <definedName name="_paa9">#REF!</definedName>
    <definedName name="_Pag1" localSheetId="2">#REF!</definedName>
    <definedName name="_Pag1">#REF!</definedName>
    <definedName name="_pag10" localSheetId="2">#REF!</definedName>
    <definedName name="_pag10">#REF!</definedName>
    <definedName name="_pag11" localSheetId="2">#REF!</definedName>
    <definedName name="_pag11">#REF!</definedName>
    <definedName name="_pag12">#REF!</definedName>
    <definedName name="_pag13">#REF!</definedName>
    <definedName name="_pag14">#REF!</definedName>
    <definedName name="_pag15">#REF!</definedName>
    <definedName name="_pag16">#REF!</definedName>
    <definedName name="_pag17">#REF!</definedName>
    <definedName name="_pag18">#REF!</definedName>
    <definedName name="_pag19">#REF!</definedName>
    <definedName name="_pag2">#REF!</definedName>
    <definedName name="_pag20">#REF!</definedName>
    <definedName name="_pag21">#REF!</definedName>
    <definedName name="_pag3">#REF!</definedName>
    <definedName name="_pag4">#REF!</definedName>
    <definedName name="_pag5">#REF!</definedName>
    <definedName name="_pag6">#REF!</definedName>
    <definedName name="_pag7">#REF!</definedName>
    <definedName name="_pag8">#REF!</definedName>
    <definedName name="_pag9">#REF!</definedName>
    <definedName name="_Parse_In" hidden="1">#REF!</definedName>
    <definedName name="_Parse_Out" localSheetId="2" hidden="1">#REF!</definedName>
    <definedName name="_Parse_Out" hidden="1">#REF!</definedName>
    <definedName name="_PIB2" localSheetId="2">#REF!</definedName>
    <definedName name="_PIB2">#REF!</definedName>
    <definedName name="_qe" localSheetId="2" hidden="1">#REF!</definedName>
    <definedName name="_qe" hidden="1">#REF!</definedName>
    <definedName name="_qee" localSheetId="2" hidden="1">#REF!</definedName>
    <definedName name="_qee" hidden="1">#REF!</definedName>
    <definedName name="_qeeeq" localSheetId="2" hidden="1">#REF!</definedName>
    <definedName name="_qeeeq" hidden="1">#REF!</definedName>
    <definedName name="_qeqeqe" localSheetId="2" hidden="1">#REF!</definedName>
    <definedName name="_qeqeqe" hidden="1">#REF!</definedName>
    <definedName name="_qew" localSheetId="2" hidden="1">#REF!</definedName>
    <definedName name="_qew" hidden="1">#REF!</definedName>
    <definedName name="_qq" localSheetId="2" hidden="1">#REF!</definedName>
    <definedName name="_qq" hidden="1">#REF!</definedName>
    <definedName name="_qqs" localSheetId="2" hidden="1">{"Calculations",#N/A,FALSE,"Sheet1";"Charts 1",#N/A,FALSE,"Sheet1";"Charts 2",#N/A,FALSE,"Sheet1";"Charts 3",#N/A,FALSE,"Sheet1";"Charts 4",#N/A,FALSE,"Sheet1";"Raw Data",#N/A,FALSE,"Sheet1"}</definedName>
    <definedName name="_qqs" hidden="1">{"Calculations",#N/A,FALSE,"Sheet1";"Charts 1",#N/A,FALSE,"Sheet1";"Charts 2",#N/A,FALSE,"Sheet1";"Charts 3",#N/A,FALSE,"Sheet1";"Charts 4",#N/A,FALSE,"Sheet1";"Raw Data",#N/A,FALSE,"Sheet1"}</definedName>
    <definedName name="_qre" hidden="1">#REF!</definedName>
    <definedName name="_qV196" localSheetId="2">#REF!</definedName>
    <definedName name="_qV196">#REF!</definedName>
    <definedName name="_qw" hidden="1">#REF!</definedName>
    <definedName name="_qwe" hidden="1">#REF!</definedName>
    <definedName name="_ref2" localSheetId="2">#REF!</definedName>
    <definedName name="_ref2">#REF!</definedName>
    <definedName name="_Ref233377335" localSheetId="25">'G IV.2.3'!$A$1</definedName>
    <definedName name="_Ref233378739" localSheetId="26">'G IV.2.4'!$A$1</definedName>
    <definedName name="_Ref233380377" localSheetId="22">'G IV.1.6'!$A$1</definedName>
    <definedName name="_Ref233398621" localSheetId="21">'G.IV.1.5'!$A$6</definedName>
    <definedName name="_Regression_Int" hidden="1">1</definedName>
    <definedName name="_Regression_Out" localSheetId="2" hidden="1">#REF!</definedName>
    <definedName name="_Regression_Out" hidden="1">#REF!</definedName>
    <definedName name="_Regression_X" localSheetId="2" hidden="1">#REF!</definedName>
    <definedName name="_Regression_X" hidden="1">#REF!</definedName>
    <definedName name="_Regression_Y" localSheetId="2" hidden="1">#REF!</definedName>
    <definedName name="_Regression_Y" hidden="1">#REF!</definedName>
    <definedName name="_rfr" localSheetId="2" hidden="1">{"'Inversión Extranjera'!$A$1:$AG$74","'Inversión Extranjera'!$G$7:$AF$61"}</definedName>
    <definedName name="_rfr" hidden="1">{"'Inversión Extranjera'!$A$1:$AG$74","'Inversión Extranjera'!$G$7:$AF$61"}</definedName>
    <definedName name="_rtefefe" hidden="1">#REF!</definedName>
    <definedName name="_rwr" localSheetId="2" hidden="1">{"'Hoja1'!$A$2:$O$33"}</definedName>
    <definedName name="_rwr" hidden="1">{"'Hoja1'!$A$2:$O$33"}</definedName>
    <definedName name="_s" hidden="1">#REF!</definedName>
    <definedName name="_Sort" hidden="1">#REF!</definedName>
    <definedName name="_SRT11" localSheetId="2" hidden="1">{"Minpmon",#N/A,FALSE,"Monthinput"}</definedName>
    <definedName name="_SRT11" hidden="1">{"Minpmon",#N/A,FALSE,"Monthinput"}</definedName>
    <definedName name="_tcn1">#REF!</definedName>
    <definedName name="_tcn2">#REF!</definedName>
    <definedName name="_tcn3">#REF!</definedName>
    <definedName name="_tcn4">#REF!</definedName>
    <definedName name="_tertre" hidden="1">#REF!</definedName>
    <definedName name="_top1" localSheetId="2">#REF!</definedName>
    <definedName name="_top1">#REF!</definedName>
    <definedName name="_TOT58" localSheetId="2">#REF!</definedName>
    <definedName name="_TOT58">#REF!</definedName>
    <definedName name="_ty" hidden="1">#REF!</definedName>
    <definedName name="_vat2" localSheetId="2">MATCH(#REF!,INDEX('G I.4.1'!Datos,1,),0)</definedName>
    <definedName name="_vat2">MATCH(#REF!,INDEX(Datos,1,),0)</definedName>
    <definedName name="_we" localSheetId="2" hidden="1">#REF!</definedName>
    <definedName name="_we" hidden="1">#REF!</definedName>
    <definedName name="_wedd" localSheetId="2" hidden="1">{"'Inversión Extranjera'!$A$1:$AG$74","'Inversión Extranjera'!$G$7:$AF$61"}</definedName>
    <definedName name="_wedd" hidden="1">{"'Inversión Extranjera'!$A$1:$AG$74","'Inversión Extranjera'!$G$7:$AF$61"}</definedName>
    <definedName name="_wedw" hidden="1">#REF!</definedName>
    <definedName name="_wew" localSheetId="2" hidden="1">{"'Basic'!$A$1:$F$96"}</definedName>
    <definedName name="_wew" hidden="1">{"'Basic'!$A$1:$F$96"}</definedName>
    <definedName name="_wewd" hidden="1">#REF!</definedName>
    <definedName name="_wewe" localSheetId="2" hidden="1">{"'Inversión Extranjera'!$A$1:$AG$74","'Inversión Extranjera'!$G$7:$AF$61"}</definedName>
    <definedName name="_wewe" hidden="1">{"'Inversión Extranjera'!$A$1:$AG$74","'Inversión Extranjera'!$G$7:$AF$61"}</definedName>
    <definedName name="_wewee" hidden="1">#REF!</definedName>
    <definedName name="_wrf" hidden="1">#REF!</definedName>
    <definedName name="_wrw" localSheetId="2" hidden="1">{"'Hoja1'!$A$2:$O$33"}</definedName>
    <definedName name="_wrw" hidden="1">{"'Hoja1'!$A$2:$O$33"}</definedName>
    <definedName name="_xlchart.v1.0" hidden="1">'G I.3.1'!#REF!</definedName>
    <definedName name="_xlchart.v1.1" hidden="1">'G I.3.1'!$A$5:$A$10</definedName>
    <definedName name="_xlchart.v1.10" hidden="1">'G.II.10.5.2'!$B$5:$B$14</definedName>
    <definedName name="_xlchart.v1.2" hidden="1">'G I.3.1'!$B$5:$B$10</definedName>
    <definedName name="_xlchart.v1.5" hidden="1">'G.I.5.1'!$A$6:$A$11</definedName>
    <definedName name="_xlchart.v1.6" hidden="1">'G.I.5.1'!$B$5</definedName>
    <definedName name="_xlchart.v1.7" hidden="1">'G.I.5.1'!$B$6:$B$11</definedName>
    <definedName name="_xlchart.v1.8" hidden="1">'G.II.10.5.2'!$A$5:$A$14</definedName>
    <definedName name="_xlchart.v1.9" hidden="1">'G.II.10.5.2'!$B$4</definedName>
    <definedName name="_xlchart.v5.3" hidden="1">'G I.4.1'!$A$5:$A$16</definedName>
    <definedName name="_xlchart.v5.4" hidden="1">'G I.4.1'!$B$5:$B$16</definedName>
    <definedName name="a">#REF!</definedName>
    <definedName name="a\V104" localSheetId="2">#REF!</definedName>
    <definedName name="a\V104">#REF!</definedName>
    <definedName name="A_10" localSheetId="2" hidden="1">#REF!</definedName>
    <definedName name="A_10" hidden="1">#REF!</definedName>
    <definedName name="A_12" hidden="1">#REF!</definedName>
    <definedName name="A_13" hidden="1">#REF!</definedName>
    <definedName name="A_14" hidden="1">#REF!</definedName>
    <definedName name="A_15" hidden="1">#REF!</definedName>
    <definedName name="A_16" hidden="1">#REF!</definedName>
    <definedName name="A_17">#REF!</definedName>
    <definedName name="A_18" localSheetId="2">#REF!,#REF!</definedName>
    <definedName name="A_18">#REF!,#REF!</definedName>
    <definedName name="A_20" localSheetId="2">#REF!</definedName>
    <definedName name="A_20">#REF!</definedName>
    <definedName name="A_21">#REF!</definedName>
    <definedName name="A_22">#REF!</definedName>
    <definedName name="A_23">#REF!</definedName>
    <definedName name="A_24">#REF!</definedName>
    <definedName name="A_26">#REF!</definedName>
    <definedName name="A_27">#REF!</definedName>
    <definedName name="A_3" localSheetId="2">#REF!</definedName>
    <definedName name="A_3">#REF!</definedName>
    <definedName name="A_30" localSheetId="2">#REF!</definedName>
    <definedName name="A_30">#REF!</definedName>
    <definedName name="A_31">#REF!</definedName>
    <definedName name="A_32">#REF!</definedName>
    <definedName name="A_33">#REF!</definedName>
    <definedName name="A_34">#REF!</definedName>
    <definedName name="A_35">#REF!</definedName>
    <definedName name="A_4">#REF!</definedName>
    <definedName name="A_5" localSheetId="2" hidden="1">#REF!</definedName>
    <definedName name="A_5" hidden="1">#REF!</definedName>
    <definedName name="A_6" localSheetId="2" hidden="1">#REF!</definedName>
    <definedName name="A_6" hidden="1">#REF!</definedName>
    <definedName name="A_7" hidden="1">#REF!</definedName>
    <definedName name="A_8" hidden="1">#REF!</definedName>
    <definedName name="A_9" localSheetId="2" hidden="1">#REF!</definedName>
    <definedName name="A_9" hidden="1">#REF!</definedName>
    <definedName name="A_CH" localSheetId="2">#REF!</definedName>
    <definedName name="A_CH">#REF!</definedName>
    <definedName name="A_USA" localSheetId="2">#REF!</definedName>
    <definedName name="A_USA">#REF!</definedName>
    <definedName name="aa" localSheetId="2" hidden="1">{FALSE,FALSE,-1.25,-15.5,484.5,276.75,FALSE,FALSE,TRUE,TRUE,0,12,#N/A,46,#N/A,2.93460490463215,15.35,1,FALSE,FALSE,3,TRUE,1,FALSE,100,"Swvu.PLA1.","ACwvu.PLA1.",#N/A,FALSE,FALSE,0,0,0,0,2,"","",TRUE,TRUE,FALSE,FALSE,1,60,#N/A,#N/A,FALSE,FALSE,FALSE,FALSE,FALSE,FALSE,FALSE,9,65532,65532,FALSE,FALSE,TRUE,TRUE,TRUE}</definedName>
    <definedName name="aa" hidden="1">{FALSE,FALSE,-1.25,-15.5,484.5,276.75,FALSE,FALSE,TRUE,TRUE,0,12,#N/A,46,#N/A,2.93460490463215,15.35,1,FALSE,FALSE,3,TRUE,1,FALSE,100,"Swvu.PLA1.","ACwvu.PLA1.",#N/A,FALSE,FALSE,0,0,0,0,2,"","",TRUE,TRUE,FALSE,FALSE,1,60,#N/A,#N/A,FALSE,FALSE,FALSE,FALSE,FALSE,FALSE,FALSE,9,65532,65532,FALSE,FALSE,TRUE,TRUE,TRUE}</definedName>
    <definedName name="aaa" localSheetId="2" hidden="1">{FALSE,FALSE,-1.25,-15.5,484.5,276.75,FALSE,FALSE,TRUE,TRUE,0,12,#N/A,46,#N/A,2.93460490463215,15.35,1,FALSE,FALSE,3,TRUE,1,FALSE,100,"Swvu.PLA1.","ACwvu.PLA1.",#N/A,FALSE,FALSE,0,0,0,0,2,"","",TRUE,TRUE,FALSE,FALSE,1,60,#N/A,#N/A,FALSE,FALSE,FALSE,FALSE,FALSE,FALSE,FALSE,9,65532,65532,FALSE,FALSE,TRUE,TRUE,TRUE}</definedName>
    <definedName name="aaa" hidden="1">{FALSE,FALSE,-1.25,-15.5,484.5,276.75,FALSE,FALSE,TRUE,TRUE,0,12,#N/A,46,#N/A,2.93460490463215,15.35,1,FALSE,FALSE,3,TRUE,1,FALSE,100,"Swvu.PLA1.","ACwvu.PLA1.",#N/A,FALSE,FALSE,0,0,0,0,2,"","",TRUE,TRUE,FALSE,FALSE,1,60,#N/A,#N/A,FALSE,FALSE,FALSE,FALSE,FALSE,FALSE,FALSE,9,65532,65532,FALSE,FALSE,TRUE,TRUE,TRUE}</definedName>
    <definedName name="aaaa" localSheetId="2">#REF!</definedName>
    <definedName name="aaaa">#REF!</definedName>
    <definedName name="aaaaa" localSheetId="2">#REF!</definedName>
    <definedName name="aaaaa">#REF!</definedName>
    <definedName name="aaaaa_1" localSheetId="2" hidden="1">{"'Inversión Extranjera'!$A$1:$AG$74","'Inversión Extranjera'!$G$7:$AF$61"}</definedName>
    <definedName name="aaaaa_1" hidden="1">{"'Inversión Extranjera'!$A$1:$AG$74","'Inversión Extranjera'!$G$7:$AF$61"}</definedName>
    <definedName name="aaaaa_2" localSheetId="2" hidden="1">{"'Inversión Extranjera'!$A$1:$AG$74","'Inversión Extranjera'!$G$7:$AF$61"}</definedName>
    <definedName name="aaaaa_2" hidden="1">{"'Inversión Extranjera'!$A$1:$AG$74","'Inversión Extranjera'!$G$7:$AF$61"}</definedName>
    <definedName name="aaaaa_3" localSheetId="2" hidden="1">{"'Inversión Extranjera'!$A$1:$AG$74","'Inversión Extranjera'!$G$7:$AF$61"}</definedName>
    <definedName name="aaaaa_3" hidden="1">{"'Inversión Extranjera'!$A$1:$AG$74","'Inversión Extranjera'!$G$7:$AF$61"}</definedName>
    <definedName name="aaaaa_4" localSheetId="2" hidden="1">{"'Inversión Extranjera'!$A$1:$AG$74","'Inversión Extranjera'!$G$7:$AF$61"}</definedName>
    <definedName name="aaaaa_4" hidden="1">{"'Inversión Extranjera'!$A$1:$AG$74","'Inversión Extranjera'!$G$7:$AF$61"}</definedName>
    <definedName name="aaaaaa" localSheetId="2" hidden="1">{"Riqfin97",#N/A,FALSE,"Tran";"Riqfinpro",#N/A,FALSE,"Tran"}</definedName>
    <definedName name="aaaaaa" hidden="1">{"Riqfin97",#N/A,FALSE,"Tran";"Riqfinpro",#N/A,FALSE,"Tran"}</definedName>
    <definedName name="aaaaaaaaaaaa" localSheetId="2" hidden="1">#REF!</definedName>
    <definedName name="aaaaaaaaaaaa" hidden="1">#REF!</definedName>
    <definedName name="aaaaaaaaaaaaaaaaaaaaaa" localSheetId="2" hidden="1">#REF!</definedName>
    <definedName name="aaaaaaaaaaaaaaaaaaaaaa" hidden="1">#REF!</definedName>
    <definedName name="aadd" localSheetId="2" hidden="1">#REF!</definedName>
    <definedName name="aadd" hidden="1">#REF!</definedName>
    <definedName name="ab" localSheetId="2">#REF!</definedName>
    <definedName name="ab">#REF!</definedName>
    <definedName name="abu" localSheetId="2" hidden="1">{FALSE,FALSE,-1.25,-15.5,484.5,276.75,FALSE,FALSE,TRUE,TRUE,0,12,#N/A,46,#N/A,2.93460490463215,15.35,1,FALSE,FALSE,3,TRUE,1,FALSE,100,"Swvu.PLA1.","ACwvu.PLA1.",#N/A,FALSE,FALSE,0,0,0,0,2,"","",TRUE,TRUE,FALSE,FALSE,1,60,#N/A,#N/A,FALSE,FALSE,FALSE,FALSE,FALSE,FALSE,FALSE,9,65532,65532,FALSE,FALSE,TRUE,TRUE,TRUE}</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bx">#REF!</definedName>
    <definedName name="AccessDatabase" hidden="1">"C:\ncux\bud\rms_inv.mdb"</definedName>
    <definedName name="Actual">#REF!</definedName>
    <definedName name="Acumulado">#REF!,#REF!,#REF!,#REF!,#REF!,#REF!,#REF!,#REF!,#REF!</definedName>
    <definedName name="ACwvu.PLA1." localSheetId="2" hidden="1">#REF!</definedName>
    <definedName name="ACwvu.PLA1." hidden="1">#REF!</definedName>
    <definedName name="ACwvu.PLA2." localSheetId="2" hidden="1">#REF!</definedName>
    <definedName name="ACwvu.PLA2." hidden="1">#REF!</definedName>
    <definedName name="ACwvu.Print." hidden="1">#REF!</definedName>
    <definedName name="adaD" localSheetId="2">#REF!</definedName>
    <definedName name="adaD">#REF!</definedName>
    <definedName name="adjBancos14">#REF!</definedName>
    <definedName name="adjBancos30">#REF!</definedName>
    <definedName name="adjBancos360">#REF!</definedName>
    <definedName name="adjBancos60">#REF!</definedName>
    <definedName name="adjBancos7">#REF!</definedName>
    <definedName name="adjBancos90">#REF!</definedName>
    <definedName name="ADJGDPDATA">#REF!</definedName>
    <definedName name="ADJGDPDATALABELS">#REF!</definedName>
    <definedName name="adjNBancos14">#REF!</definedName>
    <definedName name="adjNBancos30">#REF!</definedName>
    <definedName name="adjNBancos360">#REF!</definedName>
    <definedName name="adjNBancos60">#REF!</definedName>
    <definedName name="adjNBancos7">#REF!</definedName>
    <definedName name="adjNBancos90">#REF!</definedName>
    <definedName name="adjud14">#REF!</definedName>
    <definedName name="adjud30">#REF!</definedName>
    <definedName name="adjud360">#REF!</definedName>
    <definedName name="adjud60">#REF!</definedName>
    <definedName name="adjud7">#REF!</definedName>
    <definedName name="adjud90">#REF!</definedName>
    <definedName name="adrra" localSheetId="2">#REF!</definedName>
    <definedName name="adrra">#REF!</definedName>
    <definedName name="adsadrr" localSheetId="2" hidden="1">#REF!</definedName>
    <definedName name="adsadrr" hidden="1">#REF!</definedName>
    <definedName name="ADSDADADA" localSheetId="2" hidden="1">#REF!</definedName>
    <definedName name="ADSDADADA" hidden="1">#REF!</definedName>
    <definedName name="aerra" localSheetId="2">MATCH("mediana",'G I.4.1'!verera,0)+'G I.4.1'!erer-1</definedName>
    <definedName name="aerra">MATCH("mediana",#REF!,0)+#REF!-1</definedName>
    <definedName name="afaad" localSheetId="2">MATCH("plazo",INDEX('G I.4.1'!Datos,1,),0)</definedName>
    <definedName name="afaad">MATCH("plazo",INDEX(Datos,1,),0)</definedName>
    <definedName name="afaf" localSheetId="2">MATCH("mediana",'G I.4.1'!vererar,0)+'G I.4.1'!erara-1</definedName>
    <definedName name="afaf">MATCH("mediana",#REF!,0)+#REF!-1</definedName>
    <definedName name="afafa">#N/A</definedName>
    <definedName name="afefwreb" localSheetId="2" hidden="1">{"'Inversión Extranjera'!$A$1:$AG$74","'Inversión Extranjera'!$G$7:$AF$61"}</definedName>
    <definedName name="afefwreb" hidden="1">{"'Inversión Extranjera'!$A$1:$AG$74","'Inversión Extranjera'!$G$7:$AF$61"}</definedName>
    <definedName name="Aii">#REF!</definedName>
    <definedName name="AII_2" localSheetId="2">#REF!</definedName>
    <definedName name="AII_2">#REF!</definedName>
    <definedName name="Ajustar" localSheetId="2">#REF!</definedName>
    <definedName name="Ajustar">#REF!</definedName>
    <definedName name="ak">#REF!</definedName>
    <definedName name="ALFA" localSheetId="2">#REF!</definedName>
    <definedName name="ALFA">#REF!</definedName>
    <definedName name="alfaa" localSheetId="2">#REF!</definedName>
    <definedName name="alfaa">#REF!</definedName>
    <definedName name="AlgeriaCCS1" localSheetId="2" hidden="1">#REF!</definedName>
    <definedName name="AlgeriaCCS1" hidden="1">#REF!</definedName>
    <definedName name="ALLBIRR" localSheetId="2">#REF!</definedName>
    <definedName name="ALLBIRR">#REF!</definedName>
    <definedName name="AllData" localSheetId="2">#REF!</definedName>
    <definedName name="AllData">#REF!</definedName>
    <definedName name="ALLSDR">#REF!</definedName>
    <definedName name="alpha" localSheetId="2">#REF!</definedName>
    <definedName name="alpha">#REF!</definedName>
    <definedName name="AluminaProjects" localSheetId="2">#REF!</definedName>
    <definedName name="AluminaProjects">#REF!</definedName>
    <definedName name="Amortizacciones">#REF!</definedName>
    <definedName name="Amortizaciones">#REF!</definedName>
    <definedName name="anscount" hidden="1">1</definedName>
    <definedName name="AÑO">#REF!,#REF!</definedName>
    <definedName name="AÑO_DEUDA_INT" localSheetId="2">#REF!</definedName>
    <definedName name="AÑO_DEUDA_INT">#REF!</definedName>
    <definedName name="año1993" localSheetId="2">#REF!</definedName>
    <definedName name="año1993">#REF!</definedName>
    <definedName name="año1994" localSheetId="2">#REF!</definedName>
    <definedName name="año1994">#REF!</definedName>
    <definedName name="año1995" localSheetId="2">#REF!</definedName>
    <definedName name="año1995">#REF!</definedName>
    <definedName name="año88_89">#REF!</definedName>
    <definedName name="año89">#REF!</definedName>
    <definedName name="año89_91">#REF!,#REF!</definedName>
    <definedName name="año89_94">#REF!,#REF!</definedName>
    <definedName name="año90">#REF!</definedName>
    <definedName name="año90_91">#REF!</definedName>
    <definedName name="año91">#REF!</definedName>
    <definedName name="año92">#REF!</definedName>
    <definedName name="año92_93">#REF!</definedName>
    <definedName name="año93">#REF!</definedName>
    <definedName name="año93_94">#REF!</definedName>
    <definedName name="año94">#REF!</definedName>
    <definedName name="año94_95">#REF!</definedName>
    <definedName name="año95">#REF!</definedName>
    <definedName name="año95_96">#REF!</definedName>
    <definedName name="año96_97">#REF!</definedName>
    <definedName name="apigraphs" localSheetId="2">'G I.4.1'!apigraphs</definedName>
    <definedName name="apigraphs">#REF!</definedName>
    <definedName name="appendix" localSheetId="2">#REF!,#REF!,#REF!</definedName>
    <definedName name="appendix">#REF!,#REF!,#REF!</definedName>
    <definedName name="ar_7" localSheetId="2" hidden="1">{"'Inversión Extranjera'!$A$1:$AG$74","'Inversión Extranjera'!$G$7:$AF$61"}</definedName>
    <definedName name="ar_7" hidden="1">{"'Inversión Extranjera'!$A$1:$AG$74","'Inversión Extranjera'!$G$7:$AF$61"}</definedName>
    <definedName name="ar_7_1" localSheetId="2" hidden="1">{"'Inversión Extranjera'!$A$1:$AG$74","'Inversión Extranjera'!$G$7:$AF$61"}</definedName>
    <definedName name="ar_7_1" hidden="1">{"'Inversión Extranjera'!$A$1:$AG$74","'Inversión Extranjera'!$G$7:$AF$61"}</definedName>
    <definedName name="ar_7_2" localSheetId="2" hidden="1">{"'Inversión Extranjera'!$A$1:$AG$74","'Inversión Extranjera'!$G$7:$AF$61"}</definedName>
    <definedName name="ar_7_2" hidden="1">{"'Inversión Extranjera'!$A$1:$AG$74","'Inversión Extranjera'!$G$7:$AF$61"}</definedName>
    <definedName name="ar_7_3" localSheetId="2" hidden="1">{"'Inversión Extranjera'!$A$1:$AG$74","'Inversión Extranjera'!$G$7:$AF$61"}</definedName>
    <definedName name="ar_7_3" hidden="1">{"'Inversión Extranjera'!$A$1:$AG$74","'Inversión Extranjera'!$G$7:$AF$61"}</definedName>
    <definedName name="ar_7_4" localSheetId="2" hidden="1">{"'Inversión Extranjera'!$A$1:$AG$74","'Inversión Extranjera'!$G$7:$AF$61"}</definedName>
    <definedName name="ar_7_4" hidden="1">{"'Inversión Extranjera'!$A$1:$AG$74","'Inversión Extranjera'!$G$7:$AF$61"}</definedName>
    <definedName name="arae4rer" localSheetId="2"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rae4rer_1" localSheetId="2" hidden="1">{"Calculations",#N/A,FALSE,"Sheet1";"Charts 1",#N/A,FALSE,"Sheet1";"Charts 2",#N/A,FALSE,"Sheet1";"Charts 3",#N/A,FALSE,"Sheet1";"Charts 4",#N/A,FALSE,"Sheet1";"Raw Data",#N/A,FALSE,"Sheet1"}</definedName>
    <definedName name="arae4rer_1" hidden="1">{"Calculations",#N/A,FALSE,"Sheet1";"Charts 1",#N/A,FALSE,"Sheet1";"Charts 2",#N/A,FALSE,"Sheet1";"Charts 3",#N/A,FALSE,"Sheet1";"Charts 4",#N/A,FALSE,"Sheet1";"Raw Data",#N/A,FALSE,"Sheet1"}</definedName>
    <definedName name="arae4rer_2" localSheetId="2" hidden="1">{"Calculations",#N/A,FALSE,"Sheet1";"Charts 1",#N/A,FALSE,"Sheet1";"Charts 2",#N/A,FALSE,"Sheet1";"Charts 3",#N/A,FALSE,"Sheet1";"Charts 4",#N/A,FALSE,"Sheet1";"Raw Data",#N/A,FALSE,"Sheet1"}</definedName>
    <definedName name="arae4rer_2" hidden="1">{"Calculations",#N/A,FALSE,"Sheet1";"Charts 1",#N/A,FALSE,"Sheet1";"Charts 2",#N/A,FALSE,"Sheet1";"Charts 3",#N/A,FALSE,"Sheet1";"Charts 4",#N/A,FALSE,"Sheet1";"Raw Data",#N/A,FALSE,"Sheet1"}</definedName>
    <definedName name="arae4rer_3" localSheetId="2" hidden="1">{"Calculations",#N/A,FALSE,"Sheet1";"Charts 1",#N/A,FALSE,"Sheet1";"Charts 2",#N/A,FALSE,"Sheet1";"Charts 3",#N/A,FALSE,"Sheet1";"Charts 4",#N/A,FALSE,"Sheet1";"Raw Data",#N/A,FALSE,"Sheet1"}</definedName>
    <definedName name="arae4rer_3" hidden="1">{"Calculations",#N/A,FALSE,"Sheet1";"Charts 1",#N/A,FALSE,"Sheet1";"Charts 2",#N/A,FALSE,"Sheet1";"Charts 3",#N/A,FALSE,"Sheet1";"Charts 4",#N/A,FALSE,"Sheet1";"Raw Data",#N/A,FALSE,"Sheet1"}</definedName>
    <definedName name="arae4rer_4" localSheetId="2" hidden="1">{"Calculations",#N/A,FALSE,"Sheet1";"Charts 1",#N/A,FALSE,"Sheet1";"Charts 2",#N/A,FALSE,"Sheet1";"Charts 3",#N/A,FALSE,"Sheet1";"Charts 4",#N/A,FALSE,"Sheet1";"Raw Data",#N/A,FALSE,"Sheet1"}</definedName>
    <definedName name="arae4rer_4" hidden="1">{"Calculations",#N/A,FALSE,"Sheet1";"Charts 1",#N/A,FALSE,"Sheet1";"Charts 2",#N/A,FALSE,"Sheet1";"Charts 3",#N/A,FALSE,"Sheet1";"Charts 4",#N/A,FALSE,"Sheet1";"Raw Data",#N/A,FALSE,"Sheet1"}</definedName>
    <definedName name="Area_a_imprimir">#REF!</definedName>
    <definedName name="Area_de_Ajuste" localSheetId="2">#REF!</definedName>
    <definedName name="Area_de_Ajuste">#REF!</definedName>
    <definedName name="_xlnm.Print_Area" localSheetId="2">#REF!</definedName>
    <definedName name="_xlnm.Print_Area">#REF!</definedName>
    <definedName name="areabolsa1" localSheetId="2">#REF!</definedName>
    <definedName name="areabolsa1">#REF!</definedName>
    <definedName name="areabolsa2" localSheetId="2">#REF!</definedName>
    <definedName name="areabolsa2">#REF!</definedName>
    <definedName name="areabolsa3">#REF!</definedName>
    <definedName name="areabolsa4">#REF!</definedName>
    <definedName name="areacomm1">#REF!</definedName>
    <definedName name="areacomm2">#REF!</definedName>
    <definedName name="arere" localSheetId="2">MATCH(#REF!,INDEX('G I.4.1'!Datos,1,),0)</definedName>
    <definedName name="arere">MATCH(#REF!,INDEX(Datos,1,),0)</definedName>
    <definedName name="arerer" localSheetId="2">{"enero";"febrero";"marzo";"abril";"mayo";"junio";"julio";"agosto";"septiembre";"octubre";"noviembre";"diciembre"}</definedName>
    <definedName name="arerer">{"enero";"febrero";"marzo";"abril";"mayo";"junio";"julio";"agosto";"septiembre";"octubre";"noviembre";"diciembre"}</definedName>
    <definedName name="Argentina" localSheetId="2" hidden="1">{FALSE,FALSE,-1.25,-15.5,484.5,276.75,FALSE,FALSE,TRUE,TRUE,0,12,#N/A,46,#N/A,2.93460490463215,15.35,1,FALSE,FALSE,3,TRUE,1,FALSE,100,"Swvu.PLA1.","ACwvu.PLA1.",#N/A,FALSE,FALSE,0,0,0,0,2,"","",TRUE,TRUE,FALSE,FALSE,1,60,#N/A,#N/A,FALSE,FALSE,FALSE,FALSE,FALSE,FALSE,FALSE,9,65532,65532,FALSE,FALSE,TRUE,TRUE,TRUE}</definedName>
    <definedName name="Argentina" hidden="1">{FALSE,FALSE,-1.25,-15.5,484.5,276.75,FALSE,FALSE,TRUE,TRUE,0,12,#N/A,46,#N/A,2.93460490463215,15.35,1,FALSE,FALSE,3,TRUE,1,FALSE,100,"Swvu.PLA1.","ACwvu.PLA1.",#N/A,FALSE,FALSE,0,0,0,0,2,"","",TRUE,TRUE,FALSE,FALSE,1,60,#N/A,#N/A,FALSE,FALSE,FALSE,FALSE,FALSE,FALSE,FALSE,9,65532,65532,FALSE,FALSE,TRUE,TRUE,TRUE}</definedName>
    <definedName name="as" localSheetId="2" hidden="1">{"TRADE_COMP",#N/A,FALSE,"TAB23APP";"BOP",#N/A,FALSE,"TAB6";"DOT",#N/A,FALSE,"TAB24APP";"EXTDEBT",#N/A,FALSE,"TAB25APP"}</definedName>
    <definedName name="as" hidden="1">{"TRADE_COMP",#N/A,FALSE,"TAB23APP";"BOP",#N/A,FALSE,"TAB6";"DOT",#N/A,FALSE,"TAB24APP";"EXTDEBT",#N/A,FALSE,"TAB25APP"}</definedName>
    <definedName name="asca" hidden="1">#REF!</definedName>
    <definedName name="ascfa" hidden="1">#REF!</definedName>
    <definedName name="asd" localSheetId="2" hidden="1">#REF!</definedName>
    <definedName name="asd" hidden="1">#REF!</definedName>
    <definedName name="asda" localSheetId="2" hidden="1">#REF!</definedName>
    <definedName name="asda" hidden="1">#REF!</definedName>
    <definedName name="asdad" localSheetId="2" hidden="1">#REF!</definedName>
    <definedName name="asdad" hidden="1">#REF!</definedName>
    <definedName name="asdasd" localSheetId="2" hidden="1">{"Riqfin97",#N/A,FALSE,"Tran";"Riqfinpro",#N/A,FALSE,"Tran"}</definedName>
    <definedName name="asdasd" hidden="1">{"Riqfin97",#N/A,FALSE,"Tran";"Riqfinpro",#N/A,FALSE,"Tran"}</definedName>
    <definedName name="asdasdad" localSheetId="2" hidden="1">{"Riqfin97",#N/A,FALSE,"Tran";"Riqfinpro",#N/A,FALSE,"Tran"}</definedName>
    <definedName name="asdasdad" hidden="1">{"Riqfin97",#N/A,FALSE,"Tran";"Riqfinpro",#N/A,FALSE,"Tran"}</definedName>
    <definedName name="asdasdadad" localSheetId="2" hidden="1">{"Riqfin97",#N/A,FALSE,"Tran";"Riqfinpro",#N/A,FALSE,"Tran"}</definedName>
    <definedName name="asdasdadad" hidden="1">{"Riqfin97",#N/A,FALSE,"Tran";"Riqfinpro",#N/A,FALSE,"Tran"}</definedName>
    <definedName name="asdasdasdasd">#REF!</definedName>
    <definedName name="asdf" localSheetId="2" hidden="1">{"BOP_TAB",#N/A,FALSE,"N";"MIDTERM_TAB",#N/A,FALSE,"O"}</definedName>
    <definedName name="asdf" hidden="1">{"BOP_TAB",#N/A,FALSE,"N";"MIDTERM_TAB",#N/A,FALSE,"O"}</definedName>
    <definedName name="asdrae" hidden="1">#REF!</definedName>
    <definedName name="asdrra">#REF!</definedName>
    <definedName name="ase" localSheetId="2" hidden="1">{"Minpmon",#N/A,FALSE,"Monthinput"}</definedName>
    <definedName name="ase" hidden="1">{"Minpmon",#N/A,FALSE,"Monthinput"}</definedName>
    <definedName name="aser">#REF!</definedName>
    <definedName name="asl" hidden="1">#REF!</definedName>
    <definedName name="asq" localSheetId="2" hidden="1">{#N/A,#N/A,FALSE,"B061196P";#N/A,#N/A,FALSE,"B061196";#N/A,#N/A,FALSE,"Relatório1";#N/A,#N/A,FALSE,"Relatório2";#N/A,#N/A,FALSE,"Relatório3";#N/A,#N/A,FALSE,"Relatório4 ";#N/A,#N/A,FALSE,"Relatório5";#N/A,#N/A,FALSE,"Relatório6";#N/A,#N/A,FALSE,"Relatório7";#N/A,#N/A,FALSE,"Relatório8"}</definedName>
    <definedName name="asq" hidden="1">{#N/A,#N/A,FALSE,"B061196P";#N/A,#N/A,FALSE,"B061196";#N/A,#N/A,FALSE,"Relatório1";#N/A,#N/A,FALSE,"Relatório2";#N/A,#N/A,FALSE,"Relatório3";#N/A,#N/A,FALSE,"Relatório4 ";#N/A,#N/A,FALSE,"Relatório5";#N/A,#N/A,FALSE,"Relatório6";#N/A,#N/A,FALSE,"Relatório7";#N/A,#N/A,FALSE,"Relatório8"}</definedName>
    <definedName name="asraa">#REF!</definedName>
    <definedName name="asrraa44">#REF!</definedName>
    <definedName name="ass" localSheetId="2">'G I.4.1'!ass</definedName>
    <definedName name="ass">#REF!</definedName>
    <definedName name="ASSUM" localSheetId="2">#REF!</definedName>
    <definedName name="ASSUM">#REF!</definedName>
    <definedName name="atlantic" localSheetId="2">#REF!</definedName>
    <definedName name="atlantic">#REF!</definedName>
    <definedName name="auxcuadro33">#REF!</definedName>
    <definedName name="Average_Daily_Depreciation" localSheetId="2">#REF!</definedName>
    <definedName name="Average_Daily_Depreciation">#REF!</definedName>
    <definedName name="Average_Weekly_Depreciation" localSheetId="2">#REF!</definedName>
    <definedName name="Average_Weekly_Depreciation">#REF!</definedName>
    <definedName name="Average_Weekly_Inter_Bank_Exchange_Rate" localSheetId="2">#REF!</definedName>
    <definedName name="Average_Weekly_Inter_Bank_Exchange_Rate">#REF!</definedName>
    <definedName name="awda" localSheetId="2"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awda_1" localSheetId="2" hidden="1">{"Calculations",#N/A,FALSE,"Sheet1";"Charts 1",#N/A,FALSE,"Sheet1";"Charts 2",#N/A,FALSE,"Sheet1";"Charts 3",#N/A,FALSE,"Sheet1";"Charts 4",#N/A,FALSE,"Sheet1";"Raw Data",#N/A,FALSE,"Sheet1"}</definedName>
    <definedName name="awda_1" hidden="1">{"Calculations",#N/A,FALSE,"Sheet1";"Charts 1",#N/A,FALSE,"Sheet1";"Charts 2",#N/A,FALSE,"Sheet1";"Charts 3",#N/A,FALSE,"Sheet1";"Charts 4",#N/A,FALSE,"Sheet1";"Raw Data",#N/A,FALSE,"Sheet1"}</definedName>
    <definedName name="awda_2" localSheetId="2" hidden="1">{"Calculations",#N/A,FALSE,"Sheet1";"Charts 1",#N/A,FALSE,"Sheet1";"Charts 2",#N/A,FALSE,"Sheet1";"Charts 3",#N/A,FALSE,"Sheet1";"Charts 4",#N/A,FALSE,"Sheet1";"Raw Data",#N/A,FALSE,"Sheet1"}</definedName>
    <definedName name="awda_2" hidden="1">{"Calculations",#N/A,FALSE,"Sheet1";"Charts 1",#N/A,FALSE,"Sheet1";"Charts 2",#N/A,FALSE,"Sheet1";"Charts 3",#N/A,FALSE,"Sheet1";"Charts 4",#N/A,FALSE,"Sheet1";"Raw Data",#N/A,FALSE,"Sheet1"}</definedName>
    <definedName name="awda_3" localSheetId="2" hidden="1">{"Calculations",#N/A,FALSE,"Sheet1";"Charts 1",#N/A,FALSE,"Sheet1";"Charts 2",#N/A,FALSE,"Sheet1";"Charts 3",#N/A,FALSE,"Sheet1";"Charts 4",#N/A,FALSE,"Sheet1";"Raw Data",#N/A,FALSE,"Sheet1"}</definedName>
    <definedName name="awda_3" hidden="1">{"Calculations",#N/A,FALSE,"Sheet1";"Charts 1",#N/A,FALSE,"Sheet1";"Charts 2",#N/A,FALSE,"Sheet1";"Charts 3",#N/A,FALSE,"Sheet1";"Charts 4",#N/A,FALSE,"Sheet1";"Raw Data",#N/A,FALSE,"Sheet1"}</definedName>
    <definedName name="awda_4" localSheetId="2" hidden="1">{"Calculations",#N/A,FALSE,"Sheet1";"Charts 1",#N/A,FALSE,"Sheet1";"Charts 2",#N/A,FALSE,"Sheet1";"Charts 3",#N/A,FALSE,"Sheet1";"Charts 4",#N/A,FALSE,"Sheet1";"Raw Data",#N/A,FALSE,"Sheet1"}</definedName>
    <definedName name="awda_4" hidden="1">{"Calculations",#N/A,FALSE,"Sheet1";"Charts 1",#N/A,FALSE,"Sheet1";"Charts 2",#N/A,FALSE,"Sheet1";"Charts 3",#N/A,FALSE,"Sheet1";"Charts 4",#N/A,FALSE,"Sheet1";"Raw Data",#N/A,FALSE,"Sheet1"}</definedName>
    <definedName name="b" localSheetId="2">#REF!</definedName>
    <definedName name="b">#REF!</definedName>
    <definedName name="b_11" localSheetId="2">#REF!</definedName>
    <definedName name="b_11">#REF!</definedName>
    <definedName name="b_22" localSheetId="2">#REF!</definedName>
    <definedName name="b_22">#REF!</definedName>
    <definedName name="b_33" localSheetId="2">#REF!</definedName>
    <definedName name="b_33">#REF!</definedName>
    <definedName name="B1_CH" localSheetId="2">#REF!</definedName>
    <definedName name="B1_CH">#REF!</definedName>
    <definedName name="B1_USA" localSheetId="2">#REF!</definedName>
    <definedName name="B1_USA">#REF!</definedName>
    <definedName name="B2_CH" localSheetId="2">#REF!</definedName>
    <definedName name="B2_CH">#REF!</definedName>
    <definedName name="B2_USA" localSheetId="2">#REF!</definedName>
    <definedName name="B2_USA">#REF!</definedName>
    <definedName name="B3_CH" localSheetId="2">#REF!</definedName>
    <definedName name="B3_CH">#REF!</definedName>
    <definedName name="B3_USA" localSheetId="2">#REF!</definedName>
    <definedName name="B3_USA">#REF!</definedName>
    <definedName name="BACKUP" localSheetId="2">#REF!</definedName>
    <definedName name="BACKUP">#REF!</definedName>
    <definedName name="BALANCE" localSheetId="2">#REF!</definedName>
    <definedName name="BALANCE">#REF!</definedName>
    <definedName name="base" localSheetId="2">#REF!</definedName>
    <definedName name="base">#REF!</definedName>
    <definedName name="_xlnm.Database" localSheetId="2">#REF!</definedName>
    <definedName name="_xlnm.Database">#REF!</definedName>
    <definedName name="BASEGDPDATA">#REF!</definedName>
    <definedName name="BASEGDPLABELS">#REF!</definedName>
    <definedName name="BASELINE" localSheetId="2">#REF!</definedName>
    <definedName name="BASELINE">#REF!</definedName>
    <definedName name="basesigfc" localSheetId="2">#REF!</definedName>
    <definedName name="basesigfc">#REF!</definedName>
    <definedName name="basesiginfl">#REF!</definedName>
    <definedName name="basesigoil">#REF!</definedName>
    <definedName name="basesigy">#REF!</definedName>
    <definedName name="baset">#REF!</definedName>
    <definedName name="bb" localSheetId="2" hidden="1">{"Riqfin97",#N/A,FALSE,"Tran";"Riqfinpro",#N/A,FALSE,"Tran"}</definedName>
    <definedName name="bb" hidden="1">{"Riqfin97",#N/A,FALSE,"Tran";"Riqfinpro",#N/A,FALSE,"Tran"}</definedName>
    <definedName name="BB_DT_CHECK">#REF!</definedName>
    <definedName name="bb_MTAxODA4N0NBNUExNDM1N0" hidden="1">#REF!</definedName>
    <definedName name="bb_RDcyRUY2MzMyN0Y2NDUwND" hidden="1">#REF!</definedName>
    <definedName name="bbb">#REF!</definedName>
    <definedName name="bbbb" localSheetId="2" hidden="1">{"Minpmon",#N/A,FALSE,"Monthinput"}</definedName>
    <definedName name="bbbb" hidden="1">{"Minpmon",#N/A,FALSE,"Monthinput"}</definedName>
    <definedName name="bbbbb" localSheetId="2" hidden="1">{"Riqfin97",#N/A,FALSE,"Tran";"Riqfinpro",#N/A,FALSE,"Tran"}</definedName>
    <definedName name="bbbbb" hidden="1">{"Riqfin97",#N/A,FALSE,"Tran";"Riqfinpro",#N/A,FALSE,"Tran"}</definedName>
    <definedName name="bd" localSheetId="2" hidden="1">{"srtot",#N/A,FALSE,"SR";"b2.9095",#N/A,FALSE,"SR"}</definedName>
    <definedName name="bd" hidden="1">{"srtot",#N/A,FALSE,"SR";"b2.9095",#N/A,FALSE,"SR"}</definedName>
    <definedName name="bdfb" localSheetId="2" hidden="1">{"Calculations",#N/A,FALSE,"Sheet1";"Charts 1",#N/A,FALSE,"Sheet1";"Charts 2",#N/A,FALSE,"Sheet1";"Charts 3",#N/A,FALSE,"Sheet1";"Charts 4",#N/A,FALSE,"Sheet1";"Raw Data",#N/A,FALSE,"Sheet1"}</definedName>
    <definedName name="bdfb" hidden="1">{"Calculations",#N/A,FALSE,"Sheet1";"Charts 1",#N/A,FALSE,"Sheet1";"Charts 2",#N/A,FALSE,"Sheet1";"Charts 3",#N/A,FALSE,"Sheet1";"Charts 4",#N/A,FALSE,"Sheet1";"Raw Data",#N/A,FALSE,"Sheet1"}</definedName>
    <definedName name="BETA1" localSheetId="2">#REF!</definedName>
    <definedName name="BETA1">#REF!</definedName>
    <definedName name="BETA2" localSheetId="2">#REF!</definedName>
    <definedName name="BETA2">#REF!</definedName>
    <definedName name="BETA3" localSheetId="2">#REF!</definedName>
    <definedName name="BETA3">#REF!</definedName>
    <definedName name="bfftsy" localSheetId="2" hidden="1">#REF!</definedName>
    <definedName name="bfftsy" hidden="1">#REF!</definedName>
    <definedName name="bfsdhtr" localSheetId="2" hidden="1">#REF!</definedName>
    <definedName name="bfsdhtr" hidden="1">#REF!</definedName>
    <definedName name="bfv" localSheetId="2" hidden="1">{"'Hoja1'!$A$2:$O$33"}</definedName>
    <definedName name="bfv" hidden="1">{"'Hoja1'!$A$2:$O$33"}</definedName>
    <definedName name="bg" localSheetId="2" hidden="1">{"Tab1",#N/A,FALSE,"P";"Tab2",#N/A,FALSE,"P"}</definedName>
    <definedName name="bg" hidden="1">{"Tab1",#N/A,FALSE,"P";"Tab2",#N/A,FALSE,"P"}</definedName>
    <definedName name="bgfdg" localSheetId="2" hidden="1">{"'Hoja1'!$A$2:$O$33"}</definedName>
    <definedName name="bgfdg" hidden="1">{"'Hoja1'!$A$2:$O$33"}</definedName>
    <definedName name="bgfdg_1" localSheetId="2" hidden="1">{"'Hoja1'!$A$2:$O$33"}</definedName>
    <definedName name="bgfdg_1" hidden="1">{"'Hoja1'!$A$2:$O$33"}</definedName>
    <definedName name="bgfdg_2" localSheetId="2" hidden="1">{"'Hoja1'!$A$2:$O$33"}</definedName>
    <definedName name="bgfdg_2" hidden="1">{"'Hoja1'!$A$2:$O$33"}</definedName>
    <definedName name="bgfdg_3" localSheetId="2" hidden="1">{"'Hoja1'!$A$2:$O$33"}</definedName>
    <definedName name="bgfdg_3" hidden="1">{"'Hoja1'!$A$2:$O$33"}</definedName>
    <definedName name="bgfdg_4" localSheetId="2" hidden="1">{"'Hoja1'!$A$2:$O$33"}</definedName>
    <definedName name="bgfdg_4" hidden="1">{"'Hoja1'!$A$2:$O$33"}</definedName>
    <definedName name="bghjsiofhdfjj67776" hidden="1">#REF!</definedName>
    <definedName name="bgr" localSheetId="2" hidden="1">{"'Inversión Extranjera'!$A$1:$AG$74","'Inversión Extranjera'!$G$7:$AF$61"}</definedName>
    <definedName name="bgr" hidden="1">{"'Inversión Extranjera'!$A$1:$AG$74","'Inversión Extranjera'!$G$7:$AF$61"}</definedName>
    <definedName name="bl" localSheetId="2">#REF!</definedName>
    <definedName name="bl">#REF!</definedName>
    <definedName name="Blanqueo" localSheetId="2">#REF!,#REF!,#REF!,#REF!,#REF!,#REF!,#REF!,#REF!,#REF!,#REF!,#REF!,#REF!</definedName>
    <definedName name="Blanqueo">#REF!,#REF!,#REF!,#REF!,#REF!,#REF!,#REF!,#REF!,#REF!,#REF!,#REF!,#REF!</definedName>
    <definedName name="blayneg" localSheetId="2">#REF!</definedName>
    <definedName name="blayneg">#REF!</definedName>
    <definedName name="BLPH1" localSheetId="2" hidden="1">#REF!</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localSheetId="2" hidden="1">#REF!</definedName>
    <definedName name="BLPH101" hidden="1">#REF!</definedName>
    <definedName name="BLPH102" localSheetId="2" hidden="1">#REF!</definedName>
    <definedName name="BLPH102" hidden="1">#REF!</definedName>
    <definedName name="BLPH103" localSheetId="2" hidden="1">#REF!</definedName>
    <definedName name="BLPH103" hidden="1">#REF!</definedName>
    <definedName name="BLPH104" localSheetId="2" hidden="1">#REF!</definedName>
    <definedName name="BLPH104" hidden="1">#REF!</definedName>
    <definedName name="BLPH105" localSheetId="2" hidden="1">#REF!</definedName>
    <definedName name="BLPH105" hidden="1">#REF!</definedName>
    <definedName name="BLPH106" localSheetId="2" hidden="1">#REF!</definedName>
    <definedName name="BLPH106" hidden="1">#REF!</definedName>
    <definedName name="BLPH107" localSheetId="2" hidden="1">#REF!</definedName>
    <definedName name="BLPH107" hidden="1">#REF!</definedName>
    <definedName name="BLPH108" localSheetId="2" hidden="1">#REF!</definedName>
    <definedName name="BLPH108" hidden="1">#REF!</definedName>
    <definedName name="BLPH109" localSheetId="2" hidden="1">#REF!</definedName>
    <definedName name="BLPH109" hidden="1">#REF!</definedName>
    <definedName name="BLPH11" localSheetId="2" hidden="1">#REF!</definedName>
    <definedName name="BLPH11" hidden="1">#REF!</definedName>
    <definedName name="BLPH110" localSheetId="2" hidden="1">#REF!</definedName>
    <definedName name="BLPH110" hidden="1">#REF!</definedName>
    <definedName name="BLPH111" localSheetId="2" hidden="1">#REF!</definedName>
    <definedName name="BLPH111" hidden="1">#REF!</definedName>
    <definedName name="BLPH112" localSheetId="2" hidden="1">#REF!</definedName>
    <definedName name="BLPH112" hidden="1">#REF!</definedName>
    <definedName name="BLPH113" localSheetId="2" hidden="1">#REF!</definedName>
    <definedName name="BLPH113" hidden="1">#REF!</definedName>
    <definedName name="BLPH114" localSheetId="2" hidden="1">#REF!</definedName>
    <definedName name="BLPH114" hidden="1">#REF!</definedName>
    <definedName name="BLPH115" localSheetId="2" hidden="1">#REF!</definedName>
    <definedName name="BLPH115" hidden="1">#REF!</definedName>
    <definedName name="BLPH116" localSheetId="2" hidden="1">#REF!</definedName>
    <definedName name="BLPH116" hidden="1">#REF!</definedName>
    <definedName name="BLPH117" localSheetId="2" hidden="1">#REF!</definedName>
    <definedName name="BLPH117" hidden="1">#REF!</definedName>
    <definedName name="BLPH118" localSheetId="2" hidden="1">#REF!</definedName>
    <definedName name="BLPH118" hidden="1">#REF!</definedName>
    <definedName name="BLPH119" localSheetId="2" hidden="1">#REF!</definedName>
    <definedName name="BLPH119" hidden="1">#REF!</definedName>
    <definedName name="BLPH12" localSheetId="2" hidden="1">#REF!</definedName>
    <definedName name="BLPH12" hidden="1">#REF!</definedName>
    <definedName name="BLPH120" localSheetId="2" hidden="1">#REF!</definedName>
    <definedName name="BLPH120" hidden="1">#REF!</definedName>
    <definedName name="BLPH121" localSheetId="2" hidden="1">#REF!</definedName>
    <definedName name="BLPH121" hidden="1">#REF!</definedName>
    <definedName name="BLPH122" localSheetId="2" hidden="1">#REF!</definedName>
    <definedName name="BLPH122" hidden="1">#REF!</definedName>
    <definedName name="BLPH123" localSheetId="2" hidden="1">#REF!</definedName>
    <definedName name="BLPH123" hidden="1">#REF!</definedName>
    <definedName name="BLPH124" localSheetId="2" hidden="1">#REF!</definedName>
    <definedName name="BLPH124" hidden="1">#REF!</definedName>
    <definedName name="BLPH125" localSheetId="2" hidden="1">#REF!</definedName>
    <definedName name="BLPH125" hidden="1">#REF!</definedName>
    <definedName name="BLPH126" localSheetId="2" hidden="1">#REF!</definedName>
    <definedName name="BLPH126" hidden="1">#REF!</definedName>
    <definedName name="BLPH127" localSheetId="2" hidden="1">#REF!</definedName>
    <definedName name="BLPH127" hidden="1">#REF!</definedName>
    <definedName name="BLPH128" localSheetId="2" hidden="1">#REF!</definedName>
    <definedName name="BLPH128" hidden="1">#REF!</definedName>
    <definedName name="BLPH129" localSheetId="2" hidden="1">#REF!</definedName>
    <definedName name="BLPH129" hidden="1">#REF!</definedName>
    <definedName name="BLPH13" localSheetId="2" hidden="1">#REF!</definedName>
    <definedName name="BLPH13" hidden="1">#REF!</definedName>
    <definedName name="BLPH130" localSheetId="2" hidden="1">#REF!</definedName>
    <definedName name="BLPH130" hidden="1">#REF!</definedName>
    <definedName name="BLPH131" localSheetId="2" hidden="1">#REF!</definedName>
    <definedName name="BLPH131" hidden="1">#REF!</definedName>
    <definedName name="BLPH132" localSheetId="2" hidden="1">#REF!</definedName>
    <definedName name="BLPH132" hidden="1">#REF!</definedName>
    <definedName name="BLPH133" localSheetId="2" hidden="1">#REF!</definedName>
    <definedName name="BLPH133" hidden="1">#REF!</definedName>
    <definedName name="BLPH134" localSheetId="2" hidden="1">#REF!</definedName>
    <definedName name="BLPH134" hidden="1">#REF!</definedName>
    <definedName name="BLPH135" localSheetId="2" hidden="1">#REF!</definedName>
    <definedName name="BLPH135" hidden="1">#REF!</definedName>
    <definedName name="BLPH136" localSheetId="2" hidden="1">#REF!</definedName>
    <definedName name="BLPH136" hidden="1">#REF!</definedName>
    <definedName name="BLPH137" localSheetId="2" hidden="1">#REF!</definedName>
    <definedName name="BLPH137" hidden="1">#REF!</definedName>
    <definedName name="BLPH138" localSheetId="2" hidden="1">#REF!</definedName>
    <definedName name="BLPH138" hidden="1">#REF!</definedName>
    <definedName name="BLPH139" localSheetId="2" hidden="1">#REF!</definedName>
    <definedName name="BLPH139" hidden="1">#REF!</definedName>
    <definedName name="BLPH14" localSheetId="2" hidden="1">#REF!</definedName>
    <definedName name="BLPH14" hidden="1">#REF!</definedName>
    <definedName name="BLPH140" localSheetId="2" hidden="1">#REF!</definedName>
    <definedName name="BLPH140" hidden="1">#REF!</definedName>
    <definedName name="BLPH141" localSheetId="2" hidden="1">#REF!</definedName>
    <definedName name="BLPH141" hidden="1">#REF!</definedName>
    <definedName name="BLPH142" localSheetId="2" hidden="1">#REF!</definedName>
    <definedName name="BLPH142" hidden="1">#REF!</definedName>
    <definedName name="BLPH143" localSheetId="2" hidden="1">#REF!</definedName>
    <definedName name="BLPH143" hidden="1">#REF!</definedName>
    <definedName name="BLPH144" localSheetId="2" hidden="1">#REF!</definedName>
    <definedName name="BLPH144" hidden="1">#REF!</definedName>
    <definedName name="BLPH145" localSheetId="2" hidden="1">#REF!</definedName>
    <definedName name="BLPH145" hidden="1">#REF!</definedName>
    <definedName name="BLPH146" localSheetId="2" hidden="1">#REF!</definedName>
    <definedName name="BLPH146" hidden="1">#REF!</definedName>
    <definedName name="BLPH147" localSheetId="2" hidden="1">#REF!</definedName>
    <definedName name="BLPH147" hidden="1">#REF!</definedName>
    <definedName name="BLPH148" localSheetId="2" hidden="1">#REF!</definedName>
    <definedName name="BLPH148" hidden="1">#REF!</definedName>
    <definedName name="BLPH149" localSheetId="2" hidden="1">#REF!</definedName>
    <definedName name="BLPH149" hidden="1">#REF!</definedName>
    <definedName name="BLPH15" localSheetId="2" hidden="1">#REF!</definedName>
    <definedName name="BLPH15" hidden="1">#REF!</definedName>
    <definedName name="BLPH150" localSheetId="2" hidden="1">#REF!</definedName>
    <definedName name="BLPH150" hidden="1">#REF!</definedName>
    <definedName name="BLPH151" localSheetId="2" hidden="1">#REF!</definedName>
    <definedName name="BLPH151" hidden="1">#REF!</definedName>
    <definedName name="BLPH152" localSheetId="2" hidden="1">#REF!</definedName>
    <definedName name="BLPH152" hidden="1">#REF!</definedName>
    <definedName name="BLPH153" localSheetId="2" hidden="1">#REF!</definedName>
    <definedName name="BLPH153" hidden="1">#REF!</definedName>
    <definedName name="BLPH154" localSheetId="2" hidden="1">#REF!</definedName>
    <definedName name="BLPH154" hidden="1">#REF!</definedName>
    <definedName name="BLPH155" localSheetId="2" hidden="1">#REF!</definedName>
    <definedName name="BLPH155" hidden="1">#REF!</definedName>
    <definedName name="BLPH156" localSheetId="2" hidden="1">#REF!</definedName>
    <definedName name="BLPH156" hidden="1">#REF!</definedName>
    <definedName name="BLPH157" localSheetId="2" hidden="1">#REF!</definedName>
    <definedName name="BLPH157" hidden="1">#REF!</definedName>
    <definedName name="BLPH158" localSheetId="2" hidden="1">#REF!</definedName>
    <definedName name="BLPH158" hidden="1">#REF!</definedName>
    <definedName name="BLPH159" localSheetId="2" hidden="1">#REF!</definedName>
    <definedName name="BLPH159" hidden="1">#REF!</definedName>
    <definedName name="BLPH16" localSheetId="2" hidden="1">#REF!</definedName>
    <definedName name="BLPH16" hidden="1">#REF!</definedName>
    <definedName name="BLPH160" localSheetId="2" hidden="1">#REF!</definedName>
    <definedName name="BLPH160" hidden="1">#REF!</definedName>
    <definedName name="BLPH161" localSheetId="2" hidden="1">#REF!</definedName>
    <definedName name="BLPH161" hidden="1">#REF!</definedName>
    <definedName name="BLPH162" localSheetId="2" hidden="1">#REF!</definedName>
    <definedName name="BLPH162" hidden="1">#REF!</definedName>
    <definedName name="BLPH163" localSheetId="2" hidden="1">#REF!</definedName>
    <definedName name="BLPH163" hidden="1">#REF!</definedName>
    <definedName name="BLPH164" localSheetId="2" hidden="1">#REF!</definedName>
    <definedName name="BLPH164" hidden="1">#REF!</definedName>
    <definedName name="BLPH165" localSheetId="2" hidden="1">#REF!</definedName>
    <definedName name="BLPH165" hidden="1">#REF!</definedName>
    <definedName name="BLPH166" localSheetId="2" hidden="1">#REF!</definedName>
    <definedName name="BLPH166" hidden="1">#REF!</definedName>
    <definedName name="BLPH167" localSheetId="2" hidden="1">#REF!</definedName>
    <definedName name="BLPH167" hidden="1">#REF!</definedName>
    <definedName name="BLPH168" localSheetId="2" hidden="1">#REF!</definedName>
    <definedName name="BLPH168" hidden="1">#REF!</definedName>
    <definedName name="BLPH169" localSheetId="2" hidden="1">#REF!</definedName>
    <definedName name="BLPH169" hidden="1">#REF!</definedName>
    <definedName name="BLPH17" localSheetId="2" hidden="1">#REF!</definedName>
    <definedName name="BLPH17" hidden="1">#REF!</definedName>
    <definedName name="BLPH170" localSheetId="2" hidden="1">#REF!</definedName>
    <definedName name="BLPH170" hidden="1">#REF!</definedName>
    <definedName name="BLPH171" localSheetId="2" hidden="1">#REF!</definedName>
    <definedName name="BLPH171" hidden="1">#REF!</definedName>
    <definedName name="BLPH172" localSheetId="2" hidden="1">#REF!</definedName>
    <definedName name="BLPH172" hidden="1">#REF!</definedName>
    <definedName name="BLPH173" localSheetId="2" hidden="1">#REF!</definedName>
    <definedName name="BLPH173" hidden="1">#REF!</definedName>
    <definedName name="BLPH174" localSheetId="2" hidden="1">#REF!</definedName>
    <definedName name="BLPH174" hidden="1">#REF!</definedName>
    <definedName name="BLPH175" localSheetId="2" hidden="1">#REF!</definedName>
    <definedName name="BLPH175" hidden="1">#REF!</definedName>
    <definedName name="BLPH176" localSheetId="2" hidden="1">#REF!</definedName>
    <definedName name="BLPH176" hidden="1">#REF!</definedName>
    <definedName name="BLPH177" localSheetId="2" hidden="1">#REF!</definedName>
    <definedName name="BLPH177" hidden="1">#REF!</definedName>
    <definedName name="BLPH18" localSheetId="2" hidden="1">#REF!</definedName>
    <definedName name="BLPH18" hidden="1">#REF!</definedName>
    <definedName name="BLPH19" localSheetId="2" hidden="1">#REF!</definedName>
    <definedName name="BLPH19" hidden="1">#REF!</definedName>
    <definedName name="BLPH2" localSheetId="2" hidden="1">#REF!</definedName>
    <definedName name="BLPH2" hidden="1">#REF!</definedName>
    <definedName name="BLPH20" localSheetId="2" hidden="1">#REF!</definedName>
    <definedName name="BLPH20" hidden="1">#REF!</definedName>
    <definedName name="BLPH20023" localSheetId="2" hidden="1">#REF!</definedName>
    <definedName name="BLPH20023" hidden="1">#REF!</definedName>
    <definedName name="BLPH21" localSheetId="2" hidden="1">#REF!</definedName>
    <definedName name="BLPH21" hidden="1">#REF!</definedName>
    <definedName name="BLPH22" localSheetId="2" hidden="1">#REF!</definedName>
    <definedName name="BLPH22" hidden="1">#REF!</definedName>
    <definedName name="BLPH23" localSheetId="2" hidden="1">#REF!</definedName>
    <definedName name="BLPH23" hidden="1">#REF!</definedName>
    <definedName name="BLPH24" localSheetId="2" hidden="1">#REF!</definedName>
    <definedName name="BLPH24" hidden="1">#REF!</definedName>
    <definedName name="BLPH25" localSheetId="2" hidden="1">#REF!</definedName>
    <definedName name="BLPH25" hidden="1">#REF!</definedName>
    <definedName name="BLPH26" localSheetId="2" hidden="1">#REF!</definedName>
    <definedName name="BLPH26" hidden="1">#REF!</definedName>
    <definedName name="BLPH27" localSheetId="2" hidden="1">#REF!</definedName>
    <definedName name="BLPH27" hidden="1">#REF!</definedName>
    <definedName name="BLPH28" localSheetId="2" hidden="1">#REF!</definedName>
    <definedName name="BLPH28" hidden="1">#REF!</definedName>
    <definedName name="BLPH29" localSheetId="2" hidden="1">#REF!</definedName>
    <definedName name="BLPH29" hidden="1">#REF!</definedName>
    <definedName name="BLPH3" localSheetId="2" hidden="1">#REF!</definedName>
    <definedName name="BLPH3" hidden="1">#REF!</definedName>
    <definedName name="BLPH30" localSheetId="2" hidden="1">#REF!</definedName>
    <definedName name="BLPH30" hidden="1">#REF!</definedName>
    <definedName name="BLPH31" localSheetId="2" hidden="1">#REF!</definedName>
    <definedName name="BLPH31" hidden="1">#REF!</definedName>
    <definedName name="BLPH32" localSheetId="2" hidden="1">#REF!</definedName>
    <definedName name="BLPH32" hidden="1">#REF!</definedName>
    <definedName name="BLPH33" localSheetId="2" hidden="1">#REF!</definedName>
    <definedName name="BLPH33" hidden="1">#REF!</definedName>
    <definedName name="BLPH34" hidden="1">#REF!</definedName>
    <definedName name="BLPH35" localSheetId="2" hidden="1">#REF!</definedName>
    <definedName name="BLPH35"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0000004" localSheetId="2" hidden="1">#REF!</definedName>
    <definedName name="BLPH40000004" hidden="1">#REF!</definedName>
    <definedName name="BLPH40000007" localSheetId="2" hidden="1">#REF!</definedName>
    <definedName name="BLPH40000007" hidden="1">#REF!</definedName>
    <definedName name="BLPH40000008" localSheetId="2" hidden="1">#REF!</definedName>
    <definedName name="BLPH40000008" hidden="1">#REF!</definedName>
    <definedName name="BLPH40000009" localSheetId="2" hidden="1">#REF!</definedName>
    <definedName name="BLPH40000009" hidden="1">#REF!</definedName>
    <definedName name="BLPH4000002" localSheetId="2" hidden="1">#REF!</definedName>
    <definedName name="BLPH4000002" hidden="1">#REF!</definedName>
    <definedName name="BLPH40000026" localSheetId="2" hidden="1">#REF!</definedName>
    <definedName name="BLPH40000026" hidden="1">#REF!</definedName>
    <definedName name="BLPH40000027" localSheetId="2" hidden="1">#REF!</definedName>
    <definedName name="BLPH40000027" hidden="1">#REF!</definedName>
    <definedName name="BLPH40000028" localSheetId="2" hidden="1">#REF!</definedName>
    <definedName name="BLPH40000028" hidden="1">#REF!</definedName>
    <definedName name="BLPH4000003" localSheetId="2" hidden="1">#REF!</definedName>
    <definedName name="BLPH4000003" hidden="1">#REF!</definedName>
    <definedName name="BLPH40000036" localSheetId="2" hidden="1">#REF!</definedName>
    <definedName name="BLPH40000036" hidden="1">#REF!</definedName>
    <definedName name="BLPH4000004" localSheetId="2" hidden="1">#REF!</definedName>
    <definedName name="BLPH4000004" hidden="1">#REF!</definedName>
    <definedName name="BLPH4000005" localSheetId="2" hidden="1">#REF!</definedName>
    <definedName name="BLPH4000005" hidden="1">#REF!</definedName>
    <definedName name="BLPH40000050" localSheetId="2" hidden="1">#REF!</definedName>
    <definedName name="BLPH40000050" hidden="1">#REF!</definedName>
    <definedName name="BLPH40000058" localSheetId="2" hidden="1">#REF!</definedName>
    <definedName name="BLPH40000058" hidden="1">#REF!</definedName>
    <definedName name="BLPH40000059" localSheetId="2" hidden="1">#REF!</definedName>
    <definedName name="BLPH40000059" hidden="1">#REF!</definedName>
    <definedName name="BLPH4000006" localSheetId="2" hidden="1">#REF!</definedName>
    <definedName name="BLPH4000006" hidden="1">#REF!</definedName>
    <definedName name="BLPH40000060" localSheetId="2" hidden="1">#REF!</definedName>
    <definedName name="BLPH40000060" hidden="1">#REF!</definedName>
    <definedName name="BLPH40000061" localSheetId="2" hidden="1">#REF!</definedName>
    <definedName name="BLPH40000061" hidden="1">#REF!</definedName>
    <definedName name="BLPH40000062" localSheetId="2" hidden="1">#REF!</definedName>
    <definedName name="BLPH40000062" hidden="1">#REF!</definedName>
    <definedName name="BLPH40000063" localSheetId="2" hidden="1">#REF!</definedName>
    <definedName name="BLPH40000063" hidden="1">#REF!</definedName>
    <definedName name="BLPH40000064" localSheetId="2" hidden="1">#REF!</definedName>
    <definedName name="BLPH40000064" hidden="1">#REF!</definedName>
    <definedName name="BLPH40000065" localSheetId="2" hidden="1">#REF!</definedName>
    <definedName name="BLPH40000065" hidden="1">#REF!</definedName>
    <definedName name="BLPH40000066" localSheetId="2" hidden="1">#REF!</definedName>
    <definedName name="BLPH40000066" hidden="1">#REF!</definedName>
    <definedName name="BLPH40000067" localSheetId="2" hidden="1">#REF!</definedName>
    <definedName name="BLPH40000067" hidden="1">#REF!</definedName>
    <definedName name="BLPH40000068" localSheetId="2" hidden="1">#REF!</definedName>
    <definedName name="BLPH40000068" hidden="1">#REF!</definedName>
    <definedName name="BLPH40000069" localSheetId="2" hidden="1">#REF!</definedName>
    <definedName name="BLPH40000069" hidden="1">#REF!</definedName>
    <definedName name="BLPH4000007" localSheetId="2" hidden="1">#REF!</definedName>
    <definedName name="BLPH4000007" hidden="1">#REF!</definedName>
    <definedName name="BLPH40000070" localSheetId="2" hidden="1">#REF!</definedName>
    <definedName name="BLPH40000070" hidden="1">#REF!</definedName>
    <definedName name="BLPH40000071" localSheetId="2" hidden="1">#REF!</definedName>
    <definedName name="BLPH40000071" hidden="1">#REF!</definedName>
    <definedName name="BLPH40000073" localSheetId="2" hidden="1">#REF!</definedName>
    <definedName name="BLPH40000073" hidden="1">#REF!</definedName>
    <definedName name="BLPH40000074" localSheetId="2" hidden="1">#REF!</definedName>
    <definedName name="BLPH40000074" hidden="1">#REF!</definedName>
    <definedName name="BLPH40000075" localSheetId="2" hidden="1">#REF!</definedName>
    <definedName name="BLPH40000075" hidden="1">#REF!</definedName>
    <definedName name="BLPH4000008" localSheetId="2" hidden="1">#REF!</definedName>
    <definedName name="BLPH4000008" hidden="1">#REF!</definedName>
    <definedName name="BLPH4000009" localSheetId="2" hidden="1">#REF!</definedName>
    <definedName name="BLPH4000009" hidden="1">#REF!</definedName>
    <definedName name="BLPH4000011" localSheetId="2" hidden="1">#REF!</definedName>
    <definedName name="BLPH4000011" hidden="1">#REF!</definedName>
    <definedName name="BLPH4000012" localSheetId="2" hidden="1">#REF!</definedName>
    <definedName name="BLPH4000012" hidden="1">#REF!</definedName>
    <definedName name="BLPH4000014" localSheetId="2" hidden="1">#REF!</definedName>
    <definedName name="BLPH4000014" hidden="1">#REF!</definedName>
    <definedName name="BLPH4000015" localSheetId="2" hidden="1">#REF!</definedName>
    <definedName name="BLPH4000015"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hidden="1">#REF!</definedName>
    <definedName name="BLPH49" hidden="1">#REF!</definedName>
    <definedName name="BLPH5" localSheetId="2"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8" localSheetId="2" hidden="1">#REF!</definedName>
    <definedName name="BLPH78" hidden="1">#REF!</definedName>
    <definedName name="BLPH8" localSheetId="2" hidden="1">#REF!</definedName>
    <definedName name="BLPH8"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m" localSheetId="2">#REF!</definedName>
    <definedName name="bm">#REF!</definedName>
    <definedName name="board" localSheetId="2" hidden="1">{FALSE,FALSE,-1.25,-15.5,484.5,276.75,FALSE,FALSE,TRUE,TRUE,0,12,#N/A,46,#N/A,2.93460490463215,15.35,1,FALSE,FALSE,3,TRUE,1,FALSE,100,"Swvu.PLA1.","ACwvu.PLA1.",#N/A,FALSE,FALSE,0,0,0,0,2,"","",TRUE,TRUE,FALSE,FALSE,1,60,#N/A,#N/A,FALSE,FALSE,FALSE,FALSE,FALSE,FALSE,FALSE,9,65532,65532,FALSE,FALSE,TRUE,TRUE,TRUE}</definedName>
    <definedName name="board" hidden="1">{FALSE,FALSE,-1.25,-15.5,484.5,276.75,FALSE,FALSE,TRUE,TRUE,0,12,#N/A,46,#N/A,2.93460490463215,15.35,1,FALSE,FALSE,3,TRUE,1,FALSE,100,"Swvu.PLA1.","ACwvu.PLA1.",#N/A,FALSE,FALSE,0,0,0,0,2,"","",TRUE,TRUE,FALSE,FALSE,1,60,#N/A,#N/A,FALSE,FALSE,FALSE,FALSE,FALSE,FALSE,FALSE,9,65532,65532,FALSE,FALSE,TRUE,TRUE,TRUE}</definedName>
    <definedName name="BOG">#REF!</definedName>
    <definedName name="Borrar" localSheetId="2">#REF!,#REF!,#REF!</definedName>
    <definedName name="Borrar">#REF!,#REF!,#REF!</definedName>
    <definedName name="BPP" localSheetId="2" hidden="1">#REF!</definedName>
    <definedName name="BPP" hidden="1">#REF!</definedName>
    <definedName name="Brasil1" localSheetId="2">#REF!</definedName>
    <definedName name="Brasil1">#REF!</definedName>
    <definedName name="Brasil2" localSheetId="2">#REF!</definedName>
    <definedName name="Brasil2">#REF!</definedName>
    <definedName name="brf" localSheetId="2" hidden="1">{"Tab1",#N/A,FALSE,"P";"Tab2",#N/A,FALSE,"P"}</definedName>
    <definedName name="brf" hidden="1">{"Tab1",#N/A,FALSE,"P";"Tab2",#N/A,FALSE,"P"}</definedName>
    <definedName name="brg" localSheetId="2" hidden="1">{"'Hoja1'!$A$2:$O$33"}</definedName>
    <definedName name="brg" hidden="1">{"'Hoja1'!$A$2:$O$33"}</definedName>
    <definedName name="brgb" localSheetId="2" hidden="1">{"'Inversión Extranjera'!$A$1:$AG$74","'Inversión Extranjera'!$G$7:$AF$61"}</definedName>
    <definedName name="brgb" hidden="1">{"'Inversión Extranjera'!$A$1:$AG$74","'Inversión Extranjera'!$G$7:$AF$61"}</definedName>
    <definedName name="bt" localSheetId="2" hidden="1">{"Calculations",#N/A,FALSE,"Sheet1";"Charts 1",#N/A,FALSE,"Sheet1";"Charts 2",#N/A,FALSE,"Sheet1";"Charts 3",#N/A,FALSE,"Sheet1";"Charts 4",#N/A,FALSE,"Sheet1";"Raw Data",#N/A,FALSE,"Sheet1"}</definedName>
    <definedName name="bt" hidden="1">{"Calculations",#N/A,FALSE,"Sheet1";"Charts 1",#N/A,FALSE,"Sheet1";"Charts 2",#N/A,FALSE,"Sheet1";"Charts 3",#N/A,FALSE,"Sheet1";"Charts 4",#N/A,FALSE,"Sheet1";"Raw Data",#N/A,FALSE,"Sheet1"}</definedName>
    <definedName name="Budget">#REF!</definedName>
    <definedName name="BudgetYear">#REF!</definedName>
    <definedName name="busca00" localSheetId="2">#REF!</definedName>
    <definedName name="busca00">#REF!</definedName>
    <definedName name="busca01" localSheetId="2">#REF!</definedName>
    <definedName name="busca01">#REF!</definedName>
    <definedName name="busca02" localSheetId="2">#REF!</definedName>
    <definedName name="busca02">#REF!</definedName>
    <definedName name="busca03">#REF!</definedName>
    <definedName name="busca90">#REF!</definedName>
    <definedName name="busca90a">#REF!</definedName>
    <definedName name="busca91">#REF!</definedName>
    <definedName name="busca92">#REF!</definedName>
    <definedName name="busca93">#REF!</definedName>
    <definedName name="busca94">#REF!</definedName>
    <definedName name="busca95">#REF!</definedName>
    <definedName name="busca96">#REF!</definedName>
    <definedName name="busca97">#REF!</definedName>
    <definedName name="busca98">#REF!</definedName>
    <definedName name="busca99">#REF!</definedName>
    <definedName name="bv" localSheetId="2" hidden="1">{"Main Economic Indicators",#N/A,FALSE,"C"}</definedName>
    <definedName name="bv" hidden="1">{"Main Economic Indicators",#N/A,FALSE,"C"}</definedName>
    <definedName name="ca" localSheetId="2" hidden="1">#REF!</definedName>
    <definedName name="ca" hidden="1">#REF!</definedName>
    <definedName name="caja" localSheetId="2"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localSheetId="2"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localSheetId="2"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localSheetId="2"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alamidad" hidden="1">#REF!</definedName>
    <definedName name="CalcAmort">#REF!</definedName>
    <definedName name="calificacion_ex_ante">#REF!</definedName>
    <definedName name="calificaciones">#REF!</definedName>
    <definedName name="Canal">#REF!</definedName>
    <definedName name="Cancel_Prepag">#REF!,#REF!</definedName>
    <definedName name="Cancelaciones">#REF!</definedName>
    <definedName name="Capitulo">#REF!</definedName>
    <definedName name="caro" localSheetId="2">#REF!</definedName>
    <definedName name="caro">#REF!</definedName>
    <definedName name="CAROLINA" localSheetId="2">#REF!</definedName>
    <definedName name="CAROLINA">#REF!</definedName>
    <definedName name="Cartera_Cons_USD" localSheetId="2">#REF!</definedName>
    <definedName name="Cartera_Cons_USD">#REF!</definedName>
    <definedName name="Cartera_USD" localSheetId="2">#REF!</definedName>
    <definedName name="Cartera_USD">#REF!</definedName>
    <definedName name="catorce" hidden="1">#REF!</definedName>
    <definedName name="CBWorkbookPriority" hidden="1">-944898989</definedName>
    <definedName name="cc" localSheetId="2" hidden="1">{"Riqfin97",#N/A,FALSE,"Tran";"Riqfinpro",#N/A,FALSE,"Tran"}</definedName>
    <definedName name="cc" hidden="1">{"Riqfin97",#N/A,FALSE,"Tran";"Riqfinpro",#N/A,FALSE,"Tran"}</definedName>
    <definedName name="ccc" localSheetId="2" hidden="1">{"Riqfin97",#N/A,FALSE,"Tran";"Riqfinpro",#N/A,FALSE,"Tran"}</definedName>
    <definedName name="ccc" hidden="1">{"Riqfin97",#N/A,FALSE,"Tran";"Riqfinpro",#N/A,FALSE,"Tran"}</definedName>
    <definedName name="ccccc" localSheetId="2" hidden="1">{"Minpmon",#N/A,FALSE,"Monthinput"}</definedName>
    <definedName name="ccccc" hidden="1">{"Minpmon",#N/A,FALSE,"Monthinput"}</definedName>
    <definedName name="cccm" localSheetId="2" hidden="1">{"Riqfin97",#N/A,FALSE,"Tran";"Riqfinpro",#N/A,FALSE,"Tran"}</definedName>
    <definedName name="cccm" hidden="1">{"Riqfin97",#N/A,FALSE,"Tran";"Riqfinpro",#N/A,FALSE,"Tran"}</definedName>
    <definedName name="ccx" hidden="1">#REF!</definedName>
    <definedName name="cdbdfb" hidden="1">#REF!</definedName>
    <definedName name="cde" localSheetId="2" hidden="1">{"Riqfin97",#N/A,FALSE,"Tran";"Riqfinpro",#N/A,FALSE,"Tran"}</definedName>
    <definedName name="cde" hidden="1">{"Riqfin97",#N/A,FALSE,"Tran";"Riqfinpro",#N/A,FALSE,"Tran"}</definedName>
    <definedName name="cdert" localSheetId="2" hidden="1">{"Minpmon",#N/A,FALSE,"Monthinput"}</definedName>
    <definedName name="cdert" hidden="1">{"Minpmon",#N/A,FALSE,"Monthinput"}</definedName>
    <definedName name="change">#REF!</definedName>
    <definedName name="char20" localSheetId="2" hidden="1">#REF!</definedName>
    <definedName name="char20" hidden="1">#REF!</definedName>
    <definedName name="chart" localSheetId="2">#REF!</definedName>
    <definedName name="chart">#REF!</definedName>
    <definedName name="chart19" localSheetId="2" hidden="1">#REF!</definedName>
    <definedName name="chart19" hidden="1">#REF!</definedName>
    <definedName name="chart27" hidden="1">0</definedName>
    <definedName name="chart28" hidden="1">0</definedName>
    <definedName name="chart35" localSheetId="2" hidden="1">#REF!</definedName>
    <definedName name="chart35" hidden="1">#REF!</definedName>
    <definedName name="chart9" localSheetId="2" hidden="1">#REF!</definedName>
    <definedName name="chart9" hidden="1">#REF!</definedName>
    <definedName name="Chartsik" localSheetId="2" hidden="1">#REF!</definedName>
    <definedName name="Chartsik" hidden="1">#REF!</definedName>
    <definedName name="CHILESAT" localSheetId="2">#REF!</definedName>
    <definedName name="CHILESAT">#REF!</definedName>
    <definedName name="cinco" localSheetId="2" hidden="1">#REF!</definedName>
    <definedName name="cinco" hidden="1">#REF!</definedName>
    <definedName name="circ" localSheetId="2">#REF!</definedName>
    <definedName name="circ">#REF!</definedName>
    <definedName name="cmethapp" localSheetId="2">#REF!,#REF!,#REF!</definedName>
    <definedName name="cmethapp">#REF!,#REF!,#REF!</definedName>
    <definedName name="cmethmain" localSheetId="2">#REF!</definedName>
    <definedName name="cmethmain">#REF!</definedName>
    <definedName name="CMO" localSheetId="2">#REF!</definedName>
    <definedName name="CMO">#REF!</definedName>
    <definedName name="CNTCARRIER" localSheetId="2">#REF!</definedName>
    <definedName name="CNTCARRIER">#REF!</definedName>
    <definedName name="Code" localSheetId="2" hidden="1">#REF!</definedName>
    <definedName name="Code" hidden="1">#REF!</definedName>
    <definedName name="Codigo" localSheetId="2">#REF!</definedName>
    <definedName name="Codigo">#REF!</definedName>
    <definedName name="COLOSO" localSheetId="2">#REF!</definedName>
    <definedName name="COLOSO">#REF!</definedName>
    <definedName name="columna_contestadas" localSheetId="2">MATCH("contestadas",INDEX('G I.4.1'!Datos,1,),0)</definedName>
    <definedName name="columna_contestadas">MATCH("contestadas",INDEX(Datos,1,),0)</definedName>
    <definedName name="columna_enviada" localSheetId="2">MATCH("enviada",INDEX('G I.4.1'!Datos,1,),0)</definedName>
    <definedName name="columna_enviada">MATCH("enviada",INDEX(Datos,1,),0)</definedName>
    <definedName name="columna_enviadas" localSheetId="2">MATCH("enviadas",INDEX('G I.4.1'!Datos,1,),0)</definedName>
    <definedName name="columna_enviadas">MATCH("enviadas",INDEX(Datos,1,),0)</definedName>
    <definedName name="columna_mediana" localSheetId="2">MATCH("mediana",'G I.4.1'!vector_estadigrafos,0)+'G I.4.1'!inicio_variable-1</definedName>
    <definedName name="columna_mediana">MATCH("mediana",#REF!,0)+#REF!-1</definedName>
    <definedName name="columna_mediana_2" localSheetId="2">MATCH("mediana",'G I.4.1'!vector_estadigrafos_2,0)+'G I.4.1'!inicio_variable_2-1</definedName>
    <definedName name="columna_mediana_2">MATCH("mediana",#REF!,0)+#REF!-1</definedName>
    <definedName name="columna_mediana_anterior" localSheetId="2">MATCH("mediana",'G I.4.1'!vector_estadigrafos_anterior,0)+'G I.4.1'!inicio_variable_anterior-1</definedName>
    <definedName name="columna_mediana_anterior">MATCH("mediana",#REF!,0)+#REF!-1</definedName>
    <definedName name="columna_mediana_siguiente" localSheetId="2">MATCH("mediana",'G I.4.1'!vector_estadigrafos_siguiente,0)+'G I.4.1'!inicio_variable_siguiente-1</definedName>
    <definedName name="columna_mediana_siguiente">MATCH("mediana",#REF!,0)+#REF!-1</definedName>
    <definedName name="columna_mediana_subsiguiente" localSheetId="2">MATCH("mediana",'G I.4.1'!vector_estadigrafos_subsiguiente,0)+'G I.4.1'!inicio_variable_subsiguiente-1</definedName>
    <definedName name="columna_mediana_subsiguiente">MATCH("mediana",#REF!,0)+#REF!-1</definedName>
    <definedName name="columna_plazo" localSheetId="2">MATCH("plazo",INDEX('G I.4.1'!Datos,1,),0)</definedName>
    <definedName name="columna_plazo">MATCH("plazo",INDEX(Datos,1,),0)</definedName>
    <definedName name="Comisiones">#REF!</definedName>
    <definedName name="commodities" localSheetId="2">#REF!</definedName>
    <definedName name="commodities">#REF!</definedName>
    <definedName name="COMP" localSheetId="2" hidden="1">{#N/A,#N/A,FALSE,"B061196P";#N/A,#N/A,FALSE,"B061196";#N/A,#N/A,FALSE,"Relatório1";#N/A,#N/A,FALSE,"Relatório2";#N/A,#N/A,FALSE,"Relatório3";#N/A,#N/A,FALSE,"Relatório4 ";#N/A,#N/A,FALSE,"Relatório5";#N/A,#N/A,FALSE,"Relatório6";#N/A,#N/A,FALSE,"Relatório7";#N/A,#N/A,FALSE,"Relatório8"}</definedName>
    <definedName name="COMP" hidden="1">{#N/A,#N/A,FALSE,"B061196P";#N/A,#N/A,FALSE,"B061196";#N/A,#N/A,FALSE,"Relatório1";#N/A,#N/A,FALSE,"Relatório2";#N/A,#N/A,FALSE,"Relatório3";#N/A,#N/A,FALSE,"Relatório4 ";#N/A,#N/A,FALSE,"Relatório5";#N/A,#N/A,FALSE,"Relatório6";#N/A,#N/A,FALSE,"Relatório7";#N/A,#N/A,FALSE,"Relatório8"}</definedName>
    <definedName name="Comp0705" localSheetId="2" hidden="1">{#N/A,#N/A,FALSE,"B061196P";#N/A,#N/A,FALSE,"B061196";#N/A,#N/A,FALSE,"Relatório1";#N/A,#N/A,FALSE,"Relatório2";#N/A,#N/A,FALSE,"Relatório3";#N/A,#N/A,FALSE,"Relatório4 ";#N/A,#N/A,FALSE,"Relatório5";#N/A,#N/A,FALSE,"Relatório6";#N/A,#N/A,FALSE,"Relatório7";#N/A,#N/A,FALSE,"Relatório8"}</definedName>
    <definedName name="Comp0705" hidden="1">{#N/A,#N/A,FALSE,"B061196P";#N/A,#N/A,FALSE,"B061196";#N/A,#N/A,FALSE,"Relatório1";#N/A,#N/A,FALSE,"Relatório2";#N/A,#N/A,FALSE,"Relatório3";#N/A,#N/A,FALSE,"Relatório4 ";#N/A,#N/A,FALSE,"Relatório5";#N/A,#N/A,FALSE,"Relatório6";#N/A,#N/A,FALSE,"Relatório7";#N/A,#N/A,FALSE,"Relatório8"}</definedName>
    <definedName name="Comp07051" localSheetId="2" hidden="1">{#N/A,#N/A,FALSE,"B061196P";#N/A,#N/A,FALSE,"B061196";#N/A,#N/A,FALSE,"Relatório1";#N/A,#N/A,FALSE,"Relatório2";#N/A,#N/A,FALSE,"Relatório3";#N/A,#N/A,FALSE,"Relatório4 ";#N/A,#N/A,FALSE,"Relatório5";#N/A,#N/A,FALSE,"Relatório6";#N/A,#N/A,FALSE,"Relatório7";#N/A,#N/A,FALSE,"Relatório8"}</definedName>
    <definedName name="Comp07051" hidden="1">{#N/A,#N/A,FALSE,"B061196P";#N/A,#N/A,FALSE,"B061196";#N/A,#N/A,FALSE,"Relatório1";#N/A,#N/A,FALSE,"Relatório2";#N/A,#N/A,FALSE,"Relatório3";#N/A,#N/A,FALSE,"Relatório4 ";#N/A,#N/A,FALSE,"Relatório5";#N/A,#N/A,FALSE,"Relatório6";#N/A,#N/A,FALSE,"Relatório7";#N/A,#N/A,FALSE,"Relatório8"}</definedName>
    <definedName name="comp1" localSheetId="2" hidden="1">{#N/A,#N/A,FALSE,"B061196P";#N/A,#N/A,FALSE,"B061196";#N/A,#N/A,FALSE,"Relatório1";#N/A,#N/A,FALSE,"Relatório2";#N/A,#N/A,FALSE,"Relatório3";#N/A,#N/A,FALSE,"Relatório4 ";#N/A,#N/A,FALSE,"Relatório5";#N/A,#N/A,FALSE,"Relatório6";#N/A,#N/A,FALSE,"Relatório7";#N/A,#N/A,FALSE,"Relatório8"}</definedName>
    <definedName name="comp1" hidden="1">{#N/A,#N/A,FALSE,"B061196P";#N/A,#N/A,FALSE,"B061196";#N/A,#N/A,FALSE,"Relatório1";#N/A,#N/A,FALSE,"Relatório2";#N/A,#N/A,FALSE,"Relatório3";#N/A,#N/A,FALSE,"Relatório4 ";#N/A,#N/A,FALSE,"Relatório5";#N/A,#N/A,FALSE,"Relatório6";#N/A,#N/A,FALSE,"Relatório7";#N/A,#N/A,FALSE,"Relatório8"}</definedName>
    <definedName name="COMP2" localSheetId="2" hidden="1">{#N/A,#N/A,FALSE,"B061196P";#N/A,#N/A,FALSE,"B061196";#N/A,#N/A,FALSE,"Relatório1";#N/A,#N/A,FALSE,"Relatório2";#N/A,#N/A,FALSE,"Relatório3";#N/A,#N/A,FALSE,"Relatório4 ";#N/A,#N/A,FALSE,"Relatório5";#N/A,#N/A,FALSE,"Relatório6";#N/A,#N/A,FALSE,"Relatório7";#N/A,#N/A,FALSE,"Relatório8"}</definedName>
    <definedName name="COMP2" hidden="1">{#N/A,#N/A,FALSE,"B061196P";#N/A,#N/A,FALSE,"B061196";#N/A,#N/A,FALSE,"Relatório1";#N/A,#N/A,FALSE,"Relatório2";#N/A,#N/A,FALSE,"Relatório3";#N/A,#N/A,FALSE,"Relatório4 ";#N/A,#N/A,FALSE,"Relatório5";#N/A,#N/A,FALSE,"Relatório6";#N/A,#N/A,FALSE,"Relatório7";#N/A,#N/A,FALSE,"Relatório8"}</definedName>
    <definedName name="comp21" localSheetId="2" hidden="1">{#N/A,#N/A,FALSE,"B061196P";#N/A,#N/A,FALSE,"B061196";#N/A,#N/A,FALSE,"Relatório1";#N/A,#N/A,FALSE,"Relatório2";#N/A,#N/A,FALSE,"Relatório3";#N/A,#N/A,FALSE,"Relatório4 ";#N/A,#N/A,FALSE,"Relatório5";#N/A,#N/A,FALSE,"Relatório6";#N/A,#N/A,FALSE,"Relatório7";#N/A,#N/A,FALSE,"Relatório8"}</definedName>
    <definedName name="comp21" hidden="1">{#N/A,#N/A,FALSE,"B061196P";#N/A,#N/A,FALSE,"B061196";#N/A,#N/A,FALSE,"Relatório1";#N/A,#N/A,FALSE,"Relatório2";#N/A,#N/A,FALSE,"Relatório3";#N/A,#N/A,FALSE,"Relatório4 ";#N/A,#N/A,FALSE,"Relatório5";#N/A,#N/A,FALSE,"Relatório6";#N/A,#N/A,FALSE,"Relatório7";#N/A,#N/A,FALSE,"Relatório8"}</definedName>
    <definedName name="CONCHATORO" localSheetId="2">#REF!</definedName>
    <definedName name="CONCHATORO">#REF!</definedName>
    <definedName name="CONS1" localSheetId="2">#REF!</definedName>
    <definedName name="CONS1">#REF!</definedName>
    <definedName name="CONS2" localSheetId="2">#REF!</definedName>
    <definedName name="CONS2">#REF!</definedName>
    <definedName name="contents2" localSheetId="2" hidden="1">#REF!</definedName>
    <definedName name="contents2" hidden="1">#REF!</definedName>
    <definedName name="copi" localSheetId="2" hidden="1">{#N/A,#N/A,FALSE,"B061196P";#N/A,#N/A,FALSE,"B061196";#N/A,#N/A,FALSE,"Relatório1";#N/A,#N/A,FALSE,"Relatório2";#N/A,#N/A,FALSE,"Relatório3";#N/A,#N/A,FALSE,"Relatório4 ";#N/A,#N/A,FALSE,"Relatório5";#N/A,#N/A,FALSE,"Relatório6";#N/A,#N/A,FALSE,"Relatório7";#N/A,#N/A,FALSE,"Relatório8"}</definedName>
    <definedName name="copi" hidden="1">{#N/A,#N/A,FALSE,"B061196P";#N/A,#N/A,FALSE,"B061196";#N/A,#N/A,FALSE,"Relatório1";#N/A,#N/A,FALSE,"Relatório2";#N/A,#N/A,FALSE,"Relatório3";#N/A,#N/A,FALSE,"Relatório4 ";#N/A,#N/A,FALSE,"Relatório5";#N/A,#N/A,FALSE,"Relatório6";#N/A,#N/A,FALSE,"Relatório7";#N/A,#N/A,FALSE,"Relatório8"}</definedName>
    <definedName name="copi2" localSheetId="2" hidden="1">{#N/A,#N/A,FALSE,"B061196P";#N/A,#N/A,FALSE,"B061196";#N/A,#N/A,FALSE,"Relatório1";#N/A,#N/A,FALSE,"Relatório2";#N/A,#N/A,FALSE,"Relatório3";#N/A,#N/A,FALSE,"Relatório4 ";#N/A,#N/A,FALSE,"Relatório5";#N/A,#N/A,FALSE,"Relatório6";#N/A,#N/A,FALSE,"Relatório7";#N/A,#N/A,FALSE,"Relatório8"}</definedName>
    <definedName name="copi2" hidden="1">{#N/A,#N/A,FALSE,"B061196P";#N/A,#N/A,FALSE,"B061196";#N/A,#N/A,FALSE,"Relatório1";#N/A,#N/A,FALSE,"Relatório2";#N/A,#N/A,FALSE,"Relatório3";#N/A,#N/A,FALSE,"Relatório4 ";#N/A,#N/A,FALSE,"Relatório5";#N/A,#N/A,FALSE,"Relatório6";#N/A,#N/A,FALSE,"Relatório7";#N/A,#N/A,FALSE,"Relatório8"}</definedName>
    <definedName name="cp" localSheetId="2" hidden="1">#REF!</definedName>
    <definedName name="cp" hidden="1">#REF!</definedName>
    <definedName name="crit" localSheetId="2">#REF!</definedName>
    <definedName name="crit">#REF!</definedName>
    <definedName name="criterio" localSheetId="2">#REF!</definedName>
    <definedName name="criterio">#REF!</definedName>
    <definedName name="_xlnm.Criteria" localSheetId="2">#REF!</definedName>
    <definedName name="_xlnm.Criteria">#REF!</definedName>
    <definedName name="Crt">#REF!</definedName>
    <definedName name="CRUDE1" localSheetId="2">#REF!</definedName>
    <definedName name="CRUDE1">#REF!</definedName>
    <definedName name="CRUDE2" localSheetId="2">#REF!</definedName>
    <definedName name="CRUDE2">#REF!</definedName>
    <definedName name="CRUDE3" localSheetId="2">#REF!</definedName>
    <definedName name="CRUDE3">#REF!</definedName>
    <definedName name="ctacte" localSheetId="2">#REF!</definedName>
    <definedName name="ctacte">#REF!</definedName>
    <definedName name="ctak" localSheetId="2">#REF!</definedName>
    <definedName name="ctak">#REF!</definedName>
    <definedName name="CTC" localSheetId="2">#REF!</definedName>
    <definedName name="CTC">#REF!</definedName>
    <definedName name="CTCMUNDO" localSheetId="2">#REF!</definedName>
    <definedName name="CTCMUNDO">#REF!</definedName>
    <definedName name="cuadro_2" localSheetId="2">#REF!</definedName>
    <definedName name="cuadro_2">#REF!</definedName>
    <definedName name="cuadro_3" localSheetId="2">#REF!</definedName>
    <definedName name="cuadro_3">#REF!</definedName>
    <definedName name="cuadro_boletín" localSheetId="2">#REF!</definedName>
    <definedName name="cuadro_boletín">#REF!</definedName>
    <definedName name="CUADRO_STOCK_DIARIOS">#REF!</definedName>
    <definedName name="cuadro1">#REF!</definedName>
    <definedName name="cuadro14">#REF!</definedName>
    <definedName name="cuadro15">#REF!</definedName>
    <definedName name="Cuadro33">#REF!</definedName>
    <definedName name="Cuadro33A">#REF!</definedName>
    <definedName name="cuadro395">#REF!</definedName>
    <definedName name="cuadro396">#REF!</definedName>
    <definedName name="cuadro397">#REF!</definedName>
    <definedName name="cuadro398">#REF!</definedName>
    <definedName name="cuadro399">#REF!</definedName>
    <definedName name="cuatro" hidden="1">#REF!</definedName>
    <definedName name="cupo14">#REF!</definedName>
    <definedName name="cupo30">#REF!</definedName>
    <definedName name="cupo360">#REF!</definedName>
    <definedName name="cupo60">#REF!</definedName>
    <definedName name="cupo7">#REF!</definedName>
    <definedName name="cupo90">#REF!</definedName>
    <definedName name="CurMonth" localSheetId="2">#REF!</definedName>
    <definedName name="CurMonth">#REF!</definedName>
    <definedName name="Currency" localSheetId="2">#REF!</definedName>
    <definedName name="Currency">#REF!</definedName>
    <definedName name="CurrentMonth" localSheetId="2">#REF!</definedName>
    <definedName name="CurrentMonth">#REF!</definedName>
    <definedName name="CurrentYear">#REF!</definedName>
    <definedName name="cutoff">#REF!</definedName>
    <definedName name="cv" localSheetId="2" hidden="1">#REF!</definedName>
    <definedName name="cv" hidden="1">#REF!</definedName>
    <definedName name="Cwvu.a." localSheetId="2" hidden="1">#REF!,#REF!,#REF!,#REF!,#REF!,#REF!</definedName>
    <definedName name="Cwvu.a." hidden="1">#REF!,#REF!,#REF!,#REF!,#REF!,#REF!</definedName>
    <definedName name="Cwvu.bop." localSheetId="2" hidden="1">#REF!,#REF!,#REF!,#REF!,#REF!,#REF!</definedName>
    <definedName name="Cwvu.bop." hidden="1">#REF!,#REF!,#REF!,#REF!,#REF!,#REF!</definedName>
    <definedName name="Cwvu.bop.sr." localSheetId="2" hidden="1">#REF!,#REF!,#REF!,#REF!,#REF!,#REF!</definedName>
    <definedName name="Cwvu.bop.sr." hidden="1">#REF!,#REF!,#REF!,#REF!,#REF!,#REF!</definedName>
    <definedName name="Cwvu.bopsdr.sr." localSheetId="2" hidden="1">#REF!,#REF!,#REF!,#REF!,#REF!,#REF!</definedName>
    <definedName name="Cwvu.bopsdr.sr." hidden="1">#REF!,#REF!,#REF!,#REF!,#REF!,#REF!</definedName>
    <definedName name="Cwvu.cotton." localSheetId="2" hidden="1">#REF!,#REF!,#REF!,#REF!,#REF!,#REF!,#REF!,#REF!</definedName>
    <definedName name="Cwvu.cotton." hidden="1">#REF!,#REF!,#REF!,#REF!,#REF!,#REF!,#REF!,#REF!</definedName>
    <definedName name="Cwvu.cottonall." localSheetId="2" hidden="1">#REF!,#REF!,#REF!,#REF!,#REF!,#REF!,#REF!</definedName>
    <definedName name="Cwvu.cottonall." hidden="1">#REF!,#REF!,#REF!,#REF!,#REF!,#REF!,#REF!</definedName>
    <definedName name="Cwvu.exportdetails." localSheetId="2" hidden="1">#REF!,#REF!,#REF!,#REF!,#REF!,#REF!,#REF!</definedName>
    <definedName name="Cwvu.exportdetails." hidden="1">#REF!,#REF!,#REF!,#REF!,#REF!,#REF!,#REF!</definedName>
    <definedName name="Cwvu.exports." localSheetId="2" hidden="1">#REF!,#REF!,#REF!,#REF!,#REF!,#REF!,#REF!,#REF!</definedName>
    <definedName name="Cwvu.exports." hidden="1">#REF!,#REF!,#REF!,#REF!,#REF!,#REF!,#REF!,#REF!</definedName>
    <definedName name="Cwvu.gold." localSheetId="2" hidden="1">#REF!,#REF!,#REF!,#REF!,#REF!,#REF!,#REF!,#REF!</definedName>
    <definedName name="Cwvu.gold." hidden="1">#REF!,#REF!,#REF!,#REF!,#REF!,#REF!,#REF!,#REF!</definedName>
    <definedName name="Cwvu.goldall." localSheetId="2" hidden="1">#REF!,#REF!,#REF!,#REF!,#REF!,#REF!,#REF!,#REF!</definedName>
    <definedName name="Cwvu.goldall." hidden="1">#REF!,#REF!,#REF!,#REF!,#REF!,#REF!,#REF!,#REF!</definedName>
    <definedName name="Cwvu.IMPORT." localSheetId="2" hidden="1">#REF!</definedName>
    <definedName name="Cwvu.IMPORT." hidden="1">#REF!</definedName>
    <definedName name="Cwvu.imports." localSheetId="2" hidden="1">#REF!,#REF!,#REF!,#REF!,#REF!,#REF!,#REF!,#REF!,#REF!</definedName>
    <definedName name="Cwvu.imports." hidden="1">#REF!,#REF!,#REF!,#REF!,#REF!,#REF!,#REF!,#REF!,#REF!</definedName>
    <definedName name="Cwvu.importsall." localSheetId="2" hidden="1">#REF!,#REF!,#REF!,#REF!,#REF!,#REF!,#REF!,#REF!,#REF!</definedName>
    <definedName name="Cwvu.importsall." hidden="1">#REF!,#REF!,#REF!,#REF!,#REF!,#REF!,#REF!,#REF!,#REF!</definedName>
    <definedName name="Cwvu.Print." localSheetId="2" hidden="1">#REF!,#REF!,#REF!,#REF!</definedName>
    <definedName name="Cwvu.Print." hidden="1">#REF!,#REF!,#REF!,#REF!</definedName>
    <definedName name="Cwvu.sa97." localSheetId="2" hidden="1">#REF!,#REF!</definedName>
    <definedName name="Cwvu.sa97." hidden="1">#REF!,#REF!</definedName>
    <definedName name="Cwvu.tot." localSheetId="2" hidden="1">#REF!,#REF!,#REF!,#REF!,#REF!,#REF!</definedName>
    <definedName name="Cwvu.tot." hidden="1">#REF!,#REF!,#REF!,#REF!,#REF!,#REF!</definedName>
    <definedName name="d" localSheetId="2">#REF!</definedName>
    <definedName name="d">#REF!</definedName>
    <definedName name="D126757F_8C22_4332_AE16_6A56D0626CD4_2007_2008_2009_2010_ICE_ChartType" hidden="1">64</definedName>
    <definedName name="D126757F_8C22_4332_AE16_6A56D0626CD4_2007_2008_2009_2010_ICE_distributionSingle" hidden="1">FALSE</definedName>
    <definedName name="D126757F_8C22_4332_AE16_6A56D0626CD4_2007_2008_2009_2010_ICE_HorAxisGridlines" hidden="1">FALSE</definedName>
    <definedName name="D126757F_8C22_4332_AE16_6A56D0626CD4_2007_2008_2009_2010_ICE_VerAxisGridlines" hidden="1">FALSE</definedName>
    <definedName name="D126757F_8C22_4332_AE16_6A56D0626CD4_Days_Supply__QoMo__ChartType" hidden="1">1</definedName>
    <definedName name="D126757F_8C22_4332_AE16_6A56D0626CD4_Days_Supply__QoMo__distributionSingle" hidden="1">FALSE</definedName>
    <definedName name="D126757F_8C22_4332_AE16_6A56D0626CD4_Days_Supply__QoMo__HorAxisGridlines" hidden="1">FALSE</definedName>
    <definedName name="D126757F_8C22_4332_AE16_6A56D0626CD4_Days_Supply__QoMo__VerAxisGridlines" hidden="1">FALSE</definedName>
    <definedName name="D126757F_8C22_4332_AE16_6A56D0626CD4_Total_Stocks__QoMo__ChartType" hidden="1">1</definedName>
    <definedName name="D126757F_8C22_4332_AE16_6A56D0626CD4_Total_Stocks__QoMo__distributionSingle" hidden="1">FALSE</definedName>
    <definedName name="D126757F_8C22_4332_AE16_6A56D0626CD4_Total_Stocks__QoMo__HorAxisGridlines" hidden="1">FALSE</definedName>
    <definedName name="D126757F_8C22_4332_AE16_6A56D0626CD4_Total_Stocks__QoMo__VerAxisGridlines" hidden="1">FALSE</definedName>
    <definedName name="daf" localSheetId="2">{"January ";"February ";"March ";"April ";"May ";"June ";"July ";"August ";"September ";"October ";"November ";"December "}</definedName>
    <definedName name="daf">{"January ";"February ";"March ";"April ";"May ";"June ";"July ";"August ";"September ";"October ";"November ";"December "}</definedName>
    <definedName name="dafa" localSheetId="2">MATCH("mediana",'G I.4.1'!vvade,0)+'G I.4.1'!dafdf-1</definedName>
    <definedName name="dafa">MATCH("mediana",#REF!,0)+#REF!-1</definedName>
    <definedName name="dafdf" localSheetId="2">MATCH(#REF!,INDEX('G I.4.1'!Datos,1,),0)</definedName>
    <definedName name="dafdf">MATCH(#REF!,INDEX(Datos,1,),0)</definedName>
    <definedName name="Daily_Depreciation" localSheetId="2">#REF!</definedName>
    <definedName name="Daily_Depreciation">#REF!</definedName>
    <definedName name="das" localSheetId="2" hidden="1">#REF!</definedName>
    <definedName name="das" hidden="1">#REF!</definedName>
    <definedName name="dasd3wqeqas" localSheetId="2" hidden="1">#REF!</definedName>
    <definedName name="dasd3wqeqas" hidden="1">#REF!</definedName>
    <definedName name="dat" localSheetId="2">#REF!</definedName>
    <definedName name="dat">#REF!</definedName>
    <definedName name="Data">#REF!</definedName>
    <definedName name="data1" localSheetId="2" hidden="1">#REF!</definedName>
    <definedName name="data1" hidden="1">#REF!</definedName>
    <definedName name="data2" localSheetId="2" hidden="1">#REF!</definedName>
    <definedName name="data2" hidden="1">#REF!</definedName>
    <definedName name="data3" localSheetId="2" hidden="1">#REF!</definedName>
    <definedName name="data3" hidden="1">#REF!</definedName>
    <definedName name="Dataset">#REF!</definedName>
    <definedName name="Datos" localSheetId="2">#REF!</definedName>
    <definedName name="Datos">#REF!</definedName>
    <definedName name="DB">"WIREUK"</definedName>
    <definedName name="dcp" localSheetId="2">#REF!</definedName>
    <definedName name="dcp">#REF!</definedName>
    <definedName name="dd" localSheetId="2" hidden="1">{"Riqfin97",#N/A,FALSE,"Tran";"Riqfinpro",#N/A,FALSE,"Tran"}</definedName>
    <definedName name="dd" hidden="1">{"Riqfin97",#N/A,FALSE,"Tran";"Riqfinpro",#N/A,FALSE,"Tran"}</definedName>
    <definedName name="dda" localSheetId="2">#REF!</definedName>
    <definedName name="dda">#REF!</definedName>
    <definedName name="ddad" localSheetId="2" hidden="1">{"'Inversión Extranjera'!$A$1:$AG$74","'Inversión Extranjera'!$G$7:$AF$61"}</definedName>
    <definedName name="ddad" hidden="1">{"'Inversión Extranjera'!$A$1:$AG$74","'Inversión Extranjera'!$G$7:$AF$61"}</definedName>
    <definedName name="ddad_1" localSheetId="2" hidden="1">{"'Inversión Extranjera'!$A$1:$AG$74","'Inversión Extranjera'!$G$7:$AF$61"}</definedName>
    <definedName name="ddad_1" hidden="1">{"'Inversión Extranjera'!$A$1:$AG$74","'Inversión Extranjera'!$G$7:$AF$61"}</definedName>
    <definedName name="ddad_2" localSheetId="2" hidden="1">{"'Inversión Extranjera'!$A$1:$AG$74","'Inversión Extranjera'!$G$7:$AF$61"}</definedName>
    <definedName name="ddad_2" hidden="1">{"'Inversión Extranjera'!$A$1:$AG$74","'Inversión Extranjera'!$G$7:$AF$61"}</definedName>
    <definedName name="ddad_3" localSheetId="2" hidden="1">{"'Inversión Extranjera'!$A$1:$AG$74","'Inversión Extranjera'!$G$7:$AF$61"}</definedName>
    <definedName name="ddad_3" hidden="1">{"'Inversión Extranjera'!$A$1:$AG$74","'Inversión Extranjera'!$G$7:$AF$61"}</definedName>
    <definedName name="ddad_4" localSheetId="2" hidden="1">{"'Inversión Extranjera'!$A$1:$AG$74","'Inversión Extranjera'!$G$7:$AF$61"}</definedName>
    <definedName name="ddad_4" hidden="1">{"'Inversión Extranjera'!$A$1:$AG$74","'Inversión Extranjera'!$G$7:$AF$61"}</definedName>
    <definedName name="ddd" localSheetId="2" hidden="1">{"Riqfin97",#N/A,FALSE,"Tran";"Riqfinpro",#N/A,FALSE,"Tran"}</definedName>
    <definedName name="ddd" hidden="1">{"Riqfin97",#N/A,FALSE,"Tran";"Riqfinpro",#N/A,FALSE,"Tran"}</definedName>
    <definedName name="ddda" localSheetId="2" hidden="1">{"'Inversión Extranjera'!$A$1:$AG$74","'Inversión Extranjera'!$G$7:$AF$61"}</definedName>
    <definedName name="ddda" hidden="1">{"'Inversión Extranjera'!$A$1:$AG$74","'Inversión Extranjera'!$G$7:$AF$61"}</definedName>
    <definedName name="ddda_1" localSheetId="2" hidden="1">{"'Inversión Extranjera'!$A$1:$AG$74","'Inversión Extranjera'!$G$7:$AF$61"}</definedName>
    <definedName name="ddda_1" hidden="1">{"'Inversión Extranjera'!$A$1:$AG$74","'Inversión Extranjera'!$G$7:$AF$61"}</definedName>
    <definedName name="ddda_2" localSheetId="2" hidden="1">{"'Inversión Extranjera'!$A$1:$AG$74","'Inversión Extranjera'!$G$7:$AF$61"}</definedName>
    <definedName name="ddda_2" hidden="1">{"'Inversión Extranjera'!$A$1:$AG$74","'Inversión Extranjera'!$G$7:$AF$61"}</definedName>
    <definedName name="ddda_3" localSheetId="2" hidden="1">{"'Inversión Extranjera'!$A$1:$AG$74","'Inversión Extranjera'!$G$7:$AF$61"}</definedName>
    <definedName name="ddda_3" hidden="1">{"'Inversión Extranjera'!$A$1:$AG$74","'Inversión Extranjera'!$G$7:$AF$61"}</definedName>
    <definedName name="ddda_4" localSheetId="2" hidden="1">{"'Inversión Extranjera'!$A$1:$AG$74","'Inversión Extranjera'!$G$7:$AF$61"}</definedName>
    <definedName name="ddda_4" hidden="1">{"'Inversión Extranjera'!$A$1:$AG$74","'Inversión Extranjera'!$G$7:$AF$61"}</definedName>
    <definedName name="dddd" localSheetId="2">#REF!</definedName>
    <definedName name="dddd">#REF!</definedName>
    <definedName name="ddddd" localSheetId="2" hidden="1">{"Riqfin97",#N/A,FALSE,"Tran";"Riqfinpro",#N/A,FALSE,"Tran"}</definedName>
    <definedName name="ddddd" hidden="1">{"Riqfin97",#N/A,FALSE,"Tran";"Riqfinpro",#N/A,FALSE,"Tran"}</definedName>
    <definedName name="dddddd" localSheetId="2" hidden="1">{"Tab1",#N/A,FALSE,"P";"Tab2",#N/A,FALSE,"P"}</definedName>
    <definedName name="dddddd" hidden="1">{"Tab1",#N/A,FALSE,"P";"Tab2",#N/A,FALSE,"P"}</definedName>
    <definedName name="de" localSheetId="2"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_1" localSheetId="2" hidden="1">{"Calculations",#N/A,FALSE,"Sheet1";"Charts 1",#N/A,FALSE,"Sheet1";"Charts 2",#N/A,FALSE,"Sheet1";"Charts 3",#N/A,FALSE,"Sheet1";"Charts 4",#N/A,FALSE,"Sheet1";"Raw Data",#N/A,FALSE,"Sheet1"}</definedName>
    <definedName name="de_1" hidden="1">{"Calculations",#N/A,FALSE,"Sheet1";"Charts 1",#N/A,FALSE,"Sheet1";"Charts 2",#N/A,FALSE,"Sheet1";"Charts 3",#N/A,FALSE,"Sheet1";"Charts 4",#N/A,FALSE,"Sheet1";"Raw Data",#N/A,FALSE,"Sheet1"}</definedName>
    <definedName name="de_2" localSheetId="2" hidden="1">{"Calculations",#N/A,FALSE,"Sheet1";"Charts 1",#N/A,FALSE,"Sheet1";"Charts 2",#N/A,FALSE,"Sheet1";"Charts 3",#N/A,FALSE,"Sheet1";"Charts 4",#N/A,FALSE,"Sheet1";"Raw Data",#N/A,FALSE,"Sheet1"}</definedName>
    <definedName name="de_2" hidden="1">{"Calculations",#N/A,FALSE,"Sheet1";"Charts 1",#N/A,FALSE,"Sheet1";"Charts 2",#N/A,FALSE,"Sheet1";"Charts 3",#N/A,FALSE,"Sheet1";"Charts 4",#N/A,FALSE,"Sheet1";"Raw Data",#N/A,FALSE,"Sheet1"}</definedName>
    <definedName name="de_3" localSheetId="2" hidden="1">{"Calculations",#N/A,FALSE,"Sheet1";"Charts 1",#N/A,FALSE,"Sheet1";"Charts 2",#N/A,FALSE,"Sheet1";"Charts 3",#N/A,FALSE,"Sheet1";"Charts 4",#N/A,FALSE,"Sheet1";"Raw Data",#N/A,FALSE,"Sheet1"}</definedName>
    <definedName name="de_3" hidden="1">{"Calculations",#N/A,FALSE,"Sheet1";"Charts 1",#N/A,FALSE,"Sheet1";"Charts 2",#N/A,FALSE,"Sheet1";"Charts 3",#N/A,FALSE,"Sheet1";"Charts 4",#N/A,FALSE,"Sheet1";"Raw Data",#N/A,FALSE,"Sheet1"}</definedName>
    <definedName name="de_4" localSheetId="2" hidden="1">{"Calculations",#N/A,FALSE,"Sheet1";"Charts 1",#N/A,FALSE,"Sheet1";"Charts 2",#N/A,FALSE,"Sheet1";"Charts 3",#N/A,FALSE,"Sheet1";"Charts 4",#N/A,FALSE,"Sheet1";"Raw Data",#N/A,FALSE,"Sheet1"}</definedName>
    <definedName name="de_4" hidden="1">{"Calculations",#N/A,FALSE,"Sheet1";"Charts 1",#N/A,FALSE,"Sheet1";"Charts 2",#N/A,FALSE,"Sheet1";"Charts 3",#N/A,FALSE,"Sheet1";"Charts 4",#N/A,FALSE,"Sheet1";"Raw Data",#N/A,FALSE,"Sheet1"}</definedName>
    <definedName name="Deal_Date" localSheetId="2">#REF!</definedName>
    <definedName name="Deal_Date">#REF!</definedName>
    <definedName name="DEBT" localSheetId="2">#REF!</definedName>
    <definedName name="DEBT">#REF!</definedName>
    <definedName name="dee" localSheetId="2"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ee_1" localSheetId="2" hidden="1">{"Calculations",#N/A,FALSE,"Sheet1";"Charts 1",#N/A,FALSE,"Sheet1";"Charts 2",#N/A,FALSE,"Sheet1";"Charts 3",#N/A,FALSE,"Sheet1";"Charts 4",#N/A,FALSE,"Sheet1";"Raw Data",#N/A,FALSE,"Sheet1"}</definedName>
    <definedName name="dee_1" hidden="1">{"Calculations",#N/A,FALSE,"Sheet1";"Charts 1",#N/A,FALSE,"Sheet1";"Charts 2",#N/A,FALSE,"Sheet1";"Charts 3",#N/A,FALSE,"Sheet1";"Charts 4",#N/A,FALSE,"Sheet1";"Raw Data",#N/A,FALSE,"Sheet1"}</definedName>
    <definedName name="dee_2" localSheetId="2" hidden="1">{"Calculations",#N/A,FALSE,"Sheet1";"Charts 1",#N/A,FALSE,"Sheet1";"Charts 2",#N/A,FALSE,"Sheet1";"Charts 3",#N/A,FALSE,"Sheet1";"Charts 4",#N/A,FALSE,"Sheet1";"Raw Data",#N/A,FALSE,"Sheet1"}</definedName>
    <definedName name="dee_2" hidden="1">{"Calculations",#N/A,FALSE,"Sheet1";"Charts 1",#N/A,FALSE,"Sheet1";"Charts 2",#N/A,FALSE,"Sheet1";"Charts 3",#N/A,FALSE,"Sheet1";"Charts 4",#N/A,FALSE,"Sheet1";"Raw Data",#N/A,FALSE,"Sheet1"}</definedName>
    <definedName name="dee_3" localSheetId="2" hidden="1">{"Calculations",#N/A,FALSE,"Sheet1";"Charts 1",#N/A,FALSE,"Sheet1";"Charts 2",#N/A,FALSE,"Sheet1";"Charts 3",#N/A,FALSE,"Sheet1";"Charts 4",#N/A,FALSE,"Sheet1";"Raw Data",#N/A,FALSE,"Sheet1"}</definedName>
    <definedName name="dee_3" hidden="1">{"Calculations",#N/A,FALSE,"Sheet1";"Charts 1",#N/A,FALSE,"Sheet1";"Charts 2",#N/A,FALSE,"Sheet1";"Charts 3",#N/A,FALSE,"Sheet1";"Charts 4",#N/A,FALSE,"Sheet1";"Raw Data",#N/A,FALSE,"Sheet1"}</definedName>
    <definedName name="dee_4" localSheetId="2" hidden="1">{"Calculations",#N/A,FALSE,"Sheet1";"Charts 1",#N/A,FALSE,"Sheet1";"Charts 2",#N/A,FALSE,"Sheet1";"Charts 3",#N/A,FALSE,"Sheet1";"Charts 4",#N/A,FALSE,"Sheet1";"Raw Data",#N/A,FALSE,"Sheet1"}</definedName>
    <definedName name="dee_4" hidden="1">{"Calculations",#N/A,FALSE,"Sheet1";"Charts 1",#N/A,FALSE,"Sheet1";"Charts 2",#N/A,FALSE,"Sheet1";"Charts 3",#N/A,FALSE,"Sheet1";"Charts 4",#N/A,FALSE,"Sheet1";"Raw Data",#N/A,FALSE,"Sheet1"}</definedName>
    <definedName name="DeltaRate">#REF!</definedName>
    <definedName name="der" localSheetId="2" hidden="1">{"Tab1",#N/A,FALSE,"P";"Tab2",#N/A,FALSE,"P"}</definedName>
    <definedName name="der" hidden="1">{"Tab1",#N/A,FALSE,"P";"Tab2",#N/A,FALSE,"P"}</definedName>
    <definedName name="Desembolsos">#REF!</definedName>
    <definedName name="desempleo" localSheetId="2">#REF!</definedName>
    <definedName name="desempleo">#REF!</definedName>
    <definedName name="Detalle_Prestamos">#REF!</definedName>
    <definedName name="deudafisc" localSheetId="2">#REF!</definedName>
    <definedName name="deudafisc">#REF!</definedName>
    <definedName name="deuext" localSheetId="2">#REF!</definedName>
    <definedName name="deuext">#REF!</definedName>
    <definedName name="deuext2" localSheetId="2">#REF!</definedName>
    <definedName name="deuext2">#REF!</definedName>
    <definedName name="Dext" localSheetId="2">#REF!</definedName>
    <definedName name="Dext">#REF!</definedName>
    <definedName name="Dext0901">#REF!</definedName>
    <definedName name="DEZ" localSheetId="2" hidden="1">{#N/A,#N/A,FALSE,"B061196P";#N/A,#N/A,FALSE,"B061196";#N/A,#N/A,FALSE,"Relatório1";#N/A,#N/A,FALSE,"Relatório2";#N/A,#N/A,FALSE,"Relatório3";#N/A,#N/A,FALSE,"Relatório4 ";#N/A,#N/A,FALSE,"Relatório5";#N/A,#N/A,FALSE,"Relatório6";#N/A,#N/A,FALSE,"Relatório7";#N/A,#N/A,FALSE,"Relatório8"}</definedName>
    <definedName name="DEZ" hidden="1">{#N/A,#N/A,FALSE,"B061196P";#N/A,#N/A,FALSE,"B061196";#N/A,#N/A,FALSE,"Relatório1";#N/A,#N/A,FALSE,"Relatório2";#N/A,#N/A,FALSE,"Relatório3";#N/A,#N/A,FALSE,"Relatório4 ";#N/A,#N/A,FALSE,"Relatório5";#N/A,#N/A,FALSE,"Relatório6";#N/A,#N/A,FALSE,"Relatório7";#N/A,#N/A,FALSE,"Relatório8"}</definedName>
    <definedName name="df" localSheetId="2" hidden="1">{"Calculations",#N/A,FALSE,"Sheet1";"Charts 1",#N/A,FALSE,"Sheet1";"Charts 2",#N/A,FALSE,"Sheet1";"Charts 3",#N/A,FALSE,"Sheet1";"Charts 4",#N/A,FALSE,"Sheet1";"Raw Data",#N/A,FALSE,"Sheet1"}</definedName>
    <definedName name="df" hidden="1">{"Calculations",#N/A,FALSE,"Sheet1";"Charts 1",#N/A,FALSE,"Sheet1";"Charts 2",#N/A,FALSE,"Sheet1";"Charts 3",#N/A,FALSE,"Sheet1";"Charts 4",#N/A,FALSE,"Sheet1";"Raw Data",#N/A,FALSE,"Sheet1"}</definedName>
    <definedName name="dfbd" localSheetId="2" hidden="1">{"'Inversión Extranjera'!$A$1:$AG$74","'Inversión Extranjera'!$G$7:$AF$61"}</definedName>
    <definedName name="dfbd" hidden="1">{"'Inversión Extranjera'!$A$1:$AG$74","'Inversión Extranjera'!$G$7:$AF$61"}</definedName>
    <definedName name="dfbdf" localSheetId="2" hidden="1">{#N/A,#N/A,TRUE,"garde";#N/A,#N/A,TRUE,"Feuil1";#N/A,#N/A,TRUE,"tableau";#N/A,#N/A,TRUE,"annquinz";#N/A,#N/A,TRUE,"graf1";#N/A,#N/A,TRUE,"graf2"}</definedName>
    <definedName name="dfbdf" hidden="1">{#N/A,#N/A,TRUE,"garde";#N/A,#N/A,TRUE,"Feuil1";#N/A,#N/A,TRUE,"tableau";#N/A,#N/A,TRUE,"annquinz";#N/A,#N/A,TRUE,"graf1";#N/A,#N/A,TRUE,"graf2"}</definedName>
    <definedName name="dfd" localSheetId="2" hidden="1">{#N/A,#N/A,FALSE,"B061196P";#N/A,#N/A,FALSE,"B061196";#N/A,#N/A,FALSE,"Relatório1";#N/A,#N/A,FALSE,"Relatório2";#N/A,#N/A,FALSE,"Relatório3";#N/A,#N/A,FALSE,"Relatório4 ";#N/A,#N/A,FALSE,"Relatório5";#N/A,#N/A,FALSE,"Relatório6";#N/A,#N/A,FALSE,"Relatório7";#N/A,#N/A,FALSE,"Relatório8"}</definedName>
    <definedName name="dfd" hidden="1">{#N/A,#N/A,FALSE,"B061196P";#N/A,#N/A,FALSE,"B061196";#N/A,#N/A,FALSE,"Relatório1";#N/A,#N/A,FALSE,"Relatório2";#N/A,#N/A,FALSE,"Relatório3";#N/A,#N/A,FALSE,"Relatório4 ";#N/A,#N/A,FALSE,"Relatório5";#N/A,#N/A,FALSE,"Relatório6";#N/A,#N/A,FALSE,"Relatório7";#N/A,#N/A,FALSE,"Relatório8"}</definedName>
    <definedName name="dfdf" localSheetId="2" hidden="1">{#N/A,#N/A,FALSE,"slvsrtb1";#N/A,#N/A,FALSE,"slvsrtb2";#N/A,#N/A,FALSE,"slvsrtb3";#N/A,#N/A,FALSE,"slvsrtb4";#N/A,#N/A,FALSE,"slvsrtb5";#N/A,#N/A,FALSE,"slvsrtb6";#N/A,#N/A,FALSE,"slvsrtb7";#N/A,#N/A,FALSE,"slvsrtb8";#N/A,#N/A,FALSE,"slvsrtb9";#N/A,#N/A,FALSE,"slvsrtb10";#N/A,#N/A,FALSE,"slvsrtb12"}</definedName>
    <definedName name="dfdf" hidden="1">{#N/A,#N/A,FALSE,"slvsrtb1";#N/A,#N/A,FALSE,"slvsrtb2";#N/A,#N/A,FALSE,"slvsrtb3";#N/A,#N/A,FALSE,"slvsrtb4";#N/A,#N/A,FALSE,"slvsrtb5";#N/A,#N/A,FALSE,"slvsrtb6";#N/A,#N/A,FALSE,"slvsrtb7";#N/A,#N/A,FALSE,"slvsrtb8";#N/A,#N/A,FALSE,"slvsrtb9";#N/A,#N/A,FALSE,"slvsrtb10";#N/A,#N/A,FALSE,"slvsrtb12"}</definedName>
    <definedName name="dfe" localSheetId="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FAdfaF" hidden="1">#REF!</definedName>
    <definedName name="dfhdyjdrtgh" hidden="1">#REF!</definedName>
    <definedName name="dfiscal" localSheetId="2">#REF!</definedName>
    <definedName name="dfiscal">#REF!</definedName>
    <definedName name="dfsfwef" localSheetId="2" hidden="1">{"'Inversión Extranjera'!$A$1:$AG$74","'Inversión Extranjera'!$G$7:$AF$61"}</definedName>
    <definedName name="dfsfwef" hidden="1">{"'Inversión Extranjera'!$A$1:$AG$74","'Inversión Extranjera'!$G$7:$AF$61"}</definedName>
    <definedName name="dgbd" localSheetId="2" hidden="1">{"'Inversión Extranjera'!$A$1:$AG$74","'Inversión Extranjera'!$G$7:$AF$61"}</definedName>
    <definedName name="dgbd" hidden="1">{"'Inversión Extranjera'!$A$1:$AG$74","'Inversión Extranjera'!$G$7:$AF$61"}</definedName>
    <definedName name="dgbdb" localSheetId="2" hidden="1">{"'Inversión Extranjera'!$A$1:$AG$74","'Inversión Extranjera'!$G$7:$AF$61"}</definedName>
    <definedName name="dgbdb" hidden="1">{"'Inversión Extranjera'!$A$1:$AG$74","'Inversión Extranjera'!$G$7:$AF$61"}</definedName>
    <definedName name="dgbv" localSheetId="2" hidden="1">{"'Basic'!$A$1:$F$96"}</definedName>
    <definedName name="dgbv" hidden="1">{"'Basic'!$A$1:$F$96"}</definedName>
    <definedName name="dhdh" localSheetId="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hdh"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hjdhjg" hidden="1">#REF!</definedName>
    <definedName name="dias14">#REF!</definedName>
    <definedName name="dias30">#REF!</definedName>
    <definedName name="dias360">#REF!</definedName>
    <definedName name="dias60">#REF!</definedName>
    <definedName name="dias7">#REF!</definedName>
    <definedName name="dias90">#REF!</definedName>
    <definedName name="diez" localSheetId="2" hidden="1">#REF!</definedName>
    <definedName name="diez" hidden="1">#REF!</definedName>
    <definedName name="diferencial_de_tasas" localSheetId="2">#REF!</definedName>
    <definedName name="diferencial_de_tasas">#REF!</definedName>
    <definedName name="dinero" localSheetId="2">#REF!</definedName>
    <definedName name="dinero">#REF!</definedName>
    <definedName name="Dint" localSheetId="2">#REF!</definedName>
    <definedName name="Dint">#REF!</definedName>
    <definedName name="Dint0901">#REF!</definedName>
    <definedName name="DIR" localSheetId="2" hidden="1">{#N/A,#N/A,FALSE,"B061196P";#N/A,#N/A,FALSE,"B061196";#N/A,#N/A,FALSE,"Relatório1";#N/A,#N/A,FALSE,"Relatório2";#N/A,#N/A,FALSE,"Relatório3";#N/A,#N/A,FALSE,"Relatório4 ";#N/A,#N/A,FALSE,"Relatório5";#N/A,#N/A,FALSE,"Relatório6";#N/A,#N/A,FALSE,"Relatório7";#N/A,#N/A,FALSE,"Relatório8"}</definedName>
    <definedName name="DIR" hidden="1">{#N/A,#N/A,FALSE,"B061196P";#N/A,#N/A,FALSE,"B061196";#N/A,#N/A,FALSE,"Relatório1";#N/A,#N/A,FALSE,"Relatório2";#N/A,#N/A,FALSE,"Relatório3";#N/A,#N/A,FALSE,"Relatório4 ";#N/A,#N/A,FALSE,"Relatório5";#N/A,#N/A,FALSE,"Relatório6";#N/A,#N/A,FALSE,"Relatório7";#N/A,#N/A,FALSE,"Relatório8"}</definedName>
    <definedName name="Discount" hidden="1">#REF!</definedName>
    <definedName name="display_area_2" hidden="1">#REF!</definedName>
    <definedName name="dlp" localSheetId="2">#REF!</definedName>
    <definedName name="dlp">#REF!</definedName>
    <definedName name="dmda14">#REF!</definedName>
    <definedName name="dmda30">#REF!</definedName>
    <definedName name="dmda360">#REF!</definedName>
    <definedName name="dmda60">#REF!</definedName>
    <definedName name="dmda7">#REF!</definedName>
    <definedName name="dmda90">#REF!</definedName>
    <definedName name="DME_Dirty" hidden="1">"False"</definedName>
    <definedName name="DME_LocalFile" hidden="1">"True"</definedName>
    <definedName name="dññj" localSheetId="2" hidden="1">{"'Inversión Extranjera'!$A$1:$AG$74","'Inversión Extranjera'!$G$7:$AF$61"}</definedName>
    <definedName name="dññj" hidden="1">{"'Inversión Extranjera'!$A$1:$AG$74","'Inversión Extranjera'!$G$7:$AF$61"}</definedName>
    <definedName name="doce" hidden="1">#REF!</definedName>
    <definedName name="dolar" localSheetId="2">#REF!</definedName>
    <definedName name="dolar">#REF!</definedName>
    <definedName name="DOLLARS" localSheetId="2">#REF!</definedName>
    <definedName name="DOLLARS">#REF!</definedName>
    <definedName name="dos" localSheetId="2" hidden="1">#REF!</definedName>
    <definedName name="dos" hidden="1">#REF!</definedName>
    <definedName name="drth" localSheetId="2" hidden="1">{"Minpmon",#N/A,FALSE,"Monthinput"}</definedName>
    <definedName name="drth" hidden="1">{"Minpmon",#N/A,FALSE,"Monthinput"}</definedName>
    <definedName name="ds">#REF!</definedName>
    <definedName name="dsa" localSheetId="2" hidden="1">{"Tab1",#N/A,FALSE,"P";"Tab2",#N/A,FALSE,"P"}</definedName>
    <definedName name="dsa" hidden="1">{"Tab1",#N/A,FALSE,"P";"Tab2",#N/A,FALSE,"P"}</definedName>
    <definedName name="dsfsdfad" localSheetId="2" hidden="1">{#N/A,#N/A,FALSE,"B061196P";#N/A,#N/A,FALSE,"B061196";#N/A,#N/A,FALSE,"Relatório1";#N/A,#N/A,FALSE,"Relatório2";#N/A,#N/A,FALSE,"Relatório3";#N/A,#N/A,FALSE,"Relatório4 ";#N/A,#N/A,FALSE,"Relatório5";#N/A,#N/A,FALSE,"Relatório6";#N/A,#N/A,FALSE,"Relatório7";#N/A,#N/A,FALSE,"Relatório8"}</definedName>
    <definedName name="dsfsdfad" hidden="1">{#N/A,#N/A,FALSE,"B061196P";#N/A,#N/A,FALSE,"B061196";#N/A,#N/A,FALSE,"Relatório1";#N/A,#N/A,FALSE,"Relatório2";#N/A,#N/A,FALSE,"Relatório3";#N/A,#N/A,FALSE,"Relatório4 ";#N/A,#N/A,FALSE,"Relatório5";#N/A,#N/A,FALSE,"Relatório6";#N/A,#N/A,FALSE,"Relatório7";#N/A,#N/A,FALSE,"Relatório8"}</definedName>
    <definedName name="dtot" localSheetId="2">#REF!</definedName>
    <definedName name="dtot">#REF!</definedName>
    <definedName name="duplicados" localSheetId="2">#REF!</definedName>
    <definedName name="duplicados">#REF!</definedName>
    <definedName name="dvds" localSheetId="2" hidden="1">{"'Inversión Extranjera'!$A$1:$AG$74","'Inversión Extranjera'!$G$7:$AF$61"}</definedName>
    <definedName name="dvds" hidden="1">{"'Inversión Extranjera'!$A$1:$AG$74","'Inversión Extranjera'!$G$7:$AF$61"}</definedName>
    <definedName name="dvds_1" localSheetId="2" hidden="1">{"'Inversión Extranjera'!$A$1:$AG$74","'Inversión Extranjera'!$G$7:$AF$61"}</definedName>
    <definedName name="dvds_1" hidden="1">{"'Inversión Extranjera'!$A$1:$AG$74","'Inversión Extranjera'!$G$7:$AF$61"}</definedName>
    <definedName name="dvds_2" localSheetId="2" hidden="1">{"'Inversión Extranjera'!$A$1:$AG$74","'Inversión Extranjera'!$G$7:$AF$61"}</definedName>
    <definedName name="dvds_2" hidden="1">{"'Inversión Extranjera'!$A$1:$AG$74","'Inversión Extranjera'!$G$7:$AF$61"}</definedName>
    <definedName name="dvds_3" localSheetId="2" hidden="1">{"'Inversión Extranjera'!$A$1:$AG$74","'Inversión Extranjera'!$G$7:$AF$61"}</definedName>
    <definedName name="dvds_3" hidden="1">{"'Inversión Extranjera'!$A$1:$AG$74","'Inversión Extranjera'!$G$7:$AF$61"}</definedName>
    <definedName name="dvds_4" localSheetId="2" hidden="1">{"'Inversión Extranjera'!$A$1:$AG$74","'Inversión Extranjera'!$G$7:$AF$61"}</definedName>
    <definedName name="dvds_4" hidden="1">{"'Inversión Extranjera'!$A$1:$AG$74","'Inversión Extranjera'!$G$7:$AF$61"}</definedName>
    <definedName name="dyj" hidden="1">#REF!</definedName>
    <definedName name="dyjdtjdt" hidden="1">#REF!</definedName>
    <definedName name="e">#REF!</definedName>
    <definedName name="e_1" localSheetId="2" hidden="1">{"'Inversión Extranjera'!$A$1:$AG$74","'Inversión Extranjera'!$G$7:$AF$61"}</definedName>
    <definedName name="e_1" hidden="1">{"'Inversión Extranjera'!$A$1:$AG$74","'Inversión Extranjera'!$G$7:$AF$61"}</definedName>
    <definedName name="e_2" localSheetId="2" hidden="1">{"'Inversión Extranjera'!$A$1:$AG$74","'Inversión Extranjera'!$G$7:$AF$61"}</definedName>
    <definedName name="e_2" hidden="1">{"'Inversión Extranjera'!$A$1:$AG$74","'Inversión Extranjera'!$G$7:$AF$61"}</definedName>
    <definedName name="e_3" localSheetId="2" hidden="1">{"'Inversión Extranjera'!$A$1:$AG$74","'Inversión Extranjera'!$G$7:$AF$61"}</definedName>
    <definedName name="e_3" hidden="1">{"'Inversión Extranjera'!$A$1:$AG$74","'Inversión Extranjera'!$G$7:$AF$61"}</definedName>
    <definedName name="e_4" localSheetId="2" hidden="1">{"'Inversión Extranjera'!$A$1:$AG$74","'Inversión Extranjera'!$G$7:$AF$61"}</definedName>
    <definedName name="e_4" hidden="1">{"'Inversión Extranjera'!$A$1:$AG$74","'Inversión Extranjera'!$G$7:$AF$61"}</definedName>
    <definedName name="earf" localSheetId="2">MATCH("mediana",'G I.4.1'!verar,0)+'G I.4.1'!arere-1</definedName>
    <definedName name="earf">MATCH("mediana",#REF!,0)+#REF!-1</definedName>
    <definedName name="edede" localSheetId="2" hidden="1">{"'Inversión Extranjera'!$A$1:$AG$74","'Inversión Extranjera'!$G$7:$AF$61"}</definedName>
    <definedName name="edede" hidden="1">{"'Inversión Extranjera'!$A$1:$AG$74","'Inversión Extranjera'!$G$7:$AF$61"}</definedName>
    <definedName name="edr" localSheetId="2" hidden="1">{"Riqfin97",#N/A,FALSE,"Tran";"Riqfinpro",#N/A,FALSE,"Tran"}</definedName>
    <definedName name="edr" hidden="1">{"Riqfin97",#N/A,FALSE,"Tran";"Riqfinpro",#N/A,FALSE,"Tran"}</definedName>
    <definedName name="edwd" hidden="1">#REF!</definedName>
    <definedName name="ee" localSheetId="2" hidden="1">{"Tab1",#N/A,FALSE,"P";"Tab2",#N/A,FALSE,"P"}</definedName>
    <definedName name="ee" hidden="1">{"Tab1",#N/A,FALSE,"P";"Tab2",#N/A,FALSE,"P"}</definedName>
    <definedName name="eea">#N/A</definedName>
    <definedName name="eeaf" localSheetId="2">MATCH("enviadas",INDEX('G I.4.1'!Datos,1,),0)</definedName>
    <definedName name="eeaf">MATCH("enviadas",INDEX(Datos,1,),0)</definedName>
    <definedName name="eede" localSheetId="2" hidden="1">{#N/A,#N/A,FALSE,"B061196P";#N/A,#N/A,FALSE,"B061196";#N/A,#N/A,FALSE,"Relatório1";#N/A,#N/A,FALSE,"Relatório2";#N/A,#N/A,FALSE,"Relatório3";#N/A,#N/A,FALSE,"Relatório4 ";#N/A,#N/A,FALSE,"Relatório5";#N/A,#N/A,FALSE,"Relatório6";#N/A,#N/A,FALSE,"Relatório7";#N/A,#N/A,FALSE,"Relatório8"}</definedName>
    <definedName name="eede" hidden="1">{#N/A,#N/A,FALSE,"B061196P";#N/A,#N/A,FALSE,"B061196";#N/A,#N/A,FALSE,"Relatório1";#N/A,#N/A,FALSE,"Relatório2";#N/A,#N/A,FALSE,"Relatório3";#N/A,#N/A,FALSE,"Relatório4 ";#N/A,#N/A,FALSE,"Relatório5";#N/A,#N/A,FALSE,"Relatório6";#N/A,#N/A,FALSE,"Relatório7";#N/A,#N/A,FALSE,"Relatório8"}</definedName>
    <definedName name="eedfsdf" hidden="1">#REF!</definedName>
    <definedName name="eee" localSheetId="2" hidden="1">{"Tab1",#N/A,FALSE,"P";"Tab2",#N/A,FALSE,"P"}</definedName>
    <definedName name="eee" hidden="1">{"Tab1",#N/A,FALSE,"P";"Tab2",#N/A,FALSE,"P"}</definedName>
    <definedName name="eeee" localSheetId="2" hidden="1">{"Riqfin97",#N/A,FALSE,"Tran";"Riqfinpro",#N/A,FALSE,"Tran"}</definedName>
    <definedName name="eeee" hidden="1">{"Riqfin97",#N/A,FALSE,"Tran";"Riqfinpro",#N/A,FALSE,"Tran"}</definedName>
    <definedName name="eeeee" localSheetId="2" hidden="1">{"Riqfin97",#N/A,FALSE,"Tran";"Riqfinpro",#N/A,FALSE,"Tran"}</definedName>
    <definedName name="eeeee" hidden="1">{"Riqfin97",#N/A,FALSE,"Tran";"Riqfinpro",#N/A,FALSE,"Tran"}</definedName>
    <definedName name="eetjj" hidden="1">#REF!</definedName>
    <definedName name="ef" hidden="1">#REF!</definedName>
    <definedName name="eg" hidden="1">#REF!</definedName>
    <definedName name="ege" localSheetId="2" hidden="1">#REF!</definedName>
    <definedName name="ege" hidden="1">#REF!</definedName>
    <definedName name="eka" localSheetId="2">#REF!</definedName>
    <definedName name="eka">#REF!</definedName>
    <definedName name="elec" localSheetId="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localSheetId="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localSheetId="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localSheetId="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MILIANA" localSheetId="2">#REF!</definedName>
    <definedName name="EMILIANA">#REF!</definedName>
    <definedName name="EndDate" localSheetId="2">#REF!</definedName>
    <definedName name="EndDate">#REF!</definedName>
    <definedName name="ENTEL" localSheetId="2">#REF!</definedName>
    <definedName name="ENTEL">#REF!</definedName>
    <definedName name="eo" localSheetId="2">#REF!</definedName>
    <definedName name="eo">#REF!</definedName>
    <definedName name="EPERVA" localSheetId="2">#REF!</definedName>
    <definedName name="EPERVA">#REF!</definedName>
    <definedName name="er" localSheetId="2" hidden="1">#REF!</definedName>
    <definedName name="er" hidden="1">#REF!</definedName>
    <definedName name="eraer" localSheetId="2">{"Jan' ";"Feb' ";"Mar' ";"Apr' ";"May' ";"Jun' ";"Jul' ";"Aug' ";"Sep' ";"Oct' ";"Nov' ";"Dec' "}</definedName>
    <definedName name="eraer">{"Jan' ";"Feb' ";"Mar' ";"Apr' ";"May' ";"Jun' ";"Jul' ";"Aug' ";"Sep' ";"Oct' ";"Nov' ";"Dec' "}</definedName>
    <definedName name="erara" localSheetId="2">MATCH(#REF!,INDEX('G I.4.1'!Datos,1,),0)</definedName>
    <definedName name="erara">MATCH(#REF!,INDEX(Datos,1,),0)</definedName>
    <definedName name="erdfg3" localSheetId="2" hidden="1">#REF!</definedName>
    <definedName name="erdfg3" hidden="1">#REF!</definedName>
    <definedName name="erer" localSheetId="2">MATCH(#REF!,INDEX('G I.4.1'!Datos,1,),0)</definedName>
    <definedName name="erer">MATCH(#REF!,INDEX(Datos,1,),0)</definedName>
    <definedName name="erera" localSheetId="2">{"January ";"February ";"March ";"April ";"May ";"June ";"July ";"August ";"September ";"October ";"November ";"December "}</definedName>
    <definedName name="erera">{"January ";"February ";"March ";"April ";"May ";"June ";"July ";"August ";"September ";"October ";"November ";"December "}</definedName>
    <definedName name="erere" localSheetId="2">{"T1";"T2";"T3";"T4"}</definedName>
    <definedName name="erere">{"T1";"T2";"T3";"T4"}</definedName>
    <definedName name="erereree" localSheetId="2">MATCH(#REF!,INDEX('G I.4.1'!Datos,1,),0)</definedName>
    <definedName name="erereree">MATCH(#REF!,INDEX(Datos,1,),0)</definedName>
    <definedName name="erf" localSheetId="2" hidden="1">#REF!</definedName>
    <definedName name="erf" hidden="1">#REF!</definedName>
    <definedName name="erfe" localSheetId="2" hidden="1">#REF!</definedName>
    <definedName name="erfe" hidden="1">#REF!</definedName>
    <definedName name="erg" hidden="1">#REF!</definedName>
    <definedName name="ergferger" localSheetId="2" hidden="1">{"Main Economic Indicators",#N/A,FALSE,"C"}</definedName>
    <definedName name="ergferger" hidden="1">{"Main Economic Indicators",#N/A,FALSE,"C"}</definedName>
    <definedName name="err" hidden="1">#REF!</definedName>
    <definedName name="errrr" hidden="1">#REF!</definedName>
    <definedName name="ert" localSheetId="2" hidden="1">{"Minpmon",#N/A,FALSE,"Monthinput"}</definedName>
    <definedName name="ert" hidden="1">{"Minpmon",#N/A,FALSE,"Monthinput"}</definedName>
    <definedName name="ERTRET" hidden="1">#REF!</definedName>
    <definedName name="erty" localSheetId="2" hidden="1">{"Riqfin97",#N/A,FALSE,"Tran";"Riqfinpro",#N/A,FALSE,"Tran"}</definedName>
    <definedName name="erty" hidden="1">{"Riqfin97",#N/A,FALSE,"Tran";"Riqfinpro",#N/A,FALSE,"Tran"}</definedName>
    <definedName name="ertyyeawet" hidden="1">#REF!</definedName>
    <definedName name="erwre" localSheetId="2" hidden="1">{"'Resources'!$A$1:$W$34","'Balance Sheet'!$A$1:$W$58","'SFD'!$A$1:$J$52"}</definedName>
    <definedName name="erwre" hidden="1">{"'Resources'!$A$1:$W$34","'Balance Sheet'!$A$1:$W$58","'SFD'!$A$1:$J$52"}</definedName>
    <definedName name="ERY" hidden="1">#REF!</definedName>
    <definedName name="esfdaqd" hidden="1">#REF!</definedName>
    <definedName name="Especialista">#REF!</definedName>
    <definedName name="estadigrafos" localSheetId="2">INDEX('G I.4.1'!Datos,4,)</definedName>
    <definedName name="estadigrafos">INDEX(Datos,4,)</definedName>
    <definedName name="et" localSheetId="2" hidden="1">#REF!</definedName>
    <definedName name="et" hidden="1">#REF!</definedName>
    <definedName name="eteer" localSheetId="2" hidden="1">{#N/A,#N/A,TRUE,"garde";#N/A,#N/A,TRUE,"Feuil1";#N/A,#N/A,TRUE,"tableau";#N/A,#N/A,TRUE,"annquinz";#N/A,#N/A,TRUE,"graf1";#N/A,#N/A,TRUE,"graf2"}</definedName>
    <definedName name="eteer" hidden="1">{#N/A,#N/A,TRUE,"garde";#N/A,#N/A,TRUE,"Feuil1";#N/A,#N/A,TRUE,"tableau";#N/A,#N/A,TRUE,"annquinz";#N/A,#N/A,TRUE,"graf1";#N/A,#N/A,TRUE,"graf2"}</definedName>
    <definedName name="etertere" localSheetId="2" hidden="1">{#N/A,#N/A,FALSE,"BOP-input"}</definedName>
    <definedName name="etertere" hidden="1">{#N/A,#N/A,FALSE,"BOP-input"}</definedName>
    <definedName name="etet" hidden="1">#REF!</definedName>
    <definedName name="etfe">#REF!</definedName>
    <definedName name="etg" hidden="1">#REF!</definedName>
    <definedName name="etge" hidden="1">#REF!</definedName>
    <definedName name="etrtre" localSheetId="2" hidden="1">{"Calculations",#N/A,FALSE,"Sheet1";"Charts 1",#N/A,FALSE,"Sheet1";"Charts 2",#N/A,FALSE,"Sheet1";"Charts 3",#N/A,FALSE,"Sheet1";"Charts 4",#N/A,FALSE,"Sheet1";"Raw Data",#N/A,FALSE,"Sheet1"}</definedName>
    <definedName name="etrtre" hidden="1">{"Calculations",#N/A,FALSE,"Sheet1";"Charts 1",#N/A,FALSE,"Sheet1";"Charts 2",#N/A,FALSE,"Sheet1";"Charts 3",#N/A,FALSE,"Sheet1";"Charts 4",#N/A,FALSE,"Sheet1";"Raw Data",#N/A,FALSE,"Sheet1"}</definedName>
    <definedName name="ETY">#REF!</definedName>
    <definedName name="eu" localSheetId="2" hidden="1">{"Calculations",#N/A,FALSE,"Sheet1";"Charts 1",#N/A,FALSE,"Sheet1";"Charts 2",#N/A,FALSE,"Sheet1";"Charts 3",#N/A,FALSE,"Sheet1";"Charts 4",#N/A,FALSE,"Sheet1";"Raw Data",#N/A,FALSE,"Sheet1"}</definedName>
    <definedName name="eu" hidden="1">{"Calculations",#N/A,FALSE,"Sheet1";"Charts 1",#N/A,FALSE,"Sheet1";"Charts 2",#N/A,FALSE,"Sheet1";"Charts 3",#N/A,FALSE,"Sheet1";"Charts 4",#N/A,FALSE,"Sheet1";"Raw Data",#N/A,FALSE,"Sheet1"}</definedName>
    <definedName name="eujtuj" hidden="1">#REF!</definedName>
    <definedName name="EURCRUDE87">#REF!</definedName>
    <definedName name="EURCRUDE88">#REF!</definedName>
    <definedName name="EURO" localSheetId="2">#REF!,#REF!</definedName>
    <definedName name="EURO">#REF!,#REF!</definedName>
    <definedName name="EURPROD87" localSheetId="2">#REF!</definedName>
    <definedName name="EURPROD87">#REF!</definedName>
    <definedName name="EURPROD88" localSheetId="2">#REF!</definedName>
    <definedName name="EURPROD88">#REF!</definedName>
    <definedName name="EURTOT87" localSheetId="2">#REF!</definedName>
    <definedName name="EURTOT87">#REF!</definedName>
    <definedName name="EURTOT88">#REF!</definedName>
    <definedName name="eustocks" localSheetId="2">'G I.4.1'!eustocks</definedName>
    <definedName name="eustocks">#REF!</definedName>
    <definedName name="EWQEQ" localSheetId="2">#REF!</definedName>
    <definedName name="EWQEQ">#REF!</definedName>
    <definedName name="ewqr" localSheetId="2" hidden="1">#REF!</definedName>
    <definedName name="ewqr" hidden="1">#REF!</definedName>
    <definedName name="ex">#REF!</definedName>
    <definedName name="exante1" localSheetId="2">#REF!</definedName>
    <definedName name="exante1">#REF!</definedName>
    <definedName name="exante11" localSheetId="2">#REF!</definedName>
    <definedName name="exante11">#REF!</definedName>
    <definedName name="exante2" localSheetId="2">#REF!</definedName>
    <definedName name="exante2">#REF!</definedName>
    <definedName name="EXPECTARION2" localSheetId="2">#REF!</definedName>
    <definedName name="EXPECTARION2">#REF!</definedName>
    <definedName name="EXPORTACIONES" localSheetId="2">#REF!,#REF!,#REF!,#REF!</definedName>
    <definedName name="EXPORTACIONES">#REF!,#REF!,#REF!,#REF!</definedName>
    <definedName name="ext">#REF!</definedName>
    <definedName name="Extendido" localSheetId="2">#REF!,#REF!,#REF!,#REF!,#REF!,#REF!</definedName>
    <definedName name="Extendido">#REF!,#REF!,#REF!,#REF!,#REF!,#REF!</definedName>
    <definedName name="Extendido_acum" localSheetId="2">#REF!,#REF!,#REF!,#REF!,#REF!,#REF!</definedName>
    <definedName name="Extendido_acum">#REF!,#REF!,#REF!,#REF!,#REF!,#REF!</definedName>
    <definedName name="Extendido_men">#REF!,#REF!,#REF!,#REF!,#REF!,#REF!</definedName>
    <definedName name="extern" localSheetId="2">#REF!</definedName>
    <definedName name="extern">#REF!</definedName>
    <definedName name="Externo" localSheetId="2">#REF!</definedName>
    <definedName name="Externo">#REF!</definedName>
    <definedName name="EY" localSheetId="2" hidden="1">#REF!</definedName>
    <definedName name="EY" hidden="1">#REF!</definedName>
    <definedName name="faasd" localSheetId="2"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aasd_1" localSheetId="2" hidden="1">{"Calculations",#N/A,FALSE,"Sheet1";"Charts 1",#N/A,FALSE,"Sheet1";"Charts 2",#N/A,FALSE,"Sheet1";"Charts 3",#N/A,FALSE,"Sheet1";"Charts 4",#N/A,FALSE,"Sheet1";"Raw Data",#N/A,FALSE,"Sheet1"}</definedName>
    <definedName name="faasd_1" hidden="1">{"Calculations",#N/A,FALSE,"Sheet1";"Charts 1",#N/A,FALSE,"Sheet1";"Charts 2",#N/A,FALSE,"Sheet1";"Charts 3",#N/A,FALSE,"Sheet1";"Charts 4",#N/A,FALSE,"Sheet1";"Raw Data",#N/A,FALSE,"Sheet1"}</definedName>
    <definedName name="faasd_2" localSheetId="2" hidden="1">{"Calculations",#N/A,FALSE,"Sheet1";"Charts 1",#N/A,FALSE,"Sheet1";"Charts 2",#N/A,FALSE,"Sheet1";"Charts 3",#N/A,FALSE,"Sheet1";"Charts 4",#N/A,FALSE,"Sheet1";"Raw Data",#N/A,FALSE,"Sheet1"}</definedName>
    <definedName name="faasd_2" hidden="1">{"Calculations",#N/A,FALSE,"Sheet1";"Charts 1",#N/A,FALSE,"Sheet1";"Charts 2",#N/A,FALSE,"Sheet1";"Charts 3",#N/A,FALSE,"Sheet1";"Charts 4",#N/A,FALSE,"Sheet1";"Raw Data",#N/A,FALSE,"Sheet1"}</definedName>
    <definedName name="faasd_3" localSheetId="2" hidden="1">{"Calculations",#N/A,FALSE,"Sheet1";"Charts 1",#N/A,FALSE,"Sheet1";"Charts 2",#N/A,FALSE,"Sheet1";"Charts 3",#N/A,FALSE,"Sheet1";"Charts 4",#N/A,FALSE,"Sheet1";"Raw Data",#N/A,FALSE,"Sheet1"}</definedName>
    <definedName name="faasd_3" hidden="1">{"Calculations",#N/A,FALSE,"Sheet1";"Charts 1",#N/A,FALSE,"Sheet1";"Charts 2",#N/A,FALSE,"Sheet1";"Charts 3",#N/A,FALSE,"Sheet1";"Charts 4",#N/A,FALSE,"Sheet1";"Raw Data",#N/A,FALSE,"Sheet1"}</definedName>
    <definedName name="faasd_4" localSheetId="2" hidden="1">{"Calculations",#N/A,FALSE,"Sheet1";"Charts 1",#N/A,FALSE,"Sheet1";"Charts 2",#N/A,FALSE,"Sheet1";"Charts 3",#N/A,FALSE,"Sheet1";"Charts 4",#N/A,FALSE,"Sheet1";"Raw Data",#N/A,FALSE,"Sheet1"}</definedName>
    <definedName name="faasd_4" hidden="1">{"Calculations",#N/A,FALSE,"Sheet1";"Charts 1",#N/A,FALSE,"Sheet1";"Charts 2",#N/A,FALSE,"Sheet1";"Charts 3",#N/A,FALSE,"Sheet1";"Charts 4",#N/A,FALSE,"Sheet1";"Raw Data",#N/A,FALSE,"Sheet1"}</definedName>
    <definedName name="fadf" localSheetId="2">MATCH(#REF!,INDEX('G I.4.1'!Datos,1,),0)</definedName>
    <definedName name="fadf">MATCH(#REF!,INDEX(Datos,1,),0)</definedName>
    <definedName name="fafa" localSheetId="2">MATCH(#REF!,INDEX('G I.4.1'!Datos,1,),0)</definedName>
    <definedName name="fafa">MATCH(#REF!,INDEX(Datos,1,),0)</definedName>
    <definedName name="fafaa">#N/A</definedName>
    <definedName name="fafz" localSheetId="2">MATCH("mediana",'G I.4.1'!vveer,0)+'G I.4.1'!fadf-1</definedName>
    <definedName name="fafz">MATCH("mediana",#REF!,0)+#REF!-1</definedName>
    <definedName name="fb" localSheetId="2" hidden="1">{"'Basic'!$A$1:$F$96"}</definedName>
    <definedName name="fb" hidden="1">{"'Basic'!$A$1:$F$96"}</definedName>
    <definedName name="fbd" localSheetId="2" hidden="1">{"'Inversión Extranjera'!$A$1:$AG$74","'Inversión Extranjera'!$G$7:$AF$61"}</definedName>
    <definedName name="fbd" hidden="1">{"'Inversión Extranjera'!$A$1:$AG$74","'Inversión Extranjera'!$G$7:$AF$61"}</definedName>
    <definedName name="fbdf" localSheetId="2" hidden="1">{#N/A,#N/A,FALSE,"BOP-input"}</definedName>
    <definedName name="fbdf" hidden="1">{#N/A,#N/A,FALSE,"BOP-input"}</definedName>
    <definedName name="FCode" hidden="1">#REF!</definedName>
    <definedName name="fd" localSheetId="2" hidden="1">{"'Basic'!$A$1:$F$96"}</definedName>
    <definedName name="fd" hidden="1">{"'Basic'!$A$1:$F$96"}</definedName>
    <definedName name="fdafv" localSheetId="2">MATCH("mediana",'G I.4.1'!vveer,0)+'G I.4.1'!fadf-1</definedName>
    <definedName name="fdafv">MATCH("mediana",#REF!,0)+#REF!-1</definedName>
    <definedName name="fdf" localSheetId="2">#REF!,#REF!,#REF!,#REF!</definedName>
    <definedName name="fdf">#REF!,#REF!,#REF!,#REF!</definedName>
    <definedName name="fdFsdf" localSheetId="2" hidden="1">#REF!</definedName>
    <definedName name="fdFsdf" hidden="1">#REF!</definedName>
    <definedName name="fdgdgd" localSheetId="2" hidden="1">{"'Inversión Extranjera'!$A$1:$AG$74","'Inversión Extranjera'!$G$7:$AF$61"}</definedName>
    <definedName name="fdgdgd" hidden="1">{"'Inversión Extranjera'!$A$1:$AG$74","'Inversión Extranjera'!$G$7:$AF$61"}</definedName>
    <definedName name="fdgdgd_1" localSheetId="2" hidden="1">{"'Inversión Extranjera'!$A$1:$AG$74","'Inversión Extranjera'!$G$7:$AF$61"}</definedName>
    <definedName name="fdgdgd_1" hidden="1">{"'Inversión Extranjera'!$A$1:$AG$74","'Inversión Extranjera'!$G$7:$AF$61"}</definedName>
    <definedName name="fdgdgd_2" localSheetId="2" hidden="1">{"'Inversión Extranjera'!$A$1:$AG$74","'Inversión Extranjera'!$G$7:$AF$61"}</definedName>
    <definedName name="fdgdgd_2" hidden="1">{"'Inversión Extranjera'!$A$1:$AG$74","'Inversión Extranjera'!$G$7:$AF$61"}</definedName>
    <definedName name="fdgdgd_3" localSheetId="2" hidden="1">{"'Inversión Extranjera'!$A$1:$AG$74","'Inversión Extranjera'!$G$7:$AF$61"}</definedName>
    <definedName name="fdgdgd_3" hidden="1">{"'Inversión Extranjera'!$A$1:$AG$74","'Inversión Extranjera'!$G$7:$AF$61"}</definedName>
    <definedName name="fdgdgd_4" localSheetId="2" hidden="1">{"'Inversión Extranjera'!$A$1:$AG$74","'Inversión Extranjera'!$G$7:$AF$61"}</definedName>
    <definedName name="fdgdgd_4" hidden="1">{"'Inversión Extranjera'!$A$1:$AG$74","'Inversión Extranjera'!$G$7:$AF$61"}</definedName>
    <definedName name="fds" localSheetId="2" hidden="1">{"'Inversión Extranjera'!$A$1:$AG$74","'Inversión Extranjera'!$G$7:$AF$61"}</definedName>
    <definedName name="fds" hidden="1">{"'Inversión Extranjera'!$A$1:$AG$74","'Inversión Extranjera'!$G$7:$AF$61"}</definedName>
    <definedName name="fe" hidden="1">#REF!</definedName>
    <definedName name="feaf" localSheetId="2">{"enero";"febrero";"marzo";"abril";"mayo";"junio";"julio";"agosto";"septiembre";"octubre";"noviembre";"diciembre"}</definedName>
    <definedName name="feaf">{"enero";"febrero";"marzo";"abril";"mayo";"junio";"julio";"agosto";"septiembre";"octubre";"noviembre";"diciembre"}</definedName>
    <definedName name="fecha">#REF!</definedName>
    <definedName name="Fecha_Actual" localSheetId="2">#REF!</definedName>
    <definedName name="Fecha_Actual">#REF!</definedName>
    <definedName name="fed" localSheetId="2" hidden="1">{"Riqfin97",#N/A,FALSE,"Tran";"Riqfinpro",#N/A,FALSE,"Tran"}</definedName>
    <definedName name="fed" hidden="1">{"Riqfin97",#N/A,FALSE,"Tran";"Riqfinpro",#N/A,FALSE,"Tran"}</definedName>
    <definedName name="feef" localSheetId="2">{"T1";"T2";"T3";"T4"}</definedName>
    <definedName name="feef">{"T1";"T2";"T3";"T4"}</definedName>
    <definedName name="FeProjects">#REF!</definedName>
    <definedName name="fer" localSheetId="2" hidden="1">{"Riqfin97",#N/A,FALSE,"Tran";"Riqfinpro",#N/A,FALSE,"Tran"}</definedName>
    <definedName name="fer" hidden="1">{"Riqfin97",#N/A,FALSE,"Tran";"Riqfinpro",#N/A,FALSE,"Tran"}</definedName>
    <definedName name="feriados">#REF!</definedName>
    <definedName name="fersdsdf" hidden="1">#REF!</definedName>
    <definedName name="ff" localSheetId="2" hidden="1">{"Tab1",#N/A,FALSE,"P";"Tab2",#N/A,FALSE,"P"}</definedName>
    <definedName name="ff" hidden="1">{"Tab1",#N/A,FALSE,"P";"Tab2",#N/A,FALSE,"P"}</definedName>
    <definedName name="ffa" localSheetId="2">MATCH("enviada",INDEX('G I.4.1'!Datos,1,),0)</definedName>
    <definedName name="ffa">MATCH("enviada",INDEX(Datos,1,),0)</definedName>
    <definedName name="ffdd" hidden="1">#REF!</definedName>
    <definedName name="ffdsdf" localSheetId="2" hidden="1">{"Calculations",#N/A,FALSE,"Sheet1";"Charts 1",#N/A,FALSE,"Sheet1";"Charts 2",#N/A,FALSE,"Sheet1";"Charts 3",#N/A,FALSE,"Sheet1";"Charts 4",#N/A,FALSE,"Sheet1";"Raw Data",#N/A,FALSE,"Sheet1"}</definedName>
    <definedName name="ffdsdf" hidden="1">{"Calculations",#N/A,FALSE,"Sheet1";"Charts 1",#N/A,FALSE,"Sheet1";"Charts 2",#N/A,FALSE,"Sheet1";"Charts 3",#N/A,FALSE,"Sheet1";"Charts 4",#N/A,FALSE,"Sheet1";"Raw Data",#N/A,FALSE,"Sheet1"}</definedName>
    <definedName name="fff" localSheetId="2" hidden="1">{"Tab1",#N/A,FALSE,"P";"Tab2",#N/A,FALSE,"P"}</definedName>
    <definedName name="fff" hidden="1">{"Tab1",#N/A,FALSE,"P";"Tab2",#N/A,FALSE,"P"}</definedName>
    <definedName name="fff_1" localSheetId="2" hidden="1">{"'Basic'!$A$1:$F$96"}</definedName>
    <definedName name="fff_1" hidden="1">{"'Basic'!$A$1:$F$96"}</definedName>
    <definedName name="fff_2" localSheetId="2" hidden="1">{"'Basic'!$A$1:$F$96"}</definedName>
    <definedName name="fff_2" hidden="1">{"'Basic'!$A$1:$F$96"}</definedName>
    <definedName name="fff_3" localSheetId="2" hidden="1">{"'Basic'!$A$1:$F$96"}</definedName>
    <definedName name="fff_3" hidden="1">{"'Basic'!$A$1:$F$96"}</definedName>
    <definedName name="fff_4" localSheetId="2" hidden="1">{"'Basic'!$A$1:$F$96"}</definedName>
    <definedName name="fff_4" hidden="1">{"'Basic'!$A$1:$F$96"}</definedName>
    <definedName name="fffa">#N/A</definedName>
    <definedName name="ffff" localSheetId="2" hidden="1">{"Riqfin97",#N/A,FALSE,"Tran";"Riqfinpro",#N/A,FALSE,"Tran"}</definedName>
    <definedName name="ffff" hidden="1">{"Riqfin97",#N/A,FALSE,"Tran";"Riqfinpro",#N/A,FALSE,"Tran"}</definedName>
    <definedName name="fffffd" hidden="1">#REF!</definedName>
    <definedName name="ffffff" localSheetId="2" hidden="1">{"Tab1",#N/A,FALSE,"P";"Tab2",#N/A,FALSE,"P"}</definedName>
    <definedName name="ffffff" hidden="1">{"Tab1",#N/A,FALSE,"P";"Tab2",#N/A,FALSE,"P"}</definedName>
    <definedName name="fffffff" localSheetId="2" hidden="1">{"Minpmon",#N/A,FALSE,"Monthinput"}</definedName>
    <definedName name="fffffff" hidden="1">{"Minpmon",#N/A,FALSE,"Monthinput"}</definedName>
    <definedName name="ffggg" localSheetId="2" hidden="1">{"Tab1",#N/A,FALSE,"P";"Tab2",#N/A,FALSE,"P"}</definedName>
    <definedName name="ffggg" hidden="1">{"Tab1",#N/A,FALSE,"P";"Tab2",#N/A,FALSE,"P"}</definedName>
    <definedName name="ffsaf" localSheetId="2">MATCH(#REF!,INDEX('G I.4.1'!Datos,1,),0)</definedName>
    <definedName name="ffsaf">MATCH(#REF!,INDEX(Datos,1,),0)</definedName>
    <definedName name="fg" localSheetId="2" hidden="1">#REF!</definedName>
    <definedName name="fg" hidden="1">#REF!</definedName>
    <definedName name="fgdfg" localSheetId="2">#REF!</definedName>
    <definedName name="fgdfg">#REF!</definedName>
    <definedName name="fgf" localSheetId="2" hidden="1">{"Riqfin97",#N/A,FALSE,"Tran";"Riqfinpro",#N/A,FALSE,"Tran"}</definedName>
    <definedName name="fgf" hidden="1">{"Riqfin97",#N/A,FALSE,"Tran";"Riqfinpro",#N/A,FALSE,"Tran"}</definedName>
    <definedName name="fgfj" localSheetId="2" hidden="1">{"'Basic'!$A$1:$F$96"}</definedName>
    <definedName name="fgfj" hidden="1">{"'Basic'!$A$1:$F$96"}</definedName>
    <definedName name="fghg" localSheetId="2" hidden="1">{#N/A,#N/A,FALSE,"B061196P";#N/A,#N/A,FALSE,"B061196";#N/A,#N/A,FALSE,"Relatório1";#N/A,#N/A,FALSE,"Relatório2";#N/A,#N/A,FALSE,"Relatório3";#N/A,#N/A,FALSE,"Relatório4 ";#N/A,#N/A,FALSE,"Relatório5";#N/A,#N/A,FALSE,"Relatório6";#N/A,#N/A,FALSE,"Relatório7";#N/A,#N/A,FALSE,"Relatório8"}</definedName>
    <definedName name="fghg" hidden="1">{#N/A,#N/A,FALSE,"B061196P";#N/A,#N/A,FALSE,"B061196";#N/A,#N/A,FALSE,"Relatório1";#N/A,#N/A,FALSE,"Relatório2";#N/A,#N/A,FALSE,"Relatório3";#N/A,#N/A,FALSE,"Relatório4 ";#N/A,#N/A,FALSE,"Relatório5";#N/A,#N/A,FALSE,"Relatório6";#N/A,#N/A,FALSE,"Relatório7";#N/A,#N/A,FALSE,"Relatório8"}</definedName>
    <definedName name="fhjekwf" localSheetId="2" hidden="1">{"Main Economic Indicators",#N/A,FALSE,"C"}</definedName>
    <definedName name="fhjekwf" hidden="1">{"Main Economic Indicators",#N/A,FALSE,"C"}</definedName>
    <definedName name="fi" localSheetId="2" hidden="1">#REF!</definedName>
    <definedName name="fi" hidden="1">#REF!</definedName>
    <definedName name="Fig.1">#REF!</definedName>
    <definedName name="FIG2wp1" hidden="1">#REF!</definedName>
    <definedName name="FigTitle">#REF!</definedName>
    <definedName name="Figure.3">#REF!</definedName>
    <definedName name="fil" hidden="1">#REF!</definedName>
    <definedName name="fila_dato" localSheetId="2">MATCH(#REF!,INDEX('G I.4.1'!Datos,,1),0)</definedName>
    <definedName name="fila_dato">MATCH(#REF!,INDEX(Datos,,1),0)</definedName>
    <definedName name="Financing" localSheetId="2" hidden="1">{"Tab1",#N/A,FALSE,"P";"Tab2",#N/A,FALSE,"P"}</definedName>
    <definedName name="Financing" hidden="1">{"Tab1",#N/A,FALSE,"P";"Tab2",#N/A,FALSE,"P"}</definedName>
    <definedName name="Fisca">#REF!</definedName>
    <definedName name="fiscal" localSheetId="2"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iscal"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juju" hidden="1">#REF!</definedName>
    <definedName name="fjuñj" localSheetId="2" hidden="1">{"'Inversión Extranjera'!$A$1:$AG$74","'Inversión Extranjera'!$G$7:$AF$61"}</definedName>
    <definedName name="fjuñj" hidden="1">{"'Inversión Extranjera'!$A$1:$AG$74","'Inversión Extranjera'!$G$7:$AF$61"}</definedName>
    <definedName name="fmi" localSheetId="2">#REF!</definedName>
    <definedName name="fmi">#REF!</definedName>
    <definedName name="FMutuos" localSheetId="2">#REF!</definedName>
    <definedName name="FMutuos">#REF!</definedName>
    <definedName name="FPensiones" localSheetId="2">#REF!</definedName>
    <definedName name="FPensiones">#REF!</definedName>
    <definedName name="fr" localSheetId="2" hidden="1">#REF!</definedName>
    <definedName name="fr" hidden="1">#REF!</definedName>
    <definedName name="fraf44" localSheetId="2" hidden="1">#REF!</definedName>
    <definedName name="fraf44" hidden="1">#REF!</definedName>
    <definedName name="fre" localSheetId="2" hidden="1">{"Tab1",#N/A,FALSE,"P";"Tab2",#N/A,FALSE,"P"}</definedName>
    <definedName name="fre" hidden="1">{"Tab1",#N/A,FALSE,"P";"Tab2",#N/A,FALSE,"P"}</definedName>
    <definedName name="fromyear">#REF!</definedName>
    <definedName name="fs" localSheetId="2" hidden="1">{"'Inversión Extranjera'!$A$1:$AG$74","'Inversión Extranjera'!$G$7:$AF$61"}</definedName>
    <definedName name="fs" hidden="1">{"'Inversión Extranjera'!$A$1:$AG$74","'Inversión Extranjera'!$G$7:$AF$61"}</definedName>
    <definedName name="fsd" localSheetId="2" hidden="1">{"'Inversión Extranjera'!$A$1:$AG$74","'Inversión Extranjera'!$G$7:$AF$61"}</definedName>
    <definedName name="fsd" hidden="1">{"'Inversión Extranjera'!$A$1:$AG$74","'Inversión Extranjera'!$G$7:$AF$61"}</definedName>
    <definedName name="fshrts" localSheetId="2" hidden="1">#REF!</definedName>
    <definedName name="fshrts" hidden="1">#REF!</definedName>
    <definedName name="ftr" localSheetId="2" hidden="1">{"Riqfin97",#N/A,FALSE,"Tran";"Riqfinpro",#N/A,FALSE,"Tran"}</definedName>
    <definedName name="ftr" hidden="1">{"Riqfin97",#N/A,FALSE,"Tran";"Riqfinpro",#N/A,FALSE,"Tran"}</definedName>
    <definedName name="fty" localSheetId="2" hidden="1">{"Riqfin97",#N/A,FALSE,"Tran";"Riqfinpro",#N/A,FALSE,"Tran"}</definedName>
    <definedName name="fty" hidden="1">{"Riqfin97",#N/A,FALSE,"Tran";"Riqfinpro",#N/A,FALSE,"Tran"}</definedName>
    <definedName name="fuck" hidden="1">#REF!</definedName>
    <definedName name="fv" localSheetId="2" hidden="1">{"'Inversión Extranjera'!$A$1:$AG$74","'Inversión Extranjera'!$G$7:$AF$61"}</definedName>
    <definedName name="fv" hidden="1">{"'Inversión Extranjera'!$A$1:$AG$74","'Inversión Extranjera'!$G$7:$AF$61"}</definedName>
    <definedName name="fweg" localSheetId="2" hidden="1">{"'Hoja1'!$A$2:$O$33"}</definedName>
    <definedName name="fweg" hidden="1">{"'Hoja1'!$A$2:$O$33"}</definedName>
    <definedName name="fwrf3" hidden="1">#REF!</definedName>
    <definedName name="fx">#REF!</definedName>
    <definedName name="g" localSheetId="2">#REF!</definedName>
    <definedName name="g">#REF!</definedName>
    <definedName name="g_3_g_A1ab" localSheetId="2" hidden="1">{"'Inversión Extranjera'!$A$1:$AG$74","'Inversión Extranjera'!$G$7:$AF$61"}</definedName>
    <definedName name="g_3_g_A1ab" hidden="1">{"'Inversión Extranjera'!$A$1:$AG$74","'Inversión Extranjera'!$G$7:$AF$61"}</definedName>
    <definedName name="g_3_g_A1ab_1" localSheetId="2" hidden="1">{"'Inversión Extranjera'!$A$1:$AG$74","'Inversión Extranjera'!$G$7:$AF$61"}</definedName>
    <definedName name="g_3_g_A1ab_1" hidden="1">{"'Inversión Extranjera'!$A$1:$AG$74","'Inversión Extranjera'!$G$7:$AF$61"}</definedName>
    <definedName name="g_3_g_A1ab_2" localSheetId="2" hidden="1">{"'Inversión Extranjera'!$A$1:$AG$74","'Inversión Extranjera'!$G$7:$AF$61"}</definedName>
    <definedName name="g_3_g_A1ab_2" hidden="1">{"'Inversión Extranjera'!$A$1:$AG$74","'Inversión Extranjera'!$G$7:$AF$61"}</definedName>
    <definedName name="g_3_g_A1ab_3" localSheetId="2" hidden="1">{"'Inversión Extranjera'!$A$1:$AG$74","'Inversión Extranjera'!$G$7:$AF$61"}</definedName>
    <definedName name="g_3_g_A1ab_3" hidden="1">{"'Inversión Extranjera'!$A$1:$AG$74","'Inversión Extranjera'!$G$7:$AF$61"}</definedName>
    <definedName name="g_3_g_A1ab_4" localSheetId="2" hidden="1">{"'Inversión Extranjera'!$A$1:$AG$74","'Inversión Extranjera'!$G$7:$AF$61"}</definedName>
    <definedName name="g_3_g_A1ab_4" hidden="1">{"'Inversión Extranjera'!$A$1:$AG$74","'Inversión Extranjera'!$G$7:$AF$61"}</definedName>
    <definedName name="G1_">#REF!</definedName>
    <definedName name="G2_">#REF!</definedName>
    <definedName name="G3_">#REF!</definedName>
    <definedName name="gbnj" localSheetId="2" hidden="1">{"Tab1",#N/A,FALSE,"P";"Tab2",#N/A,FALSE,"P"}</definedName>
    <definedName name="gbnj" hidden="1">{"Tab1",#N/A,FALSE,"P";"Tab2",#N/A,FALSE,"P"}</definedName>
    <definedName name="gdp">#REF!</definedName>
    <definedName name="gdpall">#REF!</definedName>
    <definedName name="gdppc">#REF!</definedName>
    <definedName name="geg" localSheetId="2">{"Jan' ";"Feb' ";"Mar' ";"Apr' ";"May' ";"Jun' ";"Jul' ";"Aug' ";"Sep' ";"Oct' ";"Nov' ";"Dec' "}</definedName>
    <definedName name="geg">{"Jan' ";"Feb' ";"Mar' ";"Apr' ";"May' ";"Jun' ";"Jul' ";"Aug' ";"Sep' ";"Oct' ";"Nov' ";"Dec' "}</definedName>
    <definedName name="ger" localSheetId="2" hidden="1">{#N/A,#N/A,FALSE,"B061196P";#N/A,#N/A,FALSE,"B061196";#N/A,#N/A,FALSE,"Relatório1";#N/A,#N/A,FALSE,"Relatório2";#N/A,#N/A,FALSE,"Relatório3";#N/A,#N/A,FALSE,"Relatório4 ";#N/A,#N/A,FALSE,"Relatório5";#N/A,#N/A,FALSE,"Relatório6";#N/A,#N/A,FALSE,"Relatório7";#N/A,#N/A,FALSE,"Relatório8"}</definedName>
    <definedName name="ger" hidden="1">{#N/A,#N/A,FALSE,"B061196P";#N/A,#N/A,FALSE,"B061196";#N/A,#N/A,FALSE,"Relatório1";#N/A,#N/A,FALSE,"Relatório2";#N/A,#N/A,FALSE,"Relatório3";#N/A,#N/A,FALSE,"Relatório4 ";#N/A,#N/A,FALSE,"Relatório5";#N/A,#N/A,FALSE,"Relatório6";#N/A,#N/A,FALSE,"Relatório7";#N/A,#N/A,FALSE,"Relatório8"}</definedName>
    <definedName name="gere" localSheetId="2" hidden="1">{#N/A,#N/A,FALSE,"B061196P";#N/A,#N/A,FALSE,"B061196";#N/A,#N/A,FALSE,"Relatório1";#N/A,#N/A,FALSE,"Relatório2";#N/A,#N/A,FALSE,"Relatório3";#N/A,#N/A,FALSE,"Relatório4 ";#N/A,#N/A,FALSE,"Relatório5";#N/A,#N/A,FALSE,"Relatório6";#N/A,#N/A,FALSE,"Relatório7";#N/A,#N/A,FALSE,"Relatório8"}</definedName>
    <definedName name="gere" hidden="1">{#N/A,#N/A,FALSE,"B061196P";#N/A,#N/A,FALSE,"B061196";#N/A,#N/A,FALSE,"Relatório1";#N/A,#N/A,FALSE,"Relatório2";#N/A,#N/A,FALSE,"Relatório3";#N/A,#N/A,FALSE,"Relatório4 ";#N/A,#N/A,FALSE,"Relatório5";#N/A,#N/A,FALSE,"Relatório6";#N/A,#N/A,FALSE,"Relatório7";#N/A,#N/A,FALSE,"Relatório8"}</definedName>
    <definedName name="gerencial" localSheetId="2" hidden="1">{#N/A,#N/A,FALSE,"B061196P";#N/A,#N/A,FALSE,"B061196";#N/A,#N/A,FALSE,"Relatório1";#N/A,#N/A,FALSE,"Relatório2";#N/A,#N/A,FALSE,"Relatório3";#N/A,#N/A,FALSE,"Relatório4 ";#N/A,#N/A,FALSE,"Relatório5";#N/A,#N/A,FALSE,"Relatório6";#N/A,#N/A,FALSE,"Relatório7";#N/A,#N/A,FALSE,"Relatório8"}</definedName>
    <definedName name="gerencial" hidden="1">{#N/A,#N/A,FALSE,"B061196P";#N/A,#N/A,FALSE,"B061196";#N/A,#N/A,FALSE,"Relatório1";#N/A,#N/A,FALSE,"Relatório2";#N/A,#N/A,FALSE,"Relatório3";#N/A,#N/A,FALSE,"Relatório4 ";#N/A,#N/A,FALSE,"Relatório5";#N/A,#N/A,FALSE,"Relatório6";#N/A,#N/A,FALSE,"Relatório7";#N/A,#N/A,FALSE,"Relatório8"}</definedName>
    <definedName name="gerfgvefvge" localSheetId="2" hidden="1">{"'Inversión Extranjera'!$A$1:$AG$74","'Inversión Extranjera'!$G$7:$AF$61"}</definedName>
    <definedName name="gerfgvefvge" hidden="1">{"'Inversión Extranjera'!$A$1:$AG$74","'Inversión Extranjera'!$G$7:$AF$61"}</definedName>
    <definedName name="gerge" hidden="1">#REF!</definedName>
    <definedName name="get" localSheetId="2" hidden="1">#REF!</definedName>
    <definedName name="get" hidden="1">#REF!</definedName>
    <definedName name="GF_GT" localSheetId="2">#REF!</definedName>
    <definedName name="GF_GT">#REF!</definedName>
    <definedName name="gf_gt_a" localSheetId="2">#REF!</definedName>
    <definedName name="gf_gt_a">#REF!</definedName>
    <definedName name="gf_gtA" localSheetId="2">#REF!</definedName>
    <definedName name="gf_gtA">#REF!</definedName>
    <definedName name="gffd" localSheetId="2" hidden="1">{"Riqfin97",#N/A,FALSE,"Tran";"Riqfinpro",#N/A,FALSE,"Tran"}</definedName>
    <definedName name="gffd" hidden="1">{"Riqfin97",#N/A,FALSE,"Tran";"Riqfinpro",#N/A,FALSE,"Tran"}</definedName>
    <definedName name="gfin" localSheetId="2">#REF!</definedName>
    <definedName name="gfin">#REF!</definedName>
    <definedName name="gfint" localSheetId="2">#REF!</definedName>
    <definedName name="gfint">#REF!</definedName>
    <definedName name="gfzxhsrtywsrtwt" localSheetId="2" hidden="1">#REF!</definedName>
    <definedName name="gfzxhsrtywsrtwt" hidden="1">#REF!</definedName>
    <definedName name="gg" localSheetId="2" hidden="1">{"TBILLS_ALL",#N/A,FALSE,"FITB_all"}</definedName>
    <definedName name="gg" hidden="1">{"TBILLS_ALL",#N/A,FALSE,"FITB_all"}</definedName>
    <definedName name="ggg" localSheetId="2" hidden="1">{"Riqfin97",#N/A,FALSE,"Tran";"Riqfinpro",#N/A,FALSE,"Tran"}</definedName>
    <definedName name="ggg" hidden="1">{"Riqfin97",#N/A,FALSE,"Tran";"Riqfinpro",#N/A,FALSE,"Tran"}</definedName>
    <definedName name="ggg_1" localSheetId="2" hidden="1">{"'Inversión Extranjera'!$A$1:$AG$74","'Inversión Extranjera'!$G$7:$AF$61"}</definedName>
    <definedName name="ggg_1" hidden="1">{"'Inversión Extranjera'!$A$1:$AG$74","'Inversión Extranjera'!$G$7:$AF$61"}</definedName>
    <definedName name="ggg_2" localSheetId="2" hidden="1">{"'Inversión Extranjera'!$A$1:$AG$74","'Inversión Extranjera'!$G$7:$AF$61"}</definedName>
    <definedName name="ggg_2" hidden="1">{"'Inversión Extranjera'!$A$1:$AG$74","'Inversión Extranjera'!$G$7:$AF$61"}</definedName>
    <definedName name="ggg_3" localSheetId="2" hidden="1">{"'Inversión Extranjera'!$A$1:$AG$74","'Inversión Extranjera'!$G$7:$AF$61"}</definedName>
    <definedName name="ggg_3" hidden="1">{"'Inversión Extranjera'!$A$1:$AG$74","'Inversión Extranjera'!$G$7:$AF$61"}</definedName>
    <definedName name="ggg_4" localSheetId="2" hidden="1">{"'Inversión Extranjera'!$A$1:$AG$74","'Inversión Extranjera'!$G$7:$AF$61"}</definedName>
    <definedName name="ggg_4" hidden="1">{"'Inversión Extranjera'!$A$1:$AG$74","'Inversión Extranjera'!$G$7:$AF$61"}</definedName>
    <definedName name="gggg" localSheetId="2" hidden="1">{"Minpmon",#N/A,FALSE,"Monthinput"}</definedName>
    <definedName name="gggg" hidden="1">{"Minpmon",#N/A,FALSE,"Monthinput"}</definedName>
    <definedName name="ggggg" localSheetId="2" hidden="1">#REF!</definedName>
    <definedName name="ggggg" hidden="1">#REF!</definedName>
    <definedName name="gggggggg" localSheetId="2" hidden="1">{"Tab1",#N/A,FALSE,"P";"Tab2",#N/A,FALSE,"P"}</definedName>
    <definedName name="gggggggg" hidden="1">{"Tab1",#N/A,FALSE,"P";"Tab2",#N/A,FALSE,"P"}</definedName>
    <definedName name="ghdhzhghzdhz" hidden="1">#REF!</definedName>
    <definedName name="ghh" localSheetId="2">MATCH(#REF!,INDEX('G I.4.1'!Datos,1,),0)</definedName>
    <definedName name="ghh">MATCH(#REF!,INDEX(Datos,1,),0)</definedName>
    <definedName name="ght" localSheetId="2" hidden="1">{"Tab1",#N/A,FALSE,"P";"Tab2",#N/A,FALSE,"P"}</definedName>
    <definedName name="ght" hidden="1">{"Tab1",#N/A,FALSE,"P";"Tab2",#N/A,FALSE,"P"}</definedName>
    <definedName name="glosa" localSheetId="2">#REF!</definedName>
    <definedName name="glosa">#REF!</definedName>
    <definedName name="gni">#REF!</definedName>
    <definedName name="gñjfñj" localSheetId="2" hidden="1">#REF!</definedName>
    <definedName name="gñjfñj" hidden="1">#REF!</definedName>
    <definedName name="goafrica" localSheetId="2">#REF!</definedName>
    <definedName name="goafrica">#REF!</definedName>
    <definedName name="goasia" localSheetId="2">#REF!</definedName>
    <definedName name="goasia">#REF!</definedName>
    <definedName name="goeeup" localSheetId="2">#REF!</definedName>
    <definedName name="goeeup">#REF!</definedName>
    <definedName name="goeurope" localSheetId="2">#REF!</definedName>
    <definedName name="goeurope">#REF!</definedName>
    <definedName name="golamerica" localSheetId="2">#REF!</definedName>
    <definedName name="golamerica">#REF!</definedName>
    <definedName name="gomeast" localSheetId="2">#REF!</definedName>
    <definedName name="gomeast">#REF!</definedName>
    <definedName name="gooecd" localSheetId="2">#REF!</definedName>
    <definedName name="gooecd">#REF!</definedName>
    <definedName name="goopec" localSheetId="2">#REF!</definedName>
    <definedName name="goopec">#REF!</definedName>
    <definedName name="gosummary" localSheetId="2">#REF!</definedName>
    <definedName name="gosummary">#REF!</definedName>
    <definedName name="gR" hidden="1">#REF!</definedName>
    <definedName name="graf" localSheetId="2">#REF!,#REF!,#REF!</definedName>
    <definedName name="graf">#REF!,#REF!,#REF!</definedName>
    <definedName name="GRAFA" localSheetId="2">#REF!</definedName>
    <definedName name="GRAFA">#REF!</definedName>
    <definedName name="grafico" localSheetId="2">#REF!,#REF!,#REF!,#REF!,#REF!,#REF!</definedName>
    <definedName name="grafico">#REF!,#REF!,#REF!,#REF!,#REF!,#REF!</definedName>
    <definedName name="Gráfico_IV.1" localSheetId="2" hidden="1">{"'Hoja1'!$A$2:$O$33"}</definedName>
    <definedName name="Gráfico_IV.1" hidden="1">{"'Hoja1'!$A$2:$O$33"}</definedName>
    <definedName name="Gráfico_IV.1_1" localSheetId="2" hidden="1">{"'Hoja1'!$A$2:$O$33"}</definedName>
    <definedName name="Gráfico_IV.1_1" hidden="1">{"'Hoja1'!$A$2:$O$33"}</definedName>
    <definedName name="Gráfico_IV.1_2" localSheetId="2" hidden="1">{"'Hoja1'!$A$2:$O$33"}</definedName>
    <definedName name="Gráfico_IV.1_2" hidden="1">{"'Hoja1'!$A$2:$O$33"}</definedName>
    <definedName name="Gráfico_IV.1_3" localSheetId="2" hidden="1">{"'Hoja1'!$A$2:$O$33"}</definedName>
    <definedName name="Gráfico_IV.1_3" hidden="1">{"'Hoja1'!$A$2:$O$33"}</definedName>
    <definedName name="Gráfico_IV.1_4" localSheetId="2" hidden="1">{"'Hoja1'!$A$2:$O$33"}</definedName>
    <definedName name="Gráfico_IV.1_4" hidden="1">{"'Hoja1'!$A$2:$O$33"}</definedName>
    <definedName name="grafico2" hidden="1">#REF!</definedName>
    <definedName name="GRAFICOS" localSheetId="2">#REF!</definedName>
    <definedName name="GRAFICOS">#REF!</definedName>
    <definedName name="graph" localSheetId="2" hidden="1">#REF!</definedName>
    <definedName name="graph" hidden="1">#REF!</definedName>
    <definedName name="graph1" localSheetId="2" hidden="1">#REF!</definedName>
    <definedName name="graph1" hidden="1">#REF!</definedName>
    <definedName name="Graph31" localSheetId="2" hidden="1">#REF!</definedName>
    <definedName name="Graph31" hidden="1">#REF!</definedName>
    <definedName name="gre" localSheetId="2" hidden="1">{"Riqfin97",#N/A,FALSE,"Tran";"Riqfinpro",#N/A,FALSE,"Tran"}</definedName>
    <definedName name="gre" hidden="1">{"Riqfin97",#N/A,FALSE,"Tran";"Riqfinpro",#N/A,FALSE,"Tran"}</definedName>
    <definedName name="GROWTH" localSheetId="2">#REF!</definedName>
    <definedName name="GROWTH">#REF!</definedName>
    <definedName name="GRSDG" localSheetId="2" hidden="1">#REF!</definedName>
    <definedName name="GRSDG" hidden="1">#REF!</definedName>
    <definedName name="GRWTH">#REF!</definedName>
    <definedName name="gt" hidden="1">#REF!</definedName>
    <definedName name="gte" hidden="1">#REF!</definedName>
    <definedName name="gtgtgeg" hidden="1">#REF!</definedName>
    <definedName name="guyana1003" localSheetId="2" hidden="1">{"Main Economic Indicators",#N/A,FALSE,"C"}</definedName>
    <definedName name="guyana1003" hidden="1">{"Main Economic Indicators",#N/A,FALSE,"C"}</definedName>
    <definedName name="gvs" hidden="1">#REF!</definedName>
    <definedName name="gyu" localSheetId="2" hidden="1">{"Tab1",#N/A,FALSE,"P";"Tab2",#N/A,FALSE,"P"}</definedName>
    <definedName name="gyu" hidden="1">{"Tab1",#N/A,FALSE,"P";"Tab2",#N/A,FALSE,"P"}</definedName>
    <definedName name="h" localSheetId="2">#REF!</definedName>
    <definedName name="h">#REF!</definedName>
    <definedName name="h1977_1989" localSheetId="2">#REF!,#REF!</definedName>
    <definedName name="h1977_1989">#REF!,#REF!</definedName>
    <definedName name="h1989_1994" localSheetId="2">#REF!,#REF!</definedName>
    <definedName name="h1989_1994">#REF!,#REF!</definedName>
    <definedName name="h1b" hidden="1">#REF!</definedName>
    <definedName name="h63y34" hidden="1">#REF!</definedName>
    <definedName name="HANDENTEREDDATA">#REF!</definedName>
    <definedName name="HANDENTEREDDATALABELS">#REF!</definedName>
    <definedName name="HF" localSheetId="2" hidden="1">#REF!</definedName>
    <definedName name="HF" hidden="1">#REF!</definedName>
    <definedName name="hfrstes" localSheetId="2" hidden="1">#REF!</definedName>
    <definedName name="hfrstes" hidden="1">#REF!</definedName>
    <definedName name="hfshfrt" localSheetId="2" hidden="1">#REF!</definedName>
    <definedName name="hfshfrt" hidden="1">#REF!</definedName>
    <definedName name="hg" localSheetId="2" hidden="1">#REF!</definedName>
    <definedName name="hg" hidden="1">#REF!</definedName>
    <definedName name="hgd" localSheetId="2" hidden="1">#REF!</definedName>
    <definedName name="hgd" hidden="1">#REF!</definedName>
    <definedName name="hgfd" localSheetId="2" hidden="1">{#N/A,#N/A,FALSE,"I";#N/A,#N/A,FALSE,"J";#N/A,#N/A,FALSE,"K";#N/A,#N/A,FALSE,"L";#N/A,#N/A,FALSE,"M";#N/A,#N/A,FALSE,"N";#N/A,#N/A,FALSE,"O"}</definedName>
    <definedName name="hgfd" hidden="1">{#N/A,#N/A,FALSE,"I";#N/A,#N/A,FALSE,"J";#N/A,#N/A,FALSE,"K";#N/A,#N/A,FALSE,"L";#N/A,#N/A,FALSE,"M";#N/A,#N/A,FALSE,"N";#N/A,#N/A,FALSE,"O"}</definedName>
    <definedName name="hhh" localSheetId="2">#REF!</definedName>
    <definedName name="hhh">#REF!</definedName>
    <definedName name="hhhh">#REF!</definedName>
    <definedName name="hhhhh" localSheetId="2" hidden="1">{"Tab1",#N/A,FALSE,"P";"Tab2",#N/A,FALSE,"P"}</definedName>
    <definedName name="hhhhh" hidden="1">{"Tab1",#N/A,FALSE,"P";"Tab2",#N/A,FALSE,"P"}</definedName>
    <definedName name="hhhs" localSheetId="2">MATCH(#REF!,INDEX('G I.4.1'!Datos,1,),0)</definedName>
    <definedName name="hhhs">MATCH(#REF!,INDEX(Datos,1,),0)</definedName>
    <definedName name="HiddenRows" localSheetId="2" hidden="1">#REF!</definedName>
    <definedName name="HiddenRows" hidden="1">#REF!</definedName>
    <definedName name="Highest_Inter_Bank_Rate" localSheetId="2">#REF!</definedName>
    <definedName name="Highest_Inter_Bank_Rate">#REF!</definedName>
    <definedName name="hio" localSheetId="2" hidden="1">{"Tab1",#N/A,FALSE,"P";"Tab2",#N/A,FALSE,"P"}</definedName>
    <definedName name="hio" hidden="1">{"Tab1",#N/A,FALSE,"P";"Tab2",#N/A,FALSE,"P"}</definedName>
    <definedName name="hjk" localSheetId="2" hidden="1">{"Riqfin97",#N/A,FALSE,"Tran";"Riqfinpro",#N/A,FALSE,"Tran"}</definedName>
    <definedName name="hjk" hidden="1">{"Riqfin97",#N/A,FALSE,"Tran";"Riqfinpro",#N/A,FALSE,"Tran"}</definedName>
    <definedName name="hn" localSheetId="2" hidden="1">{"Riqfin97",#N/A,FALSE,"Tran";"Riqfinpro",#N/A,FALSE,"Tran"}</definedName>
    <definedName name="hn" hidden="1">{"Riqfin97",#N/A,FALSE,"Tran";"Riqfinpro",#N/A,FALSE,"Tran"}</definedName>
    <definedName name="hoja">#REF!</definedName>
    <definedName name="HOJA1">#REF!</definedName>
    <definedName name="hoja2">#REF!</definedName>
    <definedName name="Hoja3">#REF!</definedName>
    <definedName name="Hoja4">#REF!</definedName>
    <definedName name="Hoja5">#REF!</definedName>
    <definedName name="Hoja6">#REF!</definedName>
    <definedName name="Hoja7">#REF!</definedName>
    <definedName name="Hoja8">#REF!</definedName>
    <definedName name="hojamil">#REF!</definedName>
    <definedName name="hola">#REF!</definedName>
    <definedName name="hola1" hidden="1">#REF!</definedName>
    <definedName name="hoy_dia" localSheetId="2">#REF!</definedName>
    <definedName name="hoy_dia">#REF!</definedName>
    <definedName name="hpu" localSheetId="2" hidden="1">{"Tab1",#N/A,FALSE,"P";"Tab2",#N/A,FALSE,"P"}</definedName>
    <definedName name="hpu" hidden="1">{"Tab1",#N/A,FALSE,"P";"Tab2",#N/A,FALSE,"P"}</definedName>
    <definedName name="hre" hidden="1">#REF!</definedName>
    <definedName name="HTML_CodePage" hidden="1">1252</definedName>
    <definedName name="HTML_Control" localSheetId="2" hidden="1">{"'Resources'!$A$1:$W$34","'Balance Sheet'!$A$1:$W$58","'SFD'!$A$1:$J$52"}</definedName>
    <definedName name="HTML_Control" hidden="1">{"'Resources'!$A$1:$W$34","'Balance Sheet'!$A$1:$W$58","'SFD'!$A$1:$J$52"}</definedName>
    <definedName name="HTML_Control_1" localSheetId="2" hidden="1">{"'Inversión Extranjera'!$A$1:$AG$74","'Inversión Extranjera'!$G$7:$AF$61"}</definedName>
    <definedName name="HTML_Control_1" hidden="1">{"'Inversión Extranjera'!$A$1:$AG$74","'Inversión Extranjera'!$G$7:$AF$61"}</definedName>
    <definedName name="HTML_Control_2" localSheetId="2" hidden="1">{"'web page'!$A$1:$G$48"}</definedName>
    <definedName name="HTML_Control_2" hidden="1">{"'web page'!$A$1:$G$48"}</definedName>
    <definedName name="HTML_Control_3" localSheetId="2" hidden="1">{"'Inversión Extranjera'!$A$1:$AG$74","'Inversión Extranjera'!$G$7:$AF$61"}</definedName>
    <definedName name="HTML_Control_3" hidden="1">{"'Inversión Extranjera'!$A$1:$AG$74","'Inversión Extranjera'!$G$7:$AF$61"}</definedName>
    <definedName name="HTML_Control_4" localSheetId="2" hidden="1">{"'Inversión Extranjera'!$A$1:$AG$74","'Inversión Extranjera'!$G$7:$AF$61"}</definedName>
    <definedName name="HTML_Control_4" hidden="1">{"'Inversión Extranjera'!$A$1:$AG$74","'Inversión Extranjera'!$G$7:$AF$61"}</definedName>
    <definedName name="HTML_Description" hidden="1">"(U.S. Dollars per Barrel)"</definedName>
    <definedName name="HTML_Email" hidden="1">"joel.lou@eia.doe.gov"</definedName>
    <definedName name="HTML_Header" hidden="1">"Selected Crude Oil Spot Prices"</definedName>
    <definedName name="HTML_LastUpdate" hidden="1">"10/21/2008"</definedName>
    <definedName name="HTML_LineAfter" hidden="1">TRUE</definedName>
    <definedName name="HTML_LineBefore" hidden="1">TRUE</definedName>
    <definedName name="HTML_Name" hidden="1">"Joel Lou"</definedName>
    <definedName name="HTML_OBDlg2" hidden="1">TRUE</definedName>
    <definedName name="HTML_OBDlg3" hidden="1">TRUE</definedName>
    <definedName name="HTML_OBDlg4" hidden="1">TRUE</definedName>
    <definedName name="HTML_OS" hidden="1">0</definedName>
    <definedName name="HTML_PathFile" hidden="1">"v:\prj\iea\intlwbpg\pricexls\crude1.html"</definedName>
    <definedName name="HTML_PathTemplate" hidden="1">"C:\AsianDem\Database 98\Forecasts\HTMLTemp.htm"</definedName>
    <definedName name="HTML_Title" hidden="1">"Selected Crude Oil Spot Prices"</definedName>
    <definedName name="HTML1_1" hidden="1">"[BOLE8097b.xls]Inflación!$C$3:$D$31"</definedName>
    <definedName name="HTML1_10" hidden="1">""</definedName>
    <definedName name="HTML1_11" hidden="1">1</definedName>
    <definedName name="HTML1_12" hidden="1">"k:\pim01.htm"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definedName>
    <definedName name="HTML1_9" hidden="1">""</definedName>
    <definedName name="HTML10_1" hidden="1">"[BOLE8097b.xls]Bcambycomer!$B$8:$D$36"</definedName>
    <definedName name="HTML10_10" hidden="1">""</definedName>
    <definedName name="HTML10_11" hidden="1">1</definedName>
    <definedName name="HTML10_12" hidden="1">"k:\pim11.htm"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"13/05/98"</definedName>
    <definedName name="HTML10_9" hidden="1">"Alfredo Hernandez"</definedName>
    <definedName name="HTML11_1" hidden="1">"[BOLE8097b.xls]Ingresos!$B$5:$H$35"</definedName>
    <definedName name="HTML11_10" hidden="1">""</definedName>
    <definedName name="HTML11_11" hidden="1">1</definedName>
    <definedName name="HTML11_12" hidden="1">"k:\pim12.htm"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"21/05/98"</definedName>
    <definedName name="HTML11_9" hidden="1">"Alfredo Hernandez"</definedName>
    <definedName name="HTML12_1" hidden="1">"[BOLE8097b.xls]Egresos!$B$5:$H$35"</definedName>
    <definedName name="HTML12_10" hidden="1">""</definedName>
    <definedName name="HTML12_11" hidden="1">1</definedName>
    <definedName name="HTML12_12" hidden="1">"k:\pim13.htm"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"18/05/98"</definedName>
    <definedName name="HTML12_9" hidden="1">"Alfredo Hernandez"</definedName>
    <definedName name="HTML13_1" hidden="1">"[BOLE8097b.xls]Exfob!$B$5:$I$36"</definedName>
    <definedName name="HTML13_10" hidden="1">""</definedName>
    <definedName name="HTML13_11" hidden="1">1</definedName>
    <definedName name="HTML13_12" hidden="1">"k:\pim14.htm"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"18/05/98"</definedName>
    <definedName name="HTML13_9" hidden="1">"Alfredo Hernandez"</definedName>
    <definedName name="HTML14_1" hidden="1">"[BOLE8097b.xls]Impocif!$B$5:$I$35"</definedName>
    <definedName name="HTML14_10" hidden="1">""</definedName>
    <definedName name="HTML14_11" hidden="1">1</definedName>
    <definedName name="HTML14_12" hidden="1">"k:\pim15.htm"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"18/05/98"</definedName>
    <definedName name="HTML14_9" hidden="1">"Alfredo Hernandez"</definedName>
    <definedName name="HTML15_1" hidden="1">"[BOLE8097b.xls]Dpúbext!$C$3:$I$33"</definedName>
    <definedName name="HTML15_10" hidden="1">""</definedName>
    <definedName name="HTML15_11" hidden="1">1</definedName>
    <definedName name="HTML15_12" hidden="1">"k:\pim16.htm"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"18/05/98"</definedName>
    <definedName name="HTML15_9" hidden="1">"Alfredo Hernandez"</definedName>
    <definedName name="HTML16_1" hidden="1">"[BOLE8097b.xls]DpúintBdeG!$C$3:$F$33"</definedName>
    <definedName name="HTML16_10" hidden="1">""</definedName>
    <definedName name="HTML16_11" hidden="1">1</definedName>
    <definedName name="HTML16_12" hidden="1">"k:/pim17.htm"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"18/05/98"</definedName>
    <definedName name="HTML16_9" hidden="1">"Alfredo Hernandez"</definedName>
    <definedName name="HTML17_1" hidden="1">"[BOLE8097b.xls]Dpúintsecpú!$C$3:$H$33"</definedName>
    <definedName name="HTML17_10" hidden="1">""</definedName>
    <definedName name="HTML17_11" hidden="1">1</definedName>
    <definedName name="HTML17_12" hidden="1">"k:\pim18.htm"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"18/05/98"</definedName>
    <definedName name="HTML17_9" hidden="1">"Alfredo Hernandez"</definedName>
    <definedName name="HTML18_1" hidden="1">"[BOLE8097b.xls]Bmonetaria!$C$3:$F$31"</definedName>
    <definedName name="HTML18_10" hidden="1">""</definedName>
    <definedName name="HTML18_11" hidden="1">1</definedName>
    <definedName name="HTML18_12" hidden="1">"k:pim08.htm"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"21/05/98"</definedName>
    <definedName name="HTML18_9" hidden="1">"Alfredo Hernandez"</definedName>
    <definedName name="HTML19_1" hidden="1">"[BOLE8097b.xls]Gcingre!$C$3:$H$31"</definedName>
    <definedName name="HTML19_10" hidden="1">""</definedName>
    <definedName name="HTML19_11" hidden="1">1</definedName>
    <definedName name="HTML19_12" hidden="1">"k:\pim18.htm"</definedName>
    <definedName name="HTML19_2" hidden="1">1</definedName>
    <definedName name="HTML19_3" hidden="1">""</definedName>
    <definedName name="HTML19_4" hidden="1">""</definedName>
    <definedName name="HTML19_5" hidden="1">""</definedName>
    <definedName name="HTML19_6" hidden="1">-4146</definedName>
    <definedName name="HTML19_7" hidden="1">-4146</definedName>
    <definedName name="HTML19_8" hidden="1">""</definedName>
    <definedName name="HTML19_9" hidden="1">""</definedName>
    <definedName name="HTML2_1" hidden="1">"[BOLE8097b.xls]Tinterés!$C$3:$E$33"</definedName>
    <definedName name="HTML2_10" hidden="1">""</definedName>
    <definedName name="HTML2_11" hidden="1">1</definedName>
    <definedName name="HTML2_12" hidden="1">"K:\pim03.htm"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definedName>
    <definedName name="HTML2_9" hidden="1">""</definedName>
    <definedName name="HTML20_1" hidden="1">"[BOLE8097b.xls]Gcgtosyresp!$C$3:$G$32"</definedName>
    <definedName name="HTML20_10" hidden="1">""</definedName>
    <definedName name="HTML20_11" hidden="1">1</definedName>
    <definedName name="HTML20_12" hidden="1">"k:\pim19.htm"</definedName>
    <definedName name="HTML20_2" hidden="1">1</definedName>
    <definedName name="HTML20_3" hidden="1">""</definedName>
    <definedName name="HTML20_4" hidden="1">""</definedName>
    <definedName name="HTML20_5" hidden="1">""</definedName>
    <definedName name="HTML20_6" hidden="1">-4146</definedName>
    <definedName name="HTML20_7" hidden="1">-4146</definedName>
    <definedName name="HTML20_8" hidden="1">""</definedName>
    <definedName name="HTML20_9" hidden="1">""</definedName>
    <definedName name="HTML21_1" hidden="1">"[BOLE8097b.xls]Pib!$C$3:$E$31"</definedName>
    <definedName name="HTML21_10" hidden="1">""</definedName>
    <definedName name="HTML21_11" hidden="1">1</definedName>
    <definedName name="HTML21_12" hidden="1">"k:\pim20.htm"</definedName>
    <definedName name="HTML21_2" hidden="1">1</definedName>
    <definedName name="HTML21_3" hidden="1">""</definedName>
    <definedName name="HTML21_4" hidden="1">""</definedName>
    <definedName name="HTML21_5" hidden="1">""</definedName>
    <definedName name="HTML21_6" hidden="1">-4146</definedName>
    <definedName name="HTML21_7" hidden="1">-4146</definedName>
    <definedName name="HTML21_8" hidden="1">""</definedName>
    <definedName name="HTML21_9" hidden="1">""</definedName>
    <definedName name="HTML22_1" hidden="1">"[BOLE8097b.xls]Dpúintsecpú!$C$3:$H$32"</definedName>
    <definedName name="HTML22_10" hidden="1">""</definedName>
    <definedName name="HTML22_11" hidden="1">1</definedName>
    <definedName name="HTML22_12" hidden="1">"k:\pim17.htm"</definedName>
    <definedName name="HTML22_2" hidden="1">1</definedName>
    <definedName name="HTML22_3" hidden="1">""</definedName>
    <definedName name="HTML22_4" hidden="1">""</definedName>
    <definedName name="HTML22_5" hidden="1">""</definedName>
    <definedName name="HTML22_6" hidden="1">-4146</definedName>
    <definedName name="HTML22_7" hidden="1">-4146</definedName>
    <definedName name="HTML22_8" hidden="1">""</definedName>
    <definedName name="HTML22_9" hidden="1">""</definedName>
    <definedName name="HTML23_1" hidden="1">"'[ESTADISTICAS ANUALES.xls]TCambio'!$B$6:$F$31"</definedName>
    <definedName name="HTML23_10" hidden="1">""</definedName>
    <definedName name="HTML23_11" hidden="1">1</definedName>
    <definedName name="HTML23_12" hidden="1">"K:\internet\pim02.htm"</definedName>
    <definedName name="HTML23_2" hidden="1">1</definedName>
    <definedName name="HTML23_3" hidden="1">""</definedName>
    <definedName name="HTML23_4" hidden="1">""</definedName>
    <definedName name="HTML23_5" hidden="1">""</definedName>
    <definedName name="HTML23_6" hidden="1">-4146</definedName>
    <definedName name="HTML23_7" hidden="1">-4146</definedName>
    <definedName name="HTML23_8" hidden="1">""</definedName>
    <definedName name="HTML23_9" hidden="1">""</definedName>
    <definedName name="HTML24_1" hidden="1">"'[ESTADISTICAS ANUALES.xls]Ainbdg'!$C$3:$F$32"</definedName>
    <definedName name="HTML24_10" hidden="1">""</definedName>
    <definedName name="HTML24_11" hidden="1">1</definedName>
    <definedName name="HTML24_12" hidden="1">"K:\internet\pim06.htm"</definedName>
    <definedName name="HTML24_2" hidden="1">1</definedName>
    <definedName name="HTML24_3" hidden="1">""</definedName>
    <definedName name="HTML24_4" hidden="1">""</definedName>
    <definedName name="HTML24_5" hidden="1">""</definedName>
    <definedName name="HTML24_6" hidden="1">-4146</definedName>
    <definedName name="HTML24_7" hidden="1">-4146</definedName>
    <definedName name="HTML24_8" hidden="1">""</definedName>
    <definedName name="HTML24_9" hidden="1">""</definedName>
    <definedName name="HTML25_1" hidden="1">"'[ESTADISTICAS ANUALES.xls]Crbancario'!$C$3:$F$28"</definedName>
    <definedName name="HTML25_10" hidden="1">""</definedName>
    <definedName name="HTML25_11" hidden="1">1</definedName>
    <definedName name="HTML25_12" hidden="1">"K:\internet\pim07.htm"</definedName>
    <definedName name="HTML25_2" hidden="1">1</definedName>
    <definedName name="HTML25_3" hidden="1">""</definedName>
    <definedName name="HTML25_4" hidden="1">""</definedName>
    <definedName name="HTML25_5" hidden="1">""</definedName>
    <definedName name="HTML25_6" hidden="1">-4146</definedName>
    <definedName name="HTML25_7" hidden="1">-4146</definedName>
    <definedName name="HTML25_8" hidden="1">"19/08/98"</definedName>
    <definedName name="HTML25_9" hidden="1">""</definedName>
    <definedName name="HTML26_1" hidden="1">"'[ESTADISTICAS ANUALES.xls]Amonetarios'!$C$3:$E$29"</definedName>
    <definedName name="HTML26_10" hidden="1">""</definedName>
    <definedName name="HTML26_11" hidden="1">1</definedName>
    <definedName name="HTML26_12" hidden="1">"K:\internet\pim10.htm"</definedName>
    <definedName name="HTML26_2" hidden="1">1</definedName>
    <definedName name="HTML26_3" hidden="1">""</definedName>
    <definedName name="HTML26_4" hidden="1">""</definedName>
    <definedName name="HTML26_5" hidden="1">""</definedName>
    <definedName name="HTML26_6" hidden="1">-4146</definedName>
    <definedName name="HTML26_7" hidden="1">-4146</definedName>
    <definedName name="HTML26_8" hidden="1">""</definedName>
    <definedName name="HTML26_9" hidden="1">""</definedName>
    <definedName name="HTML27_1" hidden="1">"'[ESTADISTICAS ANUALES.xls]Rmin'!$C$3:$D$29"</definedName>
    <definedName name="HTML27_10" hidden="1">""</definedName>
    <definedName name="HTML27_11" hidden="1">1</definedName>
    <definedName name="HTML27_12" hidden="1">"K:\internet\pim04.htm"</definedName>
    <definedName name="HTML27_2" hidden="1">1</definedName>
    <definedName name="HTML27_3" hidden="1">""</definedName>
    <definedName name="HTML27_4" hidden="1">""</definedName>
    <definedName name="HTML27_5" hidden="1">""</definedName>
    <definedName name="HTML27_6" hidden="1">-4146</definedName>
    <definedName name="HTML27_7" hidden="1">-4146</definedName>
    <definedName name="HTML27_8" hidden="1">""</definedName>
    <definedName name="HTML27_9" hidden="1">""</definedName>
    <definedName name="HTML28_1" hidden="1">"'[ESTADISTICAS ANUALES.xls]Depbcos'!$C$3:$F$28"</definedName>
    <definedName name="HTML28_10" hidden="1">""</definedName>
    <definedName name="HTML28_11" hidden="1">1</definedName>
    <definedName name="HTML28_12" hidden="1">"K:\internet\pim09.htm"</definedName>
    <definedName name="HTML28_2" hidden="1">1</definedName>
    <definedName name="HTML28_3" hidden="1">""</definedName>
    <definedName name="HTML28_4" hidden="1">""</definedName>
    <definedName name="HTML28_5" hidden="1">""</definedName>
    <definedName name="HTML28_6" hidden="1">-4146</definedName>
    <definedName name="HTML28_7" hidden="1">-4146</definedName>
    <definedName name="HTML28_8" hidden="1">""</definedName>
    <definedName name="HTML28_9" hidden="1">""</definedName>
    <definedName name="HTML3_1" hidden="1">"[BOLE8097b.xls]TCambio!$B$6:$F$35"</definedName>
    <definedName name="HTML3_10" hidden="1">""</definedName>
    <definedName name="HTML3_11" hidden="1">1</definedName>
    <definedName name="HTML3_12" hidden="1">"k:\pim02.htm"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"21/05/98"</definedName>
    <definedName name="HTML3_9" hidden="1">"Alfredo Hernandez"</definedName>
    <definedName name="HTML4_1" hidden="1">"[BOLE8097b.xls]Rmin!$C$3:$D$32"</definedName>
    <definedName name="HTML4_10" hidden="1">""</definedName>
    <definedName name="HTML4_11" hidden="1">1</definedName>
    <definedName name="HTML4_12" hidden="1">"K:\pim04.htm"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"21/05/98"</definedName>
    <definedName name="HTML4_9" hidden="1">"Alfredo Hernandez"</definedName>
    <definedName name="HTML5_1" hidden="1">"[BOLE8097b.xls]Emoneta!$C$3:$D$30"</definedName>
    <definedName name="HTML5_10" hidden="1">""</definedName>
    <definedName name="HTML5_11" hidden="1">1</definedName>
    <definedName name="HTML5_12" hidden="1">"k:\pim05.htm"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"11/05/98"</definedName>
    <definedName name="HTML5_9" hidden="1">"Alfredo Hernandez"</definedName>
    <definedName name="HTML6_1" hidden="1">"[BOLE8097b.xls]Depbcos!$C$3:$F$31"</definedName>
    <definedName name="HTML6_10" hidden="1">""</definedName>
    <definedName name="HTML6_11" hidden="1">1</definedName>
    <definedName name="HTML6_12" hidden="1">"k:\pim09.htm"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"[BOLE8097b.xls]Ainbdg!$C$3:$F$34"</definedName>
    <definedName name="HTML7_10" hidden="1">""</definedName>
    <definedName name="HTML7_11" hidden="1">1</definedName>
    <definedName name="HTML7_12" hidden="1">"k:\pim06.htm"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"21/05/98"</definedName>
    <definedName name="HTML7_9" hidden="1">"Alfredo Hernandez"</definedName>
    <definedName name="HTML8_1" hidden="1">"[BOLE8097b.xls]Crbancario!$C$3:$F$31"</definedName>
    <definedName name="HTML8_10" hidden="1">""</definedName>
    <definedName name="HTML8_11" hidden="1">1</definedName>
    <definedName name="HTML8_12" hidden="1">"k:\pim07.htm"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"11/05/98"</definedName>
    <definedName name="HTML8_9" hidden="1">"Alfredo Hernandez"</definedName>
    <definedName name="HTML9_1" hidden="1">"[BOLE8097b.xls]Amonetarios!$C$3:$E$32"</definedName>
    <definedName name="HTML9_10" hidden="1">""</definedName>
    <definedName name="HTML9_11" hidden="1">1</definedName>
    <definedName name="HTML9_12" hidden="1">"k:\pim10.htm"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definedName>
    <definedName name="HTML9_9" hidden="1">""</definedName>
    <definedName name="HTMLCount" hidden="1">28</definedName>
    <definedName name="htyhyt" hidden="1">#REF!</definedName>
    <definedName name="huh" localSheetId="2" hidden="1">{"'Basic'!$A$1:$F$96"}</definedName>
    <definedName name="huh" hidden="1">{"'Basic'!$A$1:$F$96"}</definedName>
    <definedName name="huh_1" localSheetId="2" hidden="1">{"'Basic'!$A$1:$F$96"}</definedName>
    <definedName name="huh_1" hidden="1">{"'Basic'!$A$1:$F$96"}</definedName>
    <definedName name="huh_2" localSheetId="2" hidden="1">{"'Basic'!$A$1:$F$96"}</definedName>
    <definedName name="huh_2" hidden="1">{"'Basic'!$A$1:$F$96"}</definedName>
    <definedName name="huh_3" localSheetId="2" hidden="1">{"'Basic'!$A$1:$F$96"}</definedName>
    <definedName name="huh_3" hidden="1">{"'Basic'!$A$1:$F$96"}</definedName>
    <definedName name="huh_4" localSheetId="2" hidden="1">{"'Basic'!$A$1:$F$96"}</definedName>
    <definedName name="huh_4" hidden="1">{"'Basic'!$A$1:$F$96"}</definedName>
    <definedName name="hui" localSheetId="2" hidden="1">{"Tab1",#N/A,FALSE,"P";"Tab2",#N/A,FALSE,"P"}</definedName>
    <definedName name="hui" hidden="1">{"Tab1",#N/A,FALSE,"P";"Tab2",#N/A,FALSE,"P"}</definedName>
    <definedName name="huo" localSheetId="2" hidden="1">{"Tab1",#N/A,FALSE,"P";"Tab2",#N/A,FALSE,"P"}</definedName>
    <definedName name="huo" hidden="1">{"Tab1",#N/A,FALSE,"P";"Tab2",#N/A,FALSE,"P"}</definedName>
    <definedName name="HVYNONO1" localSheetId="2">#REF!</definedName>
    <definedName name="HVYNONO1">#REF!</definedName>
    <definedName name="HVYNONO2" localSheetId="2">#REF!</definedName>
    <definedName name="HVYNONO2">#REF!</definedName>
    <definedName name="HVYNONOPEC" localSheetId="2">#REF!</definedName>
    <definedName name="HVYNONOPEC">#REF!</definedName>
    <definedName name="HVYOECD" localSheetId="2">#REF!</definedName>
    <definedName name="HVYOECD">#REF!</definedName>
    <definedName name="HVYOPEC" localSheetId="2">#REF!</definedName>
    <definedName name="HVYOPEC">#REF!</definedName>
    <definedName name="HVYSUMM" localSheetId="2">#REF!</definedName>
    <definedName name="HVYSUMM">#REF!</definedName>
    <definedName name="hytiuk" hidden="1">#REF!</definedName>
    <definedName name="i">#REF!</definedName>
    <definedName name="IA">#REF!</definedName>
    <definedName name="IB">#REF!</definedName>
    <definedName name="IC">#REF!</definedName>
    <definedName name="ICP_Hoy" localSheetId="2">#REF!</definedName>
    <definedName name="ICP_Hoy">#REF!</definedName>
    <definedName name="ICP_T2" localSheetId="2">#REF!</definedName>
    <definedName name="ICP_T2">#REF!</definedName>
    <definedName name="ii" localSheetId="2" hidden="1">{"Tab1",#N/A,FALSE,"P";"Tab2",#N/A,FALSE,"P"}</definedName>
    <definedName name="ii" hidden="1">{"Tab1",#N/A,FALSE,"P";"Tab2",#N/A,FALSE,"P"}</definedName>
    <definedName name="IIA">#REF!</definedName>
    <definedName name="IIB">#REF!</definedName>
    <definedName name="IIC">#REF!</definedName>
    <definedName name="III.0" localSheetId="2" hidden="1">{"'Inversión Extranjera'!$A$1:$AG$74","'Inversión Extranjera'!$G$7:$AF$61"}</definedName>
    <definedName name="III.0" hidden="1">{"'Inversión Extranjera'!$A$1:$AG$74","'Inversión Extranjera'!$G$7:$AF$61"}</definedName>
    <definedName name="III.0_1" localSheetId="2" hidden="1">{"'Inversión Extranjera'!$A$1:$AG$74","'Inversión Extranjera'!$G$7:$AF$61"}</definedName>
    <definedName name="III.0_1" hidden="1">{"'Inversión Extranjera'!$A$1:$AG$74","'Inversión Extranjera'!$G$7:$AF$61"}</definedName>
    <definedName name="III.0_2" localSheetId="2" hidden="1">{"'Inversión Extranjera'!$A$1:$AG$74","'Inversión Extranjera'!$G$7:$AF$61"}</definedName>
    <definedName name="III.0_2" hidden="1">{"'Inversión Extranjera'!$A$1:$AG$74","'Inversión Extranjera'!$G$7:$AF$61"}</definedName>
    <definedName name="III.0_3" localSheetId="2" hidden="1">{"'Inversión Extranjera'!$A$1:$AG$74","'Inversión Extranjera'!$G$7:$AF$61"}</definedName>
    <definedName name="III.0_3" hidden="1">{"'Inversión Extranjera'!$A$1:$AG$74","'Inversión Extranjera'!$G$7:$AF$61"}</definedName>
    <definedName name="III.0_4" localSheetId="2" hidden="1">{"'Inversión Extranjera'!$A$1:$AG$74","'Inversión Extranjera'!$G$7:$AF$61"}</definedName>
    <definedName name="III.0_4" hidden="1">{"'Inversión Extranjera'!$A$1:$AG$74","'Inversión Extranjera'!$G$7:$AF$61"}</definedName>
    <definedName name="IIIA">#REF!</definedName>
    <definedName name="IIIB">#REF!</definedName>
    <definedName name="IIIC">#REF!</definedName>
    <definedName name="ikjh" localSheetId="2" hidden="1">{"Riqfin97",#N/A,FALSE,"Tran";"Riqfinpro",#N/A,FALSE,"Tran"}</definedName>
    <definedName name="ikjh" hidden="1">{"Riqfin97",#N/A,FALSE,"Tran";"Riqfinpro",#N/A,FALSE,"Tran"}</definedName>
    <definedName name="iky" localSheetId="2" hidden="1">{"'Inversión Extranjera'!$A$1:$AG$74","'Inversión Extranjera'!$G$7:$AF$61"}</definedName>
    <definedName name="iky" hidden="1">{"'Inversión Extranjera'!$A$1:$AG$74","'Inversión Extranjera'!$G$7:$AF$61"}</definedName>
    <definedName name="ikyk" hidden="1">#REF!</definedName>
    <definedName name="ilguilgu" hidden="1">#REF!</definedName>
    <definedName name="ilo" localSheetId="2" hidden="1">{"Riqfin97",#N/A,FALSE,"Tran";"Riqfinpro",#N/A,FALSE,"Tran"}</definedName>
    <definedName name="ilo" hidden="1">{"Riqfin97",#N/A,FALSE,"Tran";"Riqfinpro",#N/A,FALSE,"Tran"}</definedName>
    <definedName name="ilu" localSheetId="2" hidden="1">{"Riqfin97",#N/A,FALSE,"Tran";"Riqfinpro",#N/A,FALSE,"Tran"}</definedName>
    <definedName name="ilu" hidden="1">{"Riqfin97",#N/A,FALSE,"Tran";"Riqfinpro",#N/A,FALSE,"Tran"}</definedName>
    <definedName name="imce" localSheetId="2">#REF!</definedName>
    <definedName name="imce">#REF!</definedName>
    <definedName name="IMPORTACIONES" localSheetId="2">#REF!</definedName>
    <definedName name="IMPORTACIONES">#REF!</definedName>
    <definedName name="Impresion" localSheetId="2">#REF!,#REF!</definedName>
    <definedName name="Impresion">#REF!,#REF!</definedName>
    <definedName name="ind_89_91" localSheetId="2">#REF!</definedName>
    <definedName name="ind_89_91">#REF!</definedName>
    <definedName name="ind_92_94" localSheetId="2">#REF!</definedName>
    <definedName name="ind_92_94">#REF!</definedName>
    <definedName name="ind89_91" localSheetId="2">#REF!</definedName>
    <definedName name="ind89_91">#REF!</definedName>
    <definedName name="ind89_94" localSheetId="2">#REF!,#REF!</definedName>
    <definedName name="ind89_94">#REF!,#REF!</definedName>
    <definedName name="ind92_94" localSheetId="2">#REF!</definedName>
    <definedName name="ind92_94">#REF!</definedName>
    <definedName name="ind95_97">#REF!</definedName>
    <definedName name="indice" localSheetId="2">#REF!</definedName>
    <definedName name="indice">#REF!</definedName>
    <definedName name="índices" localSheetId="2">#REF!,#REF!,#REF!</definedName>
    <definedName name="índices">#REF!,#REF!,#REF!</definedName>
    <definedName name="indint" localSheetId="2">#REF!</definedName>
    <definedName name="indint">#REF!</definedName>
    <definedName name="INflamn" localSheetId="2">#REF!</definedName>
    <definedName name="INflamn">#REF!</definedName>
    <definedName name="INflaus" localSheetId="2">#REF!</definedName>
    <definedName name="INflaus">#REF!</definedName>
    <definedName name="Ingreso" localSheetId="2">#REF!</definedName>
    <definedName name="Ingreso">#REF!</definedName>
    <definedName name="inicio_variable" localSheetId="2">MATCH(#REF!,INDEX('G I.4.1'!Datos,1,),0)</definedName>
    <definedName name="inicio_variable">MATCH(#REF!,INDEX(Datos,1,),0)</definedName>
    <definedName name="inicio_variable_2" localSheetId="2">MATCH(#REF!,INDEX('G I.4.1'!Datos,1,),0)</definedName>
    <definedName name="inicio_variable_2">MATCH(#REF!,INDEX(Datos,1,),0)</definedName>
    <definedName name="inicio_variable_anterior" localSheetId="2">MATCH(#REF!,INDEX('G I.4.1'!Datos,1,),0)</definedName>
    <definedName name="inicio_variable_anterior">MATCH(#REF!,INDEX(Datos,1,),0)</definedName>
    <definedName name="inicio_variable_siguiente" localSheetId="2">MATCH(#REF!,INDEX('G I.4.1'!Datos,1,),0)</definedName>
    <definedName name="inicio_variable_siguiente">MATCH(#REF!,INDEX(Datos,1,),0)</definedName>
    <definedName name="inicio_variable_subsiguiente" localSheetId="2">MATCH(#REF!,INDEX('G I.4.1'!Datos,1,),0)</definedName>
    <definedName name="inicio_variable_subsiguiente">MATCH(#REF!,INDEX(Datos,1,),0)</definedName>
    <definedName name="InicioDatos">#REF!</definedName>
    <definedName name="INIT">#REF!</definedName>
    <definedName name="input_in" localSheetId="2" hidden="1">{"TRADE_COMP",#N/A,FALSE,"TAB23APP";"BOP",#N/A,FALSE,"TAB6";"DOT",#N/A,FALSE,"TAB24APP";"EXTDEBT",#N/A,FALSE,"TAB25APP"}</definedName>
    <definedName name="input_in" hidden="1">{"TRADE_COMP",#N/A,FALSE,"TAB23APP";"BOP",#N/A,FALSE,"TAB6";"DOT",#N/A,FALSE,"TAB24APP";"EXTDEBT",#N/A,FALSE,"TAB25APP"}</definedName>
    <definedName name="Intereses" localSheetId="2">#REF!</definedName>
    <definedName name="Intereses">#REF!</definedName>
    <definedName name="INTEREST">#REF!</definedName>
    <definedName name="InvCF" localSheetId="2">#REF!</definedName>
    <definedName name="InvCF">#REF!</definedName>
    <definedName name="iooo" localSheetId="2" hidden="1">#REF!</definedName>
    <definedName name="iooo" hidden="1">#REF!</definedName>
    <definedName name="IPC_actual" localSheetId="2">#REF!</definedName>
    <definedName name="IPC_actual">#REF!</definedName>
    <definedName name="IPC_proy" localSheetId="2">#REF!</definedName>
    <definedName name="IPC_proy">#REF!</definedName>
    <definedName name="IPC_Total98">#REF!</definedName>
    <definedName name="IPCX_proy" localSheetId="2">#REF!</definedName>
    <definedName name="IPCX_proy">#REF!</definedName>
    <definedName name="ipec" localSheetId="2">#REF!</definedName>
    <definedName name="ipec">#REF!</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43698.7857638889</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QUIQUE" localSheetId="2">#REF!</definedName>
    <definedName name="IQUIQUE">#REF!</definedName>
    <definedName name="ITATA" localSheetId="2">#REF!</definedName>
    <definedName name="ITATA">#REF!</definedName>
    <definedName name="iuf.kugj" localSheetId="2">'G I.4.1'!iuf.kugj</definedName>
    <definedName name="iuf.kugj">#REF!</definedName>
    <definedName name="IYUIY" localSheetId="2">#REF!</definedName>
    <definedName name="IYUIY">#REF!</definedName>
    <definedName name="j" localSheetId="2" hidden="1">#REF!</definedName>
    <definedName name="j" hidden="1">#REF!</definedName>
    <definedName name="JAN" localSheetId="2" hidden="1">{#N/A,#N/A,FALSE,"B061196P";#N/A,#N/A,FALSE,"B061196";#N/A,#N/A,FALSE,"Relatório1";#N/A,#N/A,FALSE,"Relatório2";#N/A,#N/A,FALSE,"Relatório3";#N/A,#N/A,FALSE,"Relatório4 ";#N/A,#N/A,FALSE,"Relatório5";#N/A,#N/A,FALSE,"Relatório6";#N/A,#N/A,FALSE,"Relatório7";#N/A,#N/A,FALSE,"Relatório8"}</definedName>
    <definedName name="JAN" hidden="1">{#N/A,#N/A,FALSE,"B061196P";#N/A,#N/A,FALSE,"B061196";#N/A,#N/A,FALSE,"Relatório1";#N/A,#N/A,FALSE,"Relatório2";#N/A,#N/A,FALSE,"Relatório3";#N/A,#N/A,FALSE,"Relatório4 ";#N/A,#N/A,FALSE,"Relatório5";#N/A,#N/A,FALSE,"Relatório6";#N/A,#N/A,FALSE,"Relatório7";#N/A,#N/A,FALSE,"Relatório8"}</definedName>
    <definedName name="JAPCRUDE87">#REF!</definedName>
    <definedName name="JAPCRUDE88">#REF!</definedName>
    <definedName name="JAPPROD87">#REF!</definedName>
    <definedName name="JAPPROD88">#REF!</definedName>
    <definedName name="JAPTOT87">#REF!</definedName>
    <definedName name="JAPTOT88">#REF!</definedName>
    <definedName name="jdjd" hidden="1">#REF!</definedName>
    <definedName name="je" hidden="1">#REF!</definedName>
    <definedName name="jfhkjf">#REF!</definedName>
    <definedName name="jgukg" localSheetId="2" hidden="1">{#N/A,#N/A,FALSE,"DOC";"TB_28",#N/A,FALSE,"FITB_28";"TB_91",#N/A,FALSE,"FITB_91";"TB_182",#N/A,FALSE,"FITB_182";"TB_273",#N/A,FALSE,"FITB_273";"TB_364",#N/A,FALSE,"FITB_364 ";"SUMMARY",#N/A,FALSE,"Summary"}</definedName>
    <definedName name="jgukg" hidden="1">{#N/A,#N/A,FALSE,"DOC";"TB_28",#N/A,FALSE,"FITB_28";"TB_91",#N/A,FALSE,"FITB_91";"TB_182",#N/A,FALSE,"FITB_182";"TB_273",#N/A,FALSE,"FITB_273";"TB_364",#N/A,FALSE,"FITB_364 ";"SUMMARY",#N/A,FALSE,"Summary"}</definedName>
    <definedName name="jhg" hidden="1">#REF!</definedName>
    <definedName name="jhgf" localSheetId="2" hidden="1">{"MONA",#N/A,FALSE,"S"}</definedName>
    <definedName name="jhgf" hidden="1">{"MONA",#N/A,FALSE,"S"}</definedName>
    <definedName name="JHI" localSheetId="2" hidden="1">{#N/A,#N/A,FALSE,"B061196P";#N/A,#N/A,FALSE,"B061196";#N/A,#N/A,FALSE,"Relatório1";#N/A,#N/A,FALSE,"Relatório2";#N/A,#N/A,FALSE,"Relatório3";#N/A,#N/A,FALSE,"Relatório4 ";#N/A,#N/A,FALSE,"Relatório5";#N/A,#N/A,FALSE,"Relatório6";#N/A,#N/A,FALSE,"Relatório7";#N/A,#N/A,FALSE,"Relatório8"}</definedName>
    <definedName name="JHI" hidden="1">{#N/A,#N/A,FALSE,"B061196P";#N/A,#N/A,FALSE,"B061196";#N/A,#N/A,FALSE,"Relatório1";#N/A,#N/A,FALSE,"Relatório2";#N/A,#N/A,FALSE,"Relatório3";#N/A,#N/A,FALSE,"Relatório4 ";#N/A,#N/A,FALSE,"Relatório5";#N/A,#N/A,FALSE,"Relatório6";#N/A,#N/A,FALSE,"Relatório7";#N/A,#N/A,FALSE,"Relatório8"}</definedName>
    <definedName name="JHY" localSheetId="2" hidden="1">{#N/A,#N/A,FALSE,"B061196P";#N/A,#N/A,FALSE,"B061196";#N/A,#N/A,FALSE,"Relatório1";#N/A,#N/A,FALSE,"Relatório2";#N/A,#N/A,FALSE,"Relatório3";#N/A,#N/A,FALSE,"Relatório4 ";#N/A,#N/A,FALSE,"Relatório5";#N/A,#N/A,FALSE,"Relatório6";#N/A,#N/A,FALSE,"Relatório7";#N/A,#N/A,FALSE,"Relatório8"}</definedName>
    <definedName name="JHY" hidden="1">{#N/A,#N/A,FALSE,"B061196P";#N/A,#N/A,FALSE,"B061196";#N/A,#N/A,FALSE,"Relatório1";#N/A,#N/A,FALSE,"Relatório2";#N/A,#N/A,FALSE,"Relatório3";#N/A,#N/A,FALSE,"Relatório4 ";#N/A,#N/A,FALSE,"Relatório5";#N/A,#N/A,FALSE,"Relatório6";#N/A,#N/A,FALSE,"Relatório7";#N/A,#N/A,FALSE,"Relatório8"}</definedName>
    <definedName name="jj" localSheetId="2" hidden="1">{"Riqfin97",#N/A,FALSE,"Tran";"Riqfinpro",#N/A,FALSE,"Tran"}</definedName>
    <definedName name="jj" hidden="1">{"Riqfin97",#N/A,FALSE,"Tran";"Riqfinpro",#N/A,FALSE,"Tran"}</definedName>
    <definedName name="jjj" localSheetId="2" hidden="1">#REF!</definedName>
    <definedName name="jjj" hidden="1">#REF!</definedName>
    <definedName name="jjjj">#REF!</definedName>
    <definedName name="jjjjjj" localSheetId="2" hidden="1">#REF!</definedName>
    <definedName name="jjjjjj" hidden="1">#REF!</definedName>
    <definedName name="jkbjkb" localSheetId="2" hidden="1">{"DEPOSITS",#N/A,FALSE,"COMML_MON";"LOANS",#N/A,FALSE,"COMML_MON"}</definedName>
    <definedName name="jkbjkb" hidden="1">{"DEPOSITS",#N/A,FALSE,"COMML_MON";"LOANS",#N/A,FALSE,"COMML_MON"}</definedName>
    <definedName name="jkh" localSheetId="2"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jlt" hidden="1">#REF!</definedName>
    <definedName name="jltjññ" localSheetId="2" hidden="1">{"'Hoja1'!$A$2:$O$33"}</definedName>
    <definedName name="jltjññ" hidden="1">{"'Hoja1'!$A$2:$O$33"}</definedName>
    <definedName name="jltjt" localSheetId="2" hidden="1">{"Calculations",#N/A,FALSE,"Sheet1";"Charts 1",#N/A,FALSE,"Sheet1";"Charts 2",#N/A,FALSE,"Sheet1";"Charts 3",#N/A,FALSE,"Sheet1";"Charts 4",#N/A,FALSE,"Sheet1";"Raw Data",#N/A,FALSE,"Sheet1"}</definedName>
    <definedName name="jltjt" hidden="1">{"Calculations",#N/A,FALSE,"Sheet1";"Charts 1",#N/A,FALSE,"Sheet1";"Charts 2",#N/A,FALSE,"Sheet1";"Charts 3",#N/A,FALSE,"Sheet1";"Charts 4",#N/A,FALSE,"Sheet1";"Raw Data",#N/A,FALSE,"Sheet1"}</definedName>
    <definedName name="jñfyhñ" localSheetId="2" hidden="1">{"srtot",#N/A,FALSE,"SR";"b2.9095",#N/A,FALSE,"SR"}</definedName>
    <definedName name="jñfyhñ" hidden="1">{"srtot",#N/A,FALSE,"SR";"b2.9095",#N/A,FALSE,"SR"}</definedName>
    <definedName name="jñjñjñf" localSheetId="2" hidden="1">{#N/A,#N/A,FALSE,"BOP-input"}</definedName>
    <definedName name="jñjñjñf" hidden="1">{#N/A,#N/A,FALSE,"BOP-input"}</definedName>
    <definedName name="jñujñuñ" localSheetId="2" hidden="1">{"'Inversión Extranjera'!$A$1:$AG$74","'Inversión Extranjera'!$G$7:$AF$61"}</definedName>
    <definedName name="jñujñuñ" hidden="1">{"'Inversión Extranjera'!$A$1:$AG$74","'Inversión Extranjera'!$G$7:$AF$61"}</definedName>
    <definedName name="ju" localSheetId="2" hidden="1">{#N/A,#N/A,FALSE,"slvsrtb1";#N/A,#N/A,FALSE,"slvsrtb2";#N/A,#N/A,FALSE,"slvsrtb3";#N/A,#N/A,FALSE,"slvsrtb4";#N/A,#N/A,FALSE,"slvsrtb5";#N/A,#N/A,FALSE,"slvsrtb6";#N/A,#N/A,FALSE,"slvsrtb7";#N/A,#N/A,FALSE,"slvsrtb8";#N/A,#N/A,FALSE,"slvsrtb9";#N/A,#N/A,FALSE,"slvsrtb10";#N/A,#N/A,FALSE,"slvsrtb12"}</definedName>
    <definedName name="ju" hidden="1">{#N/A,#N/A,FALSE,"slvsrtb1";#N/A,#N/A,FALSE,"slvsrtb2";#N/A,#N/A,FALSE,"slvsrtb3";#N/A,#N/A,FALSE,"slvsrtb4";#N/A,#N/A,FALSE,"slvsrtb5";#N/A,#N/A,FALSE,"slvsrtb6";#N/A,#N/A,FALSE,"slvsrtb7";#N/A,#N/A,FALSE,"slvsrtb8";#N/A,#N/A,FALSE,"slvsrtb9";#N/A,#N/A,FALSE,"slvsrtb10";#N/A,#N/A,FALSE,"slvsrtb12"}</definedName>
    <definedName name="jud" hidden="1">#REF!</definedName>
    <definedName name="jue" hidden="1">#REF!</definedName>
    <definedName name="juet" hidden="1">#REF!</definedName>
    <definedName name="juguju" localSheetId="2" hidden="1">{"'Inversión Extranjera'!$A$1:$AG$74","'Inversión Extranjera'!$G$7:$AF$61"}</definedName>
    <definedName name="juguju" hidden="1">{"'Inversión Extranjera'!$A$1:$AG$74","'Inversión Extranjera'!$G$7:$AF$61"}</definedName>
    <definedName name="jui" localSheetId="2" hidden="1">{"Riqfin97",#N/A,FALSE,"Tran";"Riqfinpro",#N/A,FALSE,"Tran"}</definedName>
    <definedName name="jui" hidden="1">{"Riqfin97",#N/A,FALSE,"Tran";"Riqfinpro",#N/A,FALSE,"Tran"}</definedName>
    <definedName name="juj" hidden="1">#REF!</definedName>
    <definedName name="jukj" hidden="1">#REF!</definedName>
    <definedName name="juñrñe" localSheetId="2" hidden="1">{"'Hoja1'!$A$2:$O$33"}</definedName>
    <definedName name="juñrñe" hidden="1">{"'Hoja1'!$A$2:$O$33"}</definedName>
    <definedName name="jutuj" localSheetId="2" hidden="1">{"'Inversión Extranjera'!$A$1:$AG$74","'Inversión Extranjera'!$G$7:$AF$61"}</definedName>
    <definedName name="jutuj" hidden="1">{"'Inversión Extranjera'!$A$1:$AG$74","'Inversión Extranjera'!$G$7:$AF$61"}</definedName>
    <definedName name="juy" localSheetId="2" hidden="1">{"Tab1",#N/A,FALSE,"P";"Tab2",#N/A,FALSE,"P"}</definedName>
    <definedName name="juy" hidden="1">{"Tab1",#N/A,FALSE,"P";"Tab2",#N/A,FALSE,"P"}</definedName>
    <definedName name="k" localSheetId="2">#REF!</definedName>
    <definedName name="k">#REF!</definedName>
    <definedName name="karol" localSheetId="2">MATCH("mediana",#REF!,0)+'G I.4.1'!hhhs-1</definedName>
    <definedName name="karol">MATCH("mediana",#REF!,0)+#REF!-1</definedName>
    <definedName name="kb" localSheetId="2" hidden="1">{"Riqfin97",#N/A,FALSE,"Tran";"Riqfinpro",#N/A,FALSE,"Tran"}</definedName>
    <definedName name="kb" hidden="1">{"Riqfin97",#N/A,FALSE,"Tran";"Riqfinpro",#N/A,FALSE,"Tran"}</definedName>
    <definedName name="ki" hidden="1">#REF!</definedName>
    <definedName name="kiki" hidden="1">#REF!</definedName>
    <definedName name="kim" localSheetId="2">#REF!</definedName>
    <definedName name="kim">#REF!</definedName>
    <definedName name="kio" localSheetId="2" hidden="1">{"Tab1",#N/A,FALSE,"P";"Tab2",#N/A,FALSE,"P"}</definedName>
    <definedName name="kio" hidden="1">{"Tab1",#N/A,FALSE,"P";"Tab2",#N/A,FALSE,"P"}</definedName>
    <definedName name="kiu" localSheetId="2" hidden="1">{"Riqfin97",#N/A,FALSE,"Tran";"Riqfinpro",#N/A,FALSE,"Tran"}</definedName>
    <definedName name="kiu" hidden="1">{"Riqfin97",#N/A,FALSE,"Tran";"Riqfinpro",#N/A,FALSE,"Tran"}</definedName>
    <definedName name="KJ">#REF!</definedName>
    <definedName name="kjas" localSheetId="2" hidden="1">{"Riqfin97",#N/A,FALSE,"Tran";"Riqfinpro",#N/A,FALSE,"Tran"}</definedName>
    <definedName name="kjas" hidden="1">{"Riqfin97",#N/A,FALSE,"Tran";"Riqfinpro",#N/A,FALSE,"Tran"}</definedName>
    <definedName name="kjg" localSheetId="2" hidden="1">{#N/A,#N/A,FALSE,"SimInp1";#N/A,#N/A,FALSE,"SimInp2";#N/A,#N/A,FALSE,"SimOut1";#N/A,#N/A,FALSE,"SimOut2";#N/A,#N/A,FALSE,"SimOut3";#N/A,#N/A,FALSE,"SimOut4";#N/A,#N/A,FALSE,"SimOut5"}</definedName>
    <definedName name="kjg" hidden="1">{#N/A,#N/A,FALSE,"SimInp1";#N/A,#N/A,FALSE,"SimInp2";#N/A,#N/A,FALSE,"SimOut1";#N/A,#N/A,FALSE,"SimOut2";#N/A,#N/A,FALSE,"SimOut3";#N/A,#N/A,FALSE,"SimOut4";#N/A,#N/A,FALSE,"SimOut5"}</definedName>
    <definedName name="kjhg" localSheetId="2" hidden="1">{"BOP_TAB",#N/A,FALSE,"N";"MIDTERM_TAB",#N/A,FALSE,"O";"FUND_CRED",#N/A,FALSE,"P";"DEBT_TAB1",#N/A,FALSE,"Q";"DEBT_TAB2",#N/A,FALSE,"Q";"FORFIN_TAB1",#N/A,FALSE,"R";"FORFIN_TAB2",#N/A,FALSE,"R";"BOP_ANALY",#N/A,FALSE,"U"}</definedName>
    <definedName name="kjhg" hidden="1">{"BOP_TAB",#N/A,FALSE,"N";"MIDTERM_TAB",#N/A,FALSE,"O";"FUND_CRED",#N/A,FALSE,"P";"DEBT_TAB1",#N/A,FALSE,"Q";"DEBT_TAB2",#N/A,FALSE,"Q";"FORFIN_TAB1",#N/A,FALSE,"R";"FORFIN_TAB2",#N/A,FALSE,"R";"BOP_ANALY",#N/A,FALSE,"U"}</definedName>
    <definedName name="kjkj" localSheetId="2" hidden="1">{"Main Economic Indicators",#N/A,FALSE,"C"}</definedName>
    <definedName name="kjkj" hidden="1">{"Main Economic Indicators",#N/A,FALSE,"C"}</definedName>
    <definedName name="kk" localSheetId="2" hidden="1">{"Tab1",#N/A,FALSE,"P";"Tab2",#N/A,FALSE,"P"}</definedName>
    <definedName name="kk" hidden="1">{"Tab1",#N/A,FALSE,"P";"Tab2",#N/A,FALSE,"P"}</definedName>
    <definedName name="KKK" localSheetId="2">#REF!</definedName>
    <definedName name="KKK">#REF!</definedName>
    <definedName name="kkkk" localSheetId="2" hidden="1">#REF!</definedName>
    <definedName name="kkkk" hidden="1">#REF!</definedName>
    <definedName name="kkkkk" localSheetId="2" hidden="1">#REF!</definedName>
    <definedName name="kkkkk" hidden="1">#REF!</definedName>
    <definedName name="kl" localSheetId="2" hidden="1">{"Riqfin97",#N/A,FALSE,"Tran";"Riqfinpro",#N/A,FALSE,"Tran"}</definedName>
    <definedName name="kl" hidden="1">{"Riqfin97",#N/A,FALSE,"Tran";"Riqfinpro",#N/A,FALSE,"Tran"}</definedName>
    <definedName name="kljlkh" localSheetId="2" hidden="1">{"TRADE_COMP",#N/A,FALSE,"TAB23APP";"BOP",#N/A,FALSE,"TAB6";"DOT",#N/A,FALSE,"TAB24APP";"EXTDEBT",#N/A,FALSE,"TAB25APP"}</definedName>
    <definedName name="kljlkh" hidden="1">{"TRADE_COMP",#N/A,FALSE,"TAB23APP";"BOP",#N/A,FALSE,"TAB6";"DOT",#N/A,FALSE,"TAB24APP";"EXTDEBT",#N/A,FALSE,"TAB25APP"}</definedName>
    <definedName name="km" localSheetId="2" hidden="1">{"Tab1",#N/A,FALSE,"P";"Tab2",#N/A,FALSE,"P"}</definedName>
    <definedName name="km" hidden="1">{"Tab1",#N/A,FALSE,"P";"Tab2",#N/A,FALSE,"P"}</definedName>
    <definedName name="kol" hidden="1">#REF!</definedName>
    <definedName name="kossi" hidden="1">#REF!</definedName>
    <definedName name="kuy" localSheetId="2" hidden="1">{#N/A,#N/A,FALSE,"B061196P";#N/A,#N/A,FALSE,"B061196";#N/A,#N/A,FALSE,"Relatório1";#N/A,#N/A,FALSE,"Relatório2";#N/A,#N/A,FALSE,"Relatório3";#N/A,#N/A,FALSE,"Relatório4 ";#N/A,#N/A,FALSE,"Relatório5";#N/A,#N/A,FALSE,"Relatório6";#N/A,#N/A,FALSE,"Relatório7";#N/A,#N/A,FALSE,"Relatório8"}</definedName>
    <definedName name="kuy" hidden="1">{#N/A,#N/A,FALSE,"B061196P";#N/A,#N/A,FALSE,"B061196";#N/A,#N/A,FALSE,"Relatório1";#N/A,#N/A,FALSE,"Relatório2";#N/A,#N/A,FALSE,"Relatório3";#N/A,#N/A,FALSE,"Relatório4 ";#N/A,#N/A,FALSE,"Relatório5";#N/A,#N/A,FALSE,"Relatório6";#N/A,#N/A,FALSE,"Relatório7";#N/A,#N/A,FALSE,"Relatório8"}</definedName>
    <definedName name="kyik" localSheetId="2" hidden="1">{"'Inversión Extranjera'!$A$1:$AG$74","'Inversión Extranjera'!$G$7:$AF$61"}</definedName>
    <definedName name="kyik" hidden="1">{"'Inversión Extranjera'!$A$1:$AG$74","'Inversión Extranjera'!$G$7:$AF$61"}</definedName>
    <definedName name="l" localSheetId="2">#REF!</definedName>
    <definedName name="l">#REF!</definedName>
    <definedName name="lalala">#REF!</definedName>
    <definedName name="LastMonth" localSheetId="2">#REF!</definedName>
    <definedName name="LastMonth">#REF!</definedName>
    <definedName name="LastOpenedWorkSheet" localSheetId="2">#REF!</definedName>
    <definedName name="LastOpenedWorkSheet">#REF!</definedName>
    <definedName name="LastRefreshed" localSheetId="2">#REF!</definedName>
    <definedName name="LastRefreshed">#REF!</definedName>
    <definedName name="LEAP" localSheetId="2">#REF!</definedName>
    <definedName name="LEAP">#REF!</definedName>
    <definedName name="LEDA" localSheetId="2" hidden="1">{#N/A,#N/A,FALSE,"B061196P";#N/A,#N/A,FALSE,"B061196";#N/A,#N/A,FALSE,"Relatório1";#N/A,#N/A,FALSE,"Relatório2";#N/A,#N/A,FALSE,"Relatório3";#N/A,#N/A,FALSE,"Relatório4 ";#N/A,#N/A,FALSE,"Relatório5";#N/A,#N/A,FALSE,"Relatório6";#N/A,#N/A,FALSE,"Relatório7";#N/A,#N/A,FALSE,"Relatório8"}</definedName>
    <definedName name="LEDA" hidden="1">{#N/A,#N/A,FALSE,"B061196P";#N/A,#N/A,FALSE,"B061196";#N/A,#N/A,FALSE,"Relatório1";#N/A,#N/A,FALSE,"Relatório2";#N/A,#N/A,FALSE,"Relatório3";#N/A,#N/A,FALSE,"Relatório4 ";#N/A,#N/A,FALSE,"Relatório5";#N/A,#N/A,FALSE,"Relatório6";#N/A,#N/A,FALSE,"Relatório7";#N/A,#N/A,FALSE,"Relatório8"}</definedName>
    <definedName name="LGTNONO1" localSheetId="2">#REF!</definedName>
    <definedName name="LGTNONO1">#REF!</definedName>
    <definedName name="LGTNONO2" localSheetId="2">#REF!</definedName>
    <definedName name="LGTNONO2">#REF!</definedName>
    <definedName name="LGTNONOPEC" localSheetId="2">#REF!</definedName>
    <definedName name="LGTNONOPEC">#REF!</definedName>
    <definedName name="LGTNSUMM" localSheetId="2">#REF!</definedName>
    <definedName name="LGTNSUMM">#REF!</definedName>
    <definedName name="LGTOECD" localSheetId="2">#REF!</definedName>
    <definedName name="LGTOECD">#REF!</definedName>
    <definedName name="LGTOPEC" localSheetId="2">#REF!</definedName>
    <definedName name="LGTOPEC">#REF!</definedName>
    <definedName name="LGTPCNT" localSheetId="2">#REF!</definedName>
    <definedName name="LGTPCNT">#REF!</definedName>
    <definedName name="lhylhy" localSheetId="2" hidden="1">{"'Inversión Extranjera'!$A$1:$AG$74","'Inversión Extranjera'!$G$7:$AF$61"}</definedName>
    <definedName name="lhylhy" hidden="1">{"'Inversión Extranjera'!$A$1:$AG$74","'Inversión Extranjera'!$G$7:$AF$61"}</definedName>
    <definedName name="LIBRA" localSheetId="2">#REF!,#REF!</definedName>
    <definedName name="LIBRA">#REF!,#REF!</definedName>
    <definedName name="limcount" hidden="1">3</definedName>
    <definedName name="ljjeltjy" localSheetId="2" hidden="1">#REF!</definedName>
    <definedName name="ljjeltjy" hidden="1">#REF!</definedName>
    <definedName name="ljtjlt" localSheetId="2" hidden="1">#REF!</definedName>
    <definedName name="ljtjlt" hidden="1">#REF!</definedName>
    <definedName name="ljtljl" localSheetId="2" hidden="1">{"'Inversión Extranjera'!$A$1:$AG$74","'Inversión Extranjera'!$G$7:$AF$61"}</definedName>
    <definedName name="ljtljl" hidden="1">{"'Inversión Extranjera'!$A$1:$AG$74","'Inversión Extranjera'!$G$7:$AF$61"}</definedName>
    <definedName name="ljtljlljt" hidden="1">#REF!</definedName>
    <definedName name="lkjh" localSheetId="2" hidden="1">{"Riqfin97",#N/A,FALSE,"Tran";"Riqfinpro",#N/A,FALSE,"Tran"}</definedName>
    <definedName name="lkjh" hidden="1">{"Riqfin97",#N/A,FALSE,"Tran";"Riqfinpro",#N/A,FALSE,"Tran"}</definedName>
    <definedName name="ll" localSheetId="2" hidden="1">{"Tab1",#N/A,FALSE,"P";"Tab2",#N/A,FALSE,"P"}</definedName>
    <definedName name="ll" hidden="1">{"Tab1",#N/A,FALSE,"P";"Tab2",#N/A,FALSE,"P"}</definedName>
    <definedName name="lll" localSheetId="2" hidden="1">{"Riqfin97",#N/A,FALSE,"Tran";"Riqfinpro",#N/A,FALSE,"Tran"}</definedName>
    <definedName name="lll" hidden="1">{"Riqfin97",#N/A,FALSE,"Tran";"Riqfinpro",#N/A,FALSE,"Tran"}</definedName>
    <definedName name="llll" localSheetId="2" hidden="1">#REF!</definedName>
    <definedName name="llll" hidden="1">#REF!</definedName>
    <definedName name="lllll" localSheetId="2" hidden="1">{"Tab1",#N/A,FALSE,"P";"Tab2",#N/A,FALSE,"P"}</definedName>
    <definedName name="lllll" hidden="1">{"Tab1",#N/A,FALSE,"P";"Tab2",#N/A,FALSE,"P"}</definedName>
    <definedName name="llllll" localSheetId="2" hidden="1">{"Minpmon",#N/A,FALSE,"Monthinput"}</definedName>
    <definedName name="llllll" hidden="1">{"Minpmon",#N/A,FALSE,"Monthinput"}</definedName>
    <definedName name="LMaxEmisorUSD" localSheetId="2">#REF!</definedName>
    <definedName name="LMaxEmisorUSD">#REF!</definedName>
    <definedName name="LOOKUPMTH" localSheetId="2">#REF!</definedName>
    <definedName name="LOOKUPMTH">#REF!</definedName>
    <definedName name="Lowest_Inter_Bank_Rate" localSheetId="2">#REF!</definedName>
    <definedName name="Lowest_Inter_Bank_Rate">#REF!</definedName>
    <definedName name="lta" localSheetId="2" hidden="1">{"Riqfin97",#N/A,FALSE,"Tran";"Riqfinpro",#N/A,FALSE,"Tran"}</definedName>
    <definedName name="lta" hidden="1">{"Riqfin97",#N/A,FALSE,"Tran";"Riqfinpro",#N/A,FALSE,"Tran"}</definedName>
    <definedName name="ltjtljj" localSheetId="2" hidden="1">{"srtot",#N/A,FALSE,"SR";"b2.9095",#N/A,FALSE,"SR"}</definedName>
    <definedName name="ltjtljj" hidden="1">{"srtot",#N/A,FALSE,"SR";"b2.9095",#N/A,FALSE,"SR"}</definedName>
    <definedName name="ltlyltjl" hidden="1">#REF!</definedName>
    <definedName name="ltylyh" hidden="1">#REF!</definedName>
    <definedName name="lugar" localSheetId="2">#REF!</definedName>
    <definedName name="lugar">#REF!</definedName>
    <definedName name="m" localSheetId="2">#REF!</definedName>
    <definedName name="m">#REF!</definedName>
    <definedName name="m1a" localSheetId="2">#REF!</definedName>
    <definedName name="m1a">#REF!</definedName>
    <definedName name="MAI" localSheetId="2" hidden="1">{#N/A,#N/A,FALSE,"B061196P";#N/A,#N/A,FALSE,"B061196";#N/A,#N/A,FALSE,"Relatório1";#N/A,#N/A,FALSE,"Relatório2";#N/A,#N/A,FALSE,"Relatório3";#N/A,#N/A,FALSE,"Relatório4 ";#N/A,#N/A,FALSE,"Relatório5";#N/A,#N/A,FALSE,"Relatório6";#N/A,#N/A,FALSE,"Relatório7";#N/A,#N/A,FALSE,"Relatório8"}</definedName>
    <definedName name="MAI" hidden="1">{#N/A,#N/A,FALSE,"B061196P";#N/A,#N/A,FALSE,"B061196";#N/A,#N/A,FALSE,"Relatório1";#N/A,#N/A,FALSE,"Relatório2";#N/A,#N/A,FALSE,"Relatório3";#N/A,#N/A,FALSE,"Relatório4 ";#N/A,#N/A,FALSE,"Relatório5";#N/A,#N/A,FALSE,"Relatório6";#N/A,#N/A,FALSE,"Relatório7";#N/A,#N/A,FALSE,"Relatório8"}</definedName>
    <definedName name="maintabs" localSheetId="2">#REF!,#REF!,#REF!</definedName>
    <definedName name="maintabs">#REF!,#REF!,#REF!</definedName>
    <definedName name="MDTab" localSheetId="2" hidden="1">{FALSE,FALSE,-1.25,-15.5,484.5,276.75,FALSE,FALSE,TRUE,TRUE,0,12,#N/A,46,#N/A,2.93460490463215,15.35,1,FALSE,FALSE,3,TRUE,1,FALSE,100,"Swvu.PLA1.","ACwvu.PLA1.",#N/A,FALSE,FALSE,0,0,0,0,2,"","",TRUE,TRUE,FALSE,FALSE,1,60,#N/A,#N/A,FALSE,FALSE,FALSE,FALSE,FALSE,FALSE,FALSE,9,65532,65532,FALSE,FALSE,TRUE,TRUE,TRUE}</definedName>
    <definedName name="MDTab" hidden="1">{FALSE,FALSE,-1.25,-15.5,484.5,276.75,FALSE,FALSE,TRUE,TRUE,0,12,#N/A,46,#N/A,2.93460490463215,15.35,1,FALSE,FALSE,3,TRUE,1,FALSE,100,"Swvu.PLA1.","ACwvu.PLA1.",#N/A,FALSE,FALSE,0,0,0,0,2,"","",TRUE,TRUE,FALSE,FALSE,1,60,#N/A,#N/A,FALSE,FALSE,FALSE,FALSE,FALSE,FALSE,FALSE,9,65532,65532,FALSE,FALSE,TRUE,TRUE,TRUE}</definedName>
    <definedName name="MEDTERM">#REF!</definedName>
    <definedName name="Mensual" localSheetId="2">#REF!,#REF!,#REF!,#REF!,#REF!,#REF!,#REF!,#REF!,#REF!</definedName>
    <definedName name="Mensual">#REF!,#REF!,#REF!,#REF!,#REF!,#REF!,#REF!,#REF!,#REF!</definedName>
    <definedName name="MERCINTERB1220" localSheetId="2">#REF!</definedName>
    <definedName name="MERCINTERB1220">#REF!</definedName>
    <definedName name="Mesas_de_dinero" localSheetId="2">#REF!</definedName>
    <definedName name="Mesas_de_dinero">#REF!</definedName>
    <definedName name="meses" localSheetId="2">#REF!</definedName>
    <definedName name="meses">#REF!</definedName>
    <definedName name="mesesing" localSheetId="2">{"January ";"February ";"March ";"April ";"May ";"June ";"July ";"August ";"September ";"October ";"November ";"December "}</definedName>
    <definedName name="mesesing">{"January ";"February ";"March ";"April ";"May ";"June ";"July ";"August ";"September ";"October ";"November ";"December "}</definedName>
    <definedName name="mesesingab" localSheetId="2">{"Jan' ";"Feb' ";"Mar' ";"Apr' ";"May' ";"Jun' ";"Jul' ";"Aug' ";"Sep' ";"Oct' ";"Nov' ";"Dec' "}</definedName>
    <definedName name="mesesingab">{"Jan' ";"Feb' ";"Mar' ";"Apr' ";"May' ";"Jun' ";"Jul' ";"Aug' ";"Sep' ";"Oct' ";"Nov' ";"Dec' "}</definedName>
    <definedName name="mesestexto" localSheetId="2">{"enero";"febrero";"marzo";"abril";"mayo";"junio";"julio";"agosto";"septiembre";"octubre";"noviembre";"diciembre"}</definedName>
    <definedName name="mesestexto">{"enero";"febrero";"marzo";"abril";"mayo";"junio";"julio";"agosto";"septiembre";"octubre";"noviembre";"diciembre"}</definedName>
    <definedName name="Million_b_d" localSheetId="2">#REF!</definedName>
    <definedName name="Million_b_d">#REF!</definedName>
    <definedName name="mim" localSheetId="2" hidden="1">{"'Inversión Extranjera'!$A$1:$AG$74","'Inversión Extranjera'!$G$7:$AF$61"}</definedName>
    <definedName name="mim" hidden="1">{"'Inversión Extranjera'!$A$1:$AG$74","'Inversión Extranjera'!$G$7:$AF$61"}</definedName>
    <definedName name="mim_1" localSheetId="2" hidden="1">{"'Inversión Extranjera'!$A$1:$AG$74","'Inversión Extranjera'!$G$7:$AF$61"}</definedName>
    <definedName name="mim_1" hidden="1">{"'Inversión Extranjera'!$A$1:$AG$74","'Inversión Extranjera'!$G$7:$AF$61"}</definedName>
    <definedName name="mim_2" localSheetId="2" hidden="1">{"'Inversión Extranjera'!$A$1:$AG$74","'Inversión Extranjera'!$G$7:$AF$61"}</definedName>
    <definedName name="mim_2" hidden="1">{"'Inversión Extranjera'!$A$1:$AG$74","'Inversión Extranjera'!$G$7:$AF$61"}</definedName>
    <definedName name="mim_3" localSheetId="2" hidden="1">{"'Inversión Extranjera'!$A$1:$AG$74","'Inversión Extranjera'!$G$7:$AF$61"}</definedName>
    <definedName name="mim_3" hidden="1">{"'Inversión Extranjera'!$A$1:$AG$74","'Inversión Extranjera'!$G$7:$AF$61"}</definedName>
    <definedName name="mim_4" localSheetId="2" hidden="1">{"'Inversión Extranjera'!$A$1:$AG$74","'Inversión Extranjera'!$G$7:$AF$61"}</definedName>
    <definedName name="mim_4" hidden="1">{"'Inversión Extranjera'!$A$1:$AG$74","'Inversión Extranjera'!$G$7:$AF$61"}</definedName>
    <definedName name="mkup_t" localSheetId="2">#REF!</definedName>
    <definedName name="mkup_t">#REF!</definedName>
    <definedName name="mkupe_t" localSheetId="2">#REF!</definedName>
    <definedName name="mkupe_t">#REF!</definedName>
    <definedName name="mm" localSheetId="2" hidden="1">#REF!</definedName>
    <definedName name="mm" hidden="1">#REF!</definedName>
    <definedName name="mmm" localSheetId="2" hidden="1">{"Riqfin97",#N/A,FALSE,"Tran";"Riqfinpro",#N/A,FALSE,"Tran"}</definedName>
    <definedName name="mmm" hidden="1">{"Riqfin97",#N/A,FALSE,"Tran";"Riqfinpro",#N/A,FALSE,"Tran"}</definedName>
    <definedName name="mmmm" localSheetId="2" hidden="1">{"Tab1",#N/A,FALSE,"P";"Tab2",#N/A,FALSE,"P"}</definedName>
    <definedName name="mmmm" hidden="1">{"Tab1",#N/A,FALSE,"P";"Tab2",#N/A,FALSE,"P"}</definedName>
    <definedName name="mmmmm" localSheetId="2" hidden="1">{"Riqfin97",#N/A,FALSE,"Tran";"Riqfinpro",#N/A,FALSE,"Tran"}</definedName>
    <definedName name="mmmmm" hidden="1">{"Riqfin97",#N/A,FALSE,"Tran";"Riqfinpro",#N/A,FALSE,"Tran"}</definedName>
    <definedName name="mn" localSheetId="2" hidden="1">{"Riqfin97",#N/A,FALSE,"Tran";"Riqfinpro",#N/A,FALSE,"Tran"}</definedName>
    <definedName name="mn" hidden="1">{"Riqfin97",#N/A,FALSE,"Tran";"Riqfinpro",#N/A,FALSE,"Tran"}</definedName>
    <definedName name="Mon">#REF!</definedName>
    <definedName name="Monedas">#REF!</definedName>
    <definedName name="monet" localSheetId="2">#REF!</definedName>
    <definedName name="monet">#REF!</definedName>
    <definedName name="Monet1" localSheetId="2">#REF!</definedName>
    <definedName name="Monet1">#REF!</definedName>
    <definedName name="Monet2" localSheetId="2">#REF!</definedName>
    <definedName name="Monet2">#REF!</definedName>
    <definedName name="monetaria" localSheetId="2">#REF!</definedName>
    <definedName name="monetaria">#REF!</definedName>
    <definedName name="Month" localSheetId="2">#REF!</definedName>
    <definedName name="Month">#REF!</definedName>
    <definedName name="MonthIndex" localSheetId="2">#REF!</definedName>
    <definedName name="MonthIndex">#REF!</definedName>
    <definedName name="Monthly_trade_query_from_2000" localSheetId="2">#REF!</definedName>
    <definedName name="Monthly_trade_query_from_2000">#REF!</definedName>
    <definedName name="MONTHS" localSheetId="2">#REF!</definedName>
    <definedName name="MONTHS">#REF!</definedName>
    <definedName name="moodys">#REF!</definedName>
    <definedName name="MOR" localSheetId="2" hidden="1">{#N/A,#N/A,FALSE,"B061196P";#N/A,#N/A,FALSE,"B061196";#N/A,#N/A,FALSE,"Relatório1";#N/A,#N/A,FALSE,"Relatório2";#N/A,#N/A,FALSE,"Relatório3";#N/A,#N/A,FALSE,"Relatório4 ";#N/A,#N/A,FALSE,"Relatório5";#N/A,#N/A,FALSE,"Relatório6";#N/A,#N/A,FALSE,"Relatório7";#N/A,#N/A,FALSE,"Relatório8"}</definedName>
    <definedName name="MOR" hidden="1">{#N/A,#N/A,FALSE,"B061196P";#N/A,#N/A,FALSE,"B061196";#N/A,#N/A,FALSE,"Relatório1";#N/A,#N/A,FALSE,"Relatório2";#N/A,#N/A,FALSE,"Relatório3";#N/A,#N/A,FALSE,"Relatório4 ";#N/A,#N/A,FALSE,"Relatório5";#N/A,#N/A,FALSE,"Relatório6";#N/A,#N/A,FALSE,"Relatório7";#N/A,#N/A,FALSE,"Relatório8"}</definedName>
    <definedName name="msci">#REF!</definedName>
    <definedName name="mscid">#REF!</definedName>
    <definedName name="mscil">#REF!</definedName>
    <definedName name="mte" localSheetId="2" hidden="1">{"Riqfin97",#N/A,FALSE,"Tran";"Riqfinpro",#N/A,FALSE,"Tran"}</definedName>
    <definedName name="mte" hidden="1">{"Riqfin97",#N/A,FALSE,"Tran";"Riqfinpro",#N/A,FALSE,"Tran"}</definedName>
    <definedName name="n" localSheetId="2">#REF!</definedName>
    <definedName name="n">#REF!</definedName>
    <definedName name="new" localSheetId="2" hidden="1">{"TBILLS_ALL",#N/A,FALSE,"FITB_all"}</definedName>
    <definedName name="new" hidden="1">{"TBILLS_ALL",#N/A,FALSE,"FITB_all"}</definedName>
    <definedName name="newbase" localSheetId="2">#REF!</definedName>
    <definedName name="newbase">#REF!</definedName>
    <definedName name="newnew" localSheetId="2" hidden="1">{"TBILLS_ALL",#N/A,FALSE,"FITB_all"}</definedName>
    <definedName name="newnew" hidden="1">{"TBILLS_ALL",#N/A,FALSE,"FITB_all"}</definedName>
    <definedName name="nfrtrs" localSheetId="2" hidden="1">#REF!</definedName>
    <definedName name="nfrtrs" hidden="1">#REF!</definedName>
    <definedName name="NiProjects">#REF!</definedName>
    <definedName name="nmBlankCell">#REF!</definedName>
    <definedName name="nmBlankRow">#REF!</definedName>
    <definedName name="nmColumnHeader">#REF!</definedName>
    <definedName name="nmData">#REF!</definedName>
    <definedName name="nmIndexTable">#REF!</definedName>
    <definedName name="nmReportFooter">#REF!</definedName>
    <definedName name="nmReportHeader">#N/A</definedName>
    <definedName name="nmReportNotes">#REF!</definedName>
    <definedName name="nmRowHeader">#REF!</definedName>
    <definedName name="nmScale">#REF!</definedName>
    <definedName name="nn" localSheetId="2" hidden="1">{"Riqfin97",#N/A,FALSE,"Tran";"Riqfinpro",#N/A,FALSE,"Tran"}</definedName>
    <definedName name="nn" hidden="1">{"Riqfin97",#N/A,FALSE,"Tran";"Riqfinpro",#N/A,FALSE,"Tran"}</definedName>
    <definedName name="nnga" hidden="1">#REF!</definedName>
    <definedName name="nnn" localSheetId="2" hidden="1">{"Tab1",#N/A,FALSE,"P";"Tab2",#N/A,FALSE,"P"}</definedName>
    <definedName name="nnn" hidden="1">{"Tab1",#N/A,FALSE,"P";"Tab2",#N/A,FALSE,"P"}</definedName>
    <definedName name="nnnnnnn" localSheetId="2" hidden="1">{"'Inversión Extranjera'!$A$1:$AG$74","'Inversión Extranjera'!$G$7:$AF$61"}</definedName>
    <definedName name="nnnnnnn" hidden="1">{"'Inversión Extranjera'!$A$1:$AG$74","'Inversión Extranjera'!$G$7:$AF$61"}</definedName>
    <definedName name="nnnnnnn_1" localSheetId="2" hidden="1">{"'Inversión Extranjera'!$A$1:$AG$74","'Inversión Extranjera'!$G$7:$AF$61"}</definedName>
    <definedName name="nnnnnnn_1" hidden="1">{"'Inversión Extranjera'!$A$1:$AG$74","'Inversión Extranjera'!$G$7:$AF$61"}</definedName>
    <definedName name="nnnnnnn_2" localSheetId="2" hidden="1">{"'Inversión Extranjera'!$A$1:$AG$74","'Inversión Extranjera'!$G$7:$AF$61"}</definedName>
    <definedName name="nnnnnnn_2" hidden="1">{"'Inversión Extranjera'!$A$1:$AG$74","'Inversión Extranjera'!$G$7:$AF$61"}</definedName>
    <definedName name="nnnnnnn_3" localSheetId="2" hidden="1">{"'Inversión Extranjera'!$A$1:$AG$74","'Inversión Extranjera'!$G$7:$AF$61"}</definedName>
    <definedName name="nnnnnnn_3" hidden="1">{"'Inversión Extranjera'!$A$1:$AG$74","'Inversión Extranjera'!$G$7:$AF$61"}</definedName>
    <definedName name="nnnnnnn_4" localSheetId="2" hidden="1">{"'Inversión Extranjera'!$A$1:$AG$74","'Inversión Extranjera'!$G$7:$AF$61"}</definedName>
    <definedName name="nnnnnnn_4" hidden="1">{"'Inversión Extranjera'!$A$1:$AG$74","'Inversión Extranjera'!$G$7:$AF$61"}</definedName>
    <definedName name="Noah">#REF!</definedName>
    <definedName name="nombre01" hidden="1">#REF!</definedName>
    <definedName name="nombre02" hidden="1">#REF!</definedName>
    <definedName name="nome" localSheetId="2">#REF!</definedName>
    <definedName name="nome">#REF!</definedName>
    <definedName name="NONLEAP" localSheetId="2">#REF!</definedName>
    <definedName name="NONLEAP">#REF!</definedName>
    <definedName name="NONOECD1" localSheetId="2">#REF!</definedName>
    <definedName name="NONOECD1">#REF!</definedName>
    <definedName name="NONOECD2" localSheetId="2">#REF!</definedName>
    <definedName name="NONOECD2">#REF!</definedName>
    <definedName name="NONOPEC" localSheetId="2">#REF!</definedName>
    <definedName name="NONOPEC">#REF!</definedName>
    <definedName name="NOPEC1" localSheetId="2">#REF!</definedName>
    <definedName name="NOPEC1">#REF!</definedName>
    <definedName name="NOPEC2" localSheetId="2">#REF!</definedName>
    <definedName name="NOPEC2">#REF!</definedName>
    <definedName name="NORM1" localSheetId="2">#REF!</definedName>
    <definedName name="NORM1">#REF!</definedName>
    <definedName name="NORM2" localSheetId="2">#REF!</definedName>
    <definedName name="NORM2">#REF!</definedName>
    <definedName name="NORM3" localSheetId="2">#REF!</definedName>
    <definedName name="NORM3">#REF!</definedName>
    <definedName name="NSUMMARY" localSheetId="2">#REF!</definedName>
    <definedName name="NSUMMARY">#REF!</definedName>
    <definedName name="nueve" hidden="1">#REF!</definedName>
    <definedName name="nuevo" hidden="1">#REF!</definedName>
    <definedName name="nuevo1" hidden="1">#REF!</definedName>
    <definedName name="numeros">#REF!</definedName>
    <definedName name="ñ">#REF!</definedName>
    <definedName name="ñktlkt" hidden="1">#REF!</definedName>
    <definedName name="o">#REF!</definedName>
    <definedName name="ocho" hidden="1">#REF!</definedName>
    <definedName name="OECD" localSheetId="2">#REF!</definedName>
    <definedName name="OECD">#REF!</definedName>
    <definedName name="OFFBUD" localSheetId="2">#REF!</definedName>
    <definedName name="OFFBUD">#REF!</definedName>
    <definedName name="okfi" localSheetId="2" hidden="1">#REF!</definedName>
    <definedName name="okfi" hidden="1">#REF!</definedName>
    <definedName name="old" hidden="1">#REF!</definedName>
    <definedName name="oldbase" localSheetId="2">#REF!</definedName>
    <definedName name="oldbase">#REF!</definedName>
    <definedName name="oliu" localSheetId="2" hidden="1">{"WEO",#N/A,FALSE,"T"}</definedName>
    <definedName name="oliu" hidden="1">{"WEO",#N/A,FALSE,"T"}</definedName>
    <definedName name="once" hidden="1">#REF!</definedName>
    <definedName name="oo" localSheetId="2" hidden="1">{"Riqfin97",#N/A,FALSE,"Tran";"Riqfinpro",#N/A,FALSE,"Tran"}</definedName>
    <definedName name="oo" hidden="1">{"Riqfin97",#N/A,FALSE,"Tran";"Riqfinpro",#N/A,FALSE,"Tran"}</definedName>
    <definedName name="ooo" localSheetId="2" hidden="1">{"Tab1",#N/A,FALSE,"P";"Tab2",#N/A,FALSE,"P"}</definedName>
    <definedName name="ooo" hidden="1">{"Tab1",#N/A,FALSE,"P";"Tab2",#N/A,FALSE,"P"}</definedName>
    <definedName name="oooo" localSheetId="2" hidden="1">{"Tab1",#N/A,FALSE,"P";"Tab2",#N/A,FALSE,"P"}</definedName>
    <definedName name="oooo" hidden="1">{"Tab1",#N/A,FALSE,"P";"Tab2",#N/A,FALSE,"P"}</definedName>
    <definedName name="OORESERVAS1220">#REF!</definedName>
    <definedName name="OPEC" localSheetId="2">#REF!</definedName>
    <definedName name="OPEC">#REF!</definedName>
    <definedName name="OPEC1" localSheetId="2">#REF!</definedName>
    <definedName name="OPEC1">#REF!</definedName>
    <definedName name="OPEC2" localSheetId="2">#REF!</definedName>
    <definedName name="OPEC2">#REF!</definedName>
    <definedName name="Operaciones" localSheetId="2">#REF!</definedName>
    <definedName name="Operaciones">#REF!</definedName>
    <definedName name="opu" localSheetId="2" hidden="1">{"Riqfin97",#N/A,FALSE,"Tran";"Riqfinpro",#N/A,FALSE,"Tran"}</definedName>
    <definedName name="opu" hidden="1">{"Riqfin97",#N/A,FALSE,"Tran";"Riqfinpro",#N/A,FALSE,"Tran"}</definedName>
    <definedName name="oqui89" localSheetId="2" hidden="1">#REF!,#REF!,#REF!,#REF!,#REF!,#REF!,#REF!,#REF!</definedName>
    <definedName name="oqui89" hidden="1">#REF!,#REF!,#REF!,#REF!,#REF!,#REF!,#REF!,#REF!</definedName>
    <definedName name="OrderTable" localSheetId="2" hidden="1">#REF!</definedName>
    <definedName name="OrderTable" hidden="1">#REF!</definedName>
    <definedName name="otro" localSheetId="2" hidden="1">{FALSE,FALSE,-1.25,-15.5,484.5,276.75,FALSE,FALSE,TRUE,TRUE,0,12,#N/A,46,#N/A,2.93460490463215,15.35,1,FALSE,FALSE,3,TRUE,1,FALSE,100,"Swvu.PLA1.","ACwvu.PLA1.",#N/A,FALSE,FALSE,0,0,0,0,2,"","",TRUE,TRUE,FALSE,FALSE,1,60,#N/A,#N/A,FALSE,FALSE,FALSE,FALSE,FALSE,FALSE,FALSE,9,65532,65532,FALSE,FALSE,TRUE,TRUE,TRUE}</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OUT" localSheetId="2" hidden="1">{#N/A,#N/A,FALSE,"B061196P";#N/A,#N/A,FALSE,"B061196";#N/A,#N/A,FALSE,"Relatório1";#N/A,#N/A,FALSE,"Relatório2";#N/A,#N/A,FALSE,"Relatório3";#N/A,#N/A,FALSE,"Relatório4 ";#N/A,#N/A,FALSE,"Relatório5";#N/A,#N/A,FALSE,"Relatório6";#N/A,#N/A,FALSE,"Relatório7";#N/A,#N/A,FALSE,"Relatório8"}</definedName>
    <definedName name="OUT" hidden="1">{#N/A,#N/A,FALSE,"B061196P";#N/A,#N/A,FALSE,"B061196";#N/A,#N/A,FALSE,"Relatório1";#N/A,#N/A,FALSE,"Relatório2";#N/A,#N/A,FALSE,"Relatório3";#N/A,#N/A,FALSE,"Relatório4 ";#N/A,#N/A,FALSE,"Relatório5";#N/A,#N/A,FALSE,"Relatório6";#N/A,#N/A,FALSE,"Relatório7";#N/A,#N/A,FALSE,"Relatório8"}</definedName>
    <definedName name="OutYear1">#REF!</definedName>
    <definedName name="OutYear2">#REF!</definedName>
    <definedName name="OutYear3">#REF!</definedName>
    <definedName name="OutYear4">#REF!</definedName>
    <definedName name="OutYear5">#REF!</definedName>
    <definedName name="OutYear6">#REF!</definedName>
    <definedName name="OutYear7">#REF!</definedName>
    <definedName name="OutYear8">#REF!</definedName>
    <definedName name="OutYear9">#REF!</definedName>
    <definedName name="ouut" localSheetId="2" hidden="1">{"srtot",#N/A,FALSE,"SR";"b2.9095",#N/A,FALSE,"SR"}</definedName>
    <definedName name="ouut" hidden="1">{"srtot",#N/A,FALSE,"SR";"b2.9095",#N/A,FALSE,"SR"}</definedName>
    <definedName name="ouut_1" localSheetId="2" hidden="1">{"srtot",#N/A,FALSE,"SR";"b2.9095",#N/A,FALSE,"SR"}</definedName>
    <definedName name="ouut_1" hidden="1">{"srtot",#N/A,FALSE,"SR";"b2.9095",#N/A,FALSE,"SR"}</definedName>
    <definedName name="ouut_2" localSheetId="2" hidden="1">{"srtot",#N/A,FALSE,"SR";"b2.9095",#N/A,FALSE,"SR"}</definedName>
    <definedName name="ouut_2" hidden="1">{"srtot",#N/A,FALSE,"SR";"b2.9095",#N/A,FALSE,"SR"}</definedName>
    <definedName name="ouut_3" localSheetId="2" hidden="1">{"srtot",#N/A,FALSE,"SR";"b2.9095",#N/A,FALSE,"SR"}</definedName>
    <definedName name="ouut_3" hidden="1">{"srtot",#N/A,FALSE,"SR";"b2.9095",#N/A,FALSE,"SR"}</definedName>
    <definedName name="ouut_4" localSheetId="2" hidden="1">{"srtot",#N/A,FALSE,"SR";"b2.9095",#N/A,FALSE,"SR"}</definedName>
    <definedName name="ouut_4" hidden="1">{"srtot",#N/A,FALSE,"SR";"b2.9095",#N/A,FALSE,"SR"}</definedName>
    <definedName name="p" localSheetId="2">#REF!</definedName>
    <definedName name="p">#REF!</definedName>
    <definedName name="Página__2" localSheetId="2">#REF!</definedName>
    <definedName name="Página__2">#REF!</definedName>
    <definedName name="Página1" localSheetId="2">#REF!</definedName>
    <definedName name="Página1">#REF!</definedName>
    <definedName name="Página2" localSheetId="2">#REF!</definedName>
    <definedName name="Página2">#REF!</definedName>
    <definedName name="Paridades">#REF!</definedName>
    <definedName name="ParidFechas">#REF!</definedName>
    <definedName name="ParidVigDic2000">#REF!</definedName>
    <definedName name="Partidas">#REF!</definedName>
    <definedName name="PartidasCodigos">#REF!</definedName>
    <definedName name="PCNTLGT" localSheetId="2">#REF!</definedName>
    <definedName name="PCNTLGT">#REF!</definedName>
    <definedName name="PDBC_BECH">#REF!</definedName>
    <definedName name="PDBC_PRIVADO">#REF!</definedName>
    <definedName name="pego4" hidden="1">#REF!</definedName>
    <definedName name="PESO" localSheetId="2">#REF!,#REF!</definedName>
    <definedName name="PESO">#REF!,#REF!</definedName>
    <definedName name="PESO_MEX" localSheetId="2">#REF!,#REF!</definedName>
    <definedName name="PESO_MEX">#REF!,#REF!</definedName>
    <definedName name="petroleo" localSheetId="2">#REF!</definedName>
    <definedName name="petroleo">#REF!</definedName>
    <definedName name="PIB_CLP_07" localSheetId="2">#REF!</definedName>
    <definedName name="PIB_CLP_07">#REF!</definedName>
    <definedName name="PIB_pc" localSheetId="2" hidden="1">#REF!</definedName>
    <definedName name="PIB_pc" hidden="1">#REF!</definedName>
    <definedName name="piouttiot" localSheetId="2" hidden="1">#REF!</definedName>
    <definedName name="piouttiot" hidden="1">#REF!</definedName>
    <definedName name="pit" localSheetId="2" hidden="1">{"Riqfin97",#N/A,FALSE,"Tran";"Riqfinpro",#N/A,FALSE,"Tran"}</definedName>
    <definedName name="pit" hidden="1">{"Riqfin97",#N/A,FALSE,"Tran";"Riqfinpro",#N/A,FALSE,"Tran"}</definedName>
    <definedName name="pol" hidden="1">#REF!</definedName>
    <definedName name="popl" hidden="1">#REF!</definedName>
    <definedName name="Posicion_neta">#REF!</definedName>
    <definedName name="potito" localSheetId="2">#REF!,#REF!,#REF!,#REF!</definedName>
    <definedName name="potito">#REF!,#REF!,#REF!,#REF!</definedName>
    <definedName name="poto" localSheetId="2">#REF!,#REF!,#REF!,#REF!,#REF!,#REF!</definedName>
    <definedName name="poto">#REF!,#REF!,#REF!,#REF!,#REF!,#REF!</definedName>
    <definedName name="pp" localSheetId="2" hidden="1">{"Riqfin97",#N/A,FALSE,"Tran";"Riqfinpro",#N/A,FALSE,"Tran"}</definedName>
    <definedName name="pp" hidden="1">{"Riqfin97",#N/A,FALSE,"Tran";"Riqfinpro",#N/A,FALSE,"Tran"}</definedName>
    <definedName name="PPP" localSheetId="2" hidden="1">#REF!</definedName>
    <definedName name="PPP" hidden="1">#REF!</definedName>
    <definedName name="pppppp" localSheetId="2" hidden="1">{"Riqfin97",#N/A,FALSE,"Tran";"Riqfinpro",#N/A,FALSE,"Tran"}</definedName>
    <definedName name="pppppp" hidden="1">{"Riqfin97",#N/A,FALSE,"Tran";"Riqfinpro",#N/A,FALSE,"Tran"}</definedName>
    <definedName name="PRBC_BECH">#REF!</definedName>
    <definedName name="PRBC_PRIVADO">#REF!</definedName>
    <definedName name="Prepagos">#REF!</definedName>
    <definedName name="PRES1" localSheetId="2">#REF!</definedName>
    <definedName name="PRES1">#REF!</definedName>
    <definedName name="PRES2" localSheetId="2">#REF!</definedName>
    <definedName name="PRES2">#REF!</definedName>
    <definedName name="PRES3" localSheetId="2">#REF!</definedName>
    <definedName name="PRES3">#REF!</definedName>
    <definedName name="Print" localSheetId="2">#REF!</definedName>
    <definedName name="Print">#REF!</definedName>
    <definedName name="Print_Area" localSheetId="2">#REF!</definedName>
    <definedName name="Print_Area">#REF!</definedName>
    <definedName name="Print_Area_MI" localSheetId="2">#REF!</definedName>
    <definedName name="Print_Area_MI">#REF!</definedName>
    <definedName name="print_area1" localSheetId="2">#REF!</definedName>
    <definedName name="print_area1">#REF!</definedName>
    <definedName name="Print_Area2">#REF!</definedName>
    <definedName name="print_area3" localSheetId="2">#REF!</definedName>
    <definedName name="print_area3">#REF!</definedName>
    <definedName name="Print1" localSheetId="2">#REF!</definedName>
    <definedName name="Print1">#REF!</definedName>
    <definedName name="printtasas" localSheetId="2">#REF!</definedName>
    <definedName name="printtasas">#REF!</definedName>
    <definedName name="Prod_prin" localSheetId="2">#REF!,#REF!,#REF!</definedName>
    <definedName name="Prod_prin">#REF!,#REF!,#REF!</definedName>
    <definedName name="Prod_prin_acum" localSheetId="2">#REF!,#REF!,#REF!</definedName>
    <definedName name="Prod_prin_acum">#REF!,#REF!,#REF!</definedName>
    <definedName name="Prod_prin_men" localSheetId="2">#REF!,#REF!,#REF!</definedName>
    <definedName name="Prod_prin_men">#REF!,#REF!,#REF!</definedName>
    <definedName name="ProdForm" hidden="1">#REF!</definedName>
    <definedName name="Product" hidden="1">#REF!</definedName>
    <definedName name="promc" localSheetId="2">#REF!</definedName>
    <definedName name="promc">#REF!</definedName>
    <definedName name="promd" localSheetId="2">#REF!</definedName>
    <definedName name="promd">#REF!</definedName>
    <definedName name="Proyección">#REF!</definedName>
    <definedName name="Proyecto">#REF!</definedName>
    <definedName name="proytri">#REF!</definedName>
    <definedName name="PRUEBA" hidden="1">#REF!</definedName>
    <definedName name="q" localSheetId="2">#REF!</definedName>
    <definedName name="q">#REF!</definedName>
    <definedName name="qawde">#REF!</definedName>
    <definedName name="qaz" localSheetId="2" hidden="1">{"Tab1",#N/A,FALSE,"P";"Tab2",#N/A,FALSE,"P"}</definedName>
    <definedName name="qaz" hidden="1">{"Tab1",#N/A,FALSE,"P";"Tab2",#N/A,FALSE,"P"}</definedName>
    <definedName name="QCNR2" localSheetId="2" hidden="1">{#N/A,#N/A,FALSE,"B061196P";#N/A,#N/A,FALSE,"B061196";#N/A,#N/A,FALSE,"Relatório1";#N/A,#N/A,FALSE,"Relatório2";#N/A,#N/A,FALSE,"Relatório3";#N/A,#N/A,FALSE,"Relatório4 ";#N/A,#N/A,FALSE,"Relatório5";#N/A,#N/A,FALSE,"Relatório6";#N/A,#N/A,FALSE,"Relatório7";#N/A,#N/A,FALSE,"Relatório8"}</definedName>
    <definedName name="QCNR2" hidden="1">{#N/A,#N/A,FALSE,"B061196P";#N/A,#N/A,FALSE,"B061196";#N/A,#N/A,FALSE,"Relatório1";#N/A,#N/A,FALSE,"Relatório2";#N/A,#N/A,FALSE,"Relatório3";#N/A,#N/A,FALSE,"Relatório4 ";#N/A,#N/A,FALSE,"Relatório5";#N/A,#N/A,FALSE,"Relatório6";#N/A,#N/A,FALSE,"Relatório7";#N/A,#N/A,FALSE,"Relatório8"}</definedName>
    <definedName name="qe" localSheetId="2" hidden="1">#REF!</definedName>
    <definedName name="qe" hidden="1">#REF!</definedName>
    <definedName name="qef" localSheetId="2" hidden="1">{"'Hoja1'!$A$2:$O$33"}</definedName>
    <definedName name="qef" hidden="1">{"'Hoja1'!$A$2:$O$33"}</definedName>
    <definedName name="qer" localSheetId="2" hidden="1">{"Tab1",#N/A,FALSE,"P";"Tab2",#N/A,FALSE,"P"}</definedName>
    <definedName name="qer" hidden="1">{"Tab1",#N/A,FALSE,"P";"Tab2",#N/A,FALSE,"P"}</definedName>
    <definedName name="qew" localSheetId="2">#REF!</definedName>
    <definedName name="qew">#REF!</definedName>
    <definedName name="qgarw5e" localSheetId="2" hidden="1">#REF!</definedName>
    <definedName name="qgarw5e" hidden="1">#REF!</definedName>
    <definedName name="qq" localSheetId="2" hidden="1">#REF!</definedName>
    <definedName name="qq" hidden="1">#REF!</definedName>
    <definedName name="qqq" localSheetId="2" hidden="1">{"Minpmon",#N/A,FALSE,"Monthinput"}</definedName>
    <definedName name="qqq" hidden="1">{"Minpmon",#N/A,FALSE,"Monthinput"}</definedName>
    <definedName name="qqq_qq" localSheetId="2" hidden="1">{"Calculations",#N/A,FALSE,"Sheet1";"Charts 1",#N/A,FALSE,"Sheet1";"Charts 2",#N/A,FALSE,"Sheet1";"Charts 3",#N/A,FALSE,"Sheet1";"Charts 4",#N/A,FALSE,"Sheet1";"Raw Data",#N/A,FALSE,"Sheet1"}</definedName>
    <definedName name="qqq_qq" hidden="1">{"Calculations",#N/A,FALSE,"Sheet1";"Charts 1",#N/A,FALSE,"Sheet1";"Charts 2",#N/A,FALSE,"Sheet1";"Charts 3",#N/A,FALSE,"Sheet1";"Charts 4",#N/A,FALSE,"Sheet1";"Raw Data",#N/A,FALSE,"Sheet1"}</definedName>
    <definedName name="qqqqq" localSheetId="2" hidden="1">{"Minpmon",#N/A,FALSE,"Monthinput"}</definedName>
    <definedName name="qqqqq" hidden="1">{"Minpmon",#N/A,FALSE,"Monthinput"}</definedName>
    <definedName name="qqqqqq" localSheetId="2" hidden="1">{"Riqfin97",#N/A,FALSE,"Tran";"Riqfinpro",#N/A,FALSE,"Tran"}</definedName>
    <definedName name="qqqqqq" hidden="1">{"Riqfin97",#N/A,FALSE,"Tran";"Riqfinpro",#N/A,FALSE,"Tran"}</definedName>
    <definedName name="qqqqqqqqqq" localSheetId="2" hidden="1">{"Riqfin97",#N/A,FALSE,"Tran";"Riqfinpro",#N/A,FALSE,"Tran"}</definedName>
    <definedName name="qqqqqqqqqq" hidden="1">{"Riqfin97",#N/A,FALSE,"Tran";"Riqfinpro",#N/A,FALSE,"Tran"}</definedName>
    <definedName name="qrtdata2" localSheetId="2">#REF!</definedName>
    <definedName name="qrtdata2">#REF!</definedName>
    <definedName name="QtrData" localSheetId="2">#REF!</definedName>
    <definedName name="QtrData">#REF!</definedName>
    <definedName name="quality" localSheetId="2">#REF!</definedName>
    <definedName name="quality">#REF!</definedName>
    <definedName name="quince" hidden="1">#REF!</definedName>
    <definedName name="qw" localSheetId="2" hidden="1">{"'Inversión Extranjera'!$A$1:$AG$74","'Inversión Extranjera'!$G$7:$AF$61"}</definedName>
    <definedName name="qw" hidden="1">{"'Inversión Extranjera'!$A$1:$AG$74","'Inversión Extranjera'!$G$7:$AF$61"}</definedName>
    <definedName name="qw_1" localSheetId="2" hidden="1">{"'Inversión Extranjera'!$A$1:$AG$74","'Inversión Extranjera'!$G$7:$AF$61"}</definedName>
    <definedName name="qw_1" hidden="1">{"'Inversión Extranjera'!$A$1:$AG$74","'Inversión Extranjera'!$G$7:$AF$61"}</definedName>
    <definedName name="qw_2" localSheetId="2" hidden="1">{"'Inversión Extranjera'!$A$1:$AG$74","'Inversión Extranjera'!$G$7:$AF$61"}</definedName>
    <definedName name="qw_2" hidden="1">{"'Inversión Extranjera'!$A$1:$AG$74","'Inversión Extranjera'!$G$7:$AF$61"}</definedName>
    <definedName name="qw_3" localSheetId="2" hidden="1">{"'Inversión Extranjera'!$A$1:$AG$74","'Inversión Extranjera'!$G$7:$AF$61"}</definedName>
    <definedName name="qw_3" hidden="1">{"'Inversión Extranjera'!$A$1:$AG$74","'Inversión Extranjera'!$G$7:$AF$61"}</definedName>
    <definedName name="qw_4" localSheetId="2" hidden="1">{"'Inversión Extranjera'!$A$1:$AG$74","'Inversión Extranjera'!$G$7:$AF$61"}</definedName>
    <definedName name="qw_4" hidden="1">{"'Inversión Extranjera'!$A$1:$AG$74","'Inversión Extranjera'!$G$7:$AF$61"}</definedName>
    <definedName name="qwd" hidden="1">#REF!</definedName>
    <definedName name="QWE" hidden="1">#REF!</definedName>
    <definedName name="qweqw">#REF!</definedName>
    <definedName name="qwer" localSheetId="2" hidden="1">{"Tab1",#N/A,FALSE,"P";"Tab2",#N/A,FALSE,"P"}</definedName>
    <definedName name="qwer" hidden="1">{"Tab1",#N/A,FALSE,"P";"Tab2",#N/A,FALSE,"P"}</definedName>
    <definedName name="qwerty" localSheetId="2">#REF!</definedName>
    <definedName name="qwerty">#REF!</definedName>
    <definedName name="qwerty2" localSheetId="2">#REF!</definedName>
    <definedName name="qwerty2">#REF!</definedName>
    <definedName name="qwerty3" localSheetId="2">#REF!</definedName>
    <definedName name="qwerty3">#REF!</definedName>
    <definedName name="qwerty4" localSheetId="2">#REF!</definedName>
    <definedName name="qwerty4">#REF!</definedName>
    <definedName name="qwerty5" localSheetId="2">#REF!</definedName>
    <definedName name="qwerty5">#REF!</definedName>
    <definedName name="qwq" localSheetId="2" hidden="1">#REF!</definedName>
    <definedName name="qwq" hidden="1">#REF!</definedName>
    <definedName name="raaesrr" localSheetId="2">#REF!</definedName>
    <definedName name="raaesrr">#REF!</definedName>
    <definedName name="raas" localSheetId="2">#REF!</definedName>
    <definedName name="raas">#REF!</definedName>
    <definedName name="ras" localSheetId="2">#REF!</definedName>
    <definedName name="ras">#REF!</definedName>
    <definedName name="RCArea" localSheetId="2" hidden="1">#REF!</definedName>
    <definedName name="RCArea" hidden="1">#REF!</definedName>
    <definedName name="re" hidden="1">#N/A</definedName>
    <definedName name="REAL" localSheetId="2">#REF!,#REF!</definedName>
    <definedName name="REAL">#REF!,#REF!</definedName>
    <definedName name="reall" localSheetId="2">#REF!</definedName>
    <definedName name="reall">#REF!</definedName>
    <definedName name="REF" localSheetId="2">#REF!</definedName>
    <definedName name="REF">#REF!</definedName>
    <definedName name="rel" localSheetId="2">#REF!</definedName>
    <definedName name="rel">#REF!</definedName>
    <definedName name="remu" localSheetId="2" hidden="1">{#N/A,#N/A,FALSE,"B061196P";#N/A,#N/A,FALSE,"B061196";#N/A,#N/A,FALSE,"Relatório1";#N/A,#N/A,FALSE,"Relatório2";#N/A,#N/A,FALSE,"Relatório3";#N/A,#N/A,FALSE,"Relatório4 ";#N/A,#N/A,FALSE,"Relatório5";#N/A,#N/A,FALSE,"Relatório6";#N/A,#N/A,FALSE,"Relatório7";#N/A,#N/A,FALSE,"Relatório8"}</definedName>
    <definedName name="remu" hidden="1">{#N/A,#N/A,FALSE,"B061196P";#N/A,#N/A,FALSE,"B061196";#N/A,#N/A,FALSE,"Relatório1";#N/A,#N/A,FALSE,"Relatório2";#N/A,#N/A,FALSE,"Relatório3";#N/A,#N/A,FALSE,"Relatório4 ";#N/A,#N/A,FALSE,"Relatório5";#N/A,#N/A,FALSE,"Relatório6";#N/A,#N/A,FALSE,"Relatório7";#N/A,#N/A,FALSE,"Relatório8"}</definedName>
    <definedName name="rertq" localSheetId="2" hidden="1">{"srtot",#N/A,FALSE,"SR";"b2.9095",#N/A,FALSE,"SR"}</definedName>
    <definedName name="rertq" hidden="1">{"srtot",#N/A,FALSE,"SR";"b2.9095",#N/A,FALSE,"SR"}</definedName>
    <definedName name="RES.BPAR" localSheetId="2" hidden="1">{#N/A,#N/A,FALSE,"B061196P";#N/A,#N/A,FALSE,"B061196";#N/A,#N/A,FALSE,"Relatório1";#N/A,#N/A,FALSE,"Relatório2";#N/A,#N/A,FALSE,"Relatório3";#N/A,#N/A,FALSE,"Relatório4 ";#N/A,#N/A,FALSE,"Relatório5";#N/A,#N/A,FALSE,"Relatório6";#N/A,#N/A,FALSE,"Relatório7";#N/A,#N/A,FALSE,"Relatório8"}</definedName>
    <definedName name="RES.BPAR" hidden="1">{#N/A,#N/A,FALSE,"B061196P";#N/A,#N/A,FALSE,"B061196";#N/A,#N/A,FALSE,"Relatório1";#N/A,#N/A,FALSE,"Relatório2";#N/A,#N/A,FALSE,"Relatório3";#N/A,#N/A,FALSE,"Relatório4 ";#N/A,#N/A,FALSE,"Relatório5";#N/A,#N/A,FALSE,"Relatório6";#N/A,#N/A,FALSE,"Relatório7";#N/A,#N/A,FALSE,"Relatório8"}</definedName>
    <definedName name="RESI">#REF!</definedName>
    <definedName name="RESII">#REF!</definedName>
    <definedName name="RESIII">#REF!</definedName>
    <definedName name="RESUMEN">#REF!</definedName>
    <definedName name="Resumen_Desemb">#REF!</definedName>
    <definedName name="Resumen_Ppto">#REF!,#REF!</definedName>
    <definedName name="Resumen_SD">#REF!</definedName>
    <definedName name="ret">#REF!</definedName>
    <definedName name="ret_1" localSheetId="2" hidden="1">{"Calculations",#N/A,FALSE,"Sheet1";"Charts 1",#N/A,FALSE,"Sheet1";"Charts 2",#N/A,FALSE,"Sheet1";"Charts 3",#N/A,FALSE,"Sheet1";"Charts 4",#N/A,FALSE,"Sheet1";"Raw Data",#N/A,FALSE,"Sheet1"}</definedName>
    <definedName name="ret_1" hidden="1">{"Calculations",#N/A,FALSE,"Sheet1";"Charts 1",#N/A,FALSE,"Sheet1";"Charts 2",#N/A,FALSE,"Sheet1";"Charts 3",#N/A,FALSE,"Sheet1";"Charts 4",#N/A,FALSE,"Sheet1";"Raw Data",#N/A,FALSE,"Sheet1"}</definedName>
    <definedName name="ret_2" localSheetId="2" hidden="1">{"Calculations",#N/A,FALSE,"Sheet1";"Charts 1",#N/A,FALSE,"Sheet1";"Charts 2",#N/A,FALSE,"Sheet1";"Charts 3",#N/A,FALSE,"Sheet1";"Charts 4",#N/A,FALSE,"Sheet1";"Raw Data",#N/A,FALSE,"Sheet1"}</definedName>
    <definedName name="ret_2" hidden="1">{"Calculations",#N/A,FALSE,"Sheet1";"Charts 1",#N/A,FALSE,"Sheet1";"Charts 2",#N/A,FALSE,"Sheet1";"Charts 3",#N/A,FALSE,"Sheet1";"Charts 4",#N/A,FALSE,"Sheet1";"Raw Data",#N/A,FALSE,"Sheet1"}</definedName>
    <definedName name="ret_3" localSheetId="2" hidden="1">{"Calculations",#N/A,FALSE,"Sheet1";"Charts 1",#N/A,FALSE,"Sheet1";"Charts 2",#N/A,FALSE,"Sheet1";"Charts 3",#N/A,FALSE,"Sheet1";"Charts 4",#N/A,FALSE,"Sheet1";"Raw Data",#N/A,FALSE,"Sheet1"}</definedName>
    <definedName name="ret_3" hidden="1">{"Calculations",#N/A,FALSE,"Sheet1";"Charts 1",#N/A,FALSE,"Sheet1";"Charts 2",#N/A,FALSE,"Sheet1";"Charts 3",#N/A,FALSE,"Sheet1";"Charts 4",#N/A,FALSE,"Sheet1";"Raw Data",#N/A,FALSE,"Sheet1"}</definedName>
    <definedName name="ret_4" localSheetId="2" hidden="1">{"Calculations",#N/A,FALSE,"Sheet1";"Charts 1",#N/A,FALSE,"Sheet1";"Charts 2",#N/A,FALSE,"Sheet1";"Charts 3",#N/A,FALSE,"Sheet1";"Charts 4",#N/A,FALSE,"Sheet1";"Raw Data",#N/A,FALSE,"Sheet1"}</definedName>
    <definedName name="ret_4" hidden="1">{"Calculations",#N/A,FALSE,"Sheet1";"Charts 1",#N/A,FALSE,"Sheet1";"Charts 2",#N/A,FALSE,"Sheet1";"Charts 3",#N/A,FALSE,"Sheet1";"Charts 4",#N/A,FALSE,"Sheet1";"Raw Data",#N/A,FALSE,"Sheet1"}</definedName>
    <definedName name="reunio" localSheetId="2">#REF!</definedName>
    <definedName name="reunio">#REF!</definedName>
    <definedName name="reunion" localSheetId="2">#REF!</definedName>
    <definedName name="reunion">#REF!</definedName>
    <definedName name="rf" localSheetId="2" hidden="1">#REF!</definedName>
    <definedName name="rf" hidden="1">#REF!</definedName>
    <definedName name="rfer" localSheetId="2" hidden="1">#REF!</definedName>
    <definedName name="rfer" hidden="1">#REF!</definedName>
    <definedName name="rfrf" localSheetId="2" hidden="1">#REF!</definedName>
    <definedName name="rfrf" hidden="1">#REF!</definedName>
    <definedName name="rfrjerge" localSheetId="2" hidden="1">#REF!</definedName>
    <definedName name="rfrjerge" hidden="1">#REF!</definedName>
    <definedName name="rft" localSheetId="2" hidden="1">{"Riqfin97",#N/A,FALSE,"Tran";"Riqfinpro",#N/A,FALSE,"Tran"}</definedName>
    <definedName name="rft" hidden="1">{"Riqfin97",#N/A,FALSE,"Tran";"Riqfinpro",#N/A,FALSE,"Tran"}</definedName>
    <definedName name="rfv" localSheetId="2" hidden="1">{"Tab1",#N/A,FALSE,"P";"Tab2",#N/A,FALSE,"P"}</definedName>
    <definedName name="rfv" hidden="1">{"Tab1",#N/A,FALSE,"P";"Tab2",#N/A,FALSE,"P"}</definedName>
    <definedName name="rg" hidden="1">#REF!</definedName>
    <definedName name="rg4tg" hidden="1">#REF!</definedName>
    <definedName name="rgaegaega" hidden="1">#REF!</definedName>
    <definedName name="rgz\dsf" localSheetId="2">'G I.4.1'!rgz\dsf</definedName>
    <definedName name="rgz\dsf">#REF!</definedName>
    <definedName name="RI" localSheetId="2">#REF!</definedName>
    <definedName name="RI">#REF!</definedName>
    <definedName name="RIN" localSheetId="2">#REF!</definedName>
    <definedName name="RIN">#REF!</definedName>
    <definedName name="RiskAfterRecalcMacro" hidden="1">""</definedName>
    <definedName name="RiskAfterSimMacro" hidden="1">""</definedName>
    <definedName name="RiskBeforeRecalcMacro" hidden="1">""</definedName>
    <definedName name="RiskBeforeSimMacro" hidden="1">"Before"</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TRUE</definedName>
    <definedName name="RiskUseDifferentSeedForEachSim" hidden="1">FALSE</definedName>
    <definedName name="RiskUseFixedSeed" hidden="1">FALSE</definedName>
    <definedName name="RiskUseMultipleCPUs" hidden="1">TRUE</definedName>
    <definedName name="RM" localSheetId="2">#REF!</definedName>
    <definedName name="RM">#REF!</definedName>
    <definedName name="rr" localSheetId="2" hidden="1">{"Riqfin97",#N/A,FALSE,"Tran";"Riqfinpro",#N/A,FALSE,"Tran"}</definedName>
    <definedName name="rr" hidden="1">{"Riqfin97",#N/A,FALSE,"Tran";"Riqfinpro",#N/A,FALSE,"Tran"}</definedName>
    <definedName name="rrasrra">#REF!</definedName>
    <definedName name="rrr" localSheetId="2" hidden="1">{"Riqfin97",#N/A,FALSE,"Tran";"Riqfinpro",#N/A,FALSE,"Tran"}</definedName>
    <definedName name="rrr" hidden="1">{"Riqfin97",#N/A,FALSE,"Tran";"Riqfinpro",#N/A,FALSE,"Tran"}</definedName>
    <definedName name="rrrgg" localSheetId="2" hidden="1">{"Riqfin97",#N/A,FALSE,"Tran";"Riqfinpro",#N/A,FALSE,"Tran"}</definedName>
    <definedName name="rrrgg" hidden="1">{"Riqfin97",#N/A,FALSE,"Tran";"Riqfinpro",#N/A,FALSE,"Tran"}</definedName>
    <definedName name="rrrr" localSheetId="2" hidden="1">{#N/A,#N/A,FALSE,"slvsrtb1";#N/A,#N/A,FALSE,"slvsrtb2";#N/A,#N/A,FALSE,"slvsrtb3";#N/A,#N/A,FALSE,"slvsrtb4";#N/A,#N/A,FALSE,"slvsrtb5";#N/A,#N/A,FALSE,"slvsrtb6";#N/A,#N/A,FALSE,"slvsrtb7";#N/A,#N/A,FALSE,"slvsrtb8";#N/A,#N/A,FALSE,"slvsrtb9";#N/A,#N/A,FALSE,"slvsrtb10";#N/A,#N/A,FALSE,"slvsrtb12"}</definedName>
    <definedName name="rrrr" hidden="1">{#N/A,#N/A,FALSE,"slvsrtb1";#N/A,#N/A,FALSE,"slvsrtb2";#N/A,#N/A,FALSE,"slvsrtb3";#N/A,#N/A,FALSE,"slvsrtb4";#N/A,#N/A,FALSE,"slvsrtb5";#N/A,#N/A,FALSE,"slvsrtb6";#N/A,#N/A,FALSE,"slvsrtb7";#N/A,#N/A,FALSE,"slvsrtb8";#N/A,#N/A,FALSE,"slvsrtb9";#N/A,#N/A,FALSE,"slvsrtb10";#N/A,#N/A,FALSE,"slvsrtb12"}</definedName>
    <definedName name="rrrrrr" localSheetId="2" hidden="1">{"Tab1",#N/A,FALSE,"P";"Tab2",#N/A,FALSE,"P"}</definedName>
    <definedName name="rrrrrr" hidden="1">{"Tab1",#N/A,FALSE,"P";"Tab2",#N/A,FALSE,"P"}</definedName>
    <definedName name="rrrrrrr" localSheetId="2" hidden="1">{"Tab1",#N/A,FALSE,"P";"Tab2",#N/A,FALSE,"P"}</definedName>
    <definedName name="rrrrrrr" hidden="1">{"Tab1",#N/A,FALSE,"P";"Tab2",#N/A,FALSE,"P"}</definedName>
    <definedName name="rrrt">#N/A</definedName>
    <definedName name="rt" localSheetId="2" hidden="1">{"Minpmon",#N/A,FALSE,"Monthinput"}</definedName>
    <definedName name="rt" hidden="1">{"Minpmon",#N/A,FALSE,"Monthinput"}</definedName>
    <definedName name="rte" localSheetId="2" hidden="1">{"Riqfin97",#N/A,FALSE,"Tran";"Riqfinpro",#N/A,FALSE,"Tran"}</definedName>
    <definedName name="rte" hidden="1">{"Riqfin97",#N/A,FALSE,"Tran";"Riqfinpro",#N/A,FALSE,"Tran"}</definedName>
    <definedName name="RTP" localSheetId="2" hidden="1">{#N/A,#N/A,FALSE,"B061196P";#N/A,#N/A,FALSE,"B061196";#N/A,#N/A,FALSE,"Relatório1";#N/A,#N/A,FALSE,"Relatório2";#N/A,#N/A,FALSE,"Relatório3";#N/A,#N/A,FALSE,"Relatório4 ";#N/A,#N/A,FALSE,"Relatório5";#N/A,#N/A,FALSE,"Relatório6";#N/A,#N/A,FALSE,"Relatório7";#N/A,#N/A,FALSE,"Relatório8"}</definedName>
    <definedName name="RTP" hidden="1">{#N/A,#N/A,FALSE,"B061196P";#N/A,#N/A,FALSE,"B061196";#N/A,#N/A,FALSE,"Relatório1";#N/A,#N/A,FALSE,"Relatório2";#N/A,#N/A,FALSE,"Relatório3";#N/A,#N/A,FALSE,"Relatório4 ";#N/A,#N/A,FALSE,"Relatório5";#N/A,#N/A,FALSE,"Relatório6";#N/A,#N/A,FALSE,"Relatório7";#N/A,#N/A,FALSE,"Relatório8"}</definedName>
    <definedName name="rtre" localSheetId="2" hidden="1">{"Main Economic Indicators",#N/A,FALSE,"C"}</definedName>
    <definedName name="rtre" hidden="1">{"Main Economic Indicators",#N/A,FALSE,"C"}</definedName>
    <definedName name="rty" localSheetId="2" hidden="1">{"Riqfin97",#N/A,FALSE,"Tran";"Riqfinpro",#N/A,FALSE,"Tran"}</definedName>
    <definedName name="rty" hidden="1">{"Riqfin97",#N/A,FALSE,"Tran";"Riqfinpro",#N/A,FALSE,"Tran"}</definedName>
    <definedName name="rtyh" hidden="1">#REF!</definedName>
    <definedName name="rtyre" hidden="1">#REF!</definedName>
    <definedName name="rtyty" localSheetId="2" hidden="1">{#N/A,#N/A,FALSE,"B061196P";#N/A,#N/A,FALSE,"B061196";#N/A,#N/A,FALSE,"Relatório1";#N/A,#N/A,FALSE,"Relatório2";#N/A,#N/A,FALSE,"Relatório3";#N/A,#N/A,FALSE,"Relatório4 ";#N/A,#N/A,FALSE,"Relatório5";#N/A,#N/A,FALSE,"Relatório6";#N/A,#N/A,FALSE,"Relatório7";#N/A,#N/A,FALSE,"Relatório8"}</definedName>
    <definedName name="rtyty" hidden="1">{#N/A,#N/A,FALSE,"B061196P";#N/A,#N/A,FALSE,"B061196";#N/A,#N/A,FALSE,"Relatório1";#N/A,#N/A,FALSE,"Relatório2";#N/A,#N/A,FALSE,"Relatório3";#N/A,#N/A,FALSE,"Relatório4 ";#N/A,#N/A,FALSE,"Relatório5";#N/A,#N/A,FALSE,"Relatório6";#N/A,#N/A,FALSE,"Relatório7";#N/A,#N/A,FALSE,"Relatório8"}</definedName>
    <definedName name="rtyty1" localSheetId="2" hidden="1">{#N/A,#N/A,FALSE,"B061196P";#N/A,#N/A,FALSE,"B061196";#N/A,#N/A,FALSE,"Relatório1";#N/A,#N/A,FALSE,"Relatório2";#N/A,#N/A,FALSE,"Relatório3";#N/A,#N/A,FALSE,"Relatório4 ";#N/A,#N/A,FALSE,"Relatório5";#N/A,#N/A,FALSE,"Relatório6";#N/A,#N/A,FALSE,"Relatório7";#N/A,#N/A,FALSE,"Relatório8"}</definedName>
    <definedName name="rtyty1" hidden="1">{#N/A,#N/A,FALSE,"B061196P";#N/A,#N/A,FALSE,"B061196";#N/A,#N/A,FALSE,"Relatório1";#N/A,#N/A,FALSE,"Relatório2";#N/A,#N/A,FALSE,"Relatório3";#N/A,#N/A,FALSE,"Relatório4 ";#N/A,#N/A,FALSE,"Relatório5";#N/A,#N/A,FALSE,"Relatório6";#N/A,#N/A,FALSE,"Relatório7";#N/A,#N/A,FALSE,"Relatório8"}</definedName>
    <definedName name="RUT">#REF!</definedName>
    <definedName name="Rwvu.Export." localSheetId="2" hidden="1">#REF!,#REF!</definedName>
    <definedName name="Rwvu.Export." hidden="1">#REF!,#REF!</definedName>
    <definedName name="Rwvu.IMPORT." localSheetId="2" hidden="1">#REF!</definedName>
    <definedName name="Rwvu.IMPORT." hidden="1">#REF!</definedName>
    <definedName name="Rwvu.PLA2." localSheetId="2" hidden="1">#REF!</definedName>
    <definedName name="Rwvu.PLA2." hidden="1">#REF!</definedName>
    <definedName name="Rwvu.Print." hidden="1">#N/A</definedName>
    <definedName name="Rwvu.sa97." localSheetId="2" hidden="1">#REF!,#REF!,#REF!,#REF!</definedName>
    <definedName name="Rwvu.sa97." hidden="1">#REF!,#REF!,#REF!,#REF!</definedName>
    <definedName name="rx" localSheetId="2" hidden="1">#REF!</definedName>
    <definedName name="rx" hidden="1">#REF!</definedName>
    <definedName name="ry" localSheetId="2" hidden="1">#REF!</definedName>
    <definedName name="ry" hidden="1">#REF!</definedName>
    <definedName name="ryhy" localSheetId="2" hidden="1">#REF!</definedName>
    <definedName name="ryhy" hidden="1">#REF!</definedName>
    <definedName name="ryjtyju" hidden="1">#REF!</definedName>
    <definedName name="S" hidden="1">#REF!</definedName>
    <definedName name="sa" localSheetId="2" hidden="1">{#N/A,#N/A,FALSE,"B061196P";#N/A,#N/A,FALSE,"B061196";#N/A,#N/A,FALSE,"Relatório1";#N/A,#N/A,FALSE,"Relatório2";#N/A,#N/A,FALSE,"Relatório3";#N/A,#N/A,FALSE,"Relatório4 ";#N/A,#N/A,FALSE,"Relatório5";#N/A,#N/A,FALSE,"Relatório6";#N/A,#N/A,FALSE,"Relatório7";#N/A,#N/A,FALSE,"Relatório8"}</definedName>
    <definedName name="sa" hidden="1">{#N/A,#N/A,FALSE,"B061196P";#N/A,#N/A,FALSE,"B061196";#N/A,#N/A,FALSE,"Relatório1";#N/A,#N/A,FALSE,"Relatório2";#N/A,#N/A,FALSE,"Relatório3";#N/A,#N/A,FALSE,"Relatório4 ";#N/A,#N/A,FALSE,"Relatório5";#N/A,#N/A,FALSE,"Relatório6";#N/A,#N/A,FALSE,"Relatório7";#N/A,#N/A,FALSE,"Relatório8"}</definedName>
    <definedName name="sad" localSheetId="2" hidden="1">{"Riqfin97",#N/A,FALSE,"Tran";"Riqfinpro",#N/A,FALSE,"Tran"}</definedName>
    <definedName name="sad" hidden="1">{"Riqfin97",#N/A,FALSE,"Tran";"Riqfinpro",#N/A,FALSE,"Tran"}</definedName>
    <definedName name="sadfas" hidden="1">#REF!</definedName>
    <definedName name="salarios" localSheetId="2">#REF!</definedName>
    <definedName name="salarios">#REF!</definedName>
    <definedName name="Saldos">#REF!</definedName>
    <definedName name="Salidafob">#REF!</definedName>
    <definedName name="SAN_PEDRO" localSheetId="2">#REF!</definedName>
    <definedName name="SAN_PEDRO">#REF!</definedName>
    <definedName name="SANTA_RITA" localSheetId="2">#REF!</definedName>
    <definedName name="SANTA_RITA">#REF!</definedName>
    <definedName name="SAPBEXhrIndnt" hidden="1">"Wide"</definedName>
    <definedName name="SAPBEXrevision" hidden="1">1</definedName>
    <definedName name="SAPBEXsysID" hidden="1">"BWP"</definedName>
    <definedName name="SAPBEXwbID" hidden="1">"3JWNKPJPDI66MGYD92LLP8GMR"</definedName>
    <definedName name="SAPsysID" hidden="1">"708C5W7SBKP804JT78WJ0JNKI"</definedName>
    <definedName name="SAPwbID" hidden="1">"ARS"</definedName>
    <definedName name="sar" localSheetId="2"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cale">#REF!</definedName>
    <definedName name="ScaleLabel">#REF!</definedName>
    <definedName name="ScaleMultiplier">#REF!</definedName>
    <definedName name="ScaleType">#REF!</definedName>
    <definedName name="SCOTT1">#REF!</definedName>
    <definedName name="sd">#REF!</definedName>
    <definedName name="sdadf" hidden="1">#REF!</definedName>
    <definedName name="SDADSADSA" hidden="1">#REF!</definedName>
    <definedName name="sdas" localSheetId="2" hidden="1">{"'Hoja1'!$A$2:$O$33"}</definedName>
    <definedName name="sdas" hidden="1">{"'Hoja1'!$A$2:$O$33"}</definedName>
    <definedName name="sdas_1" localSheetId="2" hidden="1">{"'Hoja1'!$A$2:$O$33"}</definedName>
    <definedName name="sdas_1" hidden="1">{"'Hoja1'!$A$2:$O$33"}</definedName>
    <definedName name="sdas_2" localSheetId="2" hidden="1">{"'Hoja1'!$A$2:$O$33"}</definedName>
    <definedName name="sdas_2" hidden="1">{"'Hoja1'!$A$2:$O$33"}</definedName>
    <definedName name="sdas_3" localSheetId="2" hidden="1">{"'Hoja1'!$A$2:$O$33"}</definedName>
    <definedName name="sdas_3" hidden="1">{"'Hoja1'!$A$2:$O$33"}</definedName>
    <definedName name="sdas_4" localSheetId="2" hidden="1">{"'Hoja1'!$A$2:$O$33"}</definedName>
    <definedName name="sdas_4" hidden="1">{"'Hoja1'!$A$2:$O$33"}</definedName>
    <definedName name="SDF" hidden="1">#REF!</definedName>
    <definedName name="sdfe" localSheetId="2">#REF!</definedName>
    <definedName name="sdfe">#REF!</definedName>
    <definedName name="sdfs" localSheetId="2" hidden="1">{"'Hoja1'!$A$2:$O$33"}</definedName>
    <definedName name="sdfs" hidden="1">{"'Hoja1'!$A$2:$O$33"}</definedName>
    <definedName name="sdfs_1" localSheetId="2" hidden="1">{"'Hoja1'!$A$2:$O$33"}</definedName>
    <definedName name="sdfs_1" hidden="1">{"'Hoja1'!$A$2:$O$33"}</definedName>
    <definedName name="sdfs_2" localSheetId="2" hidden="1">{"'Hoja1'!$A$2:$O$33"}</definedName>
    <definedName name="sdfs_2" hidden="1">{"'Hoja1'!$A$2:$O$33"}</definedName>
    <definedName name="sdfs_3" localSheetId="2" hidden="1">{"'Hoja1'!$A$2:$O$33"}</definedName>
    <definedName name="sdfs_3" hidden="1">{"'Hoja1'!$A$2:$O$33"}</definedName>
    <definedName name="sdfs_4" localSheetId="2" hidden="1">{"'Hoja1'!$A$2:$O$33"}</definedName>
    <definedName name="sdfs_4" hidden="1">{"'Hoja1'!$A$2:$O$33"}</definedName>
    <definedName name="sdkljsdklf" localSheetId="2" hidden="1">{"Main Economic Indicators",#N/A,FALSE,"C"}</definedName>
    <definedName name="sdkljsdklf" hidden="1">{"Main Economic Indicators",#N/A,FALSE,"C"}</definedName>
    <definedName name="sdr" localSheetId="2" hidden="1">{"Riqfin97",#N/A,FALSE,"Tran";"Riqfinpro",#N/A,FALSE,"Tran"}</definedName>
    <definedName name="sdr" hidden="1">{"Riqfin97",#N/A,FALSE,"Tran";"Riqfinpro",#N/A,FALSE,"Tran"}</definedName>
    <definedName name="sdsd" localSheetId="2" hidden="1">{"Riqfin97",#N/A,FALSE,"Tran";"Riqfinpro",#N/A,FALSE,"Tran"}</definedName>
    <definedName name="sdsd" hidden="1">{"Riqfin97",#N/A,FALSE,"Tran";"Riqfinpro",#N/A,FALSE,"Tran"}</definedName>
    <definedName name="sect_real">#REF!</definedName>
    <definedName name="seff4" hidden="1">#REF!</definedName>
    <definedName name="Seguros">#REF!</definedName>
    <definedName name="seis" hidden="1">#REF!</definedName>
    <definedName name="sem" localSheetId="2">#REF!</definedName>
    <definedName name="sem">#REF!</definedName>
    <definedName name="Semana" localSheetId="2">#REF!</definedName>
    <definedName name="Semana">#REF!</definedName>
    <definedName name="sencount" hidden="1">2</definedName>
    <definedName name="ser" localSheetId="2" hidden="1">{"Riqfin97",#N/A,FALSE,"Tran";"Riqfinpro",#N/A,FALSE,"Tran"}</definedName>
    <definedName name="ser" hidden="1">{"Riqfin97",#N/A,FALSE,"Tran";"Riqfinpro",#N/A,FALSE,"Tran"}</definedName>
    <definedName name="serie_1">#REF!</definedName>
    <definedName name="serie_1_97" localSheetId="2">#REF!,#REF!</definedName>
    <definedName name="serie_1_97">#REF!,#REF!</definedName>
    <definedName name="serie_2" localSheetId="2">#REF!</definedName>
    <definedName name="serie_2">#REF!</definedName>
    <definedName name="serie_2_97" localSheetId="2">#REF!,#REF!</definedName>
    <definedName name="serie_2_97">#REF!,#REF!</definedName>
    <definedName name="serie_clas_ant">#REF!</definedName>
    <definedName name="serie_clas_nva">#REF!</definedName>
    <definedName name="serie1" localSheetId="2">#REF!,#REF!,#REF!</definedName>
    <definedName name="serie1">#REF!,#REF!,#REF!</definedName>
    <definedName name="serie1n">#REF!</definedName>
    <definedName name="serie2n">#REF!</definedName>
    <definedName name="SERIEDESESTACIONALIZADA">#REF!</definedName>
    <definedName name="SERIESORIGINALES">#REF!</definedName>
    <definedName name="Servicio_Deuda">#REF!,#REF!,#REF!</definedName>
    <definedName name="sesi" localSheetId="2" hidden="1">#REF!</definedName>
    <definedName name="sesi" hidden="1">#REF!</definedName>
    <definedName name="sfafa" localSheetId="2" hidden="1">#REF!</definedName>
    <definedName name="sfafa" hidden="1">#REF!</definedName>
    <definedName name="sfs" localSheetId="2" hidden="1">{"'Inversión Extranjera'!$A$1:$AG$74","'Inversión Extranjera'!$G$7:$AF$61"}</definedName>
    <definedName name="sfs" hidden="1">{"'Inversión Extranjera'!$A$1:$AG$74","'Inversión Extranjera'!$G$7:$AF$61"}</definedName>
    <definedName name="sfs_1" localSheetId="2" hidden="1">{"'Inversión Extranjera'!$A$1:$AG$74","'Inversión Extranjera'!$G$7:$AF$61"}</definedName>
    <definedName name="sfs_1" hidden="1">{"'Inversión Extranjera'!$A$1:$AG$74","'Inversión Extranjera'!$G$7:$AF$61"}</definedName>
    <definedName name="sfs_2" localSheetId="2" hidden="1">{"'Inversión Extranjera'!$A$1:$AG$74","'Inversión Extranjera'!$G$7:$AF$61"}</definedName>
    <definedName name="sfs_2" hidden="1">{"'Inversión Extranjera'!$A$1:$AG$74","'Inversión Extranjera'!$G$7:$AF$61"}</definedName>
    <definedName name="sfs_3" localSheetId="2" hidden="1">{"'Inversión Extranjera'!$A$1:$AG$74","'Inversión Extranjera'!$G$7:$AF$61"}</definedName>
    <definedName name="sfs_3" hidden="1">{"'Inversión Extranjera'!$A$1:$AG$74","'Inversión Extranjera'!$G$7:$AF$61"}</definedName>
    <definedName name="sfs_4" localSheetId="2" hidden="1">{"'Inversión Extranjera'!$A$1:$AG$74","'Inversión Extranjera'!$G$7:$AF$61"}</definedName>
    <definedName name="sfs_4" hidden="1">{"'Inversión Extranjera'!$A$1:$AG$74","'Inversión Extranjera'!$G$7:$AF$61"}</definedName>
    <definedName name="Sheet1_Chart_2_ChartType" hidden="1">64</definedName>
    <definedName name="sheet2">#REF!</definedName>
    <definedName name="SID">#REF!</definedName>
    <definedName name="siete" hidden="1">#REF!</definedName>
    <definedName name="sigfc0">#REF!</definedName>
    <definedName name="sigfc1">#REF!</definedName>
    <definedName name="siginfl0">#REF!</definedName>
    <definedName name="siginfl1">#REF!</definedName>
    <definedName name="sigoil0">#REF!</definedName>
    <definedName name="sigoil1">#REF!</definedName>
    <definedName name="SIM_RESUM" localSheetId="2">#REF!</definedName>
    <definedName name="SIM_RESUM">#REF!</definedName>
    <definedName name="snp" localSheetId="2">#REF!</definedName>
    <definedName name="snp">#REF!</definedName>
    <definedName name="SOG" localSheetId="2">#REF!</definedName>
    <definedName name="SOG">#REF!</definedName>
    <definedName name="solver_lin" hidden="1">0</definedName>
    <definedName name="solver_num" hidden="1">0</definedName>
    <definedName name="solver_typ" hidden="1">1</definedName>
    <definedName name="solver_val" hidden="1">0</definedName>
    <definedName name="SortRange">#REF!</definedName>
    <definedName name="SpecialPrice" hidden="1">#REF!</definedName>
    <definedName name="Spread_Between_Highest_and_Lowest_Rates" localSheetId="2">#REF!</definedName>
    <definedName name="Spread_Between_Highest_and_Lowest_Rates">#REF!</definedName>
    <definedName name="SpreadsheetBuilder_1" localSheetId="2" hidden="1">#REF!</definedName>
    <definedName name="SpreadsheetBuilder_1" hidden="1">#REF!</definedName>
    <definedName name="SpreadsheetBuilder_10" localSheetId="2" hidden="1">#REF!</definedName>
    <definedName name="SpreadsheetBuilder_10" hidden="1">#REF!</definedName>
    <definedName name="SpreadsheetBuilder_11" localSheetId="2" hidden="1">#REF!</definedName>
    <definedName name="SpreadsheetBuilder_11" hidden="1">#REF!</definedName>
    <definedName name="SpreadsheetBuilder_12" localSheetId="2" hidden="1">#REF!</definedName>
    <definedName name="SpreadsheetBuilder_12" hidden="1">#REF!</definedName>
    <definedName name="SpreadsheetBuilder_13" localSheetId="2" hidden="1">#REF!</definedName>
    <definedName name="SpreadsheetBuilder_13" hidden="1">#REF!</definedName>
    <definedName name="SpreadsheetBuilder_14" localSheetId="2" hidden="1">#REF!</definedName>
    <definedName name="SpreadsheetBuilder_14" hidden="1">#REF!</definedName>
    <definedName name="SpreadsheetBuilder_15" localSheetId="2" hidden="1">#REF!</definedName>
    <definedName name="SpreadsheetBuilder_15" hidden="1">#REF!</definedName>
    <definedName name="SpreadsheetBuilder_16" localSheetId="2" hidden="1">#REF!</definedName>
    <definedName name="SpreadsheetBuilder_16" hidden="1">#REF!</definedName>
    <definedName name="SpreadsheetBuilder_17" localSheetId="2" hidden="1">#REF!</definedName>
    <definedName name="SpreadsheetBuilder_17" hidden="1">#REF!</definedName>
    <definedName name="SpreadsheetBuilder_18" localSheetId="2" hidden="1">#REF!</definedName>
    <definedName name="SpreadsheetBuilder_18" hidden="1">#REF!</definedName>
    <definedName name="SpreadsheetBuilder_19" localSheetId="2" hidden="1">#REF!</definedName>
    <definedName name="SpreadsheetBuilder_19" hidden="1">#REF!</definedName>
    <definedName name="SpreadsheetBuilder_2" localSheetId="2" hidden="1">#REF!</definedName>
    <definedName name="SpreadsheetBuilder_2" hidden="1">#REF!</definedName>
    <definedName name="SpreadsheetBuilder_22" localSheetId="2" hidden="1">#REF!</definedName>
    <definedName name="SpreadsheetBuilder_22" hidden="1">#REF!</definedName>
    <definedName name="SpreadsheetBuilder_23" localSheetId="2" hidden="1">#REF!</definedName>
    <definedName name="SpreadsheetBuilder_23" hidden="1">#REF!</definedName>
    <definedName name="SpreadsheetBuilder_25" localSheetId="2" hidden="1">#REF!</definedName>
    <definedName name="SpreadsheetBuilder_25" hidden="1">#REF!</definedName>
    <definedName name="SpreadsheetBuilder_3" hidden="1">#REF!</definedName>
    <definedName name="SpreadsheetBuilder_4" localSheetId="2" hidden="1">#REF!</definedName>
    <definedName name="SpreadsheetBuilder_4" hidden="1">#REF!</definedName>
    <definedName name="SpreadsheetBuilder_5" localSheetId="2" hidden="1">#REF!</definedName>
    <definedName name="SpreadsheetBuilder_5" hidden="1">#REF!</definedName>
    <definedName name="SpreadsheetBuilder_6" hidden="1">#REF!</definedName>
    <definedName name="SpreadsheetBuilder_7" hidden="1">#REF!</definedName>
    <definedName name="SpreadsheetBuilder_8" hidden="1">#REF!</definedName>
    <definedName name="SpreadsheetBuilder_9" hidden="1">#REF!</definedName>
    <definedName name="SPSS" localSheetId="2">#REF!</definedName>
    <definedName name="SPSS">#REF!</definedName>
    <definedName name="SR" localSheetId="2" hidden="1">{"CONSOLIDATED",#N/A,FALSE,"TAB2";"CONSOL_GDP",#N/A,FALSE,"TAB3";"STATE_OP",#N/A,FALSE,"TAB13APP";"STATE_GDP",#N/A,FALSE,"TAB14APP";"TAXREV",#N/A,FALSE,"TAB15APP";"CURREXP",#N/A,FALSE,"TAB16APP";"PEF",#N/A,FALSE,"TAB17APP";"PEF_GDP",#N/A,FALSE,"TAB18APP";"PENSION_AVG",#N/A,FALSE,"TAB19APP";"BENEFIT_UNEMP",#N/A,FALSE,"TAB20APP"}</definedName>
    <definedName name="SR" hidden="1">{"CONSOLIDATED",#N/A,FALSE,"TAB2";"CONSOL_GDP",#N/A,FALSE,"TAB3";"STATE_OP",#N/A,FALSE,"TAB13APP";"STATE_GDP",#N/A,FALSE,"TAB14APP";"TAXREV",#N/A,FALSE,"TAB15APP";"CURREXP",#N/A,FALSE,"TAB16APP";"PEF",#N/A,FALSE,"TAB17APP";"PEF_GDP",#N/A,FALSE,"TAB18APP";"PENSION_AVG",#N/A,FALSE,"TAB19APP";"BENEFIT_UNEMP",#N/A,FALSE,"TAB20APP"}</definedName>
    <definedName name="sraff" localSheetId="2" hidden="1">{"CBA",#N/A,FALSE,"TAB4";"MS",#N/A,FALSE,"TAB5";"BANKLOANS",#N/A,FALSE,"TAB21APP ";"INTEREST",#N/A,FALSE,"TAB22APP"}</definedName>
    <definedName name="sraff" hidden="1">{"CBA",#N/A,FALSE,"TAB4";"MS",#N/A,FALSE,"TAB5";"BANKLOANS",#N/A,FALSE,"TAB21APP ";"INTEREST",#N/A,FALSE,"TAB22APP"}</definedName>
    <definedName name="srfse">#REF!</definedName>
    <definedName name="srv" localSheetId="2" hidden="1">{"CONSOLIDATED",#N/A,FALSE,"TAB2";"CONSOL_GDP",#N/A,FALSE,"TAB3";"STATE_OP",#N/A,FALSE,"TAB13APP";"STATE_GDP",#N/A,FALSE,"TAB14APP";"TAXREV",#N/A,FALSE,"TAB15APP";"CURREXP",#N/A,FALSE,"TAB16APP";"PEF",#N/A,FALSE,"TAB17APP";"PEF_GDP",#N/A,FALSE,"TAB18APP";"PENSION_AVG",#N/A,FALSE,"TAB19APP";"BENEFIT_UNEMP",#N/A,FALSE,"TAB20APP"}</definedName>
    <definedName name="srv" hidden="1">{"CONSOLIDATED",#N/A,FALSE,"TAB2";"CONSOL_GDP",#N/A,FALSE,"TAB3";"STATE_OP",#N/A,FALSE,"TAB13APP";"STATE_GDP",#N/A,FALSE,"TAB14APP";"TAXREV",#N/A,FALSE,"TAB15APP";"CURREXP",#N/A,FALSE,"TAB16APP";"PEF",#N/A,FALSE,"TAB17APP";"PEF_GDP",#N/A,FALSE,"TAB18APP";"PENSION_AVG",#N/A,FALSE,"TAB19APP";"BENEFIT_UNEMP",#N/A,FALSE,"TAB20APP"}</definedName>
    <definedName name="ss" localSheetId="2" hidden="1">{#N/A,#N/A,FALSE,"B061196P";#N/A,#N/A,FALSE,"B061196";#N/A,#N/A,FALSE,"Relatório1";#N/A,#N/A,FALSE,"Relatório2";#N/A,#N/A,FALSE,"Relatório3";#N/A,#N/A,FALSE,"Relatório4 ";#N/A,#N/A,FALSE,"Relatório5";#N/A,#N/A,FALSE,"Relatório6";#N/A,#N/A,FALSE,"Relatório7";#N/A,#N/A,FALSE,"Relatório8"}</definedName>
    <definedName name="ss" hidden="1">{#N/A,#N/A,FALSE,"B061196P";#N/A,#N/A,FALSE,"B061196";#N/A,#N/A,FALSE,"Relatório1";#N/A,#N/A,FALSE,"Relatório2";#N/A,#N/A,FALSE,"Relatório3";#N/A,#N/A,FALSE,"Relatório4 ";#N/A,#N/A,FALSE,"Relatório5";#N/A,#N/A,FALSE,"Relatório6";#N/A,#N/A,FALSE,"Relatório7";#N/A,#N/A,FALSE,"Relatório8"}</definedName>
    <definedName name="ssss" localSheetId="2" hidden="1">{"Riqfin97",#N/A,FALSE,"Tran";"Riqfinpro",#N/A,FALSE,"Tran"}</definedName>
    <definedName name="ssss" hidden="1">{"Riqfin97",#N/A,FALSE,"Tran";"Riqfinpro",#N/A,FALSE,"Tran"}</definedName>
    <definedName name="StartDate" localSheetId="2">#REF!</definedName>
    <definedName name="StartDate">#REF!</definedName>
    <definedName name="StartPosition" localSheetId="2">#REF!</definedName>
    <definedName name="StartPosition">#REF!</definedName>
    <definedName name="STOCK_DIARIOS" localSheetId="2">#REF!</definedName>
    <definedName name="STOCK_DIARIOS">#REF!</definedName>
    <definedName name="STOCKS">"STOCK$A$1:$K$3577"</definedName>
    <definedName name="stop">#REF!</definedName>
    <definedName name="SUPPLY" localSheetId="2">#REF!</definedName>
    <definedName name="SUPPLY">#REF!</definedName>
    <definedName name="SUPPLY2" localSheetId="2">#REF!</definedName>
    <definedName name="SUPPLY2">#REF!</definedName>
    <definedName name="SUPUESTOS" localSheetId="2">#REF!</definedName>
    <definedName name="SUPUESTOS">#REF!</definedName>
    <definedName name="swap14">#REF!</definedName>
    <definedName name="swap30">#REF!</definedName>
    <definedName name="swap360">#REF!</definedName>
    <definedName name="swap60">#REF!</definedName>
    <definedName name="swap7">#REF!</definedName>
    <definedName name="swap90">#REF!</definedName>
    <definedName name="swe" localSheetId="2" hidden="1">{"Tab1",#N/A,FALSE,"P";"Tab2",#N/A,FALSE,"P"}</definedName>
    <definedName name="swe" hidden="1">{"Tab1",#N/A,FALSE,"P";"Tab2",#N/A,FALSE,"P"}</definedName>
    <definedName name="Swvu.PLA1." localSheetId="2" hidden="1">#REF!</definedName>
    <definedName name="Swvu.PLA1." hidden="1">#REF!</definedName>
    <definedName name="Swvu.PLA2." localSheetId="2" hidden="1">#REF!</definedName>
    <definedName name="Swvu.PLA2." hidden="1">#REF!</definedName>
    <definedName name="Swvu.Print." hidden="1">#REF!</definedName>
    <definedName name="sxc" localSheetId="2" hidden="1">{"Riqfin97",#N/A,FALSE,"Tran";"Riqfinpro",#N/A,FALSE,"Tran"}</definedName>
    <definedName name="sxc" hidden="1">{"Riqfin97",#N/A,FALSE,"Tran";"Riqfinpro",#N/A,FALSE,"Tran"}</definedName>
    <definedName name="sxe" localSheetId="2" hidden="1">{"Riqfin97",#N/A,FALSE,"Tran";"Riqfinpro",#N/A,FALSE,"Tran"}</definedName>
    <definedName name="sxe" hidden="1">{"Riqfin97",#N/A,FALSE,"Tran";"Riqfinpro",#N/A,FALSE,"Tran"}</definedName>
    <definedName name="szxdfghdryjs" hidden="1">#REF!</definedName>
    <definedName name="T">#REF!</definedName>
    <definedName name="T0" localSheetId="2" hidden="1">{"Main Economic Indicators",#N/A,FALSE,"C"}</definedName>
    <definedName name="T0" hidden="1">{"Main Economic Indicators",#N/A,FALSE,"C"}</definedName>
    <definedName name="tab">#REF!</definedName>
    <definedName name="Tabe">#REF!</definedName>
    <definedName name="tabla">#REF!</definedName>
    <definedName name="Table_3.5b">#REF!</definedName>
    <definedName name="table6" localSheetId="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x" localSheetId="2" hidden="1">{"g95_96m1",#N/A,FALSE,"Graf(95+96)M";"g95_96m2",#N/A,FALSE,"Graf(95+96)M";"g95_96mb1",#N/A,FALSE,"Graf(95+96)Mb";"g95_96mb2",#N/A,FALSE,"Graf(95+96)Mb";"g95_96f1",#N/A,FALSE,"Graf(95+96)F";"g95_96f2",#N/A,FALSE,"Graf(95+96)F";"g95_96fb1",#N/A,FALSE,"Graf(95+96)Fb";"g95_96fb2",#N/A,FALSE,"Graf(95+96)Fb"}</definedName>
    <definedName name="tabx" hidden="1">{"g95_96m1",#N/A,FALSE,"Graf(95+96)M";"g95_96m2",#N/A,FALSE,"Graf(95+96)M";"g95_96mb1",#N/A,FALSE,"Graf(95+96)Mb";"g95_96mb2",#N/A,FALSE,"Graf(95+96)Mb";"g95_96f1",#N/A,FALSE,"Graf(95+96)F";"g95_96f2",#N/A,FALSE,"Graf(95+96)F";"g95_96fb1",#N/A,FALSE,"Graf(95+96)Fb";"g95_96fb2",#N/A,FALSE,"Graf(95+96)Fb"}</definedName>
    <definedName name="tapet">#REF!</definedName>
    <definedName name="tasa">#REF!</definedName>
    <definedName name="tasa14">#REF!</definedName>
    <definedName name="tasa30">#REF!</definedName>
    <definedName name="tasa360">#REF!</definedName>
    <definedName name="tasa60">#REF!</definedName>
    <definedName name="tasa7">#REF!</definedName>
    <definedName name="tasa90">#REF!</definedName>
    <definedName name="tasas" localSheetId="2">#REF!</definedName>
    <definedName name="tasas">#REF!</definedName>
    <definedName name="TASAS__DE__INTERÉS_DE_COLOCACIÓN_DEL_SISTEMA_FINANCIERO__AGENTES">"Hoja 1"</definedName>
    <definedName name="Tasas_Interes">#REF!</definedName>
    <definedName name="TasasProy">#REF!</definedName>
    <definedName name="TasasVig">#REF!</definedName>
    <definedName name="TasasVigTipos">#REF!</definedName>
    <definedName name="tbl_ProdInfo" hidden="1">#REF!</definedName>
    <definedName name="TC" localSheetId="2">#REF!</definedName>
    <definedName name="TC">#REF!</definedName>
    <definedName name="tc_1_2008">#REF!</definedName>
    <definedName name="tc_2_2008">#REF!</definedName>
    <definedName name="tc_3_2008">#REF!</definedName>
    <definedName name="tc_4_2008">#REF!</definedName>
    <definedName name="tc_5_2008">#REF!</definedName>
    <definedName name="tc_6_2008">#REF!</definedName>
    <definedName name="te" localSheetId="2" hidden="1">#REF!</definedName>
    <definedName name="te" hidden="1">#REF!</definedName>
    <definedName name="teg" localSheetId="2" hidden="1">#REF!</definedName>
    <definedName name="teg" hidden="1">#REF!</definedName>
    <definedName name="TELCOY" localSheetId="2">#REF!</definedName>
    <definedName name="TELCOY">#REF!</definedName>
    <definedName name="TELSUR" localSheetId="2">#REF!</definedName>
    <definedName name="TELSUR">#REF!</definedName>
    <definedName name="temo" localSheetId="2" hidden="1">{"'Basic'!$A$1:$F$96"}</definedName>
    <definedName name="temo" hidden="1">{"'Basic'!$A$1:$F$96"}</definedName>
    <definedName name="temo_1" localSheetId="2" hidden="1">{"'Basic'!$A$1:$F$96"}</definedName>
    <definedName name="temo_1" hidden="1">{"'Basic'!$A$1:$F$96"}</definedName>
    <definedName name="temo_2" localSheetId="2" hidden="1">{"'Basic'!$A$1:$F$96"}</definedName>
    <definedName name="temo_2" hidden="1">{"'Basic'!$A$1:$F$96"}</definedName>
    <definedName name="temo_3" localSheetId="2" hidden="1">{"'Basic'!$A$1:$F$96"}</definedName>
    <definedName name="temo_3" hidden="1">{"'Basic'!$A$1:$F$96"}</definedName>
    <definedName name="temo_4" localSheetId="2" hidden="1">{"'Basic'!$A$1:$F$96"}</definedName>
    <definedName name="temo_4" hidden="1">{"'Basic'!$A$1:$F$96"}</definedName>
    <definedName name="Template.WIRE">"DBACCESS"</definedName>
    <definedName name="tenou" hidden="1">#REF!</definedName>
    <definedName name="tert" hidden="1">#REF!</definedName>
    <definedName name="test" localSheetId="2" hidden="1">{"Riqfin97",#N/A,FALSE,"Tran";"Riqfinpro",#N/A,FALSE,"Tran"}</definedName>
    <definedName name="test" hidden="1">{"Riqfin97",#N/A,FALSE,"Tran";"Riqfinpro",#N/A,FALSE,"Tran"}</definedName>
    <definedName name="Testa2">#REF!</definedName>
    <definedName name="textToday" localSheetId="2">#REF!</definedName>
    <definedName name="textToday">#REF!</definedName>
    <definedName name="tfvbf" localSheetId="2" hidden="1">{"'Inversión Extranjera'!$A$1:$AG$74","'Inversión Extranjera'!$G$7:$AF$61"}</definedName>
    <definedName name="tfvbf" hidden="1">{"'Inversión Extranjera'!$A$1:$AG$74","'Inversión Extranjera'!$G$7:$AF$61"}</definedName>
    <definedName name="tg" hidden="1">#REF!</definedName>
    <definedName name="tgetge" hidden="1">#REF!</definedName>
    <definedName name="tgf" localSheetId="2" hidden="1">{"Calculations",#N/A,FALSE,"Sheet1";"Charts 1",#N/A,FALSE,"Sheet1";"Charts 2",#N/A,FALSE,"Sheet1";"Charts 3",#N/A,FALSE,"Sheet1";"Charts 4",#N/A,FALSE,"Sheet1";"Raw Data",#N/A,FALSE,"Sheet1"}</definedName>
    <definedName name="tgf" hidden="1">{"Calculations",#N/A,FALSE,"Sheet1";"Charts 1",#N/A,FALSE,"Sheet1";"Charts 2",#N/A,FALSE,"Sheet1";"Charts 3",#N/A,FALSE,"Sheet1";"Charts 4",#N/A,FALSE,"Sheet1";"Raw Data",#N/A,FALSE,"Sheet1"}</definedName>
    <definedName name="thre" hidden="1">#REF!</definedName>
    <definedName name="TInt_proy" localSheetId="2">#REF!</definedName>
    <definedName name="TInt_proy">#REF!</definedName>
    <definedName name="Tipos_Tasas">#REF!</definedName>
    <definedName name="título_1" localSheetId="2">#REF!</definedName>
    <definedName name="título_1">#REF!</definedName>
    <definedName name="título_2" localSheetId="2">#REF!</definedName>
    <definedName name="título_2">#REF!</definedName>
    <definedName name="título_año" localSheetId="2">#REF!,#REF!</definedName>
    <definedName name="título_año">#REF!,#REF!</definedName>
    <definedName name="título_índice" localSheetId="2">#REF!,#REF!,#REF!</definedName>
    <definedName name="título_índice">#REF!,#REF!,#REF!</definedName>
    <definedName name="_xlnm.Print_Titles">#N/A</definedName>
    <definedName name="tj" localSheetId="2" hidden="1">{"Riqfin97",#N/A,FALSE,"Tran";"Riqfinpro",#N/A,FALSE,"Tran"}</definedName>
    <definedName name="tj" hidden="1">{"Riqfin97",#N/A,FALSE,"Tran";"Riqfinpro",#N/A,FALSE,"Tran"}</definedName>
    <definedName name="tjrhr" hidden="1">#REF!</definedName>
    <definedName name="tju" localSheetId="2" hidden="1">#REF!</definedName>
    <definedName name="tju" hidden="1">#REF!</definedName>
    <definedName name="tjutjd" localSheetId="2" hidden="1">#REF!</definedName>
    <definedName name="tjutjd" hidden="1">#REF!</definedName>
    <definedName name="tkyukukyu" localSheetId="2" hidden="1">{"'Inversión Extranjera'!$A$1:$AG$74","'Inversión Extranjera'!$G$7:$AF$61"}</definedName>
    <definedName name="tkyukukyu" hidden="1">{"'Inversión Extranjera'!$A$1:$AG$74","'Inversión Extranjera'!$G$7:$AF$61"}</definedName>
    <definedName name="tñtyj" localSheetId="2" hidden="1">{"'Inversión Extranjera'!$A$1:$AG$74","'Inversión Extranjera'!$G$7:$AF$61"}</definedName>
    <definedName name="tñtyj" hidden="1">{"'Inversión Extranjera'!$A$1:$AG$74","'Inversión Extranjera'!$G$7:$AF$61"}</definedName>
    <definedName name="tñyñulu" localSheetId="2" hidden="1">{"Calculations",#N/A,FALSE,"Sheet1";"Charts 1",#N/A,FALSE,"Sheet1";"Charts 2",#N/A,FALSE,"Sheet1";"Charts 3",#N/A,FALSE,"Sheet1";"Charts 4",#N/A,FALSE,"Sheet1";"Raw Data",#N/A,FALSE,"Sheet1"}</definedName>
    <definedName name="tñyñulu" hidden="1">{"Calculations",#N/A,FALSE,"Sheet1";"Charts 1",#N/A,FALSE,"Sheet1";"Charts 2",#N/A,FALSE,"Sheet1";"Charts 3",#N/A,FALSE,"Sheet1";"Charts 4",#N/A,FALSE,"Sheet1";"Raw Data",#N/A,FALSE,"Sheet1"}</definedName>
    <definedName name="TOC">#REF!</definedName>
    <definedName name="TODO" localSheetId="2">#REF!,#REF!,#REF!,#REF!,#REF!,#REF!,#REF!,#REF!,#REF!,#REF!,#REF!</definedName>
    <definedName name="TODO">#REF!,#REF!,#REF!,#REF!,#REF!,#REF!,#REF!,#REF!,#REF!,#REF!,#REF!</definedName>
    <definedName name="todo1" localSheetId="2" hidden="1">#REF!</definedName>
    <definedName name="todo1" hidden="1">#REF!</definedName>
    <definedName name="todo2" localSheetId="2" hidden="1">#REF!</definedName>
    <definedName name="todo2" hidden="1">#REF!</definedName>
    <definedName name="todo4" localSheetId="2" hidden="1">#REF!</definedName>
    <definedName name="todo4" hidden="1">#REF!</definedName>
    <definedName name="TODOAMERICA" localSheetId="2">#REF!,#REF!,#REF!,#REF!,#REF!</definedName>
    <definedName name="TODOAMERICA">#REF!,#REF!,#REF!,#REF!,#REF!</definedName>
    <definedName name="TOT00">#REF!</definedName>
    <definedName name="Total__BCX0500706" localSheetId="2">#REF!</definedName>
    <definedName name="Total__BCX0500706">#REF!</definedName>
    <definedName name="Total__BCX0500806" localSheetId="2">#REF!</definedName>
    <definedName name="Total__BCX0500806">#REF!</definedName>
    <definedName name="Total__BCX0500906" localSheetId="2">#REF!</definedName>
    <definedName name="Total__BCX0500906">#REF!</definedName>
    <definedName name="Total__BCX0501006" localSheetId="2">#REF!</definedName>
    <definedName name="Total__BCX0501006">#REF!</definedName>
    <definedName name="Total__BCX0501206" localSheetId="2">#REF!</definedName>
    <definedName name="Total__BCX0501206">#REF!</definedName>
    <definedName name="Total__CD" localSheetId="2">#REF!</definedName>
    <definedName name="Total__CD">#REF!</definedName>
    <definedName name="Total__Depósito_BCCH" localSheetId="2">#REF!</definedName>
    <definedName name="Total__Depósito_BCCH">#REF!</definedName>
    <definedName name="Total__DPF_BECH." localSheetId="2">#REF!</definedName>
    <definedName name="Total__DPF_BECH.">#REF!</definedName>
    <definedName name="Total__Pacto_BECH." localSheetId="2">#REF!</definedName>
    <definedName name="Total__Pacto_BECH.">#REF!</definedName>
    <definedName name="Total__TD" localSheetId="2">#REF!</definedName>
    <definedName name="Total__TD">#REF!</definedName>
    <definedName name="Total_BCP_05" localSheetId="2">#REF!</definedName>
    <definedName name="Total_BCP_05">#REF!</definedName>
    <definedName name="Total_BCP_10" localSheetId="2">#REF!</definedName>
    <definedName name="Total_BCP_10">#REF!</definedName>
    <definedName name="Total_BCP0800407" localSheetId="2">#REF!</definedName>
    <definedName name="Total_BCP0800407">#REF!</definedName>
    <definedName name="Total_BCU_05" localSheetId="2">#REF!</definedName>
    <definedName name="Total_BCU_05">#REF!</definedName>
    <definedName name="Total_BCU_10" localSheetId="2">#REF!</definedName>
    <definedName name="Total_BCU_10">#REF!</definedName>
    <definedName name="Total_DPF_BECH" localSheetId="2">#REF!</definedName>
    <definedName name="Total_DPF_BECH">#REF!</definedName>
    <definedName name="Total_DPR" localSheetId="2">#REF!</definedName>
    <definedName name="Total_DPR">#REF!</definedName>
    <definedName name="Total_Fondo_Mutuo" localSheetId="2">#REF!</definedName>
    <definedName name="Total_Fondo_Mutuo">#REF!</definedName>
    <definedName name="Total_Pacto_BECH" localSheetId="2">#REF!</definedName>
    <definedName name="Total_Pacto_BECH">#REF!</definedName>
    <definedName name="Total_Pacto_C_Bolsa_BECH" localSheetId="2">#REF!</definedName>
    <definedName name="Total_Pacto_C_Bolsa_BECH">#REF!</definedName>
    <definedName name="Totales">#REF!</definedName>
    <definedName name="toyear">#REF!</definedName>
    <definedName name="TPM_current" localSheetId="2">#REF!</definedName>
    <definedName name="TPM_current">#REF!</definedName>
    <definedName name="tr" localSheetId="2" hidden="1">{"'Inversión Extranjera'!$A$1:$AG$74","'Inversión Extranjera'!$G$7:$AF$61"}</definedName>
    <definedName name="tr" hidden="1">{"'Inversión Extranjera'!$A$1:$AG$74","'Inversión Extranjera'!$G$7:$AF$61"}</definedName>
    <definedName name="Trace">FALSE</definedName>
    <definedName name="TRANSAM" localSheetId="2">#REF!</definedName>
    <definedName name="TRANSAM">#REF!</definedName>
    <definedName name="trece" localSheetId="2" hidden="1">#REF!</definedName>
    <definedName name="trece" hidden="1">#REF!</definedName>
    <definedName name="tres" localSheetId="2" hidden="1">#REF!</definedName>
    <definedName name="tres" hidden="1">#REF!</definedName>
    <definedName name="tretry" hidden="1">#REF!</definedName>
    <definedName name="trg" localSheetId="2" hidden="1">{"Calculations",#N/A,FALSE,"Sheet1";"Charts 1",#N/A,FALSE,"Sheet1";"Charts 2",#N/A,FALSE,"Sheet1";"Charts 3",#N/A,FALSE,"Sheet1";"Charts 4",#N/A,FALSE,"Sheet1";"Raw Data",#N/A,FALSE,"Sheet1"}</definedName>
    <definedName name="trg" hidden="1">{"Calculations",#N/A,FALSE,"Sheet1";"Charts 1",#N/A,FALSE,"Sheet1";"Charts 2",#N/A,FALSE,"Sheet1";"Charts 3",#N/A,FALSE,"Sheet1";"Charts 4",#N/A,FALSE,"Sheet1";"Raw Data",#N/A,FALSE,"Sheet1"}</definedName>
    <definedName name="trgt" localSheetId="2" hidden="1">{"'Inversión Extranjera'!$A$1:$AG$74","'Inversión Extranjera'!$G$7:$AF$61"}</definedName>
    <definedName name="trgt" hidden="1">{"'Inversión Extranjera'!$A$1:$AG$74","'Inversión Extranjera'!$G$7:$AF$61"}</definedName>
    <definedName name="trhw" hidden="1">#REF!</definedName>
    <definedName name="trhyj" localSheetId="2" hidden="1">{"'Inversión Extranjera'!$A$1:$AG$74","'Inversión Extranjera'!$G$7:$AF$61"}</definedName>
    <definedName name="trhyj" hidden="1">{"'Inversión Extranjera'!$A$1:$AG$74","'Inversión Extranjera'!$G$7:$AF$61"}</definedName>
    <definedName name="trimestre" localSheetId="2">#REF!,#REF!</definedName>
    <definedName name="trimestre">#REF!,#REF!</definedName>
    <definedName name="trimestrestexto" localSheetId="2">{"T1";"T2";"T3";"T4"}</definedName>
    <definedName name="trimestrestexto">{"T1";"T2";"T3";"T4"}</definedName>
    <definedName name="TROCATO43" localSheetId="2" hidden="1">{#N/A,#N/A,FALSE,"B061196P";#N/A,#N/A,FALSE,"B061196";#N/A,#N/A,FALSE,"Relatório1";#N/A,#N/A,FALSE,"Relatório2";#N/A,#N/A,FALSE,"Relatório3";#N/A,#N/A,FALSE,"Relatório4 ";#N/A,#N/A,FALSE,"Relatório5";#N/A,#N/A,FALSE,"Relatório6";#N/A,#N/A,FALSE,"Relatório7";#N/A,#N/A,FALSE,"Relatório8"}</definedName>
    <definedName name="TROCATO43" hidden="1">{#N/A,#N/A,FALSE,"B061196P";#N/A,#N/A,FALSE,"B061196";#N/A,#N/A,FALSE,"Relatório1";#N/A,#N/A,FALSE,"Relatório2";#N/A,#N/A,FALSE,"Relatório3";#N/A,#N/A,FALSE,"Relatório4 ";#N/A,#N/A,FALSE,"Relatório5";#N/A,#N/A,FALSE,"Relatório6";#N/A,#N/A,FALSE,"Relatório7";#N/A,#N/A,FALSE,"Relatório8"}</definedName>
    <definedName name="TROCATO89" localSheetId="2" hidden="1">{#N/A,#N/A,FALSE,"B061196P";#N/A,#N/A,FALSE,"B061196";#N/A,#N/A,FALSE,"Relatório1";#N/A,#N/A,FALSE,"Relatório2";#N/A,#N/A,FALSE,"Relatório3";#N/A,#N/A,FALSE,"Relatório4 ";#N/A,#N/A,FALSE,"Relatório5";#N/A,#N/A,FALSE,"Relatório6";#N/A,#N/A,FALSE,"Relatório7";#N/A,#N/A,FALSE,"Relatório8"}</definedName>
    <definedName name="TROCATO89" hidden="1">{#N/A,#N/A,FALSE,"B061196P";#N/A,#N/A,FALSE,"B061196";#N/A,#N/A,FALSE,"Relatório1";#N/A,#N/A,FALSE,"Relatório2";#N/A,#N/A,FALSE,"Relatório3";#N/A,#N/A,FALSE,"Relatório4 ";#N/A,#N/A,FALSE,"Relatório5";#N/A,#N/A,FALSE,"Relatório6";#N/A,#N/A,FALSE,"Relatório7";#N/A,#N/A,FALSE,"Relatório8"}</definedName>
    <definedName name="try" localSheetId="2" hidden="1">{"'Inversión Extranjera'!$A$1:$AG$74","'Inversión Extranjera'!$G$7:$AF$61"}</definedName>
    <definedName name="try" hidden="1">{"'Inversión Extranjera'!$A$1:$AG$74","'Inversión Extranjera'!$G$7:$AF$61"}</definedName>
    <definedName name="try_1" localSheetId="2" hidden="1">{"'Inversión Extranjera'!$A$1:$AG$74","'Inversión Extranjera'!$G$7:$AF$61"}</definedName>
    <definedName name="try_1" hidden="1">{"'Inversión Extranjera'!$A$1:$AG$74","'Inversión Extranjera'!$G$7:$AF$61"}</definedName>
    <definedName name="try_2" localSheetId="2" hidden="1">{"'Inversión Extranjera'!$A$1:$AG$74","'Inversión Extranjera'!$G$7:$AF$61"}</definedName>
    <definedName name="try_2" hidden="1">{"'Inversión Extranjera'!$A$1:$AG$74","'Inversión Extranjera'!$G$7:$AF$61"}</definedName>
    <definedName name="try_3" localSheetId="2" hidden="1">{"'Inversión Extranjera'!$A$1:$AG$74","'Inversión Extranjera'!$G$7:$AF$61"}</definedName>
    <definedName name="try_3" hidden="1">{"'Inversión Extranjera'!$A$1:$AG$74","'Inversión Extranjera'!$G$7:$AF$61"}</definedName>
    <definedName name="try_4" localSheetId="2" hidden="1">{"'Inversión Extranjera'!$A$1:$AG$74","'Inversión Extranjera'!$G$7:$AF$61"}</definedName>
    <definedName name="try_4" hidden="1">{"'Inversión Extranjera'!$A$1:$AG$74","'Inversión Extranjera'!$G$7:$AF$61"}</definedName>
    <definedName name="TRYRTYRT">#REF!</definedName>
    <definedName name="TSDATA">#REF!</definedName>
    <definedName name="TSERT" hidden="1">#REF!</definedName>
    <definedName name="TSLABELS">#REF!</definedName>
    <definedName name="tt" localSheetId="2" hidden="1">{"Tab1",#N/A,FALSE,"P";"Tab2",#N/A,FALSE,"P"}</definedName>
    <definedName name="tt" hidden="1">{"Tab1",#N/A,FALSE,"P";"Tab2",#N/A,FALSE,"P"}</definedName>
    <definedName name="tta">#REF!</definedName>
    <definedName name="ttaa">#REF!</definedName>
    <definedName name="ttt" localSheetId="2" hidden="1">{"Tab1",#N/A,FALSE,"P";"Tab2",#N/A,FALSE,"P"}</definedName>
    <definedName name="ttt" hidden="1">{"Tab1",#N/A,FALSE,"P";"Tab2",#N/A,FALSE,"P"}</definedName>
    <definedName name="tttt" localSheetId="2" hidden="1">{"Tab1",#N/A,FALSE,"P";"Tab2",#N/A,FALSE,"P"}</definedName>
    <definedName name="tttt" hidden="1">{"Tab1",#N/A,FALSE,"P";"Tab2",#N/A,FALSE,"P"}</definedName>
    <definedName name="ttttt" localSheetId="2" hidden="1">#REF!</definedName>
    <definedName name="ttttt" hidden="1">#REF!</definedName>
    <definedName name="ttttttttt" localSheetId="2" hidden="1">{"Minpmon",#N/A,FALSE,"Monthinput"}</definedName>
    <definedName name="ttttttttt" hidden="1">{"Minpmon",#N/A,FALSE,"Monthinput"}</definedName>
    <definedName name="ttyy" localSheetId="2" hidden="1">{"Riqfin97",#N/A,FALSE,"Tran";"Riqfinpro",#N/A,FALSE,"Tran"}</definedName>
    <definedName name="ttyy" hidden="1">{"Riqfin97",#N/A,FALSE,"Tran";"Riqfinpro",#N/A,FALSE,"Tran"}</definedName>
    <definedName name="tuj" hidden="1">#REF!</definedName>
    <definedName name="tujrtj" localSheetId="2" hidden="1">{"'Inversión Extranjera'!$A$1:$AG$74","'Inversión Extranjera'!$G$7:$AF$61"}</definedName>
    <definedName name="tujrtj" hidden="1">{"'Inversión Extranjera'!$A$1:$AG$74","'Inversión Extranjera'!$G$7:$AF$61"}</definedName>
    <definedName name="tujtj" hidden="1">#REF!</definedName>
    <definedName name="tujtjt" hidden="1">#REF!</definedName>
    <definedName name="tujujykyuk" hidden="1">#REF!</definedName>
    <definedName name="tujyuj" localSheetId="2" hidden="1">{"'Inversión Extranjera'!$A$1:$AG$74","'Inversión Extranjera'!$G$7:$AF$61"}</definedName>
    <definedName name="tujyuj" hidden="1">{"'Inversión Extranjera'!$A$1:$AG$74","'Inversión Extranjera'!$G$7:$AF$61"}</definedName>
    <definedName name="TUTUIUYO">#REF!</definedName>
    <definedName name="tv" localSheetId="2" hidden="1">{"Calculations",#N/A,FALSE,"Sheet1";"Charts 1",#N/A,FALSE,"Sheet1";"Charts 2",#N/A,FALSE,"Sheet1";"Charts 3",#N/A,FALSE,"Sheet1";"Charts 4",#N/A,FALSE,"Sheet1";"Raw Data",#N/A,FALSE,"Sheet1"}</definedName>
    <definedName name="tv" hidden="1">{"Calculations",#N/A,FALSE,"Sheet1";"Charts 1",#N/A,FALSE,"Sheet1";"Charts 2",#N/A,FALSE,"Sheet1";"Charts 3",#N/A,FALSE,"Sheet1";"Charts 4",#N/A,FALSE,"Sheet1";"Raw Data",#N/A,FALSE,"Sheet1"}</definedName>
    <definedName name="twryrwe" hidden="1">#REF!</definedName>
    <definedName name="tyhyr" localSheetId="2" hidden="1">{"'Inversión Extranjera'!$A$1:$AG$74","'Inversión Extranjera'!$G$7:$AF$61"}</definedName>
    <definedName name="tyhyr" hidden="1">{"'Inversión Extranjera'!$A$1:$AG$74","'Inversión Extranjera'!$G$7:$AF$61"}</definedName>
    <definedName name="tyi" hidden="1">#REF!</definedName>
    <definedName name="tyui" localSheetId="2" hidden="1">{"Riqfin97",#N/A,FALSE,"Tran";"Riqfinpro",#N/A,FALSE,"Tran"}</definedName>
    <definedName name="tyui" hidden="1">{"Riqfin97",#N/A,FALSE,"Tran";"Riqfinpro",#N/A,FALSE,"Tran"}</definedName>
    <definedName name="U">#REF!</definedName>
    <definedName name="U.F.1978_1991" localSheetId="2">#REF!,#REF!</definedName>
    <definedName name="U.F.1978_1991">#REF!,#REF!</definedName>
    <definedName name="U.F.1992" localSheetId="2">#REF!</definedName>
    <definedName name="U.F.1992">#REF!</definedName>
    <definedName name="ue" localSheetId="2" hidden="1">{"Calculations",#N/A,FALSE,"Sheet1";"Charts 1",#N/A,FALSE,"Sheet1";"Charts 2",#N/A,FALSE,"Sheet1";"Charts 3",#N/A,FALSE,"Sheet1";"Charts 4",#N/A,FALSE,"Sheet1";"Raw Data",#N/A,FALSE,"Sheet1"}</definedName>
    <definedName name="ue" hidden="1">{"Calculations",#N/A,FALSE,"Sheet1";"Charts 1",#N/A,FALSE,"Sheet1";"Charts 2",#N/A,FALSE,"Sheet1";"Charts 3",#N/A,FALSE,"Sheet1";"Charts 4",#N/A,FALSE,"Sheet1";"Raw Data",#N/A,FALSE,"Sheet1"}</definedName>
    <definedName name="ui" hidden="1">#REF!</definedName>
    <definedName name="ujeet" localSheetId="2" hidden="1">{"Calculations",#N/A,FALSE,"Sheet1";"Charts 1",#N/A,FALSE,"Sheet1";"Charts 2",#N/A,FALSE,"Sheet1";"Charts 3",#N/A,FALSE,"Sheet1";"Charts 4",#N/A,FALSE,"Sheet1";"Raw Data",#N/A,FALSE,"Sheet1"}</definedName>
    <definedName name="ujeet" hidden="1">{"Calculations",#N/A,FALSE,"Sheet1";"Charts 1",#N/A,FALSE,"Sheet1";"Charts 2",#N/A,FALSE,"Sheet1";"Charts 3",#N/A,FALSE,"Sheet1";"Charts 4",#N/A,FALSE,"Sheet1";"Raw Data",#N/A,FALSE,"Sheet1"}</definedName>
    <definedName name="uji" hidden="1">#REF!</definedName>
    <definedName name="ujjuju" localSheetId="2" hidden="1">#REF!</definedName>
    <definedName name="ujjuju" hidden="1">#REF!</definedName>
    <definedName name="ujtju" localSheetId="2" hidden="1">{"'Hoja1'!$A$2:$O$33"}</definedName>
    <definedName name="ujtju" hidden="1">{"'Hoja1'!$A$2:$O$33"}</definedName>
    <definedName name="ujuj" localSheetId="2" hidden="1">{"'Inversión Extranjera'!$A$1:$AG$74","'Inversión Extranjera'!$G$7:$AF$61"}</definedName>
    <definedName name="ujuj" hidden="1">{"'Inversión Extranjera'!$A$1:$AG$74","'Inversión Extranjera'!$G$7:$AF$61"}</definedName>
    <definedName name="ujujñfñf" localSheetId="2" hidden="1">{#N/A,#N/A,TRUE,"garde";#N/A,#N/A,TRUE,"Feuil1";#N/A,#N/A,TRUE,"tableau";#N/A,#N/A,TRUE,"annquinz";#N/A,#N/A,TRUE,"graf1";#N/A,#N/A,TRUE,"graf2"}</definedName>
    <definedName name="ujujñfñf" hidden="1">{#N/A,#N/A,TRUE,"garde";#N/A,#N/A,TRUE,"Feuil1";#N/A,#N/A,TRUE,"tableau";#N/A,#N/A,TRUE,"annquinz";#N/A,#N/A,TRUE,"graf1";#N/A,#N/A,TRUE,"graf2"}</definedName>
    <definedName name="ujujuf" localSheetId="2" hidden="1">{"Calculations",#N/A,FALSE,"Sheet1";"Charts 1",#N/A,FALSE,"Sheet1";"Charts 2",#N/A,FALSE,"Sheet1";"Charts 3",#N/A,FALSE,"Sheet1";"Charts 4",#N/A,FALSE,"Sheet1";"Raw Data",#N/A,FALSE,"Sheet1"}</definedName>
    <definedName name="ujujuf" hidden="1">{"Calculations",#N/A,FALSE,"Sheet1";"Charts 1",#N/A,FALSE,"Sheet1";"Charts 2",#N/A,FALSE,"Sheet1";"Charts 3",#N/A,FALSE,"Sheet1";"Charts 4",#N/A,FALSE,"Sheet1";"Raw Data",#N/A,FALSE,"Sheet1"}</definedName>
    <definedName name="ujyky" hidden="1">#REF!</definedName>
    <definedName name="UNADJGDPDATA">#REF!</definedName>
    <definedName name="UNADJGDPDATALABELS">#REF!</definedName>
    <definedName name="UNDURRAGA" localSheetId="2">#REF!</definedName>
    <definedName name="UNDURRAGA">#REF!</definedName>
    <definedName name="UnitsLabel" localSheetId="2">#REF!</definedName>
    <definedName name="UnitsLabel">#REF!</definedName>
    <definedName name="uno" localSheetId="2" hidden="1">#REF!</definedName>
    <definedName name="uno" hidden="1">#REF!</definedName>
    <definedName name="UpgradeVersion">"v2.35"</definedName>
    <definedName name="urjuj" hidden="1">#REF!</definedName>
    <definedName name="USCRUDE87">#REF!</definedName>
    <definedName name="USCRUDE88">#REF!</definedName>
    <definedName name="USDIST87">#REF!</definedName>
    <definedName name="USDIST88">#REF!</definedName>
    <definedName name="USMG87">#REF!</definedName>
    <definedName name="USMG88">#REF!</definedName>
    <definedName name="USPROD87">#REF!</definedName>
    <definedName name="USPROD88">#REF!</definedName>
    <definedName name="USRFO87">#REF!</definedName>
    <definedName name="USRFO88">#REF!</definedName>
    <definedName name="USSR">#REF!</definedName>
    <definedName name="USTOT87">#REF!</definedName>
    <definedName name="USTOT88">#REF!</definedName>
    <definedName name="uu" localSheetId="2" hidden="1">{"Riqfin97",#N/A,FALSE,"Tran";"Riqfinpro",#N/A,FALSE,"Tran"}</definedName>
    <definedName name="uu" hidden="1">{"Riqfin97",#N/A,FALSE,"Tran";"Riqfinpro",#N/A,FALSE,"Tran"}</definedName>
    <definedName name="uuu" localSheetId="2" hidden="1">{"Riqfin97",#N/A,FALSE,"Tran";"Riqfinpro",#N/A,FALSE,"Tran"}</definedName>
    <definedName name="uuu" hidden="1">{"Riqfin97",#N/A,FALSE,"Tran";"Riqfinpro",#N/A,FALSE,"Tran"}</definedName>
    <definedName name="uuuuuu" localSheetId="2" hidden="1">{"Riqfin97",#N/A,FALSE,"Tran";"Riqfinpro",#N/A,FALSE,"Tran"}</definedName>
    <definedName name="uuuuuu" hidden="1">{"Riqfin97",#N/A,FALSE,"Tran";"Riqfinpro",#N/A,FALSE,"Tran"}</definedName>
    <definedName name="v" hidden="1">#REF!</definedName>
    <definedName name="vad" localSheetId="2">INDEX('G I.4.1'!Datos,4,)</definedName>
    <definedName name="vad">INDEX(Datos,4,)</definedName>
    <definedName name="vadfa" localSheetId="2" hidden="1">{"'Inversión Extranjera'!$A$1:$AG$74","'Inversión Extranjera'!$G$7:$AF$61"}</definedName>
    <definedName name="vadfa" hidden="1">{"'Inversión Extranjera'!$A$1:$AG$74","'Inversión Extranjera'!$G$7:$AF$61"}</definedName>
    <definedName name="vadfa_1" localSheetId="2" hidden="1">{"'Inversión Extranjera'!$A$1:$AG$74","'Inversión Extranjera'!$G$7:$AF$61"}</definedName>
    <definedName name="vadfa_1" hidden="1">{"'Inversión Extranjera'!$A$1:$AG$74","'Inversión Extranjera'!$G$7:$AF$61"}</definedName>
    <definedName name="vadfa_2" localSheetId="2" hidden="1">{"'Inversión Extranjera'!$A$1:$AG$74","'Inversión Extranjera'!$G$7:$AF$61"}</definedName>
    <definedName name="vadfa_2" hidden="1">{"'Inversión Extranjera'!$A$1:$AG$74","'Inversión Extranjera'!$G$7:$AF$61"}</definedName>
    <definedName name="vadfa_3" localSheetId="2" hidden="1">{"'Inversión Extranjera'!$A$1:$AG$74","'Inversión Extranjera'!$G$7:$AF$61"}</definedName>
    <definedName name="vadfa_3" hidden="1">{"'Inversión Extranjera'!$A$1:$AG$74","'Inversión Extranjera'!$G$7:$AF$61"}</definedName>
    <definedName name="vadfa_4" localSheetId="2" hidden="1">{"'Inversión Extranjera'!$A$1:$AG$74","'Inversión Extranjera'!$G$7:$AF$61"}</definedName>
    <definedName name="vadfa_4" hidden="1">{"'Inversión Extranjera'!$A$1:$AG$74","'Inversión Extranjera'!$G$7:$AF$61"}</definedName>
    <definedName name="vadfe" localSheetId="2" hidden="1">{"'Inversión Extranjera'!$A$1:$AG$74","'Inversión Extranjera'!$G$7:$AF$61"}</definedName>
    <definedName name="vadfe" hidden="1">{"'Inversión Extranjera'!$A$1:$AG$74","'Inversión Extranjera'!$G$7:$AF$61"}</definedName>
    <definedName name="vadfe_1" localSheetId="2" hidden="1">{"'Inversión Extranjera'!$A$1:$AG$74","'Inversión Extranjera'!$G$7:$AF$61"}</definedName>
    <definedName name="vadfe_1" hidden="1">{"'Inversión Extranjera'!$A$1:$AG$74","'Inversión Extranjera'!$G$7:$AF$61"}</definedName>
    <definedName name="vadfe_2" localSheetId="2" hidden="1">{"'Inversión Extranjera'!$A$1:$AG$74","'Inversión Extranjera'!$G$7:$AF$61"}</definedName>
    <definedName name="vadfe_2" hidden="1">{"'Inversión Extranjera'!$A$1:$AG$74","'Inversión Extranjera'!$G$7:$AF$61"}</definedName>
    <definedName name="vadfe_3" localSheetId="2" hidden="1">{"'Inversión Extranjera'!$A$1:$AG$74","'Inversión Extranjera'!$G$7:$AF$61"}</definedName>
    <definedName name="vadfe_3" hidden="1">{"'Inversión Extranjera'!$A$1:$AG$74","'Inversión Extranjera'!$G$7:$AF$61"}</definedName>
    <definedName name="vadfe_4" localSheetId="2" hidden="1">{"'Inversión Extranjera'!$A$1:$AG$74","'Inversión Extranjera'!$G$7:$AF$61"}</definedName>
    <definedName name="vadfe_4" hidden="1">{"'Inversión Extranjera'!$A$1:$AG$74","'Inversión Extranjera'!$G$7:$AF$61"}</definedName>
    <definedName name="VALID_FORMATS">#REF!</definedName>
    <definedName name="vavdf" localSheetId="2">MATCH(#REF!,INDEX('G I.4.1'!Datos,,1),0)</definedName>
    <definedName name="vavdf">MATCH(#REF!,INDEX(Datos,,1),0)</definedName>
    <definedName name="vcbvc" localSheetId="2" hidden="1">#REF!</definedName>
    <definedName name="vcbvc" hidden="1">#REF!</definedName>
    <definedName name="vdda" localSheetId="2" hidden="1">{"'Inversión Extranjera'!$A$1:$AG$74","'Inversión Extranjera'!$G$7:$AF$61"}</definedName>
    <definedName name="vdda" hidden="1">{"'Inversión Extranjera'!$A$1:$AG$74","'Inversión Extranjera'!$G$7:$AF$61"}</definedName>
    <definedName name="vdda_1" localSheetId="2" hidden="1">{"'Inversión Extranjera'!$A$1:$AG$74","'Inversión Extranjera'!$G$7:$AF$61"}</definedName>
    <definedName name="vdda_1" hidden="1">{"'Inversión Extranjera'!$A$1:$AG$74","'Inversión Extranjera'!$G$7:$AF$61"}</definedName>
    <definedName name="vdda_2" localSheetId="2" hidden="1">{"'Inversión Extranjera'!$A$1:$AG$74","'Inversión Extranjera'!$G$7:$AF$61"}</definedName>
    <definedName name="vdda_2" hidden="1">{"'Inversión Extranjera'!$A$1:$AG$74","'Inversión Extranjera'!$G$7:$AF$61"}</definedName>
    <definedName name="vdda_3" localSheetId="2" hidden="1">{"'Inversión Extranjera'!$A$1:$AG$74","'Inversión Extranjera'!$G$7:$AF$61"}</definedName>
    <definedName name="vdda_3" hidden="1">{"'Inversión Extranjera'!$A$1:$AG$74","'Inversión Extranjera'!$G$7:$AF$61"}</definedName>
    <definedName name="vdda_4" localSheetId="2" hidden="1">{"'Inversión Extranjera'!$A$1:$AG$74","'Inversión Extranjera'!$G$7:$AF$61"}</definedName>
    <definedName name="vdda_4" hidden="1">{"'Inversión Extranjera'!$A$1:$AG$74","'Inversión Extranjera'!$G$7:$AF$61"}</definedName>
    <definedName name="vector_estadigrafos" localSheetId="2">INDEX('G I.4.1'!estadigrafos,'G I.4.1'!inicio_variable):INDEX('G I.4.1'!estadigrafos,COLUMNS('G I.4.1'!Datos))</definedName>
    <definedName name="vector_estadigrafos">INDEX(estadigrafos,#REF!):INDEX(estadigrafos,COLUMNS(Datos))</definedName>
    <definedName name="vector_estadigrafos_2" localSheetId="2">INDEX('G I.4.1'!estadigrafos,'G I.4.1'!inicio_variable_2):INDEX('G I.4.1'!estadigrafos,COLUMNS('G I.4.1'!Datos))</definedName>
    <definedName name="vector_estadigrafos_2">INDEX(estadigrafos,#REF!):INDEX(estadigrafos,COLUMNS(Datos))</definedName>
    <definedName name="vector_estadigrafos_anterior" localSheetId="2">INDEX('G I.4.1'!estadigrafos,'G I.4.1'!inicio_variable_anterior):INDEX('G I.4.1'!estadigrafos,COLUMNS('G I.4.1'!Datos))</definedName>
    <definedName name="vector_estadigrafos_anterior">INDEX(estadigrafos,#REF!):INDEX(estadigrafos,COLUMNS(Datos))</definedName>
    <definedName name="vector_estadigrafos_siguiente" localSheetId="2">INDEX('G I.4.1'!estadigrafos,'G I.4.1'!inicio_variable_siguiente):INDEX('G I.4.1'!estadigrafos,COLUMNS('G I.4.1'!Datos))</definedName>
    <definedName name="vector_estadigrafos_siguiente">INDEX(estadigrafos,#REF!):INDEX(estadigrafos,COLUMNS(Datos))</definedName>
    <definedName name="vector_estadigrafos_subsiguiente" localSheetId="2">INDEX('G I.4.1'!estadigrafos,'G I.4.1'!inicio_variable_subsiguiente):INDEX('G I.4.1'!estadigrafos,COLUMNS('G I.4.1'!Datos))</definedName>
    <definedName name="vector_estadigrafos_subsiguiente">INDEX(estadigrafos,#REF!):INDEX(estadigrafos,COLUMNS(Datos))</definedName>
    <definedName name="verar" localSheetId="2">INDEX('G I.4.1'!vad,'G I.4.1'!arere):INDEX('G I.4.1'!vad,COLUMNS('G I.4.1'!Datos))</definedName>
    <definedName name="verar">INDEX(vad,#REF!):INDEX(vad,COLUMNS(Datos))</definedName>
    <definedName name="verera" localSheetId="2">INDEX('G I.4.1'!vad,'G I.4.1'!erer):INDEX('G I.4.1'!vad,COLUMNS('G I.4.1'!Datos))</definedName>
    <definedName name="verera">INDEX(vad,#REF!):INDEX(vad,COLUMNS(Datos))</definedName>
    <definedName name="vererar" localSheetId="2">INDEX('G I.4.1'!vad,'G I.4.1'!erara):INDEX('G I.4.1'!vad,COLUMNS('G I.4.1'!Datos))</definedName>
    <definedName name="vererar">INDEX(vad,#REF!):INDEX(vad,COLUMNS(Datos))</definedName>
    <definedName name="Version.WIRE">1</definedName>
    <definedName name="vf" localSheetId="2" hidden="1">{"'Inversión Extranjera'!$A$1:$AG$74","'Inversión Extranjera'!$G$7:$AF$61"}</definedName>
    <definedName name="vf" hidden="1">{"'Inversión Extranjera'!$A$1:$AG$74","'Inversión Extranjera'!$G$7:$AF$61"}</definedName>
    <definedName name="vv" localSheetId="2" hidden="1">{"Tab1",#N/A,FALSE,"P";"Tab2",#N/A,FALSE,"P"}</definedName>
    <definedName name="vv" hidden="1">{"Tab1",#N/A,FALSE,"P";"Tab2",#N/A,FALSE,"P"}</definedName>
    <definedName name="vv_1" localSheetId="2" hidden="1">{"'Inversión Extranjera'!$A$1:$AG$74","'Inversión Extranjera'!$G$7:$AF$61"}</definedName>
    <definedName name="vv_1" hidden="1">{"'Inversión Extranjera'!$A$1:$AG$74","'Inversión Extranjera'!$G$7:$AF$61"}</definedName>
    <definedName name="vv_2" localSheetId="2" hidden="1">{"'Inversión Extranjera'!$A$1:$AG$74","'Inversión Extranjera'!$G$7:$AF$61"}</definedName>
    <definedName name="vv_2" hidden="1">{"'Inversión Extranjera'!$A$1:$AG$74","'Inversión Extranjera'!$G$7:$AF$61"}</definedName>
    <definedName name="vv_3" localSheetId="2" hidden="1">{"'Inversión Extranjera'!$A$1:$AG$74","'Inversión Extranjera'!$G$7:$AF$61"}</definedName>
    <definedName name="vv_3" hidden="1">{"'Inversión Extranjera'!$A$1:$AG$74","'Inversión Extranjera'!$G$7:$AF$61"}</definedName>
    <definedName name="vv_4" localSheetId="2" hidden="1">{"'Inversión Extranjera'!$A$1:$AG$74","'Inversión Extranjera'!$G$7:$AF$61"}</definedName>
    <definedName name="vv_4" hidden="1">{"'Inversión Extranjera'!$A$1:$AG$74","'Inversión Extranjera'!$G$7:$AF$61"}</definedName>
    <definedName name="vvade" localSheetId="2">INDEX('G I.4.1'!vad,'G I.4.1'!dafdf):INDEX('G I.4.1'!vad,COLUMNS('G I.4.1'!Datos))</definedName>
    <definedName name="vvade">INDEX(vad,#REF!):INDEX(vad,COLUMNS(Datos))</definedName>
    <definedName name="vveer" localSheetId="2">INDEX('G I.4.1'!vad,'G I.4.1'!fadf):INDEX('G I.4.1'!vad,COLUMNS('G I.4.1'!Datos))</definedName>
    <definedName name="vveer">INDEX(vad,#REF!):INDEX(vad,COLUMNS(Datos))</definedName>
    <definedName name="vvv" localSheetId="2" hidden="1">{"Tab1",#N/A,FALSE,"P";"Tab2",#N/A,FALSE,"P"}</definedName>
    <definedName name="vvv" hidden="1">{"Tab1",#N/A,FALSE,"P";"Tab2",#N/A,FALSE,"P"}</definedName>
    <definedName name="vvvv" localSheetId="2" hidden="1">{"Minpmon",#N/A,FALSE,"Monthinput"}</definedName>
    <definedName name="vvvv" hidden="1">{"Minpmon",#N/A,FALSE,"Monthinput"}</definedName>
    <definedName name="w" localSheetId="2">#REF!</definedName>
    <definedName name="w">#REF!</definedName>
    <definedName name="W_wf" hidden="1">#REF!</definedName>
    <definedName name="WE">#REF!</definedName>
    <definedName name="Weekly_Depreciation" localSheetId="2">#REF!</definedName>
    <definedName name="Weekly_Depreciation">#REF!</definedName>
    <definedName name="Weighted_Average_Inter_Bank_Exchange_Rate" localSheetId="2">#REF!</definedName>
    <definedName name="Weighted_Average_Inter_Bank_Exchange_Rate">#REF!</definedName>
    <definedName name="wer" localSheetId="2" hidden="1">{"Riqfin97",#N/A,FALSE,"Tran";"Riqfinpro",#N/A,FALSE,"Tran"}</definedName>
    <definedName name="wer" hidden="1">{"Riqfin97",#N/A,FALSE,"Tran";"Riqfinpro",#N/A,FALSE,"Tran"}</definedName>
    <definedName name="WERT" hidden="1">#REF!</definedName>
    <definedName name="wew" localSheetId="2" hidden="1">{"'Hoja1'!$A$2:$O$33"}</definedName>
    <definedName name="wew" hidden="1">{"'Hoja1'!$A$2:$O$33"}</definedName>
    <definedName name="wfdef" hidden="1">#REF!</definedName>
    <definedName name="wgtfc">#REF!</definedName>
    <definedName name="wgtinfl">#REF!</definedName>
    <definedName name="wgtoil">#REF!</definedName>
    <definedName name="what" localSheetId="2" hidden="1">{"ca",#N/A,FALSE,"Detailed BOP";"ka",#N/A,FALSE,"Detailed BOP";"btl",#N/A,FALSE,"Detailed BOP";#N/A,#N/A,FALSE,"Debt  Stock TBL";"imfprint",#N/A,FALSE,"IMF";"imfdebtservice",#N/A,FALSE,"IMF";"tradeprint",#N/A,FALSE,"Trade"}</definedName>
    <definedName name="what" hidden="1">{"ca",#N/A,FALSE,"Detailed BOP";"ka",#N/A,FALSE,"Detailed BOP";"btl",#N/A,FALSE,"Detailed BOP";#N/A,#N/A,FALSE,"Debt  Stock TBL";"imfprint",#N/A,FALSE,"IMF";"imfdebtservice",#N/A,FALSE,"IMF";"tradeprint",#N/A,FALSE,"Trade"}</definedName>
    <definedName name="wht?" localSheetId="2" hidden="1">{"'Basic'!$A$1:$F$96"}</definedName>
    <definedName name="wht?" hidden="1">{"'Basic'!$A$1:$F$96"}</definedName>
    <definedName name="wht?_1" localSheetId="2" hidden="1">{"'Basic'!$A$1:$F$96"}</definedName>
    <definedName name="wht?_1" hidden="1">{"'Basic'!$A$1:$F$96"}</definedName>
    <definedName name="wht?_2" localSheetId="2" hidden="1">{"'Basic'!$A$1:$F$96"}</definedName>
    <definedName name="wht?_2" hidden="1">{"'Basic'!$A$1:$F$96"}</definedName>
    <definedName name="wht?_3" localSheetId="2" hidden="1">{"'Basic'!$A$1:$F$96"}</definedName>
    <definedName name="wht?_3" hidden="1">{"'Basic'!$A$1:$F$96"}</definedName>
    <definedName name="wht?_4" localSheetId="2" hidden="1">{"'Basic'!$A$1:$F$96"}</definedName>
    <definedName name="wht?_4" hidden="1">{"'Basic'!$A$1:$F$96"}</definedName>
    <definedName name="wre" hidden="1">#REF!</definedName>
    <definedName name="wrn.97REDBOP." localSheetId="2" hidden="1">{"TRADE_COMP",#N/A,FALSE,"TAB23APP";"BOP",#N/A,FALSE,"TAB6";"DOT",#N/A,FALSE,"TAB24APP";"EXTDEBT",#N/A,FALSE,"TAB25APP"}</definedName>
    <definedName name="wrn.97REDBOP." hidden="1">{"TRADE_COMP",#N/A,FALSE,"TAB23APP";"BOP",#N/A,FALSE,"TAB6";"DOT",#N/A,FALSE,"TAB24APP";"EXTDEBT",#N/A,FALSE,"TAB25APP"}</definedName>
    <definedName name="wrn.98RED." localSheetId="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E201." localSheetId="2" hidden="1">{#N/A,#N/A,FALSE,"Prod Nac GN";#N/A,#N/A,FALSE,"Prod Nac GN";#N/A,#N/A,FALSE,"Base Dados mil m3";#N/A,#N/A,FALSE,"Prod Ter Est 3D";#N/A,#N/A,FALSE,"Prod Ter 3D";#N/A,#N/A,FALSE,"Prod Mar 3D"}</definedName>
    <definedName name="wrn.AE201." hidden="1">{#N/A,#N/A,FALSE,"Prod Nac GN";#N/A,#N/A,FALSE,"Prod Nac GN";#N/A,#N/A,FALSE,"Base Dados mil m3";#N/A,#N/A,FALSE,"Prod Ter Est 3D";#N/A,#N/A,FALSE,"Prod Ter 3D";#N/A,#N/A,FALSE,"Prod Mar 3D"}</definedName>
    <definedName name="wrn.ajusteurs." localSheetId="2" hidden="1">{#N/A,#N/A,FALSE,"ajusteurs";#N/A,#N/A,FALSE,"Tab13";#N/A,#N/A,FALSE,"Tab12";#N/A,#N/A,FALSE,"Tab11";#N/A,#N/A,FALSE,"Tab8";#N/A,#N/A,FALSE,"Tab7";#N/A,#N/A,FALSE,"Tab5";#N/A,#N/A,FALSE,"Tab4";#N/A,#N/A,FALSE,"Tab3"}</definedName>
    <definedName name="wrn.ajusteurs." hidden="1">{#N/A,#N/A,FALSE,"ajusteurs";#N/A,#N/A,FALSE,"Tab13";#N/A,#N/A,FALSE,"Tab12";#N/A,#N/A,FALSE,"Tab11";#N/A,#N/A,FALSE,"Tab8";#N/A,#N/A,FALSE,"Tab7";#N/A,#N/A,FALSE,"Tab5";#N/A,#N/A,FALSE,"Tab4";#N/A,#N/A,FALSE,"Tab3"}</definedName>
    <definedName name="wrn.annual." localSheetId="2" hidden="1">{"annual-cbr",#N/A,FALSE,"CENTBANK";"annual(banks)",#N/A,FALSE,"COMBANKS"}</definedName>
    <definedName name="wrn.annual." hidden="1">{"annual-cbr",#N/A,FALSE,"CENTBANK";"annual(banks)",#N/A,FALSE,"COMBANKS"}</definedName>
    <definedName name="wrn.ANNUAL_TABLES_01." localSheetId="2" hidden="1">{"SCEN_A01",#N/A,FALSE,"Prog_BSyst";"SCEN_A01",#N/A,FALSE,"Prog_BCM";"SCEN_A01",#N/A,FALSE,"Prog_ComB";"SCEN_A01",#N/A,FALSE,"Prog_Gov";"SCEN_A01",#N/A,FALSE,"B_mrks99";"SCEN_A01",#N/A,FALSE,"IN";"SCEN_A01",#N/A,FALSE,"OUT"}</definedName>
    <definedName name="wrn.ANNUAL_TABLES_01." hidden="1">{"SCEN_A01",#N/A,FALSE,"Prog_BSyst";"SCEN_A01",#N/A,FALSE,"Prog_BCM";"SCEN_A01",#N/A,FALSE,"Prog_ComB";"SCEN_A01",#N/A,FALSE,"Prog_Gov";"SCEN_A01",#N/A,FALSE,"B_mrks99";"SCEN_A01",#N/A,FALSE,"IN";"SCEN_A01",#N/A,FALSE,"OUT"}</definedName>
    <definedName name="wrn.ARMRED97." localSheetId="2"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BALANÇOS." localSheetId="2" hidden="1">{#N/A,#N/A,FALSE,"B061196P";#N/A,#N/A,FALSE,"B061196";#N/A,#N/A,FALSE,"Relatório1";#N/A,#N/A,FALSE,"Relatório2";#N/A,#N/A,FALSE,"Relatório3";#N/A,#N/A,FALSE,"Relatório4 ";#N/A,#N/A,FALSE,"Relatório5";#N/A,#N/A,FALSE,"Relatório6";#N/A,#N/A,FALSE,"Relatório7";#N/A,#N/A,FALSE,"Relatório8"}</definedName>
    <definedName name="wrn.BALANÇOS." hidden="1">{#N/A,#N/A,FALSE,"B061196P";#N/A,#N/A,FALSE,"B061196";#N/A,#N/A,FALSE,"Relatório1";#N/A,#N/A,FALSE,"Relatório2";#N/A,#N/A,FALSE,"Relatório3";#N/A,#N/A,FALSE,"Relatório4 ";#N/A,#N/A,FALSE,"Relatório5";#N/A,#N/A,FALSE,"Relatório6";#N/A,#N/A,FALSE,"Relatório7";#N/A,#N/A,FALSE,"Relatório8"}</definedName>
    <definedName name="wrn.BMA." localSheetId="2" hidden="1">{"3",#N/A,FALSE,"BASE MONETARIA";"4",#N/A,FALSE,"BASE MONETARIA"}</definedName>
    <definedName name="wrn.BMA." hidden="1">{"3",#N/A,FALSE,"BASE MONETARIA";"4",#N/A,FALSE,"BASE MONETARIA"}</definedName>
    <definedName name="wrn.BOP_MIDTERM." localSheetId="2" hidden="1">{"BOP_TAB",#N/A,FALSE,"N";"MIDTERM_TAB",#N/A,FALSE,"O"}</definedName>
    <definedName name="wrn.BOP_MIDTERM." hidden="1">{"BOP_TAB",#N/A,FALSE,"N";"MIDTERM_TAB",#N/A,FALSE,"O"}</definedName>
    <definedName name="wrn.Briefing._.98." localSheetId="2"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Tables." localSheetId="2"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wrn.Chinese._.customs._.statistics." localSheetId="2"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Chinese._.customs._.statistics._1" localSheetId="2" hidden="1">{"Calculations",#N/A,FALSE,"Sheet1";"Charts 1",#N/A,FALSE,"Sheet1";"Charts 2",#N/A,FALSE,"Sheet1";"Charts 3",#N/A,FALSE,"Sheet1";"Charts 4",#N/A,FALSE,"Sheet1";"Raw Data",#N/A,FALSE,"Sheet1"}</definedName>
    <definedName name="wrn.Chinese._.customs._.statistics._1" hidden="1">{"Calculations",#N/A,FALSE,"Sheet1";"Charts 1",#N/A,FALSE,"Sheet1";"Charts 2",#N/A,FALSE,"Sheet1";"Charts 3",#N/A,FALSE,"Sheet1";"Charts 4",#N/A,FALSE,"Sheet1";"Raw Data",#N/A,FALSE,"Sheet1"}</definedName>
    <definedName name="wrn.Chinese._.customs._.statistics._2" localSheetId="2" hidden="1">{"Calculations",#N/A,FALSE,"Sheet1";"Charts 1",#N/A,FALSE,"Sheet1";"Charts 2",#N/A,FALSE,"Sheet1";"Charts 3",#N/A,FALSE,"Sheet1";"Charts 4",#N/A,FALSE,"Sheet1";"Raw Data",#N/A,FALSE,"Sheet1"}</definedName>
    <definedName name="wrn.Chinese._.customs._.statistics._2" hidden="1">{"Calculations",#N/A,FALSE,"Sheet1";"Charts 1",#N/A,FALSE,"Sheet1";"Charts 2",#N/A,FALSE,"Sheet1";"Charts 3",#N/A,FALSE,"Sheet1";"Charts 4",#N/A,FALSE,"Sheet1";"Raw Data",#N/A,FALSE,"Sheet1"}</definedName>
    <definedName name="wrn.Chinese._.customs._.statistics._3" localSheetId="2" hidden="1">{"Calculations",#N/A,FALSE,"Sheet1";"Charts 1",#N/A,FALSE,"Sheet1";"Charts 2",#N/A,FALSE,"Sheet1";"Charts 3",#N/A,FALSE,"Sheet1";"Charts 4",#N/A,FALSE,"Sheet1";"Raw Data",#N/A,FALSE,"Sheet1"}</definedName>
    <definedName name="wrn.Chinese._.customs._.statistics._3" hidden="1">{"Calculations",#N/A,FALSE,"Sheet1";"Charts 1",#N/A,FALSE,"Sheet1";"Charts 2",#N/A,FALSE,"Sheet1";"Charts 3",#N/A,FALSE,"Sheet1";"Charts 4",#N/A,FALSE,"Sheet1";"Raw Data",#N/A,FALSE,"Sheet1"}</definedName>
    <definedName name="wrn.Chinese._.customs._.statistics._4" localSheetId="2" hidden="1">{"Calculations",#N/A,FALSE,"Sheet1";"Charts 1",#N/A,FALSE,"Sheet1";"Charts 2",#N/A,FALSE,"Sheet1";"Charts 3",#N/A,FALSE,"Sheet1";"Charts 4",#N/A,FALSE,"Sheet1";"Raw Data",#N/A,FALSE,"Sheet1"}</definedName>
    <definedName name="wrn.Chinese._.customs._.statistics._4" hidden="1">{"Calculations",#N/A,FALSE,"Sheet1";"Charts 1",#N/A,FALSE,"Sheet1";"Charts 2",#N/A,FALSE,"Sheet1";"Charts 3",#N/A,FALSE,"Sheet1";"Charts 4",#N/A,FALSE,"Sheet1";"Raw Data",#N/A,FALSE,"Sheet1"}</definedName>
    <definedName name="wrn.Coal._.Questionnaire." localSheetId="2" hidden="1">{#N/A,#N/A,FALSE,"Explanatory notes";#N/A,#N/A,FALSE,"Table 1A 1999";#N/A,#N/A,FALSE,"Table 2A 1999";#N/A,#N/A,FALSE,"Table 3A 1999";#N/A,#N/A,FALSE,"Table 4A 1999";#N/A,#N/A,FALSE,"Table 5A 1999";#N/A,#N/A,FALSE,"Table 6A 1999";#N/A,#N/A,FALSE,"Table 7A 1999";#N/A,#N/A,FALSE,"Table 8A 1999";#N/A,#N/A,FALSE,"Remarks"}</definedName>
    <definedName name="wrn.Coal._.Questionnaire." hidden="1">{#N/A,#N/A,FALSE,"Explanatory notes";#N/A,#N/A,FALSE,"Table 1A 1999";#N/A,#N/A,FALSE,"Table 2A 1999";#N/A,#N/A,FALSE,"Table 3A 1999";#N/A,#N/A,FALSE,"Table 4A 1999";#N/A,#N/A,FALSE,"Table 5A 1999";#N/A,#N/A,FALSE,"Table 6A 1999";#N/A,#N/A,FALSE,"Table 7A 1999";#N/A,#N/A,FALSE,"Table 8A 1999";#N/A,#N/A,FALSE,"Remarks"}</definedName>
    <definedName name="wrn.Electricity._.Questionnaire." localSheetId="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nglishset." localSheetId="2" hidden="1">{#N/A,#N/A,FALSE,"tab1eng";#N/A,#N/A,FALSE,"tab2eng";#N/A,#N/A,FALSE,"tab3eng";#N/A,#N/A,FALSE,"tab4eng";#N/A,#N/A,FALSE,"tab5eng";#N/A,#N/A,FALSE,"tab6eng";#N/A,#N/A,FALSE,"tab7eng";#N/A,#N/A,FALSE,"tab8eng";#N/A,#N/A,FALSE,"tab9eng";#N/A,#N/A,FALSE,"tab10eng";#N/A,#N/A,FALSE,"tab10eng";#N/A,#N/A,FALSE,"tab11eng";#N/A,#N/A,FALSE,"tab12eng";#N/A,#N/A,FALSE,"tab13eng";#N/A,#N/A,FALSE,"tab14"}</definedName>
    <definedName name="wrn.englishset." hidden="1">{#N/A,#N/A,FALSE,"tab1eng";#N/A,#N/A,FALSE,"tab2eng";#N/A,#N/A,FALSE,"tab3eng";#N/A,#N/A,FALSE,"tab4eng";#N/A,#N/A,FALSE,"tab5eng";#N/A,#N/A,FALSE,"tab6eng";#N/A,#N/A,FALSE,"tab7eng";#N/A,#N/A,FALSE,"tab8eng";#N/A,#N/A,FALSE,"tab9eng";#N/A,#N/A,FALSE,"tab10eng";#N/A,#N/A,FALSE,"tab10eng";#N/A,#N/A,FALSE,"tab11eng";#N/A,#N/A,FALSE,"tab12eng";#N/A,#N/A,FALSE,"tab13eng";#N/A,#N/A,FALSE,"tab14"}</definedName>
    <definedName name="wrn.envoie." localSheetId="2" hidden="1">{#N/A,#N/A,TRUE,"garde";#N/A,#N/A,TRUE,"Feuil1";#N/A,#N/A,TRUE,"tableau";#N/A,#N/A,TRUE,"annquinz";#N/A,#N/A,TRUE,"graf1";#N/A,#N/A,TRUE,"graf2"}</definedName>
    <definedName name="wrn.envoie." hidden="1">{#N/A,#N/A,TRUE,"garde";#N/A,#N/A,TRUE,"Feuil1";#N/A,#N/A,TRUE,"tableau";#N/A,#N/A,TRUE,"annquinz";#N/A,#N/A,TRUE,"graf1";#N/A,#N/A,TRUE,"graf2"}</definedName>
    <definedName name="wrn.envoie._1" localSheetId="2" hidden="1">{#N/A,#N/A,TRUE,"garde";#N/A,#N/A,TRUE,"Feuil1";#N/A,#N/A,TRUE,"tableau";#N/A,#N/A,TRUE,"annquinz";#N/A,#N/A,TRUE,"graf1";#N/A,#N/A,TRUE,"graf2"}</definedName>
    <definedName name="wrn.envoie._1" hidden="1">{#N/A,#N/A,TRUE,"garde";#N/A,#N/A,TRUE,"Feuil1";#N/A,#N/A,TRUE,"tableau";#N/A,#N/A,TRUE,"annquinz";#N/A,#N/A,TRUE,"graf1";#N/A,#N/A,TRUE,"graf2"}</definedName>
    <definedName name="wrn.envoie._2" localSheetId="2" hidden="1">{#N/A,#N/A,TRUE,"garde";#N/A,#N/A,TRUE,"Feuil1";#N/A,#N/A,TRUE,"tableau";#N/A,#N/A,TRUE,"annquinz";#N/A,#N/A,TRUE,"graf1";#N/A,#N/A,TRUE,"graf2"}</definedName>
    <definedName name="wrn.envoie._2" hidden="1">{#N/A,#N/A,TRUE,"garde";#N/A,#N/A,TRUE,"Feuil1";#N/A,#N/A,TRUE,"tableau";#N/A,#N/A,TRUE,"annquinz";#N/A,#N/A,TRUE,"graf1";#N/A,#N/A,TRUE,"graf2"}</definedName>
    <definedName name="wrn.envoie._3" localSheetId="2" hidden="1">{#N/A,#N/A,TRUE,"garde";#N/A,#N/A,TRUE,"Feuil1";#N/A,#N/A,TRUE,"tableau";#N/A,#N/A,TRUE,"annquinz";#N/A,#N/A,TRUE,"graf1";#N/A,#N/A,TRUE,"graf2"}</definedName>
    <definedName name="wrn.envoie._3" hidden="1">{#N/A,#N/A,TRUE,"garde";#N/A,#N/A,TRUE,"Feuil1";#N/A,#N/A,TRUE,"tableau";#N/A,#N/A,TRUE,"annquinz";#N/A,#N/A,TRUE,"graf1";#N/A,#N/A,TRUE,"graf2"}</definedName>
    <definedName name="wrn.envoie._4" localSheetId="2" hidden="1">{#N/A,#N/A,TRUE,"garde";#N/A,#N/A,TRUE,"Feuil1";#N/A,#N/A,TRUE,"tableau";#N/A,#N/A,TRUE,"annquinz";#N/A,#N/A,TRUE,"graf1";#N/A,#N/A,TRUE,"graf2"}</definedName>
    <definedName name="wrn.envoie._4" hidden="1">{#N/A,#N/A,TRUE,"garde";#N/A,#N/A,TRUE,"Feuil1";#N/A,#N/A,TRUE,"tableau";#N/A,#N/A,TRUE,"annquinz";#N/A,#N/A,TRUE,"graf1";#N/A,#N/A,TRUE,"graf2"}</definedName>
    <definedName name="wrn.FISCRED97." localSheetId="2" hidden="1">{"CONSOLIDATED",#N/A,FALSE,"TAB2";"CONSOL_GDP",#N/A,FALSE,"TAB3";"STATE_OP",#N/A,FALSE,"TAB13APP";"STATE_GDP",#N/A,FALSE,"TAB14APP";"TAXREV",#N/A,FALSE,"TAB15APP";"CURREXP",#N/A,FALSE,"TAB16APP";"PEF",#N/A,FALSE,"TAB17APP";"PEF_GDP",#N/A,FALSE,"TAB18APP";"PENSION_AVG",#N/A,FALSE,"TAB19APP";"BENEFIT_UNEMP",#N/A,FALSE,"TAB20APP"}</definedName>
    <definedName name="wrn.FISCRED97." hidden="1">{"CONSOLIDATED",#N/A,FALSE,"TAB2";"CONSOL_GDP",#N/A,FALSE,"TAB3";"STATE_OP",#N/A,FALSE,"TAB13APP";"STATE_GDP",#N/A,FALSE,"TAB14APP";"TAXREV",#N/A,FALSE,"TAB15APP";"CURREXP",#N/A,FALSE,"TAB16APP";"PEF",#N/A,FALSE,"TAB17APP";"PEF_GDP",#N/A,FALSE,"TAB18APP";"PENSION_AVG",#N/A,FALSE,"TAB19APP";"BENEFIT_UNEMP",#N/A,FALSE,"TAB20APP"}</definedName>
    <definedName name="wrn.Graf95_96." localSheetId="2" hidden="1">{"g95_96m1",#N/A,FALSE,"Graf(95+96)M";"g95_96m2",#N/A,FALSE,"Graf(95+96)M";"g95_96mb1",#N/A,FALSE,"Graf(95+96)Mb";"g95_96mb2",#N/A,FALSE,"Graf(95+96)Mb";"g95_96f1",#N/A,FALSE,"Graf(95+96)F";"g95_96f2",#N/A,FALSE,"Graf(95+96)F";"g95_96fb1",#N/A,FALSE,"Graf(95+96)Fb";"g95_96fb2",#N/A,FALSE,"Graf(95+96)Fb"}</definedName>
    <definedName name="wrn.Graf95_96." hidden="1">{"g95_96m1",#N/A,FALSE,"Graf(95+96)M";"g95_96m2",#N/A,FALSE,"Graf(95+96)M";"g95_96mb1",#N/A,FALSE,"Graf(95+96)Mb";"g95_96mb2",#N/A,FALSE,"Graf(95+96)Mb";"g95_96f1",#N/A,FALSE,"Graf(95+96)F";"g95_96f2",#N/A,FALSE,"Graf(95+96)F";"g95_96fb1",#N/A,FALSE,"Graf(95+96)Fb";"g95_96fb2",#N/A,FALSE,"Graf(95+96)Fb"}</definedName>
    <definedName name="wrn.IMF._.RR._.Office." localSheetId="2" hidden="1">{"ca",#N/A,FALSE,"Detailed BOP";"ka",#N/A,FALSE,"Detailed BOP";"btl",#N/A,FALSE,"Detailed BOP";#N/A,#N/A,FALSE,"Debt  Stock TBL";"imfprint",#N/A,FALSE,"IMF";"imfdebtservice",#N/A,FALSE,"IMF";"tradeprint",#N/A,FALSE,"Trade"}</definedName>
    <definedName name="wrn.IMF._.RR._.Office." hidden="1">{"ca",#N/A,FALSE,"Detailed BOP";"ka",#N/A,FALSE,"Detailed BOP";"btl",#N/A,FALSE,"Detailed BOP";#N/A,#N/A,FALSE,"Debt  Stock TBL";"imfprint",#N/A,FALSE,"IMF";"imfdebtservice",#N/A,FALSE,"IMF";"tradeprint",#N/A,FALSE,"Trade"}</definedName>
    <definedName name="wrn.informe._.de._.precios." localSheetId="2" hidden="1">{"informe precios",#N/A,TRUE,"tablas imprimir";"graficos informe",#N/A,TRUE,"graficos"}</definedName>
    <definedName name="wrn.informe._.de._.precios." localSheetId="5" hidden="1">{"informe precios",#N/A,TRUE,"tablas imprimir";"graficos informe",#N/A,TRUE,"graficos"}</definedName>
    <definedName name="wrn.informe._.de._.precios." localSheetId="4" hidden="1">{"informe precios",#N/A,TRUE,"tablas imprimir";"graficos informe",#N/A,TRUE,"graficos"}</definedName>
    <definedName name="wrn.informe._.de._.precios." hidden="1">{"informe precios",#N/A,TRUE,"tablas imprimir";"graficos informe",#N/A,TRUE,"graficos"}</definedName>
    <definedName name="wrn.Input._.and._.output._.tables." localSheetId="2"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PUT._.Table." localSheetId="2" hidden="1">{#N/A,#N/A,FALSE,"BOP-input"}</definedName>
    <definedName name="wrn.INPUT._.Table." hidden="1">{#N/A,#N/A,FALSE,"BOP-input"}</definedName>
    <definedName name="wrn.INPUT._.Table._1" localSheetId="2" hidden="1">{#N/A,#N/A,FALSE,"BOP-input"}</definedName>
    <definedName name="wrn.INPUT._.Table._1" hidden="1">{#N/A,#N/A,FALSE,"BOP-input"}</definedName>
    <definedName name="wrn.INPUT._.Table._2" localSheetId="2" hidden="1">{#N/A,#N/A,FALSE,"BOP-input"}</definedName>
    <definedName name="wrn.INPUT._.Table._2" hidden="1">{#N/A,#N/A,FALSE,"BOP-input"}</definedName>
    <definedName name="wrn.INPUT._.Table._3" localSheetId="2" hidden="1">{#N/A,#N/A,FALSE,"BOP-input"}</definedName>
    <definedName name="wrn.INPUT._.Table._3" hidden="1">{#N/A,#N/A,FALSE,"BOP-input"}</definedName>
    <definedName name="wrn.INPUT._.Table._4" localSheetId="2" hidden="1">{#N/A,#N/A,FALSE,"BOP-input"}</definedName>
    <definedName name="wrn.INPUT._.Table._4" hidden="1">{#N/A,#N/A,FALSE,"BOP-input"}</definedName>
    <definedName name="wrn.JANSEP97." localSheetId="2"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Main._.Economic._.Indicators." localSheetId="2" hidden="1">{"Main Economic Indicators",#N/A,FALSE,"C"}</definedName>
    <definedName name="wrn.Main._.Economic._.Indicators." hidden="1">{"Main Economic Indicators",#N/A,FALSE,"C"}</definedName>
    <definedName name="wrn.MDABOP." localSheetId="2"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ONA." localSheetId="2" hidden="1">{"MONA",#N/A,FALSE,"S"}</definedName>
    <definedName name="wrn.MONA." hidden="1">{"MONA",#N/A,FALSE,"S"}</definedName>
    <definedName name="wrn.Monthsheet." localSheetId="2" hidden="1">{"Minpmon",#N/A,FALSE,"Monthinput"}</definedName>
    <definedName name="wrn.Monthsheet." hidden="1">{"Minpmon",#N/A,FALSE,"Monthinput"}</definedName>
    <definedName name="wrn.original." localSheetId="2" hidden="1">{"Original",#N/A,FALSE,"CENTBANK";"Original",#N/A,FALSE,"COMBANKS"}</definedName>
    <definedName name="wrn.original." hidden="1">{"Original",#N/A,FALSE,"CENTBANK";"Original",#N/A,FALSE,"COMBANKS"}</definedName>
    <definedName name="wrn.Output._.tables." localSheetId="2" hidden="1">{#N/A,#N/A,FALSE,"I";#N/A,#N/A,FALSE,"J";#N/A,#N/A,FALSE,"K";#N/A,#N/A,FALSE,"L";#N/A,#N/A,FALSE,"M";#N/A,#N/A,FALSE,"N";#N/A,#N/A,FALSE,"O"}</definedName>
    <definedName name="wrn.Output._.tables." hidden="1">{#N/A,#N/A,FALSE,"I";#N/A,#N/A,FALSE,"J";#N/A,#N/A,FALSE,"K";#N/A,#N/A,FALSE,"L";#N/A,#N/A,FALSE,"M";#N/A,#N/A,FALSE,"N";#N/A,#N/A,FALSE,"O"}</definedName>
    <definedName name="wrn.OUTTURN_TABLES_00." localSheetId="2" hidden="1">{"REAL_00",#N/A,FALSE,"Prog_BSyst";"REAL_00",#N/A,FALSE,"Prog_BCM";"REAL_00",#N/A,FALSE,"Prog_ComB";"REAL_00",#N/A,FALSE,"Prog_Gov";"REAL_00",#N/A,FALSE,"IN";"REAL_00",#N/A,FALSE,"B_mrks99";"REAL_00",#N/A,FALSE,"B_mrks00"}</definedName>
    <definedName name="wrn.OUTTURN_TABLES_00." hidden="1">{"REAL_00",#N/A,FALSE,"Prog_BSyst";"REAL_00",#N/A,FALSE,"Prog_BCM";"REAL_00",#N/A,FALSE,"Prog_ComB";"REAL_00",#N/A,FALSE,"Prog_Gov";"REAL_00",#N/A,FALSE,"IN";"REAL_00",#N/A,FALSE,"B_mrks99";"REAL_00",#N/A,FALSE,"B_mrks00"}</definedName>
    <definedName name="wrn.OUTTURN_TABLES_99." localSheetId="2" hidden="1">{"REAL_99",#N/A,FALSE,"Prog_BSyst";"REAL_99",#N/A,FALSE,"Prog_BCM";"REAL_99",#N/A,FALSE,"Prog_ComB";"REAL_99",#N/A,FALSE,"Prog_Gov";"REAL_99",#N/A,FALSE,"B_mrks99"}</definedName>
    <definedName name="wrn.OUTTURN_TABLES_99." hidden="1">{"REAL_99",#N/A,FALSE,"Prog_BSyst";"REAL_99",#N/A,FALSE,"Prog_BCM";"REAL_99",#N/A,FALSE,"Prog_ComB";"REAL_99",#N/A,FALSE,"Prog_Gov";"REAL_99",#N/A,FALSE,"B_mrks99"}</definedName>
    <definedName name="wrn.PASMON." localSheetId="2" hidden="1">{"1",#N/A,FALSE,"Pasivos Mon";"2",#N/A,FALSE,"Pasivos Mon"}</definedName>
    <definedName name="wrn.PASMON." hidden="1">{"1",#N/A,FALSE,"Pasivos Mon";"2",#N/A,FALSE,"Pasivos Mon"}</definedName>
    <definedName name="wrn.Per._.cri." localSheetId="2" hidden="1">{#N/A,#N/A,FALSE,"Per Cri"}</definedName>
    <definedName name="wrn.Per._.cri." hidden="1">{#N/A,#N/A,FALSE,"Per Cri"}</definedName>
    <definedName name="wrn.Print._.Detailed._.Tables." localSheetId="2" hidden="1">{"ca",#N/A,FALSE,"Detailed BOP";"ka",#N/A,FALSE,"Detailed BOP";"btl",#N/A,FALSE,"Detailed BOP";#N/A,#N/A,FALSE,"Debt  Stock TBL";"imfprint",#N/A,FALSE,"IMF";"nirprintview",#N/A,FALSE,"NIR";"tradeprint",#N/A,FALSE,"Trade";"imfdebtservice",#N/A,FALSE,"IMF"}</definedName>
    <definedName name="wrn.Print._.Detailed._.Tables." hidden="1">{"ca",#N/A,FALSE,"Detailed BOP";"ka",#N/A,FALSE,"Detailed BOP";"btl",#N/A,FALSE,"Detailed BOP";#N/A,#N/A,FALSE,"Debt  Stock TBL";"imfprint",#N/A,FALSE,"IMF";"nirprintview",#N/A,FALSE,"NIR";"tradeprint",#N/A,FALSE,"Trade";"imfdebtservice",#N/A,FALSE,"IMF"}</definedName>
    <definedName name="wrn.Program." localSheetId="2" hidden="1">{"Tab1",#N/A,FALSE,"P";"Tab2",#N/A,FALSE,"P"}</definedName>
    <definedName name="wrn.Program." hidden="1">{"Tab1",#N/A,FALSE,"P";"Tab2",#N/A,FALSE,"P"}</definedName>
    <definedName name="wrn.QUARTERLY_TABLES_00." localSheetId="2" hidden="1">{"SCEN_Q00",#N/A,FALSE,"Prog_BSyst";"SCEN_Q00",#N/A,FALSE,"Prog_BCM";"SCEN_Q00",#N/A,FALSE,"Prog_ComB";"SCEN_Q00",#N/A,FALSE,"Prog_Gov";"SCEN_Q00",#N/A,FALSE,"IN"}</definedName>
    <definedName name="wrn.QUARTERLY_TABLES_00." hidden="1">{"SCEN_Q00",#N/A,FALSE,"Prog_BSyst";"SCEN_Q00",#N/A,FALSE,"Prog_BCM";"SCEN_Q00",#N/A,FALSE,"Prog_ComB";"SCEN_Q00",#N/A,FALSE,"Prog_Gov";"SCEN_Q00",#N/A,FALSE,"IN"}</definedName>
    <definedName name="wrn.quarters._.98." localSheetId="2"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RED97MON." localSheetId="2" hidden="1">{"CBA",#N/A,FALSE,"TAB4";"MS",#N/A,FALSE,"TAB5";"BANKLOANS",#N/A,FALSE,"TAB21APP ";"INTEREST",#N/A,FALSE,"TAB22APP"}</definedName>
    <definedName name="wrn.RED97MON." hidden="1">{"CBA",#N/A,FALSE,"TAB4";"MS",#N/A,FALSE,"TAB5";"BANKLOANS",#N/A,FALSE,"TAB21APP ";"INTEREST",#N/A,FALSE,"TAB22APP"}</definedName>
    <definedName name="wrn.resumen." localSheetId="2" hidden="1">{#N/A,#N/A,FALSE,"Sheet1"}</definedName>
    <definedName name="wrn.resumen." hidden="1">{#N/A,#N/A,FALSE,"Sheet1"}</definedName>
    <definedName name="wrn.Riqfin." localSheetId="2" hidden="1">{"Riqfin97",#N/A,FALSE,"Tran";"Riqfinpro",#N/A,FALSE,"Tran"}</definedName>
    <definedName name="wrn.Riqfin." hidden="1">{"Riqfin97",#N/A,FALSE,"Tran";"Riqfinpro",#N/A,FALSE,"Tran"}</definedName>
    <definedName name="wrn.Sel._.Ind." localSheetId="2" hidden="1">{#N/A,#N/A,FALSE,"Sel Ind"}</definedName>
    <definedName name="wrn.Sel._.Ind." hidden="1">{#N/A,#N/A,FALSE,"Sel Ind"}</definedName>
    <definedName name="wrn.SET_OF_TABLES." localSheetId="2" hidden="1">{#N/A,#N/A,TRUE,"Tab1";#N/A,#N/A,TRUE,"Tab2";#N/A,#N/A,TRUE,"Tab3";#N/A,#N/A,TRUE,"Tab4";#N/A,#N/A,TRUE,"Tab5";#N/A,#N/A,TRUE,"Tab6";#N/A,#N/A,TRUE,"Tab7";#N/A,#N/A,TRUE,"Tab8";#N/A,#N/A,TRUE,"Tab9";#N/A,#N/A,TRUE,"Tab10";#N/A,#N/A,TRUE,"Tab11";#N/A,#N/A,TRUE,"Tab12";#N/A,#N/A,TRUE,"Tab13";#N/A,#N/A,TRUE,"tab14";#N/A,#N/A,TRUE,"tab14fr"}</definedName>
    <definedName name="wrn.SET_OF_TABLES." hidden="1">{#N/A,#N/A,TRUE,"Tab1";#N/A,#N/A,TRUE,"Tab2";#N/A,#N/A,TRUE,"Tab3";#N/A,#N/A,TRUE,"Tab4";#N/A,#N/A,TRUE,"Tab5";#N/A,#N/A,TRUE,"Tab6";#N/A,#N/A,TRUE,"Tab7";#N/A,#N/A,TRUE,"Tab8";#N/A,#N/A,TRUE,"Tab9";#N/A,#N/A,TRUE,"Tab10";#N/A,#N/A,TRUE,"Tab11";#N/A,#N/A,TRUE,"Tab12";#N/A,#N/A,TRUE,"Tab13";#N/A,#N/A,TRUE,"tab14";#N/A,#N/A,TRUE,"tab14fr"}</definedName>
    <definedName name="wrn.sreport9899." localSheetId="2"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TAFF_REPORT_TABLES." localSheetId="2" hidden="1">{"SR_tbs",#N/A,FALSE,"MGSSEI";"SR_tbs",#N/A,FALSE,"MGSBOX";"SR_tbs",#N/A,FALSE,"MGSOCIND"}</definedName>
    <definedName name="wrn.STAFF_REPORT_TABLES." hidden="1">{"SR_tbs",#N/A,FALSE,"MGSSEI";"SR_tbs",#N/A,FALSE,"MGSBOX";"SR_tbs",#N/A,FALSE,"MGSOCIND"}</definedName>
    <definedName name="wrn.staffreport." localSheetId="2" hidden="1">{#N/A,#N/A,FALSE,"slvsrtb1";#N/A,#N/A,FALSE,"slvsrtb2";#N/A,#N/A,FALSE,"slvsrtb3";#N/A,#N/A,FALSE,"slvsrtb4";#N/A,#N/A,FALSE,"slvsrtb5";#N/A,#N/A,FALSE,"slvsrtb6";#N/A,#N/A,FALSE,"slvsrtb7";#N/A,#N/A,FALSE,"slvsrtb8";#N/A,#N/A,FALSE,"slvsrtb9";#N/A,#N/A,FALSE,"slvsrtb10";#N/A,#N/A,FALSE,"slvsrtb12"}</definedName>
    <definedName name="wrn.staffreport." hidden="1">{#N/A,#N/A,FALSE,"slvsrtb1";#N/A,#N/A,FALSE,"slvsrtb2";#N/A,#N/A,FALSE,"slvsrtb3";#N/A,#N/A,FALSE,"slvsrtb4";#N/A,#N/A,FALSE,"slvsrtb5";#N/A,#N/A,FALSE,"slvsrtb6";#N/A,#N/A,FALSE,"slvsrtb7";#N/A,#N/A,FALSE,"slvsrtb8";#N/A,#N/A,FALSE,"slvsrtb9";#N/A,#N/A,FALSE,"slvsrtb10";#N/A,#N/A,FALSE,"slvsrtb12"}</definedName>
    <definedName name="wrn.Super." localSheetId="2" hidden="1">{#N/A,#N/A,FALSE,"Fórmulas";#N/A,#N/A,FALSE,"Proj100";#N/A,#N/A,FALSE,"Proj50";#N/A,#N/A,FALSE,"Proj25";#N/A,#N/A,FALSE,"Proj0";#N/A,#N/A,FALSE,"ProjLib";#N/A,#N/A,FALSE,"Aux"}</definedName>
    <definedName name="wrn.Super." hidden="1">{#N/A,#N/A,FALSE,"Fórmulas";#N/A,#N/A,FALSE,"Proj100";#N/A,#N/A,FALSE,"Proj50";#N/A,#N/A,FALSE,"Proj25";#N/A,#N/A,FALSE,"Proj0";#N/A,#N/A,FALSE,"ProjLib";#N/A,#N/A,FALSE,"Aux"}</definedName>
    <definedName name="wrn.TabARA." localSheetId="2" hidden="1">{"Page1",#N/A,FALSE,"ARA M&amp;F&amp;T";"Page2",#N/A,FALSE,"ARA M&amp;F&amp;T";"Page3",#N/A,FALSE,"ARA M&amp;F&amp;T"}</definedName>
    <definedName name="wrn.TabARA." hidden="1">{"Page1",#N/A,FALSE,"ARA M&amp;F&amp;T";"Page2",#N/A,FALSE,"ARA M&amp;F&amp;T";"Page3",#N/A,FALSE,"ARA M&amp;F&amp;T"}</definedName>
    <definedName name="wrn.Tb._.1._.Mc._.Flows." localSheetId="2" hidden="1">{#N/A,#N/A,FALSE,"Tb 1 Mc Flows"}</definedName>
    <definedName name="wrn.Tb._.1._.Mc._.Flows." hidden="1">{#N/A,#N/A,FALSE,"Tb 1 Mc Flows"}</definedName>
    <definedName name="wrn.Tb._.2._.NFPS." localSheetId="2" hidden="1">{#N/A,#N/A,FALSE,"Tb 2 NFPS"}</definedName>
    <definedName name="wrn.Tb._.2._.NFPS." hidden="1">{#N/A,#N/A,FALSE,"Tb 2 NFPS"}</definedName>
    <definedName name="wrn.Tb._.3._.C._.Gov." localSheetId="2" hidden="1">{#N/A,#N/A,FALSE,"tb 3 C Gov"}</definedName>
    <definedName name="wrn.Tb._.3._.C._.Gov." hidden="1">{#N/A,#N/A,FALSE,"tb 3 C Gov"}</definedName>
    <definedName name="wrn.Tb._.4._.MT._.Fiscal." localSheetId="2" hidden="1">{#N/A,#N/A,FALSE,"Tb 4 MT Fiscal"}</definedName>
    <definedName name="wrn.Tb._.4._.MT._.Fiscal." hidden="1">{#N/A,#N/A,FALSE,"Tb 4 MT Fiscal"}</definedName>
    <definedName name="wrn.test." localSheetId="2" hidden="1">{"srtot",#N/A,FALSE,"SR";"b2.9095",#N/A,FALSE,"SR"}</definedName>
    <definedName name="wrn.test." hidden="1">{"srtot",#N/A,FALSE,"SR";"b2.9095",#N/A,FALSE,"SR"}</definedName>
    <definedName name="wrn.test._1" localSheetId="2" hidden="1">{"srtot",#N/A,FALSE,"SR";"b2.9095",#N/A,FALSE,"SR"}</definedName>
    <definedName name="wrn.test._1" hidden="1">{"srtot",#N/A,FALSE,"SR";"b2.9095",#N/A,FALSE,"SR"}</definedName>
    <definedName name="wrn.test._2" localSheetId="2" hidden="1">{"srtot",#N/A,FALSE,"SR";"b2.9095",#N/A,FALSE,"SR"}</definedName>
    <definedName name="wrn.test._2" hidden="1">{"srtot",#N/A,FALSE,"SR";"b2.9095",#N/A,FALSE,"SR"}</definedName>
    <definedName name="wrn.test._3" localSheetId="2" hidden="1">{"srtot",#N/A,FALSE,"SR";"b2.9095",#N/A,FALSE,"SR"}</definedName>
    <definedName name="wrn.test._3" hidden="1">{"srtot",#N/A,FALSE,"SR";"b2.9095",#N/A,FALSE,"SR"}</definedName>
    <definedName name="wrn.test._4" localSheetId="2" hidden="1">{"srtot",#N/A,FALSE,"SR";"b2.9095",#N/A,FALSE,"SR"}</definedName>
    <definedName name="wrn.test._4" hidden="1">{"srtot",#N/A,FALSE,"SR";"b2.9095",#N/A,FALSE,"SR"}</definedName>
    <definedName name="wrn.Trade._.Output._.All." localSheetId="2" hidden="1">{"PRI",#N/A,FALSE,"Data";"QUA",#N/A,FALSE,"Data";"STR",#N/A,FALSE,"Data";"VAL",#N/A,FALSE,"Data";"WEO",#N/A,FALSE,"Data";"WGT",#N/A,FALSE,"Data"}</definedName>
    <definedName name="wrn.Trade._.Output._.All." hidden="1">{"PRI",#N/A,FALSE,"Data";"QUA",#N/A,FALSE,"Data";"STR",#N/A,FALSE,"Data";"VAL",#N/A,FALSE,"Data";"WEO",#N/A,FALSE,"Data";"WGT",#N/A,FALSE,"Data"}</definedName>
    <definedName name="wrn.Trade._.Table._.Core." localSheetId="2" hidden="1">{"WEO",#N/A,FALSE,"Data";"PRI",#N/A,FALSE,"Data";"QUA",#N/A,FALSE,"Data"}</definedName>
    <definedName name="wrn.Trade._.Table._.Core." hidden="1">{"WEO",#N/A,FALSE,"Data";"PRI",#N/A,FALSE,"Data";"QUA",#N/A,FALSE,"Data"}</definedName>
    <definedName name="wrn.WEO." localSheetId="2" hidden="1">{"WEO",#N/A,FALSE,"T"}</definedName>
    <definedName name="wrn.WEO." hidden="1">{"WEO",#N/A,FALSE,"T"}</definedName>
    <definedName name="wvu.a." localSheetId="2" hidden="1">{TRUE,TRUE,-0.5,-14.75,603,365.25,FALSE,TRUE,TRUE,TRUE,0,1,#N/A,1,#N/A,35.1857142857143,25.2777777777778,1,FALSE,FALSE,3,TRUE,1,FALSE,100,"Swvu.a.","ACwvu.a.",#N/A,FALSE,FALSE,0.75,0.5,0.5,0.75,1,"","",FALSE,FALSE,FALSE,FALSE,1,#N/A,1,1,"=R20C2:R127C52",FALSE,"Rwvu.a.","Cwvu.a.",FALSE,FALSE,FALSE,1,300,300,FALSE,FALSE,TRUE,TRUE,TRUE}</definedName>
    <definedName name="wvu.a." hidden="1">{TRUE,TRUE,-0.5,-14.75,603,365.25,FALSE,TRUE,TRUE,TRUE,0,1,#N/A,1,#N/A,35.1857142857143,25.2777777777778,1,FALSE,FALSE,3,TRUE,1,FALSE,100,"Swvu.a.","ACwvu.a.",#N/A,FALSE,FALSE,0.75,0.5,0.5,0.75,1,"","",FALSE,FALSE,FALSE,FALSE,1,#N/A,1,1,"=R20C2:R127C52",FALSE,"Rwvu.a.","Cwvu.a.",FALSE,FALSE,FALSE,1,300,300,FALSE,FALSE,TRUE,TRUE,TRUE}</definedName>
    <definedName name="wvu.bop." localSheetId="2"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sr." localSheetId="2"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dr.sr." localSheetId="2"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cotton." localSheetId="2"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all." localSheetId="2"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exportdetails." localSheetId="2"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s." localSheetId="2"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gold." localSheetId="2"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all." localSheetId="2"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Hypotheses." localSheetId="2" hidden="1">{TRUE,TRUE,-0.5,-14.75,603,379.5,FALSE,TRUE,TRUE,TRUE,0,6,#N/A,51,#N/A,12.25,26.5294117647059,1,FALSE,FALSE,3,TRUE,1,FALSE,100,"Swvu.Hypotheses.","ACwvu.Hypotheses.",#N/A,FALSE,FALSE,1.25,1,0.6,1,1,"","",FALSE,FALSE,FALSE,FALSE,1,#N/A,1,1,"=R1C4:R68C15",FALSE,#N/A,#N/A,FALSE,FALSE,FALSE,1,65532,300,FALSE,FALSE,TRUE,TRUE,TRUE}</definedName>
    <definedName name="wvu.Hypotheses." hidden="1">{TRUE,TRUE,-0.5,-14.75,603,379.5,FALSE,TRUE,TRUE,TRUE,0,6,#N/A,51,#N/A,12.25,26.5294117647059,1,FALSE,FALSE,3,TRUE,1,FALSE,100,"Swvu.Hypotheses.","ACwvu.Hypotheses.",#N/A,FALSE,FALSE,1.25,1,0.6,1,1,"","",FALSE,FALSE,FALSE,FALSE,1,#N/A,1,1,"=R1C4:R68C15",FALSE,#N/A,#N/A,FALSE,FALSE,FALSE,1,65532,300,FALSE,FALSE,TRUE,TRUE,TRUE}</definedName>
    <definedName name="wvu.imports." localSheetId="2"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all." localSheetId="2"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PLA1." localSheetId="2" hidden="1">{FALSE,FALSE,-1.25,-15.5,484.5,276.75,FALSE,FALSE,TRUE,TRUE,0,12,#N/A,46,#N/A,2.93460490463215,15.35,1,FALSE,FALSE,3,TRUE,1,FALSE,100,"Swvu.PLA1.","ACwvu.PLA1.",#N/A,FALSE,FALSE,0,0,0,0,2,"","",TRUE,TRUE,FALSE,FALSE,1,60,#N/A,#N/A,FALSE,FALSE,FALSE,FALSE,FALSE,FALSE,FALSE,9,65532,65532,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localSheetId="2" hidden="1">{TRUE,TRUE,-1.25,-15.5,484.5,276.75,FALSE,FALSE,TRUE,TRUE,0,15,#N/A,56,#N/A,4.88636363636364,15.35,1,FALSE,FALSE,3,TRUE,1,FALSE,100,"Swvu.PLA2.","ACwvu.PLA2.",#N/A,FALSE,FALSE,0,0,0,0,2,"","",TRUE,TRUE,FALSE,FALSE,1,60,#N/A,#N/A,FALSE,FALSE,"Rwvu.PLA2.",#N/A,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vu.Print." localSheetId="2" hidden="1">{TRUE,TRUE,-0.5,-14.75,603,387,FALSE,TRUE,TRUE,TRUE,0,1,2,1,2,1,1,4,TRUE,TRUE,3,TRUE,1,TRUE,75,"Swvu.Print.","ACwvu.Print.",#N/A,FALSE,FALSE,1,0.75,0.6,0.5,1,"","",TRUE,FALSE,TRUE,FALSE,1,#N/A,1,1,#DIV/0!,FALSE,"Rwvu.Print.",#N/A,FALSE,FALSE,FALSE,1,65532,300,FALSE,FALSE,TRUE,TRUE,TRUE}</definedName>
    <definedName name="wvu.Print." hidden="1">{TRUE,TRUE,-0.5,-14.75,603,387,FALSE,TRUE,TRUE,TRUE,0,1,2,1,2,1,1,4,TRUE,TRUE,3,TRUE,1,TRUE,75,"Swvu.Print.","ACwvu.Print.",#N/A,FALSE,FALSE,1,0.75,0.6,0.5,1,"","",TRUE,FALSE,TRUE,FALSE,1,#N/A,1,1,#DIV/0!,FALSE,"Rwvu.Print.",#N/A,FALSE,FALSE,FALSE,1,65532,300,FALSE,FALSE,TRUE,TRUE,TRUE}</definedName>
    <definedName name="wvu.tot." localSheetId="2"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hidden="1">{TRUE,TRUE,-0.5,-14.75,603,379.5,FALSE,TRUE,TRUE,TRUE,0,32,#N/A,811,#N/A,25.6811594202899,26.4705882352941,1,FALSE,FALSE,3,TRUE,1,FALSE,100,"Swvu.tot.","ACwvu.tot.",#N/A,FALSE,FALSE,0.75,0.5,0.5,0.75,1,"","",FALSE,FALSE,FALSE,FALSE,1,#N/A,1,1,"=R790C2:R832C52",FALSE,"Rwvu.tot.","Cwvu.tot.",FALSE,FALSE,FALSE,1,300,300,FALSE,FALSE,TRUE,TRUE,TRUE}</definedName>
    <definedName name="ww" localSheetId="2" hidden="1">#REF!</definedName>
    <definedName name="ww" hidden="1">#REF!</definedName>
    <definedName name="www" localSheetId="2" hidden="1">{"Riqfin97",#N/A,FALSE,"Tran";"Riqfinpro",#N/A,FALSE,"Tran"}</definedName>
    <definedName name="www" hidden="1">{"Riqfin97",#N/A,FALSE,"Tran";"Riqfinpro",#N/A,FALSE,"Tran"}</definedName>
    <definedName name="wwwe" localSheetId="2" hidden="1">{"'Inversión Extranjera'!$A$1:$AG$74","'Inversión Extranjera'!$G$7:$AF$61"}</definedName>
    <definedName name="wwwe" hidden="1">{"'Inversión Extranjera'!$A$1:$AG$74","'Inversión Extranjera'!$G$7:$AF$61"}</definedName>
    <definedName name="wwwjjj" localSheetId="2" hidden="1">{#N/A,#N/A,FALSE,"slvsrtb1";#N/A,#N/A,FALSE,"slvsrtb2";#N/A,#N/A,FALSE,"slvsrtb3";#N/A,#N/A,FALSE,"slvsrtb4";#N/A,#N/A,FALSE,"slvsrtb5";#N/A,#N/A,FALSE,"slvsrtb6";#N/A,#N/A,FALSE,"slvsrtb7";#N/A,#N/A,FALSE,"slvsrtb8";#N/A,#N/A,FALSE,"slvsrtb9";#N/A,#N/A,FALSE,"slvsrtb10";#N/A,#N/A,FALSE,"slvsrtb12"}</definedName>
    <definedName name="wwwjjj" hidden="1">{#N/A,#N/A,FALSE,"slvsrtb1";#N/A,#N/A,FALSE,"slvsrtb2";#N/A,#N/A,FALSE,"slvsrtb3";#N/A,#N/A,FALSE,"slvsrtb4";#N/A,#N/A,FALSE,"slvsrtb5";#N/A,#N/A,FALSE,"slvsrtb6";#N/A,#N/A,FALSE,"slvsrtb7";#N/A,#N/A,FALSE,"slvsrtb8";#N/A,#N/A,FALSE,"slvsrtb9";#N/A,#N/A,FALSE,"slvsrtb10";#N/A,#N/A,FALSE,"slvsrtb12"}</definedName>
    <definedName name="wwww" hidden="1">#REF!</definedName>
    <definedName name="wwwww" localSheetId="2" hidden="1">{"Minpmon",#N/A,FALSE,"Monthinput"}</definedName>
    <definedName name="wwwww" hidden="1">{"Minpmon",#N/A,FALSE,"Monthinput"}</definedName>
    <definedName name="wwwwwww" localSheetId="2" hidden="1">{"Riqfin97",#N/A,FALSE,"Tran";"Riqfinpro",#N/A,FALSE,"Tran"}</definedName>
    <definedName name="wwwwwww" hidden="1">{"Riqfin97",#N/A,FALSE,"Tran";"Riqfinpro",#N/A,FALSE,"Tran"}</definedName>
    <definedName name="x" localSheetId="2" hidden="1">{"'Inversión Extranjera'!$A$1:$AG$74","'Inversión Extranjera'!$G$7:$AF$61"}</definedName>
    <definedName name="x" hidden="1">{"'Inversión Extranjera'!$A$1:$AG$74","'Inversión Extranjera'!$G$7:$AF$61"}</definedName>
    <definedName name="x_1" localSheetId="2" hidden="1">{"'Inversión Extranjera'!$A$1:$AG$74","'Inversión Extranjera'!$G$7:$AF$61"}</definedName>
    <definedName name="x_1" hidden="1">{"'Inversión Extranjera'!$A$1:$AG$74","'Inversión Extranjera'!$G$7:$AF$61"}</definedName>
    <definedName name="x_2" localSheetId="2" hidden="1">{"'Inversión Extranjera'!$A$1:$AG$74","'Inversión Extranjera'!$G$7:$AF$61"}</definedName>
    <definedName name="x_2" hidden="1">{"'Inversión Extranjera'!$A$1:$AG$74","'Inversión Extranjera'!$G$7:$AF$61"}</definedName>
    <definedName name="x_3" localSheetId="2" hidden="1">{"'Inversión Extranjera'!$A$1:$AG$74","'Inversión Extranjera'!$G$7:$AF$61"}</definedName>
    <definedName name="x_3" hidden="1">{"'Inversión Extranjera'!$A$1:$AG$74","'Inversión Extranjera'!$G$7:$AF$61"}</definedName>
    <definedName name="x_4" localSheetId="2" hidden="1">{"'Inversión Extranjera'!$A$1:$AG$74","'Inversión Extranjera'!$G$7:$AF$61"}</definedName>
    <definedName name="x_4" hidden="1">{"'Inversión Extranjera'!$A$1:$AG$74","'Inversión Extranjera'!$G$7:$AF$61"}</definedName>
    <definedName name="Xaxis">#REF!</definedName>
    <definedName name="xcvcxz" hidden="1">#REF!</definedName>
    <definedName name="xx" localSheetId="2" hidden="1">{"Riqfin97",#N/A,FALSE,"Tran";"Riqfinpro",#N/A,FALSE,"Tran"}</definedName>
    <definedName name="xx" hidden="1">{"Riqfin97",#N/A,FALSE,"Tran";"Riqfinpro",#N/A,FALSE,"Tran"}</definedName>
    <definedName name="xxx" hidden="1">#REF!</definedName>
    <definedName name="xxxx" localSheetId="2" hidden="1">{"Riqfin97",#N/A,FALSE,"Tran";"Riqfinpro",#N/A,FALSE,"Tran"}</definedName>
    <definedName name="xxxx" hidden="1">{"Riqfin97",#N/A,FALSE,"Tran";"Riqfinpro",#N/A,FALSE,"Tran"}</definedName>
    <definedName name="xxxxx" localSheetId="2">#REF!,#REF!</definedName>
    <definedName name="xxxxx">#REF!,#REF!</definedName>
    <definedName name="xxxxxx" localSheetId="2">#REF!</definedName>
    <definedName name="xxxxxx">#REF!</definedName>
    <definedName name="xxxxxxxx" localSheetId="2">#REF!</definedName>
    <definedName name="xxxxxxxx">#REF!</definedName>
    <definedName name="xxxxxxxxxxx" localSheetId="2">#REF!</definedName>
    <definedName name="xxxxxxxxxxx">#REF!</definedName>
    <definedName name="ye" localSheetId="2" hidden="1">#REF!</definedName>
    <definedName name="ye" hidden="1">#REF!</definedName>
    <definedName name="YearAgo" localSheetId="2">#REF!</definedName>
    <definedName name="YearAgo">#REF!</definedName>
    <definedName name="YEN" localSheetId="2">#REF!,#REF!</definedName>
    <definedName name="YEN">#REF!,#REF!</definedName>
    <definedName name="yh" localSheetId="2" hidden="1">{"Riqfin97",#N/A,FALSE,"Tran";"Riqfinpro",#N/A,FALSE,"Tran"}</definedName>
    <definedName name="yh" hidden="1">{"Riqfin97",#N/A,FALSE,"Tran";"Riqfinpro",#N/A,FALSE,"Tran"}</definedName>
    <definedName name="yik" localSheetId="2" hidden="1">{"Calculations",#N/A,FALSE,"Sheet1";"Charts 1",#N/A,FALSE,"Sheet1";"Charts 2",#N/A,FALSE,"Sheet1";"Charts 3",#N/A,FALSE,"Sheet1";"Charts 4",#N/A,FALSE,"Sheet1";"Raw Data",#N/A,FALSE,"Sheet1"}</definedName>
    <definedName name="yik" hidden="1">{"Calculations",#N/A,FALSE,"Sheet1";"Charts 1",#N/A,FALSE,"Sheet1";"Charts 2",#N/A,FALSE,"Sheet1";"Charts 3",#N/A,FALSE,"Sheet1";"Charts 4",#N/A,FALSE,"Sheet1";"Raw Data",#N/A,FALSE,"Sheet1"}</definedName>
    <definedName name="yiop" localSheetId="2" hidden="1">{"Riqfin97",#N/A,FALSE,"Tran";"Riqfinpro",#N/A,FALSE,"Tran"}</definedName>
    <definedName name="yiop" hidden="1">{"Riqfin97",#N/A,FALSE,"Tran";"Riqfinpro",#N/A,FALSE,"Tran"}</definedName>
    <definedName name="yjdtjdtj" hidden="1">#REF!</definedName>
    <definedName name="yjhrh" hidden="1">#REF!</definedName>
    <definedName name="yktjyukiuk" localSheetId="2" hidden="1">{"'Inversión Extranjera'!$A$1:$AG$74","'Inversión Extranjera'!$G$7:$AF$61"}</definedName>
    <definedName name="yktjyukiuk" hidden="1">{"'Inversión Extranjera'!$A$1:$AG$74","'Inversión Extranjera'!$G$7:$AF$61"}</definedName>
    <definedName name="yktkyuñkt" localSheetId="2" hidden="1">{"'Basic'!$A$1:$F$96"}</definedName>
    <definedName name="yktkyuñkt" hidden="1">{"'Basic'!$A$1:$F$96"}</definedName>
    <definedName name="ykyk" hidden="1">#REF!</definedName>
    <definedName name="ykyky" hidden="1">#REF!</definedName>
    <definedName name="ykykye" hidden="1">#REF!</definedName>
    <definedName name="ykykyuk" localSheetId="2" hidden="1">#REF!</definedName>
    <definedName name="ykykyuk" hidden="1">#REF!</definedName>
    <definedName name="ykyykyk" localSheetId="2" hidden="1">{"'Hoja1'!$A$2:$O$33"}</definedName>
    <definedName name="ykyykyk" hidden="1">{"'Hoja1'!$A$2:$O$33"}</definedName>
    <definedName name="YO">#REF!</definedName>
    <definedName name="yrt" hidden="1">#REF!</definedName>
    <definedName name="YRTYRTYRU" hidden="1">#REF!</definedName>
    <definedName name="yu" localSheetId="2" hidden="1">{"Tab1",#N/A,FALSE,"P";"Tab2",#N/A,FALSE,"P"}</definedName>
    <definedName name="yu" hidden="1">{"Tab1",#N/A,FALSE,"P";"Tab2",#N/A,FALSE,"P"}</definedName>
    <definedName name="YUIY">#REF!</definedName>
    <definedName name="yujyuj" hidden="1">#REF!</definedName>
    <definedName name="yy" localSheetId="2" hidden="1">{"Tab1",#N/A,FALSE,"P";"Tab2",#N/A,FALSE,"P"}</definedName>
    <definedName name="yy" hidden="1">{"Tab1",#N/A,FALSE,"P";"Tab2",#N/A,FALSE,"P"}</definedName>
    <definedName name="yyuu" localSheetId="2" hidden="1">{"Riqfin97",#N/A,FALSE,"Tran";"Riqfinpro",#N/A,FALSE,"Tran"}</definedName>
    <definedName name="yyuu" hidden="1">{"Riqfin97",#N/A,FALSE,"Tran";"Riqfinpro",#N/A,FALSE,"Tran"}</definedName>
    <definedName name="yyy" localSheetId="2" hidden="1">{"Tab1",#N/A,FALSE,"P";"Tab2",#N/A,FALSE,"P"}</definedName>
    <definedName name="yyy" hidden="1">{"Tab1",#N/A,FALSE,"P";"Tab2",#N/A,FALSE,"P"}</definedName>
    <definedName name="yyy_1" localSheetId="2" hidden="1">{"'Inversión Extranjera'!$A$1:$AG$74","'Inversión Extranjera'!$G$7:$AF$61"}</definedName>
    <definedName name="yyy_1" hidden="1">{"'Inversión Extranjera'!$A$1:$AG$74","'Inversión Extranjera'!$G$7:$AF$61"}</definedName>
    <definedName name="yyy_2" localSheetId="2" hidden="1">{"'Inversión Extranjera'!$A$1:$AG$74","'Inversión Extranjera'!$G$7:$AF$61"}</definedName>
    <definedName name="yyy_2" hidden="1">{"'Inversión Extranjera'!$A$1:$AG$74","'Inversión Extranjera'!$G$7:$AF$61"}</definedName>
    <definedName name="yyy_3" localSheetId="2" hidden="1">{"'Inversión Extranjera'!$A$1:$AG$74","'Inversión Extranjera'!$G$7:$AF$61"}</definedName>
    <definedName name="yyy_3" hidden="1">{"'Inversión Extranjera'!$A$1:$AG$74","'Inversión Extranjera'!$G$7:$AF$61"}</definedName>
    <definedName name="yyy_4" localSheetId="2" hidden="1">{"'Inversión Extranjera'!$A$1:$AG$74","'Inversión Extranjera'!$G$7:$AF$61"}</definedName>
    <definedName name="yyy_4" hidden="1">{"'Inversión Extranjera'!$A$1:$AG$74","'Inversión Extranjera'!$G$7:$AF$61"}</definedName>
    <definedName name="yyyy" localSheetId="2" hidden="1">{"Riqfin97",#N/A,FALSE,"Tran";"Riqfinpro",#N/A,FALSE,"Tran"}</definedName>
    <definedName name="yyyy" hidden="1">{"Riqfin97",#N/A,FALSE,"Tran";"Riqfinpro",#N/A,FALSE,"Tran"}</definedName>
    <definedName name="yyyyyy" localSheetId="2" hidden="1">{"Minpmon",#N/A,FALSE,"Monthinput"}</definedName>
    <definedName name="yyyyyy" hidden="1">{"Minpmon",#N/A,FALSE,"Monthinput"}</definedName>
    <definedName name="Z">#REF!</definedName>
    <definedName name="Z_00C67BFA_FEDD_11D1_98B3_00C04FC96ABD_.wvu.Rows" localSheetId="2" hidden="1">#REF!,#REF!,#REF!,#REF!,#REF!,#REF!</definedName>
    <definedName name="Z_00C67BFA_FEDD_11D1_98B3_00C04FC96ABD_.wvu.Rows" hidden="1">#REF!,#REF!,#REF!,#REF!,#REF!,#REF!</definedName>
    <definedName name="Z_00C67BFB_FEDD_11D1_98B3_00C04FC96ABD_.wvu.Rows" localSheetId="2" hidden="1">#REF!,#REF!,#REF!,#REF!,#REF!,#REF!</definedName>
    <definedName name="Z_00C67BFB_FEDD_11D1_98B3_00C04FC96ABD_.wvu.Rows" hidden="1">#REF!,#REF!,#REF!,#REF!,#REF!,#REF!</definedName>
    <definedName name="Z_00C67BFC_FEDD_11D1_98B3_00C04FC96ABD_.wvu.Rows" localSheetId="2" hidden="1">#REF!,#REF!,#REF!,#REF!,#REF!,#REF!</definedName>
    <definedName name="Z_00C67BFC_FEDD_11D1_98B3_00C04FC96ABD_.wvu.Rows" hidden="1">#REF!,#REF!,#REF!,#REF!,#REF!,#REF!</definedName>
    <definedName name="Z_00C67BFD_FEDD_11D1_98B3_00C04FC96ABD_.wvu.Rows" localSheetId="2" hidden="1">#REF!,#REF!,#REF!,#REF!,#REF!,#REF!</definedName>
    <definedName name="Z_00C67BFD_FEDD_11D1_98B3_00C04FC96ABD_.wvu.Rows" hidden="1">#REF!,#REF!,#REF!,#REF!,#REF!,#REF!</definedName>
    <definedName name="Z_00C67BFE_FEDD_11D1_98B3_00C04FC96ABD_.wvu.Rows" localSheetId="2" hidden="1">#REF!,#REF!,#REF!,#REF!,#REF!,#REF!,#REF!,#REF!</definedName>
    <definedName name="Z_00C67BFE_FEDD_11D1_98B3_00C04FC96ABD_.wvu.Rows" hidden="1">#REF!,#REF!,#REF!,#REF!,#REF!,#REF!,#REF!,#REF!</definedName>
    <definedName name="Z_00C67BFF_FEDD_11D1_98B3_00C04FC96ABD_.wvu.Rows" localSheetId="2" hidden="1">#REF!,#REF!,#REF!,#REF!,#REF!,#REF!,#REF!</definedName>
    <definedName name="Z_00C67BFF_FEDD_11D1_98B3_00C04FC96ABD_.wvu.Rows" hidden="1">#REF!,#REF!,#REF!,#REF!,#REF!,#REF!,#REF!</definedName>
    <definedName name="Z_00C67C00_FEDD_11D1_98B3_00C04FC96ABD_.wvu.Rows" localSheetId="2" hidden="1">#REF!,#REF!,#REF!,#REF!,#REF!,#REF!,#REF!</definedName>
    <definedName name="Z_00C67C00_FEDD_11D1_98B3_00C04FC96ABD_.wvu.Rows" hidden="1">#REF!,#REF!,#REF!,#REF!,#REF!,#REF!,#REF!</definedName>
    <definedName name="Z_00C67C01_FEDD_11D1_98B3_00C04FC96ABD_.wvu.Rows" localSheetId="2" hidden="1">#REF!,#REF!,#REF!,#REF!,#REF!,#REF!,#REF!,#REF!</definedName>
    <definedName name="Z_00C67C01_FEDD_11D1_98B3_00C04FC96ABD_.wvu.Rows" hidden="1">#REF!,#REF!,#REF!,#REF!,#REF!,#REF!,#REF!,#REF!</definedName>
    <definedName name="Z_00C67C02_FEDD_11D1_98B3_00C04FC96ABD_.wvu.Rows" localSheetId="2" hidden="1">#REF!,#REF!,#REF!,#REF!,#REF!,#REF!,#REF!,#REF!</definedName>
    <definedName name="Z_00C67C02_FEDD_11D1_98B3_00C04FC96ABD_.wvu.Rows" hidden="1">#REF!,#REF!,#REF!,#REF!,#REF!,#REF!,#REF!,#REF!</definedName>
    <definedName name="Z_00C67C03_FEDD_11D1_98B3_00C04FC96ABD_.wvu.Rows" localSheetId="2" hidden="1">#REF!,#REF!,#REF!,#REF!,#REF!,#REF!,#REF!,#REF!</definedName>
    <definedName name="Z_00C67C03_FEDD_11D1_98B3_00C04FC96ABD_.wvu.Rows" hidden="1">#REF!,#REF!,#REF!,#REF!,#REF!,#REF!,#REF!,#REF!</definedName>
    <definedName name="Z_00C67C05_FEDD_11D1_98B3_00C04FC96ABD_.wvu.Rows" localSheetId="2" hidden="1">#REF!,#REF!,#REF!,#REF!,#REF!,#REF!,#REF!,#REF!,#REF!</definedName>
    <definedName name="Z_00C67C05_FEDD_11D1_98B3_00C04FC96ABD_.wvu.Rows" hidden="1">#REF!,#REF!,#REF!,#REF!,#REF!,#REF!,#REF!,#REF!,#REF!</definedName>
    <definedName name="Z_00C67C06_FEDD_11D1_98B3_00C04FC96ABD_.wvu.Rows" localSheetId="2" hidden="1">#REF!,#REF!,#REF!,#REF!,#REF!,#REF!,#REF!,#REF!,#REF!</definedName>
    <definedName name="Z_00C67C06_FEDD_11D1_98B3_00C04FC96ABD_.wvu.Rows" hidden="1">#REF!,#REF!,#REF!,#REF!,#REF!,#REF!,#REF!,#REF!,#REF!</definedName>
    <definedName name="Z_00C67C07_FEDD_11D1_98B3_00C04FC96ABD_.wvu.Rows" localSheetId="2" hidden="1">#REF!,#REF!,#REF!,#REF!,#REF!,#REF!</definedName>
    <definedName name="Z_00C67C07_FEDD_11D1_98B3_00C04FC96ABD_.wvu.Rows" hidden="1">#REF!,#REF!,#REF!,#REF!,#REF!,#REF!</definedName>
    <definedName name="Z_041FA3A7_30CF_11D1_A8EA_00A02466B35E_.wvu.Cols" localSheetId="2" hidden="1">#REF!,#REF!,#REF!,#REF!</definedName>
    <definedName name="Z_041FA3A7_30CF_11D1_A8EA_00A02466B35E_.wvu.Cols" hidden="1">#REF!,#REF!,#REF!,#REF!</definedName>
    <definedName name="Z_041FA3A7_30CF_11D1_A8EA_00A02466B35E_.wvu.Rows" localSheetId="2" hidden="1">#REF!,#REF!</definedName>
    <definedName name="Z_041FA3A7_30CF_11D1_A8EA_00A02466B35E_.wvu.Rows" hidden="1">#REF!,#REF!</definedName>
    <definedName name="Z_112039D0_FF0B_11D1_98B3_00C04FC96ABD_.wvu.Rows" localSheetId="2" hidden="1">#REF!,#REF!,#REF!,#REF!,#REF!,#REF!</definedName>
    <definedName name="Z_112039D0_FF0B_11D1_98B3_00C04FC96ABD_.wvu.Rows" hidden="1">#REF!,#REF!,#REF!,#REF!,#REF!,#REF!</definedName>
    <definedName name="Z_112039D1_FF0B_11D1_98B3_00C04FC96ABD_.wvu.Rows" localSheetId="2" hidden="1">#REF!,#REF!,#REF!,#REF!,#REF!,#REF!</definedName>
    <definedName name="Z_112039D1_FF0B_11D1_98B3_00C04FC96ABD_.wvu.Rows" hidden="1">#REF!,#REF!,#REF!,#REF!,#REF!,#REF!</definedName>
    <definedName name="Z_112039D2_FF0B_11D1_98B3_00C04FC96ABD_.wvu.Rows" localSheetId="2" hidden="1">#REF!,#REF!,#REF!,#REF!,#REF!,#REF!</definedName>
    <definedName name="Z_112039D2_FF0B_11D1_98B3_00C04FC96ABD_.wvu.Rows" hidden="1">#REF!,#REF!,#REF!,#REF!,#REF!,#REF!</definedName>
    <definedName name="Z_112039D3_FF0B_11D1_98B3_00C04FC96ABD_.wvu.Rows" localSheetId="2" hidden="1">#REF!,#REF!,#REF!,#REF!,#REF!,#REF!</definedName>
    <definedName name="Z_112039D3_FF0B_11D1_98B3_00C04FC96ABD_.wvu.Rows" hidden="1">#REF!,#REF!,#REF!,#REF!,#REF!,#REF!</definedName>
    <definedName name="Z_112039D4_FF0B_11D1_98B3_00C04FC96ABD_.wvu.Rows" localSheetId="2" hidden="1">#REF!,#REF!,#REF!,#REF!,#REF!,#REF!,#REF!,#REF!</definedName>
    <definedName name="Z_112039D4_FF0B_11D1_98B3_00C04FC96ABD_.wvu.Rows" hidden="1">#REF!,#REF!,#REF!,#REF!,#REF!,#REF!,#REF!,#REF!</definedName>
    <definedName name="Z_112039D5_FF0B_11D1_98B3_00C04FC96ABD_.wvu.Rows" localSheetId="2" hidden="1">#REF!,#REF!,#REF!,#REF!,#REF!,#REF!,#REF!</definedName>
    <definedName name="Z_112039D5_FF0B_11D1_98B3_00C04FC96ABD_.wvu.Rows" hidden="1">#REF!,#REF!,#REF!,#REF!,#REF!,#REF!,#REF!</definedName>
    <definedName name="Z_112039D6_FF0B_11D1_98B3_00C04FC96ABD_.wvu.Rows" localSheetId="2" hidden="1">#REF!,#REF!,#REF!,#REF!,#REF!,#REF!,#REF!</definedName>
    <definedName name="Z_112039D6_FF0B_11D1_98B3_00C04FC96ABD_.wvu.Rows" hidden="1">#REF!,#REF!,#REF!,#REF!,#REF!,#REF!,#REF!</definedName>
    <definedName name="Z_112039D7_FF0B_11D1_98B3_00C04FC96ABD_.wvu.Rows" localSheetId="2" hidden="1">#REF!,#REF!,#REF!,#REF!,#REF!,#REF!,#REF!,#REF!</definedName>
    <definedName name="Z_112039D7_FF0B_11D1_98B3_00C04FC96ABD_.wvu.Rows" hidden="1">#REF!,#REF!,#REF!,#REF!,#REF!,#REF!,#REF!,#REF!</definedName>
    <definedName name="Z_112039D8_FF0B_11D1_98B3_00C04FC96ABD_.wvu.Rows" localSheetId="2" hidden="1">#REF!,#REF!,#REF!,#REF!,#REF!,#REF!,#REF!,#REF!</definedName>
    <definedName name="Z_112039D8_FF0B_11D1_98B3_00C04FC96ABD_.wvu.Rows" hidden="1">#REF!,#REF!,#REF!,#REF!,#REF!,#REF!,#REF!,#REF!</definedName>
    <definedName name="Z_112039D9_FF0B_11D1_98B3_00C04FC96ABD_.wvu.Rows" localSheetId="2" hidden="1">#REF!,#REF!,#REF!,#REF!,#REF!,#REF!,#REF!,#REF!</definedName>
    <definedName name="Z_112039D9_FF0B_11D1_98B3_00C04FC96ABD_.wvu.Rows" hidden="1">#REF!,#REF!,#REF!,#REF!,#REF!,#REF!,#REF!,#REF!</definedName>
    <definedName name="Z_112039DB_FF0B_11D1_98B3_00C04FC96ABD_.wvu.Rows" localSheetId="2" hidden="1">#REF!,#REF!,#REF!,#REF!,#REF!,#REF!,#REF!,#REF!,#REF!</definedName>
    <definedName name="Z_112039DB_FF0B_11D1_98B3_00C04FC96ABD_.wvu.Rows" hidden="1">#REF!,#REF!,#REF!,#REF!,#REF!,#REF!,#REF!,#REF!,#REF!</definedName>
    <definedName name="Z_112039DC_FF0B_11D1_98B3_00C04FC96ABD_.wvu.Rows" localSheetId="2" hidden="1">#REF!,#REF!,#REF!,#REF!,#REF!,#REF!,#REF!,#REF!,#REF!</definedName>
    <definedName name="Z_112039DC_FF0B_11D1_98B3_00C04FC96ABD_.wvu.Rows" hidden="1">#REF!,#REF!,#REF!,#REF!,#REF!,#REF!,#REF!,#REF!,#REF!</definedName>
    <definedName name="Z_112039DD_FF0B_11D1_98B3_00C04FC96ABD_.wvu.Rows" localSheetId="2" hidden="1">#REF!,#REF!,#REF!,#REF!,#REF!,#REF!</definedName>
    <definedName name="Z_112039DD_FF0B_11D1_98B3_00C04FC96ABD_.wvu.Rows" hidden="1">#REF!,#REF!,#REF!,#REF!,#REF!,#REF!</definedName>
    <definedName name="Z_112B8339_2081_11D2_BFD2_00A02466506E_.wvu.PrintTitles" localSheetId="2" hidden="1">#REF!,#REF!</definedName>
    <definedName name="Z_112B8339_2081_11D2_BFD2_00A02466506E_.wvu.PrintTitles" hidden="1">#REF!,#REF!</definedName>
    <definedName name="Z_112B833B_2081_11D2_BFD2_00A02466506E_.wvu.PrintTitles" localSheetId="2" hidden="1">#REF!,#REF!</definedName>
    <definedName name="Z_112B833B_2081_11D2_BFD2_00A02466506E_.wvu.PrintTitles" hidden="1">#REF!,#REF!</definedName>
    <definedName name="Z_1A87067C_7102_4E77_BC8D_D9D9112AA17F_.wvu.Cols" localSheetId="2" hidden="1">#REF!</definedName>
    <definedName name="Z_1A87067C_7102_4E77_BC8D_D9D9112AA17F_.wvu.Cols" hidden="1">#REF!</definedName>
    <definedName name="Z_1A87067C_7102_4E77_BC8D_D9D9112AA17F_.wvu.PrintArea" localSheetId="2" hidden="1">#REF!</definedName>
    <definedName name="Z_1A87067C_7102_4E77_BC8D_D9D9112AA17F_.wvu.PrintArea" hidden="1">#REF!</definedName>
    <definedName name="Z_1A87067C_7102_4E77_BC8D_D9D9112AA17F_.wvu.PrintTitles" localSheetId="2" hidden="1">#REF!</definedName>
    <definedName name="Z_1A87067C_7102_4E77_BC8D_D9D9112AA17F_.wvu.PrintTitles" hidden="1">#REF!</definedName>
    <definedName name="Z_1A87067C_7102_4E77_BC8D_D9D9112AA17F_.wvu.Rows" hidden="1">#REF!</definedName>
    <definedName name="Z_1A8C061B_2301_11D3_BFD1_000039E37209_.wvu.Cols" hidden="1">#REF!,#REF!,#REF!</definedName>
    <definedName name="Z_1A8C061B_2301_11D3_BFD1_000039E37209_.wvu.Rows" hidden="1">#REF!,#REF!,#REF!</definedName>
    <definedName name="Z_1A8C061C_2301_11D3_BFD1_000039E37209_.wvu.Cols" hidden="1">#REF!,#REF!,#REF!</definedName>
    <definedName name="Z_1A8C061C_2301_11D3_BFD1_000039E37209_.wvu.Rows" hidden="1">#REF!,#REF!,#REF!</definedName>
    <definedName name="Z_1A8C061E_2301_11D3_BFD1_000039E37209_.wvu.Cols" hidden="1">#REF!,#REF!,#REF!</definedName>
    <definedName name="Z_1A8C061E_2301_11D3_BFD1_000039E37209_.wvu.Rows" hidden="1">#REF!,#REF!,#REF!</definedName>
    <definedName name="Z_1A8C061F_2301_11D3_BFD1_000039E37209_.wvu.Cols" hidden="1">#REF!,#REF!,#REF!</definedName>
    <definedName name="Z_1A8C061F_2301_11D3_BFD1_000039E37209_.wvu.Rows" hidden="1">#REF!,#REF!,#REF!</definedName>
    <definedName name="Z_1F4C2007_FFA7_11D1_98B6_00C04FC96ABD_.wvu.Rows" localSheetId="2" hidden="1">#REF!,#REF!,#REF!,#REF!,#REF!,#REF!</definedName>
    <definedName name="Z_1F4C2007_FFA7_11D1_98B6_00C04FC96ABD_.wvu.Rows" hidden="1">#REF!,#REF!,#REF!,#REF!,#REF!,#REF!</definedName>
    <definedName name="Z_1F4C2008_FFA7_11D1_98B6_00C04FC96ABD_.wvu.Rows" localSheetId="2" hidden="1">#REF!,#REF!,#REF!,#REF!,#REF!,#REF!</definedName>
    <definedName name="Z_1F4C2008_FFA7_11D1_98B6_00C04FC96ABD_.wvu.Rows" hidden="1">#REF!,#REF!,#REF!,#REF!,#REF!,#REF!</definedName>
    <definedName name="Z_1F4C2009_FFA7_11D1_98B6_00C04FC96ABD_.wvu.Rows" localSheetId="2" hidden="1">#REF!,#REF!,#REF!,#REF!,#REF!,#REF!</definedName>
    <definedName name="Z_1F4C2009_FFA7_11D1_98B6_00C04FC96ABD_.wvu.Rows" hidden="1">#REF!,#REF!,#REF!,#REF!,#REF!,#REF!</definedName>
    <definedName name="Z_1F4C200A_FFA7_11D1_98B6_00C04FC96ABD_.wvu.Rows" localSheetId="2" hidden="1">#REF!,#REF!,#REF!,#REF!,#REF!,#REF!</definedName>
    <definedName name="Z_1F4C200A_FFA7_11D1_98B6_00C04FC96ABD_.wvu.Rows" hidden="1">#REF!,#REF!,#REF!,#REF!,#REF!,#REF!</definedName>
    <definedName name="Z_1F4C200B_FFA7_11D1_98B6_00C04FC96ABD_.wvu.Rows" localSheetId="2" hidden="1">#REF!,#REF!,#REF!,#REF!,#REF!,#REF!,#REF!,#REF!</definedName>
    <definedName name="Z_1F4C200B_FFA7_11D1_98B6_00C04FC96ABD_.wvu.Rows" hidden="1">#REF!,#REF!,#REF!,#REF!,#REF!,#REF!,#REF!,#REF!</definedName>
    <definedName name="Z_1F4C200C_FFA7_11D1_98B6_00C04FC96ABD_.wvu.Rows" localSheetId="2" hidden="1">#REF!,#REF!,#REF!,#REF!,#REF!,#REF!,#REF!</definedName>
    <definedName name="Z_1F4C200C_FFA7_11D1_98B6_00C04FC96ABD_.wvu.Rows" hidden="1">#REF!,#REF!,#REF!,#REF!,#REF!,#REF!,#REF!</definedName>
    <definedName name="Z_1F4C200D_FFA7_11D1_98B6_00C04FC96ABD_.wvu.Rows" localSheetId="2" hidden="1">#REF!,#REF!,#REF!,#REF!,#REF!,#REF!,#REF!</definedName>
    <definedName name="Z_1F4C200D_FFA7_11D1_98B6_00C04FC96ABD_.wvu.Rows" hidden="1">#REF!,#REF!,#REF!,#REF!,#REF!,#REF!,#REF!</definedName>
    <definedName name="Z_1F4C200E_FFA7_11D1_98B6_00C04FC96ABD_.wvu.Rows" localSheetId="2" hidden="1">#REF!,#REF!,#REF!,#REF!,#REF!,#REF!,#REF!,#REF!</definedName>
    <definedName name="Z_1F4C200E_FFA7_11D1_98B6_00C04FC96ABD_.wvu.Rows" hidden="1">#REF!,#REF!,#REF!,#REF!,#REF!,#REF!,#REF!,#REF!</definedName>
    <definedName name="Z_1F4C200F_FFA7_11D1_98B6_00C04FC96ABD_.wvu.Rows" localSheetId="2" hidden="1">#REF!,#REF!,#REF!,#REF!,#REF!,#REF!,#REF!,#REF!</definedName>
    <definedName name="Z_1F4C200F_FFA7_11D1_98B6_00C04FC96ABD_.wvu.Rows" hidden="1">#REF!,#REF!,#REF!,#REF!,#REF!,#REF!,#REF!,#REF!</definedName>
    <definedName name="Z_1F4C2010_FFA7_11D1_98B6_00C04FC96ABD_.wvu.Rows" localSheetId="2" hidden="1">#REF!,#REF!,#REF!,#REF!,#REF!,#REF!,#REF!,#REF!</definedName>
    <definedName name="Z_1F4C2010_FFA7_11D1_98B6_00C04FC96ABD_.wvu.Rows" hidden="1">#REF!,#REF!,#REF!,#REF!,#REF!,#REF!,#REF!,#REF!</definedName>
    <definedName name="Z_1F4C2012_FFA7_11D1_98B6_00C04FC96ABD_.wvu.Rows" localSheetId="2" hidden="1">#REF!,#REF!,#REF!,#REF!,#REF!,#REF!,#REF!,#REF!,#REF!</definedName>
    <definedName name="Z_1F4C2012_FFA7_11D1_98B6_00C04FC96ABD_.wvu.Rows" hidden="1">#REF!,#REF!,#REF!,#REF!,#REF!,#REF!,#REF!,#REF!,#REF!</definedName>
    <definedName name="Z_1F4C2013_FFA7_11D1_98B6_00C04FC96ABD_.wvu.Rows" localSheetId="2" hidden="1">#REF!,#REF!,#REF!,#REF!,#REF!,#REF!,#REF!,#REF!,#REF!</definedName>
    <definedName name="Z_1F4C2013_FFA7_11D1_98B6_00C04FC96ABD_.wvu.Rows" hidden="1">#REF!,#REF!,#REF!,#REF!,#REF!,#REF!,#REF!,#REF!,#REF!</definedName>
    <definedName name="Z_1F4C2014_FFA7_11D1_98B6_00C04FC96ABD_.wvu.Rows" localSheetId="2" hidden="1">#REF!,#REF!,#REF!,#REF!,#REF!,#REF!</definedName>
    <definedName name="Z_1F4C2014_FFA7_11D1_98B6_00C04FC96ABD_.wvu.Rows" hidden="1">#REF!,#REF!,#REF!,#REF!,#REF!,#REF!</definedName>
    <definedName name="Z_49B0A4B0_963B_11D1_BFD1_00A02466B680_.wvu.Rows" localSheetId="2" hidden="1">#REF!,#REF!,#REF!,#REF!,#REF!,#REF!</definedName>
    <definedName name="Z_49B0A4B0_963B_11D1_BFD1_00A02466B680_.wvu.Rows" hidden="1">#REF!,#REF!,#REF!,#REF!,#REF!,#REF!</definedName>
    <definedName name="Z_49B0A4B1_963B_11D1_BFD1_00A02466B680_.wvu.Rows" localSheetId="2" hidden="1">#REF!,#REF!,#REF!,#REF!,#REF!,#REF!</definedName>
    <definedName name="Z_49B0A4B1_963B_11D1_BFD1_00A02466B680_.wvu.Rows" hidden="1">#REF!,#REF!,#REF!,#REF!,#REF!,#REF!</definedName>
    <definedName name="Z_49B0A4B4_963B_11D1_BFD1_00A02466B680_.wvu.Rows" localSheetId="2" hidden="1">#REF!,#REF!,#REF!,#REF!,#REF!,#REF!,#REF!,#REF!</definedName>
    <definedName name="Z_49B0A4B4_963B_11D1_BFD1_00A02466B680_.wvu.Rows" hidden="1">#REF!,#REF!,#REF!,#REF!,#REF!,#REF!,#REF!,#REF!</definedName>
    <definedName name="Z_49B0A4B5_963B_11D1_BFD1_00A02466B680_.wvu.Rows" localSheetId="2" hidden="1">#REF!,#REF!,#REF!,#REF!,#REF!,#REF!,#REF!</definedName>
    <definedName name="Z_49B0A4B5_963B_11D1_BFD1_00A02466B680_.wvu.Rows" hidden="1">#REF!,#REF!,#REF!,#REF!,#REF!,#REF!,#REF!</definedName>
    <definedName name="Z_49B0A4B6_963B_11D1_BFD1_00A02466B680_.wvu.Rows" localSheetId="2" hidden="1">#REF!,#REF!,#REF!,#REF!,#REF!,#REF!,#REF!</definedName>
    <definedName name="Z_49B0A4B6_963B_11D1_BFD1_00A02466B680_.wvu.Rows" hidden="1">#REF!,#REF!,#REF!,#REF!,#REF!,#REF!,#REF!</definedName>
    <definedName name="Z_49B0A4B7_963B_11D1_BFD1_00A02466B680_.wvu.Rows" localSheetId="2" hidden="1">#REF!,#REF!,#REF!,#REF!,#REF!,#REF!,#REF!,#REF!</definedName>
    <definedName name="Z_49B0A4B7_963B_11D1_BFD1_00A02466B680_.wvu.Rows" hidden="1">#REF!,#REF!,#REF!,#REF!,#REF!,#REF!,#REF!,#REF!</definedName>
    <definedName name="Z_49B0A4B8_963B_11D1_BFD1_00A02466B680_.wvu.Rows" localSheetId="2" hidden="1">#REF!,#REF!,#REF!,#REF!,#REF!,#REF!,#REF!,#REF!</definedName>
    <definedName name="Z_49B0A4B8_963B_11D1_BFD1_00A02466B680_.wvu.Rows" hidden="1">#REF!,#REF!,#REF!,#REF!,#REF!,#REF!,#REF!,#REF!</definedName>
    <definedName name="Z_49B0A4B9_963B_11D1_BFD1_00A02466B680_.wvu.Rows" localSheetId="2" hidden="1">#REF!,#REF!,#REF!,#REF!,#REF!,#REF!,#REF!,#REF!</definedName>
    <definedName name="Z_49B0A4B9_963B_11D1_BFD1_00A02466B680_.wvu.Rows" hidden="1">#REF!,#REF!,#REF!,#REF!,#REF!,#REF!,#REF!,#REF!</definedName>
    <definedName name="Z_49B0A4BB_963B_11D1_BFD1_00A02466B680_.wvu.Rows" localSheetId="2" hidden="1">#REF!,#REF!,#REF!,#REF!,#REF!,#REF!,#REF!,#REF!,#REF!</definedName>
    <definedName name="Z_49B0A4BB_963B_11D1_BFD1_00A02466B680_.wvu.Rows" hidden="1">#REF!,#REF!,#REF!,#REF!,#REF!,#REF!,#REF!,#REF!,#REF!</definedName>
    <definedName name="Z_49B0A4BC_963B_11D1_BFD1_00A02466B680_.wvu.Rows" localSheetId="2" hidden="1">#REF!,#REF!,#REF!,#REF!,#REF!,#REF!,#REF!,#REF!,#REF!</definedName>
    <definedName name="Z_49B0A4BC_963B_11D1_BFD1_00A02466B680_.wvu.Rows" hidden="1">#REF!,#REF!,#REF!,#REF!,#REF!,#REF!,#REF!,#REF!,#REF!</definedName>
    <definedName name="Z_49B0A4BD_963B_11D1_BFD1_00A02466B680_.wvu.Rows" localSheetId="2" hidden="1">#REF!,#REF!,#REF!,#REF!,#REF!,#REF!</definedName>
    <definedName name="Z_49B0A4BD_963B_11D1_BFD1_00A02466B680_.wvu.Rows" hidden="1">#REF!,#REF!,#REF!,#REF!,#REF!,#REF!</definedName>
    <definedName name="Z_5F3A46A2_1A22_4FA5_A3C5_1DEBD8BB3B53_.wvu.Cols" localSheetId="2" hidden="1">#REF!</definedName>
    <definedName name="Z_5F3A46A2_1A22_4FA5_A3C5_1DEBD8BB3B53_.wvu.Cols" hidden="1">#REF!</definedName>
    <definedName name="Z_5F3A46A2_1A22_4FA5_A3C5_1DEBD8BB3B53_.wvu.PrintArea" localSheetId="2" hidden="1">#REF!</definedName>
    <definedName name="Z_5F3A46A2_1A22_4FA5_A3C5_1DEBD8BB3B53_.wvu.PrintArea" hidden="1">#REF!</definedName>
    <definedName name="Z_5F3A46A2_1A22_4FA5_A3C5_1DEBD8BB3B53_.wvu.PrintTitles" localSheetId="2" hidden="1">#REF!</definedName>
    <definedName name="Z_5F3A46A2_1A22_4FA5_A3C5_1DEBD8BB3B53_.wvu.PrintTitles" hidden="1">#REF!</definedName>
    <definedName name="Z_5F3A46A2_1A22_4FA5_A3C5_1DEBD8BB3B53_.wvu.Rows" hidden="1">#REF!</definedName>
    <definedName name="Z_65976840_70A2_11D2_BFD1_C1F7123CE332_.wvu.PrintTitles" localSheetId="2" hidden="1">#REF!,#REF!</definedName>
    <definedName name="Z_65976840_70A2_11D2_BFD1_C1F7123CE332_.wvu.PrintTitles" hidden="1">#REF!,#REF!</definedName>
    <definedName name="Z_95224721_0485_11D4_BFD1_00508B5F4DA4_.wvu.Cols" localSheetId="2" hidden="1">#REF!</definedName>
    <definedName name="Z_95224721_0485_11D4_BFD1_00508B5F4DA4_.wvu.Cols" hidden="1">#REF!</definedName>
    <definedName name="Z_9E0C48F8_FFCC_11D1_98BA_00C04FC96ABD_.wvu.Rows" localSheetId="2" hidden="1">#REF!,#REF!,#REF!,#REF!,#REF!,#REF!</definedName>
    <definedName name="Z_9E0C48F8_FFCC_11D1_98BA_00C04FC96ABD_.wvu.Rows" hidden="1">#REF!,#REF!,#REF!,#REF!,#REF!,#REF!</definedName>
    <definedName name="Z_9E0C48F9_FFCC_11D1_98BA_00C04FC96ABD_.wvu.Rows" localSheetId="2" hidden="1">#REF!,#REF!,#REF!,#REF!,#REF!,#REF!</definedName>
    <definedName name="Z_9E0C48F9_FFCC_11D1_98BA_00C04FC96ABD_.wvu.Rows" hidden="1">#REF!,#REF!,#REF!,#REF!,#REF!,#REF!</definedName>
    <definedName name="Z_9E0C48FA_FFCC_11D1_98BA_00C04FC96ABD_.wvu.Rows" localSheetId="2" hidden="1">#REF!,#REF!,#REF!,#REF!,#REF!,#REF!</definedName>
    <definedName name="Z_9E0C48FA_FFCC_11D1_98BA_00C04FC96ABD_.wvu.Rows" hidden="1">#REF!,#REF!,#REF!,#REF!,#REF!,#REF!</definedName>
    <definedName name="Z_9E0C48FB_FFCC_11D1_98BA_00C04FC96ABD_.wvu.Rows" localSheetId="2" hidden="1">#REF!,#REF!,#REF!,#REF!,#REF!,#REF!</definedName>
    <definedName name="Z_9E0C48FB_FFCC_11D1_98BA_00C04FC96ABD_.wvu.Rows" hidden="1">#REF!,#REF!,#REF!,#REF!,#REF!,#REF!</definedName>
    <definedName name="Z_9E0C48FC_FFCC_11D1_98BA_00C04FC96ABD_.wvu.Rows" localSheetId="2" hidden="1">#REF!,#REF!,#REF!,#REF!,#REF!,#REF!,#REF!,#REF!</definedName>
    <definedName name="Z_9E0C48FC_FFCC_11D1_98BA_00C04FC96ABD_.wvu.Rows" hidden="1">#REF!,#REF!,#REF!,#REF!,#REF!,#REF!,#REF!,#REF!</definedName>
    <definedName name="Z_9E0C48FD_FFCC_11D1_98BA_00C04FC96ABD_.wvu.Rows" localSheetId="2" hidden="1">#REF!,#REF!,#REF!,#REF!,#REF!,#REF!,#REF!</definedName>
    <definedName name="Z_9E0C48FD_FFCC_11D1_98BA_00C04FC96ABD_.wvu.Rows" hidden="1">#REF!,#REF!,#REF!,#REF!,#REF!,#REF!,#REF!</definedName>
    <definedName name="Z_9E0C48FE_FFCC_11D1_98BA_00C04FC96ABD_.wvu.Rows" localSheetId="2" hidden="1">#REF!,#REF!,#REF!,#REF!,#REF!,#REF!,#REF!</definedName>
    <definedName name="Z_9E0C48FE_FFCC_11D1_98BA_00C04FC96ABD_.wvu.Rows" hidden="1">#REF!,#REF!,#REF!,#REF!,#REF!,#REF!,#REF!</definedName>
    <definedName name="Z_9E0C48FF_FFCC_11D1_98BA_00C04FC96ABD_.wvu.Rows" localSheetId="2" hidden="1">#REF!,#REF!,#REF!,#REF!,#REF!,#REF!,#REF!,#REF!</definedName>
    <definedName name="Z_9E0C48FF_FFCC_11D1_98BA_00C04FC96ABD_.wvu.Rows" hidden="1">#REF!,#REF!,#REF!,#REF!,#REF!,#REF!,#REF!,#REF!</definedName>
    <definedName name="Z_9E0C4900_FFCC_11D1_98BA_00C04FC96ABD_.wvu.Rows" localSheetId="2" hidden="1">#REF!,#REF!,#REF!,#REF!,#REF!,#REF!,#REF!,#REF!</definedName>
    <definedName name="Z_9E0C4900_FFCC_11D1_98BA_00C04FC96ABD_.wvu.Rows" hidden="1">#REF!,#REF!,#REF!,#REF!,#REF!,#REF!,#REF!,#REF!</definedName>
    <definedName name="Z_9E0C4901_FFCC_11D1_98BA_00C04FC96ABD_.wvu.Rows" localSheetId="2" hidden="1">#REF!,#REF!,#REF!,#REF!,#REF!,#REF!,#REF!,#REF!</definedName>
    <definedName name="Z_9E0C4901_FFCC_11D1_98BA_00C04FC96ABD_.wvu.Rows" hidden="1">#REF!,#REF!,#REF!,#REF!,#REF!,#REF!,#REF!,#REF!</definedName>
    <definedName name="Z_9E0C4903_FFCC_11D1_98BA_00C04FC96ABD_.wvu.Rows" localSheetId="2" hidden="1">#REF!,#REF!,#REF!,#REF!,#REF!,#REF!,#REF!,#REF!,#REF!</definedName>
    <definedName name="Z_9E0C4903_FFCC_11D1_98BA_00C04FC96ABD_.wvu.Rows" hidden="1">#REF!,#REF!,#REF!,#REF!,#REF!,#REF!,#REF!,#REF!,#REF!</definedName>
    <definedName name="Z_9E0C4904_FFCC_11D1_98BA_00C04FC96ABD_.wvu.Rows" localSheetId="2" hidden="1">#REF!,#REF!,#REF!,#REF!,#REF!,#REF!,#REF!,#REF!,#REF!</definedName>
    <definedName name="Z_9E0C4904_FFCC_11D1_98BA_00C04FC96ABD_.wvu.Rows" hidden="1">#REF!,#REF!,#REF!,#REF!,#REF!,#REF!,#REF!,#REF!,#REF!</definedName>
    <definedName name="Z_9E0C4905_FFCC_11D1_98BA_00C04FC96ABD_.wvu.Rows" localSheetId="2" hidden="1">#REF!,#REF!,#REF!,#REF!,#REF!,#REF!</definedName>
    <definedName name="Z_9E0C4905_FFCC_11D1_98BA_00C04FC96ABD_.wvu.Rows" hidden="1">#REF!,#REF!,#REF!,#REF!,#REF!,#REF!</definedName>
    <definedName name="Z_B424DD41_AAD0_11D2_BFD1_00A02466506E_.wvu.PrintTitles" localSheetId="2" hidden="1">#REF!,#REF!</definedName>
    <definedName name="Z_B424DD41_AAD0_11D2_BFD1_00A02466506E_.wvu.PrintTitles" hidden="1">#REF!,#REF!</definedName>
    <definedName name="Z_BC2BFA12_1C91_11D2_BFD2_00A02466506E_.wvu.PrintTitles" localSheetId="2" hidden="1">#REF!,#REF!</definedName>
    <definedName name="Z_BC2BFA12_1C91_11D2_BFD2_00A02466506E_.wvu.PrintTitles" hidden="1">#REF!,#REF!</definedName>
    <definedName name="Z_C21FAE85_013A_11D2_98BD_00C04FC96ABD_.wvu.Rows" localSheetId="2" hidden="1">#REF!,#REF!,#REF!,#REF!,#REF!,#REF!</definedName>
    <definedName name="Z_C21FAE85_013A_11D2_98BD_00C04FC96ABD_.wvu.Rows" hidden="1">#REF!,#REF!,#REF!,#REF!,#REF!,#REF!</definedName>
    <definedName name="Z_C21FAE86_013A_11D2_98BD_00C04FC96ABD_.wvu.Rows" localSheetId="2" hidden="1">#REF!,#REF!,#REF!,#REF!,#REF!,#REF!</definedName>
    <definedName name="Z_C21FAE86_013A_11D2_98BD_00C04FC96ABD_.wvu.Rows" hidden="1">#REF!,#REF!,#REF!,#REF!,#REF!,#REF!</definedName>
    <definedName name="Z_C21FAE87_013A_11D2_98BD_00C04FC96ABD_.wvu.Rows" localSheetId="2" hidden="1">#REF!,#REF!,#REF!,#REF!,#REF!,#REF!</definedName>
    <definedName name="Z_C21FAE87_013A_11D2_98BD_00C04FC96ABD_.wvu.Rows" hidden="1">#REF!,#REF!,#REF!,#REF!,#REF!,#REF!</definedName>
    <definedName name="Z_C21FAE88_013A_11D2_98BD_00C04FC96ABD_.wvu.Rows" localSheetId="2" hidden="1">#REF!,#REF!,#REF!,#REF!,#REF!,#REF!</definedName>
    <definedName name="Z_C21FAE88_013A_11D2_98BD_00C04FC96ABD_.wvu.Rows" hidden="1">#REF!,#REF!,#REF!,#REF!,#REF!,#REF!</definedName>
    <definedName name="Z_C21FAE89_013A_11D2_98BD_00C04FC96ABD_.wvu.Rows" localSheetId="2" hidden="1">#REF!,#REF!,#REF!,#REF!,#REF!,#REF!,#REF!,#REF!</definedName>
    <definedName name="Z_C21FAE89_013A_11D2_98BD_00C04FC96ABD_.wvu.Rows" hidden="1">#REF!,#REF!,#REF!,#REF!,#REF!,#REF!,#REF!,#REF!</definedName>
    <definedName name="Z_C21FAE8A_013A_11D2_98BD_00C04FC96ABD_.wvu.Rows" localSheetId="2" hidden="1">#REF!,#REF!,#REF!,#REF!,#REF!,#REF!,#REF!</definedName>
    <definedName name="Z_C21FAE8A_013A_11D2_98BD_00C04FC96ABD_.wvu.Rows" hidden="1">#REF!,#REF!,#REF!,#REF!,#REF!,#REF!,#REF!</definedName>
    <definedName name="Z_C21FAE8B_013A_11D2_98BD_00C04FC96ABD_.wvu.Rows" localSheetId="2" hidden="1">#REF!,#REF!,#REF!,#REF!,#REF!,#REF!,#REF!</definedName>
    <definedName name="Z_C21FAE8B_013A_11D2_98BD_00C04FC96ABD_.wvu.Rows" hidden="1">#REF!,#REF!,#REF!,#REF!,#REF!,#REF!,#REF!</definedName>
    <definedName name="Z_C21FAE8C_013A_11D2_98BD_00C04FC96ABD_.wvu.Rows" localSheetId="2" hidden="1">#REF!,#REF!,#REF!,#REF!,#REF!,#REF!,#REF!,#REF!</definedName>
    <definedName name="Z_C21FAE8C_013A_11D2_98BD_00C04FC96ABD_.wvu.Rows" hidden="1">#REF!,#REF!,#REF!,#REF!,#REF!,#REF!,#REF!,#REF!</definedName>
    <definedName name="Z_C21FAE8D_013A_11D2_98BD_00C04FC96ABD_.wvu.Rows" localSheetId="2" hidden="1">#REF!,#REF!,#REF!,#REF!,#REF!,#REF!,#REF!,#REF!</definedName>
    <definedName name="Z_C21FAE8D_013A_11D2_98BD_00C04FC96ABD_.wvu.Rows" hidden="1">#REF!,#REF!,#REF!,#REF!,#REF!,#REF!,#REF!,#REF!</definedName>
    <definedName name="Z_C21FAE8E_013A_11D2_98BD_00C04FC96ABD_.wvu.Rows" localSheetId="2" hidden="1">#REF!,#REF!,#REF!,#REF!,#REF!,#REF!,#REF!,#REF!</definedName>
    <definedName name="Z_C21FAE8E_013A_11D2_98BD_00C04FC96ABD_.wvu.Rows" hidden="1">#REF!,#REF!,#REF!,#REF!,#REF!,#REF!,#REF!,#REF!</definedName>
    <definedName name="Z_C21FAE90_013A_11D2_98BD_00C04FC96ABD_.wvu.Rows" localSheetId="2" hidden="1">#REF!,#REF!,#REF!,#REF!,#REF!,#REF!,#REF!,#REF!,#REF!</definedName>
    <definedName name="Z_C21FAE90_013A_11D2_98BD_00C04FC96ABD_.wvu.Rows" hidden="1">#REF!,#REF!,#REF!,#REF!,#REF!,#REF!,#REF!,#REF!,#REF!</definedName>
    <definedName name="Z_C21FAE91_013A_11D2_98BD_00C04FC96ABD_.wvu.Rows" localSheetId="2" hidden="1">#REF!,#REF!,#REF!,#REF!,#REF!,#REF!,#REF!,#REF!,#REF!</definedName>
    <definedName name="Z_C21FAE91_013A_11D2_98BD_00C04FC96ABD_.wvu.Rows" hidden="1">#REF!,#REF!,#REF!,#REF!,#REF!,#REF!,#REF!,#REF!,#REF!</definedName>
    <definedName name="Z_C21FAE92_013A_11D2_98BD_00C04FC96ABD_.wvu.Rows" localSheetId="2" hidden="1">#REF!,#REF!,#REF!,#REF!,#REF!,#REF!</definedName>
    <definedName name="Z_C21FAE92_013A_11D2_98BD_00C04FC96ABD_.wvu.Rows" hidden="1">#REF!,#REF!,#REF!,#REF!,#REF!,#REF!</definedName>
    <definedName name="Z_CF25EF4A_FFAB_11D1_98B7_00C04FC96ABD_.wvu.Rows" localSheetId="2" hidden="1">#REF!,#REF!,#REF!,#REF!,#REF!,#REF!</definedName>
    <definedName name="Z_CF25EF4A_FFAB_11D1_98B7_00C04FC96ABD_.wvu.Rows" hidden="1">#REF!,#REF!,#REF!,#REF!,#REF!,#REF!</definedName>
    <definedName name="Z_CF25EF4B_FFAB_11D1_98B7_00C04FC96ABD_.wvu.Rows" localSheetId="2" hidden="1">#REF!,#REF!,#REF!,#REF!,#REF!,#REF!</definedName>
    <definedName name="Z_CF25EF4B_FFAB_11D1_98B7_00C04FC96ABD_.wvu.Rows" hidden="1">#REF!,#REF!,#REF!,#REF!,#REF!,#REF!</definedName>
    <definedName name="Z_CF25EF4C_FFAB_11D1_98B7_00C04FC96ABD_.wvu.Rows" localSheetId="2" hidden="1">#REF!,#REF!,#REF!,#REF!,#REF!,#REF!</definedName>
    <definedName name="Z_CF25EF4C_FFAB_11D1_98B7_00C04FC96ABD_.wvu.Rows" hidden="1">#REF!,#REF!,#REF!,#REF!,#REF!,#REF!</definedName>
    <definedName name="Z_CF25EF4D_FFAB_11D1_98B7_00C04FC96ABD_.wvu.Rows" localSheetId="2" hidden="1">#REF!,#REF!,#REF!,#REF!,#REF!,#REF!</definedName>
    <definedName name="Z_CF25EF4D_FFAB_11D1_98B7_00C04FC96ABD_.wvu.Rows" hidden="1">#REF!,#REF!,#REF!,#REF!,#REF!,#REF!</definedName>
    <definedName name="Z_CF25EF4E_FFAB_11D1_98B7_00C04FC96ABD_.wvu.Rows" localSheetId="2" hidden="1">#REF!,#REF!,#REF!,#REF!,#REF!,#REF!,#REF!,#REF!</definedName>
    <definedName name="Z_CF25EF4E_FFAB_11D1_98B7_00C04FC96ABD_.wvu.Rows" hidden="1">#REF!,#REF!,#REF!,#REF!,#REF!,#REF!,#REF!,#REF!</definedName>
    <definedName name="Z_CF25EF4F_FFAB_11D1_98B7_00C04FC96ABD_.wvu.Rows" localSheetId="2" hidden="1">#REF!,#REF!,#REF!,#REF!,#REF!,#REF!,#REF!</definedName>
    <definedName name="Z_CF25EF4F_FFAB_11D1_98B7_00C04FC96ABD_.wvu.Rows" hidden="1">#REF!,#REF!,#REF!,#REF!,#REF!,#REF!,#REF!</definedName>
    <definedName name="Z_CF25EF50_FFAB_11D1_98B7_00C04FC96ABD_.wvu.Rows" localSheetId="2" hidden="1">#REF!,#REF!,#REF!,#REF!,#REF!,#REF!,#REF!</definedName>
    <definedName name="Z_CF25EF50_FFAB_11D1_98B7_00C04FC96ABD_.wvu.Rows" hidden="1">#REF!,#REF!,#REF!,#REF!,#REF!,#REF!,#REF!</definedName>
    <definedName name="Z_CF25EF51_FFAB_11D1_98B7_00C04FC96ABD_.wvu.Rows" localSheetId="2" hidden="1">#REF!,#REF!,#REF!,#REF!,#REF!,#REF!,#REF!,#REF!</definedName>
    <definedName name="Z_CF25EF51_FFAB_11D1_98B7_00C04FC96ABD_.wvu.Rows" hidden="1">#REF!,#REF!,#REF!,#REF!,#REF!,#REF!,#REF!,#REF!</definedName>
    <definedName name="Z_CF25EF52_FFAB_11D1_98B7_00C04FC96ABD_.wvu.Rows" localSheetId="2" hidden="1">#REF!,#REF!,#REF!,#REF!,#REF!,#REF!,#REF!,#REF!</definedName>
    <definedName name="Z_CF25EF52_FFAB_11D1_98B7_00C04FC96ABD_.wvu.Rows" hidden="1">#REF!,#REF!,#REF!,#REF!,#REF!,#REF!,#REF!,#REF!</definedName>
    <definedName name="Z_CF25EF53_FFAB_11D1_98B7_00C04FC96ABD_.wvu.Rows" localSheetId="2" hidden="1">#REF!,#REF!,#REF!,#REF!,#REF!,#REF!,#REF!,#REF!</definedName>
    <definedName name="Z_CF25EF53_FFAB_11D1_98B7_00C04FC96ABD_.wvu.Rows" hidden="1">#REF!,#REF!,#REF!,#REF!,#REF!,#REF!,#REF!,#REF!</definedName>
    <definedName name="Z_CF25EF55_FFAB_11D1_98B7_00C04FC96ABD_.wvu.Rows" localSheetId="2" hidden="1">#REF!,#REF!,#REF!,#REF!,#REF!,#REF!,#REF!,#REF!,#REF!</definedName>
    <definedName name="Z_CF25EF55_FFAB_11D1_98B7_00C04FC96ABD_.wvu.Rows" hidden="1">#REF!,#REF!,#REF!,#REF!,#REF!,#REF!,#REF!,#REF!,#REF!</definedName>
    <definedName name="Z_CF25EF56_FFAB_11D1_98B7_00C04FC96ABD_.wvu.Rows" localSheetId="2" hidden="1">#REF!,#REF!,#REF!,#REF!,#REF!,#REF!,#REF!,#REF!,#REF!</definedName>
    <definedName name="Z_CF25EF56_FFAB_11D1_98B7_00C04FC96ABD_.wvu.Rows" hidden="1">#REF!,#REF!,#REF!,#REF!,#REF!,#REF!,#REF!,#REF!,#REF!</definedName>
    <definedName name="Z_CF25EF57_FFAB_11D1_98B7_00C04FC96ABD_.wvu.Rows" localSheetId="2" hidden="1">#REF!,#REF!,#REF!,#REF!,#REF!,#REF!</definedName>
    <definedName name="Z_CF25EF57_FFAB_11D1_98B7_00C04FC96ABD_.wvu.Rows" hidden="1">#REF!,#REF!,#REF!,#REF!,#REF!,#REF!</definedName>
    <definedName name="Z_E6B74681_BCE1_11D2_BFD1_00A02466506E_.wvu.PrintTitles" localSheetId="2" hidden="1">#REF!,#REF!</definedName>
    <definedName name="Z_E6B74681_BCE1_11D2_BFD1_00A02466506E_.wvu.PrintTitles" hidden="1">#REF!,#REF!</definedName>
    <definedName name="Z_EA8011E5_017A_11D2_98BD_00C04FC96ABD_.wvu.Rows" localSheetId="2" hidden="1">#REF!,#REF!,#REF!,#REF!,#REF!,#REF!,#REF!</definedName>
    <definedName name="Z_EA8011E5_017A_11D2_98BD_00C04FC96ABD_.wvu.Rows" hidden="1">#REF!,#REF!,#REF!,#REF!,#REF!,#REF!,#REF!</definedName>
    <definedName name="Z_EA8011E6_017A_11D2_98BD_00C04FC96ABD_.wvu.Rows" localSheetId="2" hidden="1">#REF!,#REF!,#REF!,#REF!,#REF!,#REF!,#REF!</definedName>
    <definedName name="Z_EA8011E6_017A_11D2_98BD_00C04FC96ABD_.wvu.Rows" hidden="1">#REF!,#REF!,#REF!,#REF!,#REF!,#REF!,#REF!</definedName>
    <definedName name="Z_EA8011E9_017A_11D2_98BD_00C04FC96ABD_.wvu.Rows" localSheetId="2" hidden="1">#REF!,#REF!,#REF!,#REF!,#REF!,#REF!,#REF!,#REF!</definedName>
    <definedName name="Z_EA8011E9_017A_11D2_98BD_00C04FC96ABD_.wvu.Rows" hidden="1">#REF!,#REF!,#REF!,#REF!,#REF!,#REF!,#REF!,#REF!</definedName>
    <definedName name="Z_EA8011EC_017A_11D2_98BD_00C04FC96ABD_.wvu.Rows" localSheetId="2" hidden="1">#REF!,#REF!,#REF!,#REF!,#REF!,#REF!,#REF!,#REF!,#REF!</definedName>
    <definedName name="Z_EA8011EC_017A_11D2_98BD_00C04FC96ABD_.wvu.Rows" hidden="1">#REF!,#REF!,#REF!,#REF!,#REF!,#REF!,#REF!,#REF!,#REF!</definedName>
    <definedName name="Z_EA86CE3A_00A2_11D2_98BC_00C04FC96ABD_.wvu.Rows" localSheetId="2" hidden="1">#REF!,#REF!,#REF!,#REF!,#REF!,#REF!</definedName>
    <definedName name="Z_EA86CE3A_00A2_11D2_98BC_00C04FC96ABD_.wvu.Rows" hidden="1">#REF!,#REF!,#REF!,#REF!,#REF!,#REF!</definedName>
    <definedName name="Z_EA86CE3B_00A2_11D2_98BC_00C04FC96ABD_.wvu.Rows" localSheetId="2" hidden="1">#REF!,#REF!,#REF!,#REF!,#REF!,#REF!</definedName>
    <definedName name="Z_EA86CE3B_00A2_11D2_98BC_00C04FC96ABD_.wvu.Rows" hidden="1">#REF!,#REF!,#REF!,#REF!,#REF!,#REF!</definedName>
    <definedName name="Z_EA86CE3C_00A2_11D2_98BC_00C04FC96ABD_.wvu.Rows" localSheetId="2" hidden="1">#REF!,#REF!,#REF!,#REF!,#REF!,#REF!</definedName>
    <definedName name="Z_EA86CE3C_00A2_11D2_98BC_00C04FC96ABD_.wvu.Rows" hidden="1">#REF!,#REF!,#REF!,#REF!,#REF!,#REF!</definedName>
    <definedName name="Z_EA86CE3D_00A2_11D2_98BC_00C04FC96ABD_.wvu.Rows" localSheetId="2" hidden="1">#REF!,#REF!,#REF!,#REF!,#REF!,#REF!</definedName>
    <definedName name="Z_EA86CE3D_00A2_11D2_98BC_00C04FC96ABD_.wvu.Rows" hidden="1">#REF!,#REF!,#REF!,#REF!,#REF!,#REF!</definedName>
    <definedName name="Z_EA86CE3E_00A2_11D2_98BC_00C04FC96ABD_.wvu.Rows" localSheetId="2" hidden="1">#REF!,#REF!,#REF!,#REF!,#REF!,#REF!,#REF!,#REF!</definedName>
    <definedName name="Z_EA86CE3E_00A2_11D2_98BC_00C04FC96ABD_.wvu.Rows" hidden="1">#REF!,#REF!,#REF!,#REF!,#REF!,#REF!,#REF!,#REF!</definedName>
    <definedName name="Z_EA86CE3F_00A2_11D2_98BC_00C04FC96ABD_.wvu.Rows" localSheetId="2" hidden="1">#REF!,#REF!,#REF!,#REF!,#REF!,#REF!,#REF!</definedName>
    <definedName name="Z_EA86CE3F_00A2_11D2_98BC_00C04FC96ABD_.wvu.Rows" hidden="1">#REF!,#REF!,#REF!,#REF!,#REF!,#REF!,#REF!</definedName>
    <definedName name="Z_EA86CE40_00A2_11D2_98BC_00C04FC96ABD_.wvu.Rows" localSheetId="2" hidden="1">#REF!,#REF!,#REF!,#REF!,#REF!,#REF!,#REF!</definedName>
    <definedName name="Z_EA86CE40_00A2_11D2_98BC_00C04FC96ABD_.wvu.Rows" hidden="1">#REF!,#REF!,#REF!,#REF!,#REF!,#REF!,#REF!</definedName>
    <definedName name="Z_EA86CE41_00A2_11D2_98BC_00C04FC96ABD_.wvu.Rows" localSheetId="2" hidden="1">#REF!,#REF!,#REF!,#REF!,#REF!,#REF!,#REF!,#REF!</definedName>
    <definedName name="Z_EA86CE41_00A2_11D2_98BC_00C04FC96ABD_.wvu.Rows" hidden="1">#REF!,#REF!,#REF!,#REF!,#REF!,#REF!,#REF!,#REF!</definedName>
    <definedName name="Z_EA86CE42_00A2_11D2_98BC_00C04FC96ABD_.wvu.Rows" localSheetId="2" hidden="1">#REF!,#REF!,#REF!,#REF!,#REF!,#REF!,#REF!,#REF!</definedName>
    <definedName name="Z_EA86CE42_00A2_11D2_98BC_00C04FC96ABD_.wvu.Rows" hidden="1">#REF!,#REF!,#REF!,#REF!,#REF!,#REF!,#REF!,#REF!</definedName>
    <definedName name="Z_EA86CE43_00A2_11D2_98BC_00C04FC96ABD_.wvu.Rows" localSheetId="2" hidden="1">#REF!,#REF!,#REF!,#REF!,#REF!,#REF!,#REF!,#REF!</definedName>
    <definedName name="Z_EA86CE43_00A2_11D2_98BC_00C04FC96ABD_.wvu.Rows" hidden="1">#REF!,#REF!,#REF!,#REF!,#REF!,#REF!,#REF!,#REF!</definedName>
    <definedName name="Z_EA86CE45_00A2_11D2_98BC_00C04FC96ABD_.wvu.Rows" localSheetId="2" hidden="1">#REF!,#REF!,#REF!,#REF!,#REF!,#REF!,#REF!,#REF!,#REF!</definedName>
    <definedName name="Z_EA86CE45_00A2_11D2_98BC_00C04FC96ABD_.wvu.Rows" hidden="1">#REF!,#REF!,#REF!,#REF!,#REF!,#REF!,#REF!,#REF!,#REF!</definedName>
    <definedName name="Z_EA86CE46_00A2_11D2_98BC_00C04FC96ABD_.wvu.Rows" localSheetId="2" hidden="1">#REF!,#REF!,#REF!,#REF!,#REF!,#REF!,#REF!,#REF!,#REF!</definedName>
    <definedName name="Z_EA86CE46_00A2_11D2_98BC_00C04FC96ABD_.wvu.Rows" hidden="1">#REF!,#REF!,#REF!,#REF!,#REF!,#REF!,#REF!,#REF!,#REF!</definedName>
    <definedName name="Z_EA86CE47_00A2_11D2_98BC_00C04FC96ABD_.wvu.Rows" localSheetId="2" hidden="1">#REF!,#REF!,#REF!,#REF!,#REF!,#REF!</definedName>
    <definedName name="Z_EA86CE47_00A2_11D2_98BC_00C04FC96ABD_.wvu.Rows" hidden="1">#REF!,#REF!,#REF!,#REF!,#REF!,#REF!</definedName>
    <definedName name="zb" localSheetId="2" hidden="1">{"WEO",#N/A,FALSE,"T"}</definedName>
    <definedName name="zb" hidden="1">{"WEO",#N/A,FALSE,"T"}</definedName>
    <definedName name="zc" localSheetId="2" hidden="1">{"Tab1",#N/A,FALSE,"P";"Tab2",#N/A,FALSE,"P"}</definedName>
    <definedName name="zc" hidden="1">{"Tab1",#N/A,FALSE,"P";"Tab2",#N/A,FALSE,"P"}</definedName>
    <definedName name="zczxcz" localSheetId="2" hidden="1">{"Tab1",#N/A,FALSE,"P";"Tab2",#N/A,FALSE,"P"}</definedName>
    <definedName name="zczxcz" hidden="1">{"Tab1",#N/A,FALSE,"P";"Tab2",#N/A,FALSE,"P"}</definedName>
    <definedName name="zio" localSheetId="2" hidden="1">{"Tab1",#N/A,FALSE,"P";"Tab2",#N/A,FALSE,"P"}</definedName>
    <definedName name="zio" hidden="1">{"Tab1",#N/A,FALSE,"P";"Tab2",#N/A,FALSE,"P"}</definedName>
    <definedName name="zj" localSheetId="2" hidden="1">{TRUE,TRUE,-0.5,-14.75,603,387,FALSE,TRUE,TRUE,TRUE,0,1,2,1,2,1,1,4,TRUE,TRUE,3,TRUE,1,TRUE,75,"Swvu.Print.","ACwvu.Print.",#N/A,FALSE,FALSE,1,0.75,0.6,0.5,1,"","",TRUE,FALSE,TRUE,FALSE,1,#N/A,1,1,#DIV/0!,FALSE,"Rwvu.Print.",#N/A,FALSE,FALSE,FALSE,1,65532,300,FALSE,FALSE,TRUE,TRUE,TRUE}</definedName>
    <definedName name="zj" hidden="1">{TRUE,TRUE,-0.5,-14.75,603,387,FALSE,TRUE,TRUE,TRUE,0,1,2,1,2,1,1,4,TRUE,TRUE,3,TRUE,1,TRUE,75,"Swvu.Print.","ACwvu.Print.",#N/A,FALSE,FALSE,1,0.75,0.6,0.5,1,"","",TRUE,FALSE,TRUE,FALSE,1,#N/A,1,1,#DIV/0!,FALSE,"Rwvu.Print.",#N/A,FALSE,FALSE,FALSE,1,65532,300,FALSE,FALSE,TRUE,TRUE,TRUE}</definedName>
    <definedName name="zrrae">#REF!</definedName>
    <definedName name="zv" localSheetId="2" hidden="1">{"Minpmon",#N/A,FALSE,"Monthinput"}</definedName>
    <definedName name="zv" hidden="1">{"Minpmon",#N/A,FALSE,"Monthinput"}</definedName>
    <definedName name="zx" localSheetId="2" hidden="1">{"Tab1",#N/A,FALSE,"P";"Tab2",#N/A,FALSE,"P"}</definedName>
    <definedName name="zx" hidden="1">{"Tab1",#N/A,FALSE,"P";"Tab2",#N/A,FALSE,"P"}</definedName>
    <definedName name="zxc" localSheetId="2" hidden="1">{"Tab1",#N/A,FALSE,"P";"Tab2",#N/A,FALSE,"P"}</definedName>
    <definedName name="zxc" hidden="1">{"Tab1",#N/A,FALSE,"P";"Tab2",#N/A,FALSE,"P"}</definedName>
    <definedName name="zxcv" localSheetId="2" hidden="1">{"Tab1",#N/A,FALSE,"P";"Tab2",#N/A,FALSE,"P"}</definedName>
    <definedName name="zxcv" hidden="1">{"Tab1",#N/A,FALSE,"P";"Tab2",#N/A,FALSE,"P"}</definedName>
    <definedName name="zz" localSheetId="2">#REF!</definedName>
    <definedName name="zz">#REF!</definedName>
    <definedName name="zzrr" localSheetId="2">#REF!</definedName>
    <definedName name="zzrr">#REF!</definedName>
    <definedName name="zzz" localSheetId="2" hidden="1">{"Minpmon",#N/A,FALSE,"Monthinput"}</definedName>
    <definedName name="zzz" hidden="1">{"Minpmon",#N/A,FALSE,"Monthinput"}</definedName>
    <definedName name="zzzz" localSheetId="2" hidden="1">{"Tab1",#N/A,FALSE,"P";"Tab2",#N/A,FALSE,"P"}</definedName>
    <definedName name="zzzz" hidden="1">{"Tab1",#N/A,FALSE,"P";"Tab2",#N/A,FALSE,"P"}</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5" i="64" l="1"/>
  <c r="B37" i="64"/>
  <c r="A37" i="64"/>
  <c r="B36" i="64"/>
  <c r="A36" i="64"/>
  <c r="B35" i="64"/>
  <c r="B34" i="64"/>
  <c r="A34" i="64"/>
  <c r="B33" i="64" l="1"/>
  <c r="A33" i="64"/>
  <c r="B32" i="64"/>
  <c r="A32" i="64"/>
  <c r="B31" i="64"/>
  <c r="A31" i="64"/>
  <c r="B30" i="64"/>
  <c r="A30" i="64"/>
  <c r="B29" i="64"/>
  <c r="A29" i="64"/>
  <c r="B28" i="64"/>
  <c r="A28" i="64"/>
  <c r="B27" i="64"/>
  <c r="A27" i="64"/>
  <c r="B26" i="64"/>
  <c r="A26" i="64"/>
  <c r="B4" i="123"/>
  <c r="C4" i="123"/>
  <c r="B5" i="123"/>
  <c r="C5" i="123"/>
  <c r="B6" i="123"/>
  <c r="C6" i="123"/>
  <c r="B7" i="123"/>
  <c r="C7" i="123"/>
  <c r="B8" i="123"/>
  <c r="C8" i="123"/>
  <c r="B9" i="123"/>
  <c r="C9" i="123"/>
  <c r="C10" i="123"/>
  <c r="B11" i="123"/>
  <c r="C11" i="123"/>
  <c r="B12" i="123"/>
  <c r="C12" i="123"/>
  <c r="B13" i="123"/>
  <c r="C13" i="123"/>
  <c r="B14" i="123"/>
  <c r="C14" i="123"/>
  <c r="J6" i="112" l="1"/>
  <c r="I6" i="112"/>
  <c r="H6" i="112"/>
  <c r="G6" i="112"/>
  <c r="F6" i="112"/>
  <c r="E6" i="112"/>
  <c r="D6" i="112"/>
  <c r="C6" i="112"/>
  <c r="B6" i="112"/>
  <c r="B44" i="64" l="1"/>
  <c r="B42" i="64"/>
  <c r="B41" i="64"/>
  <c r="B40" i="64"/>
  <c r="A44" i="64"/>
  <c r="A42" i="64"/>
  <c r="A41" i="64"/>
  <c r="A40" i="64"/>
  <c r="B23" i="64"/>
  <c r="A23" i="64"/>
  <c r="B22" i="64"/>
  <c r="A22" i="64"/>
  <c r="B21" i="64"/>
  <c r="A21" i="64"/>
  <c r="B20" i="64"/>
  <c r="A20" i="64"/>
  <c r="B19" i="64"/>
  <c r="A19" i="64"/>
  <c r="B18" i="64"/>
  <c r="A18" i="64"/>
  <c r="B17" i="64"/>
  <c r="A17" i="64"/>
  <c r="B16" i="64"/>
  <c r="A16" i="64"/>
  <c r="B15" i="64"/>
  <c r="A15" i="64"/>
  <c r="B12" i="64"/>
  <c r="A12" i="64"/>
  <c r="B11" i="64"/>
  <c r="A11" i="64"/>
  <c r="B10" i="64"/>
  <c r="A10" i="64"/>
  <c r="B9" i="64"/>
  <c r="A9" i="64"/>
  <c r="B6" i="64"/>
  <c r="A6" i="64"/>
  <c r="B5" i="64"/>
  <c r="A5" i="64"/>
  <c r="B4" i="64"/>
  <c r="A4" i="64"/>
  <c r="D5" i="108" l="1"/>
  <c r="D6" i="108"/>
  <c r="D7" i="108"/>
  <c r="D8" i="108"/>
  <c r="D9" i="108"/>
  <c r="D10" i="108"/>
  <c r="D11" i="108"/>
  <c r="D12" i="108"/>
  <c r="D13" i="108"/>
  <c r="D14" i="108"/>
  <c r="D15" i="108"/>
  <c r="D16" i="108"/>
  <c r="D17" i="108"/>
  <c r="D18" i="108"/>
  <c r="D19" i="108"/>
  <c r="D20" i="108"/>
  <c r="D21" i="108"/>
  <c r="D22" i="108"/>
  <c r="D23" i="108"/>
  <c r="D24" i="108"/>
  <c r="D25" i="108"/>
  <c r="D26" i="108"/>
  <c r="O8" i="91" l="1"/>
  <c r="B46" i="88"/>
  <c r="B45" i="88"/>
  <c r="B44" i="88"/>
  <c r="B43" i="88"/>
  <c r="B42" i="88"/>
  <c r="D24" i="80"/>
  <c r="D23" i="80"/>
  <c r="D22" i="80"/>
  <c r="D21" i="80"/>
  <c r="D20" i="80"/>
  <c r="D19" i="80"/>
  <c r="D18" i="80"/>
  <c r="D17" i="80"/>
  <c r="D16" i="80"/>
  <c r="D15" i="80"/>
  <c r="D14" i="80"/>
  <c r="D13" i="80"/>
  <c r="D12" i="80"/>
  <c r="D11" i="80"/>
  <c r="D10" i="80"/>
  <c r="D9" i="80"/>
  <c r="D8" i="80"/>
  <c r="D7" i="80"/>
  <c r="D6" i="80"/>
  <c r="D5" i="80"/>
</calcChain>
</file>

<file path=xl/sharedStrings.xml><?xml version="1.0" encoding="utf-8"?>
<sst xmlns="http://schemas.openxmlformats.org/spreadsheetml/2006/main" count="386" uniqueCount="291">
  <si>
    <t>Índice</t>
  </si>
  <si>
    <t>Capítulo I</t>
  </si>
  <si>
    <t>Capítulo II</t>
  </si>
  <si>
    <t>Capítulo III</t>
  </si>
  <si>
    <t>Gráfico I.3.1</t>
  </si>
  <si>
    <t>Codelco</t>
  </si>
  <si>
    <t>Fuente: Dipres.</t>
  </si>
  <si>
    <t>Gráfico I.4.1</t>
  </si>
  <si>
    <t>(% del PIB)</t>
  </si>
  <si>
    <t>Gasto</t>
  </si>
  <si>
    <t>2026p</t>
  </si>
  <si>
    <t>2027p</t>
  </si>
  <si>
    <t>2028p</t>
  </si>
  <si>
    <t>2029p</t>
  </si>
  <si>
    <t>Gráfico III.1.1</t>
  </si>
  <si>
    <t>Año</t>
  </si>
  <si>
    <t>Total</t>
  </si>
  <si>
    <t>Gráfico III.1.2</t>
  </si>
  <si>
    <t xml:space="preserve"> </t>
  </si>
  <si>
    <t>% Servicios con Bono 100%</t>
  </si>
  <si>
    <t>Recuadros</t>
  </si>
  <si>
    <t>(p) Proyección.</t>
  </si>
  <si>
    <t>(cifras consolidadas en millones de pesos 2026)</t>
  </si>
  <si>
    <t>IFP 2T26</t>
  </si>
  <si>
    <t>IFP 1T26</t>
  </si>
  <si>
    <t>2030p</t>
  </si>
  <si>
    <t>(millones de pesos 2026)</t>
  </si>
  <si>
    <t>IFP 4T25</t>
  </si>
  <si>
    <t>IFP 3T25</t>
  </si>
  <si>
    <t>Actualización del balance cíclicamente ajustado 2026 (p)</t>
  </si>
  <si>
    <t>IFP 2T26 - IFP 1T26</t>
  </si>
  <si>
    <t>Efectivos 
ITNM+IPS</t>
  </si>
  <si>
    <t>Efectivos 
GMP10</t>
  </si>
  <si>
    <t>Efectivos 
Codelco</t>
  </si>
  <si>
    <t>AC PIB 
no minero</t>
  </si>
  <si>
    <t>AC cobre</t>
  </si>
  <si>
    <t>Efectivos 
resto</t>
  </si>
  <si>
    <t>PIB 
nominal</t>
  </si>
  <si>
    <t xml:space="preserve">ITNM: ingresos tributarios no mineros; IPS: imposiciones previsionales de salud.
(1) Las diferencias se calculan en pesos nominales y luego se expresan como porcentaje del PIB proyectado de este informe. Sin embargo, el IFP 1T26 se calculó utilizando la proyección de PIB disponible en ese momento. Debido a esta diferencia en la base de comparación, se incorpora un ajuste denominado 'diferencia PIB nominal'.
</t>
  </si>
  <si>
    <t>IFP 1T26 
metodología
anterior</t>
  </si>
  <si>
    <t>IFP 1T26 
nueva
metodología</t>
  </si>
  <si>
    <t>Efecto
cambio
metodológico</t>
  </si>
  <si>
    <t>Cambio 
metodológico</t>
  </si>
  <si>
    <t>IFP 1T26 
con cambio 
metodológico</t>
  </si>
  <si>
    <t>Mayores 
ingresos 
efectivos</t>
  </si>
  <si>
    <t>Mayor 
ajuste 
cíclico</t>
  </si>
  <si>
    <t>Gráfico IV.1.1</t>
  </si>
  <si>
    <t>Evolución de los activos consolidados del tesoro público</t>
  </si>
  <si>
    <t>(promedio móvil 3 meses, US$ millones)</t>
  </si>
  <si>
    <t>Evolución y nivel recomendado del FEES</t>
  </si>
  <si>
    <t>Evolución activos consolidados totales</t>
  </si>
  <si>
    <t>(cierre trimestral, millones de USD)</t>
  </si>
  <si>
    <t>Evolución OATP versus buffers</t>
  </si>
  <si>
    <t>Pasivos financieros por empresa pública</t>
  </si>
  <si>
    <t>Activos financieros por empresa pública</t>
  </si>
  <si>
    <t>Traspasos de empresas públicas al Fisco, del Fisco a empresas públicas y netos</t>
  </si>
  <si>
    <t>ENAP</t>
  </si>
  <si>
    <t>Otras</t>
  </si>
  <si>
    <t>Traspasos netos</t>
  </si>
  <si>
    <t>OATP</t>
  </si>
  <si>
    <t>(1) Buffer de gasto primario</t>
  </si>
  <si>
    <t>(2) Buffer de flujos netos negativos</t>
  </si>
  <si>
    <t>(3) Buffer de servicio de la deuda</t>
  </si>
  <si>
    <t>OATP (promedio móvil de 12 meses</t>
  </si>
  <si>
    <t>Total empresas públicas</t>
  </si>
  <si>
    <t>EFE</t>
  </si>
  <si>
    <t>Metro</t>
  </si>
  <si>
    <t>ENAMI</t>
  </si>
  <si>
    <t>Industria de defensa</t>
  </si>
  <si>
    <t>Empresas portuarias</t>
  </si>
  <si>
    <t>Otras empresas públicas</t>
  </si>
  <si>
    <t>1T10</t>
  </si>
  <si>
    <t>1T11</t>
  </si>
  <si>
    <t>1T12</t>
  </si>
  <si>
    <t>1T13</t>
  </si>
  <si>
    <t>1T14</t>
  </si>
  <si>
    <t>1T15</t>
  </si>
  <si>
    <t>1T16</t>
  </si>
  <si>
    <t>1T17</t>
  </si>
  <si>
    <t>1T18</t>
  </si>
  <si>
    <t>1T19</t>
  </si>
  <si>
    <t>1T20</t>
  </si>
  <si>
    <t>1T21</t>
  </si>
  <si>
    <t>1T22</t>
  </si>
  <si>
    <t>1T23</t>
  </si>
  <si>
    <t>1T24</t>
  </si>
  <si>
    <t>1T25</t>
  </si>
  <si>
    <t>1T26</t>
  </si>
  <si>
    <t>BECH</t>
  </si>
  <si>
    <t>FEES</t>
  </si>
  <si>
    <t>Rango sugerido por el FMI</t>
  </si>
  <si>
    <t>Fondos soberanos </t>
  </si>
  <si>
    <t>FRP</t>
  </si>
  <si>
    <t>Promedio 2007-2026</t>
  </si>
  <si>
    <t>      Pesos</t>
  </si>
  <si>
    <t>      Dólar</t>
  </si>
  <si>
    <t>FpE</t>
  </si>
  <si>
    <t>      FpE</t>
  </si>
  <si>
    <t>FAR</t>
  </si>
  <si>
    <t>FPA</t>
  </si>
  <si>
    <t>TAC</t>
  </si>
  <si>
    <t>Otros</t>
  </si>
  <si>
    <t>Total gasto por intereses</t>
  </si>
  <si>
    <t xml:space="preserve">Fuente: Dipres. </t>
  </si>
  <si>
    <t>Gastos por intereses 2026-2030(p)</t>
  </si>
  <si>
    <t>Fuente: Dipres</t>
  </si>
  <si>
    <t>Comprometido</t>
  </si>
  <si>
    <t>Compatible con meta</t>
  </si>
  <si>
    <t>Nivel Prudente</t>
  </si>
  <si>
    <t xml:space="preserve">Valorización </t>
  </si>
  <si>
    <t>PIB nominal</t>
  </si>
  <si>
    <t>Req. bajo la linea</t>
  </si>
  <si>
    <t>Balance</t>
  </si>
  <si>
    <t>Req. 
bajo la linea</t>
  </si>
  <si>
    <t>IFP 2T26 
(esc. alt.)</t>
  </si>
  <si>
    <t>Dato efectivo</t>
  </si>
  <si>
    <t>Gráfico I.5.1</t>
  </si>
  <si>
    <t>Descomposición diferencias IFP 2T26 - 1T26</t>
  </si>
  <si>
    <t>(comparación de escenarios, % del PIB)</t>
  </si>
  <si>
    <t>Reg</t>
  </si>
  <si>
    <t>Descripción series</t>
  </si>
  <si>
    <t>Pesos</t>
  </si>
  <si>
    <t>Dólar</t>
  </si>
  <si>
    <t>Fondos para la educación</t>
  </si>
  <si>
    <t>Fondo de Apoyo Regional</t>
  </si>
  <si>
    <t>Fondo Plurianual Capacidades Estratégicas Defensa</t>
  </si>
  <si>
    <t>Fondo para diagnósticos y tratamientos alto costo</t>
  </si>
  <si>
    <t>Otros Fondos</t>
  </si>
  <si>
    <t>Promedio 2014-2026</t>
  </si>
  <si>
    <t>(US$ millones)</t>
  </si>
  <si>
    <t>Activos consolidados del tesoro público a mayo de 2026</t>
  </si>
  <si>
    <t>Esc. alt
gasto comprometido</t>
  </si>
  <si>
    <t>Esc. alt.
gasto meta</t>
  </si>
  <si>
    <t>Gráfico R.1.3</t>
  </si>
  <si>
    <t>Gráfico R.1.1</t>
  </si>
  <si>
    <t>Operación Renta: impuestos y sistemas de pago</t>
  </si>
  <si>
    <t>(% del PIB de cada año)</t>
  </si>
  <si>
    <t>Operación Renta: declaración anual</t>
  </si>
  <si>
    <t>Resultado neto de la Operación Renta por tipo de contribuyente</t>
  </si>
  <si>
    <t>Gráfico R.2.1</t>
  </si>
  <si>
    <t>Gasto compatible con la meta de BE para cada año</t>
  </si>
  <si>
    <t>Cambio de parámetros estructurales</t>
  </si>
  <si>
    <t>Nueva meta de BE</t>
  </si>
  <si>
    <t>IFP 1T19</t>
  </si>
  <si>
    <t>IFP 2T19</t>
  </si>
  <si>
    <t>IFP 3T19</t>
  </si>
  <si>
    <t>IFP 4T19</t>
  </si>
  <si>
    <t>IFP 1T20</t>
  </si>
  <si>
    <t>IFP 2T20</t>
  </si>
  <si>
    <t>IFP 3T20</t>
  </si>
  <si>
    <t>IFP 4T20</t>
  </si>
  <si>
    <t>IFP 1T21</t>
  </si>
  <si>
    <t>IFP 2T21</t>
  </si>
  <si>
    <t>IFP 3T21</t>
  </si>
  <si>
    <t>IFP 4T21</t>
  </si>
  <si>
    <t>IFP 1T22</t>
  </si>
  <si>
    <t>IFP 2T22</t>
  </si>
  <si>
    <t>IFP 3T22</t>
  </si>
  <si>
    <t>IFP 4T22</t>
  </si>
  <si>
    <t>IFP 1T23</t>
  </si>
  <si>
    <t>IFP 2T23</t>
  </si>
  <si>
    <t>IFP 3T23</t>
  </si>
  <si>
    <t>IFP 4T23</t>
  </si>
  <si>
    <t>IFP 1T24</t>
  </si>
  <si>
    <t>IFP 2T24</t>
  </si>
  <si>
    <t>IFP 3T24</t>
  </si>
  <si>
    <t>IFP 4T24</t>
  </si>
  <si>
    <t>IFP 1T25</t>
  </si>
  <si>
    <t>IFP 2T25</t>
  </si>
  <si>
    <t>Impuestos</t>
  </si>
  <si>
    <t>Sistemas de pago</t>
  </si>
  <si>
    <t>Declaración anual</t>
  </si>
  <si>
    <t>Promedio (2012-19)</t>
  </si>
  <si>
    <t>Resto de contribuyentes</t>
  </si>
  <si>
    <t>Minería privada</t>
  </si>
  <si>
    <t>Diferencia en los ingresos estructurales 2026(p)</t>
  </si>
  <si>
    <t>Nota: El ajuste cíclico se presenta con signo negativo para representar su efecto sobre los ingresos estructurales.</t>
  </si>
  <si>
    <r>
      <t>Stock</t>
    </r>
    <r>
      <rPr>
        <b/>
        <sz val="10"/>
        <color theme="1"/>
        <rFont val="Calibri"/>
        <family val="2"/>
        <scheme val="minor"/>
      </rPr>
      <t xml:space="preserve"> de deuda bruta 2026 (p)</t>
    </r>
  </si>
  <si>
    <t>Gráfico II.8.2</t>
  </si>
  <si>
    <t>Deuda bruta del Gobierno Central 1990-2030(p)</t>
  </si>
  <si>
    <t>IFP 2T26 
(esc. alt. meta)</t>
  </si>
  <si>
    <t>IFP 2T26
(gasto comprometido)</t>
  </si>
  <si>
    <r>
      <t>Stock</t>
    </r>
    <r>
      <rPr>
        <b/>
        <sz val="10"/>
        <color theme="1"/>
        <rFont val="Calibri"/>
        <family val="2"/>
        <scheme val="minor"/>
      </rPr>
      <t xml:space="preserve"> de deuda bruta 2030 (p)</t>
    </r>
  </si>
  <si>
    <t>Esc. base
gasto meta</t>
  </si>
  <si>
    <t>Esc. base
gasto comprometido</t>
  </si>
  <si>
    <t>Capítulo IV</t>
  </si>
  <si>
    <t>Gráfico IV.2.1</t>
  </si>
  <si>
    <t>Gráfico R.1.2</t>
  </si>
  <si>
    <r>
      <t>N° de ingresos</t>
    </r>
    <r>
      <rPr>
        <sz val="11"/>
        <color theme="1"/>
        <rFont val="Calibri"/>
        <family val="2"/>
        <scheme val="minor"/>
      </rPr>
      <t> </t>
    </r>
  </si>
  <si>
    <t>Programas no sociales </t>
  </si>
  <si>
    <t>Programas sociales </t>
  </si>
  <si>
    <t>Total </t>
  </si>
  <si>
    <t>Calificación </t>
  </si>
  <si>
    <t>Recomendado Favorablemente (RF) </t>
  </si>
  <si>
    <t>Objetado Técnicamente (OT) </t>
  </si>
  <si>
    <t>Nota: además de RF y OT, se registran 15 casos “Falta de información” y 2 “No es programa” durante el período 2018-2026, no incluidos en el gráfico, ni contabilizados en la tabla anterior.</t>
  </si>
  <si>
    <t>Número de ingresos a evaluación ex ante por tipo de programa y año</t>
  </si>
  <si>
    <t xml:space="preserve">Gráfico IV.1.2 </t>
  </si>
  <si>
    <t xml:space="preserve">Evolución del número de programas públicos monitoreados de la oferta social y no social (2012-2025)  </t>
  </si>
  <si>
    <t>Gráfico IV.1.3 </t>
  </si>
  <si>
    <t xml:space="preserve">EPG </t>
  </si>
  <si>
    <t>EI</t>
  </si>
  <si>
    <t>ES</t>
  </si>
  <si>
    <t xml:space="preserve">EFA </t>
  </si>
  <si>
    <t xml:space="preserve">Otras </t>
  </si>
  <si>
    <t>Gráfico IV.1.4 </t>
  </si>
  <si>
    <t>Número de evaluaciones por línea ex post</t>
  </si>
  <si>
    <t>EPG</t>
  </si>
  <si>
    <t>EFA</t>
  </si>
  <si>
    <t>Interna</t>
  </si>
  <si>
    <t>FEI</t>
  </si>
  <si>
    <t xml:space="preserve">Gráfico IV.1.6 </t>
  </si>
  <si>
    <t>Gasto total de evaluación por línea (2022-2025)</t>
  </si>
  <si>
    <t>Gráfico IV.5.1</t>
  </si>
  <si>
    <t>Variación presupuestaria del gasto en bienes y servicios de consumo (subtítulo 22) de los servicios públicos</t>
  </si>
  <si>
    <t>Gráfico IV.4.1</t>
  </si>
  <si>
    <t>Porcentajes de instituciones que logran el 100% de bono por desempeño y de las que cumplen todas sus metas en un 100%. Período 2015 – 2025</t>
  </si>
  <si>
    <t>2015
(n: 149)</t>
  </si>
  <si>
    <t>2016
(n: 150)</t>
  </si>
  <si>
    <t>2017
(n: 152)</t>
  </si>
  <si>
    <t>2018
(n: 160)</t>
  </si>
  <si>
    <t>2019
(n: 168)</t>
  </si>
  <si>
    <t>2020
(n: 173)</t>
  </si>
  <si>
    <t>2021
(n: 174)</t>
  </si>
  <si>
    <t>2022
(n: 180)</t>
  </si>
  <si>
    <t>2023
(n: 192)</t>
  </si>
  <si>
    <t>2024
(n: 204)</t>
  </si>
  <si>
    <t>2025
(n: 216)</t>
  </si>
  <si>
    <t>% Servicios Cumple todas sus Metas</t>
  </si>
  <si>
    <t xml:space="preserve">Gráfico IV.2.2 </t>
  </si>
  <si>
    <t>% Mejoraron</t>
  </si>
  <si>
    <t>% Empeoraron</t>
  </si>
  <si>
    <t xml:space="preserve">Gráfico IV.2.3 </t>
  </si>
  <si>
    <t>Porcentaje de programas que mejoran y empeoran según año de evaluación.</t>
  </si>
  <si>
    <t>Servicios considerados en la RdG</t>
  </si>
  <si>
    <t>Servicios no considerados en la RdG</t>
  </si>
  <si>
    <t>Disminuye más de 50%</t>
  </si>
  <si>
    <t>Disminuye entre 50% y 15%</t>
  </si>
  <si>
    <t>Disminuye entre 15% y 0%</t>
  </si>
  <si>
    <t>Se mantiene</t>
  </si>
  <si>
    <t>Aumenta entre 0% y 15%</t>
  </si>
  <si>
    <t>Aumenta entre 15% y 50%</t>
  </si>
  <si>
    <t>Aumenta más de 50%</t>
  </si>
  <si>
    <t xml:space="preserve">Ratios de cumplimiento de monitoreo previos y posteriores a la evaluación, según dimensión.  </t>
  </si>
  <si>
    <t>Ratio Pre evaluación</t>
  </si>
  <si>
    <t>Ratio Post Evaluación</t>
  </si>
  <si>
    <t>Focalización</t>
  </si>
  <si>
    <t>Eficiencia</t>
  </si>
  <si>
    <t>Eficacia</t>
  </si>
  <si>
    <t>Promedio</t>
  </si>
  <si>
    <t>Prioridad</t>
  </si>
  <si>
    <t>H1</t>
  </si>
  <si>
    <t>H2</t>
  </si>
  <si>
    <t>H3</t>
  </si>
  <si>
    <t>H4</t>
  </si>
  <si>
    <t>H5</t>
  </si>
  <si>
    <t>H6</t>
  </si>
  <si>
    <t>H7</t>
  </si>
  <si>
    <t>H8</t>
  </si>
  <si>
    <t>H9</t>
  </si>
  <si>
    <t>H10</t>
  </si>
  <si>
    <t>H11</t>
  </si>
  <si>
    <t>TOTAL</t>
  </si>
  <si>
    <t xml:space="preserve">Prioridad 1 </t>
  </si>
  <si>
    <t xml:space="preserve">Prioridad 2 </t>
  </si>
  <si>
    <t xml:space="preserve">Prioridad 3 </t>
  </si>
  <si>
    <t xml:space="preserve">Prioridad 4 </t>
  </si>
  <si>
    <r>
      <t>Petición de presupuesto para programas.</t>
    </r>
    <r>
      <rPr>
        <sz val="11"/>
        <rFont val="Aptos"/>
        <family val="2"/>
      </rPr>
      <t xml:space="preserve"> </t>
    </r>
  </si>
  <si>
    <t xml:space="preserve">Crecimiento promedio solicitado en formulación respecto de presupuesto del año anterior </t>
  </si>
  <si>
    <t>Recursos efectivamente asignados</t>
  </si>
  <si>
    <t>Crecimiento promedio de recursos efectivamente asignados</t>
  </si>
  <si>
    <t xml:space="preserve">Gráfico IV.1.5 </t>
  </si>
  <si>
    <t xml:space="preserve">Número de compromisos generados según prioridad y tipo de hallazgo. </t>
  </si>
  <si>
    <t>Gráfico IV.2.4</t>
  </si>
  <si>
    <t>Gráfico III.1.1.1</t>
  </si>
  <si>
    <t>Gráfico III.1.1.2</t>
  </si>
  <si>
    <t>Gráfico III.1.2.1</t>
  </si>
  <si>
    <t>Gráfico III.1.2.2</t>
  </si>
  <si>
    <t>Evolución de los fondos soberanos: FEES y FRP</t>
  </si>
  <si>
    <t>(descomposición de diferencias entre escenarios)</t>
  </si>
  <si>
    <t>Programas con buena evaluación ex post y/o sin condicionamientos en monitoreo</t>
  </si>
  <si>
    <r>
      <t>Stock</t>
    </r>
    <r>
      <rPr>
        <b/>
        <sz val="10"/>
        <color theme="1"/>
        <rFont val="Calibri"/>
        <family val="2"/>
        <scheme val="minor"/>
      </rPr>
      <t xml:space="preserve"> de deuda bruta 2014-2030</t>
    </r>
  </si>
  <si>
    <t>Gráfico II.8.3</t>
  </si>
  <si>
    <t>Gráfico III.3.1.1</t>
  </si>
  <si>
    <t>Gráfico III.3.1.2</t>
  </si>
  <si>
    <t>Gráfico III.3.1.3</t>
  </si>
  <si>
    <t>Gráfico II.10.5.1</t>
  </si>
  <si>
    <t>Gráfico II.10.5.2</t>
  </si>
  <si>
    <t xml:space="preserve">Nota: Para el proceso ex ante 2026 se reporta un ingreso calificado como “No es programa” de la oferta social, por lo que, en términos exactos, la oferta social para el año 2026 fue de 63 programas evaluados y calificados.   </t>
  </si>
  <si>
    <t>Programas con mala evaluación ex post y/o con condicionamientos de monitoreo u objetados técnicamente</t>
  </si>
  <si>
    <t>Calificaciones de la evaluación ex ante por año (RF y OT)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</si>
</sst>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1" formatCode="_ * #,##0_ ;_ * \-#,##0_ ;_ * &quot;-&quot;_ ;_ @_ "/>
    <numFmt numFmtId="164" formatCode="_-* #,##0.00_-;\-* #,##0.00_-;_-* &quot;-&quot;??_-;_-@_-"/>
    <numFmt numFmtId="165" formatCode="0.0%"/>
    <numFmt numFmtId="166" formatCode="#,##0.0"/>
    <numFmt numFmtId="167" formatCode="0.0"/>
    <numFmt numFmtId="168" formatCode="_-* #,##0\ _P_t_a_-;\-* #,##0\ _P_t_a_-;_-* &quot;-&quot;\ _P_t_a_-;_-@_-"/>
    <numFmt numFmtId="169" formatCode="_(* #,##0.00_);_(* \(#,##0.00\);_(* &quot;-&quot;??_);_(@_)"/>
    <numFmt numFmtId="170" formatCode="_ * #,##0.0_ ;_ * \-#,##0.0_ ;_ * &quot;-&quot;_ ;_ @_ "/>
    <numFmt numFmtId="171" formatCode="_ * #,##0.0_ ;_ * \-#,##0.0_ ;_ * &quot;-&quot;?_ ;_ @_ "/>
    <numFmt numFmtId="172" formatCode="_ * #,##0.000000_ ;_ * \-#,##0.000000_ ;_ * &quot;-&quot;_ ;_ @_ "/>
    <numFmt numFmtId="173" formatCode="0.000000"/>
    <numFmt numFmtId="175" formatCode="_ * #,##0.0000000_ ;_ * \-#,##0.0000000_ ;_ * &quot;-&quot;_ ;_ @_ "/>
    <numFmt numFmtId="177" formatCode="_ * #,##0.00_ ;_ * \-#,##0.00_ ;_ * &quot;-&quot;_ ;_ @_ "/>
    <numFmt numFmtId="178" formatCode="_ * #,##0.0000_ ;_ * \-#,##0.0000_ ;_ * &quot;-&quot;_ ;_ @_ "/>
    <numFmt numFmtId="179" formatCode="#,##0.0_ ;\-#,##0.0\ "/>
    <numFmt numFmtId="180" formatCode="mmm\.yyyy"/>
    <numFmt numFmtId="181" formatCode="0.0000"/>
    <numFmt numFmtId="182" formatCode="0.000"/>
  </numFmts>
  <fonts count="40" x14ac:knownFonts="1">
    <font>
      <sz val="11"/>
      <color theme="1"/>
      <name val="Calibri"/>
      <family val="2"/>
      <scheme val="minor"/>
    </font>
    <font>
      <sz val="11"/>
      <color theme="1"/>
      <name val="Calibri"/>
      <family val="2"/>
      <scheme val="minor"/>
    </font>
    <font>
      <sz val="10"/>
      <name val="Arial"/>
      <family val="2"/>
    </font>
    <font>
      <b/>
      <sz val="10"/>
      <name val="Calibri"/>
      <family val="2"/>
      <scheme val="minor"/>
    </font>
    <font>
      <sz val="10"/>
      <name val="Calibri"/>
      <family val="2"/>
      <scheme val="minor"/>
    </font>
    <font>
      <sz val="10"/>
      <color theme="1"/>
      <name val="Calibri"/>
      <family val="2"/>
      <scheme val="minor"/>
    </font>
    <font>
      <b/>
      <sz val="10"/>
      <color theme="1"/>
      <name val="Calibri"/>
      <family val="2"/>
      <scheme val="minor"/>
    </font>
    <font>
      <sz val="11"/>
      <color rgb="FF000000"/>
      <name val="Calibri"/>
      <family val="2"/>
    </font>
    <font>
      <sz val="12"/>
      <color theme="1"/>
      <name val="Calibri"/>
      <family val="2"/>
      <scheme val="minor"/>
    </font>
    <font>
      <u/>
      <sz val="10"/>
      <color theme="10"/>
      <name val="Arial"/>
      <family val="2"/>
    </font>
    <font>
      <sz val="11"/>
      <color theme="1"/>
      <name val="Calibri"/>
      <family val="2"/>
      <scheme val="minor"/>
    </font>
    <font>
      <b/>
      <sz val="10"/>
      <color rgb="FF000000"/>
      <name val="Calibri"/>
      <family val="2"/>
    </font>
    <font>
      <sz val="10"/>
      <color rgb="FF000000"/>
      <name val="Calibri"/>
      <family val="2"/>
    </font>
    <font>
      <sz val="10"/>
      <color rgb="FFFF0000"/>
      <name val="Calibri"/>
      <family val="2"/>
      <scheme val="minor"/>
    </font>
    <font>
      <u/>
      <sz val="11"/>
      <color theme="10"/>
      <name val="Calibri"/>
      <family val="2"/>
      <scheme val="minor"/>
    </font>
    <font>
      <u/>
      <sz val="10"/>
      <color theme="10"/>
      <name val="Calibri"/>
      <family val="2"/>
      <scheme val="minor"/>
    </font>
    <font>
      <sz val="10"/>
      <color rgb="FFC00000"/>
      <name val="Calibri"/>
      <family val="2"/>
      <scheme val="minor"/>
    </font>
    <font>
      <sz val="10"/>
      <color rgb="FFFFFFFF"/>
      <name val="Calibri"/>
      <family val="2"/>
      <scheme val="minor"/>
    </font>
    <font>
      <sz val="10"/>
      <color rgb="FF000000"/>
      <name val="Calibri"/>
      <family val="2"/>
      <scheme val="minor"/>
    </font>
    <font>
      <sz val="11"/>
      <color theme="1"/>
      <name val="Calibri"/>
      <family val="2"/>
      <charset val="1"/>
    </font>
    <font>
      <sz val="11"/>
      <color rgb="FF000000"/>
      <name val="Calibri"/>
      <family val="2"/>
    </font>
    <font>
      <b/>
      <sz val="10"/>
      <color rgb="FF000000"/>
      <name val="Calibri"/>
      <family val="2"/>
      <scheme val="minor"/>
    </font>
    <font>
      <b/>
      <i/>
      <sz val="10"/>
      <color theme="1"/>
      <name val="Calibri"/>
      <family val="2"/>
      <scheme val="minor"/>
    </font>
    <font>
      <b/>
      <sz val="11"/>
      <color theme="1"/>
      <name val="Calibri"/>
      <family val="2"/>
      <scheme val="minor"/>
    </font>
    <font>
      <sz val="11"/>
      <color rgb="FF002060"/>
      <name val="Aptos"/>
      <family val="2"/>
    </font>
    <font>
      <sz val="9"/>
      <name val="Aptos"/>
      <family val="2"/>
    </font>
    <font>
      <sz val="11"/>
      <name val="Aptos"/>
      <family val="2"/>
    </font>
    <font>
      <sz val="11"/>
      <color rgb="FF000000"/>
      <name val="Calibri"/>
      <family val="2"/>
      <scheme val="minor"/>
    </font>
    <font>
      <b/>
      <sz val="11"/>
      <name val="Aptos"/>
      <family val="2"/>
    </font>
    <font>
      <sz val="8"/>
      <color theme="1"/>
      <name val="Calibri"/>
      <family val="2"/>
      <scheme val="minor"/>
    </font>
    <font>
      <sz val="8"/>
      <name val="Calibri"/>
      <family val="2"/>
      <scheme val="minor"/>
    </font>
    <font>
      <sz val="8"/>
      <name val="Arial Narrow"/>
      <family val="2"/>
    </font>
    <font>
      <i/>
      <sz val="8"/>
      <color rgb="FF0E2841"/>
      <name val="Verdana"/>
      <family val="2"/>
    </font>
    <font>
      <b/>
      <sz val="11"/>
      <color rgb="FFFFFFFF"/>
      <name val="Calibri"/>
      <family val="2"/>
    </font>
    <font>
      <b/>
      <sz val="11"/>
      <name val="Calibri"/>
      <family val="2"/>
    </font>
    <font>
      <b/>
      <sz val="11"/>
      <color theme="1"/>
      <name val="Aptos"/>
      <family val="2"/>
    </font>
    <font>
      <sz val="10"/>
      <color theme="0"/>
      <name val="Calibri"/>
      <family val="2"/>
    </font>
    <font>
      <b/>
      <sz val="11"/>
      <color rgb="FF000000"/>
      <name val="Calibri"/>
      <family val="2"/>
      <scheme val="minor"/>
    </font>
    <font>
      <b/>
      <sz val="11"/>
      <name val="Calibri"/>
      <family val="2"/>
      <scheme val="minor"/>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bgColor rgb="FFFFFFCC"/>
      </patternFill>
    </fill>
    <fill>
      <patternFill patternType="solid">
        <fgColor theme="0"/>
        <bgColor rgb="FF366092"/>
      </patternFill>
    </fill>
    <fill>
      <patternFill patternType="solid">
        <fgColor theme="0"/>
        <bgColor rgb="FFD3D3D3"/>
      </patternFill>
    </fill>
  </fills>
  <borders count="2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auto="1"/>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auto="1"/>
      </left>
      <right style="thin">
        <color indexed="64"/>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style="thin">
        <color auto="1"/>
      </diagonal>
    </border>
    <border>
      <left/>
      <right style="thin">
        <color indexed="64"/>
      </right>
      <top/>
      <bottom/>
      <diagonal style="thin">
        <color auto="1"/>
      </diagonal>
    </border>
    <border>
      <left/>
      <right style="thin">
        <color indexed="64"/>
      </right>
      <top/>
      <bottom style="thin">
        <color indexed="64"/>
      </bottom>
      <diagonal style="thin">
        <color auto="1"/>
      </diagonal>
    </border>
    <border>
      <left/>
      <right style="thin">
        <color indexed="64"/>
      </right>
      <top style="thin">
        <color indexed="64"/>
      </top>
      <bottom style="thin">
        <color indexed="64"/>
      </bottom>
      <diagonal style="thin">
        <color auto="1"/>
      </diagonal>
    </border>
    <border>
      <left/>
      <right/>
      <top/>
      <bottom/>
      <diagonal style="thin">
        <color auto="1"/>
      </diagonal>
    </border>
    <border>
      <left/>
      <right/>
      <top style="thin">
        <color indexed="64"/>
      </top>
      <bottom/>
      <diagonal style="thin">
        <color auto="1"/>
      </diagonal>
    </border>
    <border>
      <left/>
      <right/>
      <top style="thin">
        <color indexed="64"/>
      </top>
      <bottom style="thin">
        <color indexed="64"/>
      </bottom>
      <diagonal style="thin">
        <color auto="1"/>
      </diagonal>
    </border>
    <border>
      <left/>
      <right/>
      <top/>
      <bottom style="thin">
        <color indexed="64"/>
      </bottom>
      <diagonal style="thin">
        <color auto="1"/>
      </diagonal>
    </border>
  </borders>
  <cellStyleXfs count="24">
    <xf numFmtId="0" fontId="0" fillId="0" borderId="0"/>
    <xf numFmtId="9" fontId="1" fillId="0" borderId="0" applyFont="0" applyFill="0" applyBorder="0" applyAlignment="0" applyProtection="0"/>
    <xf numFmtId="41" fontId="1"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168" fontId="2" fillId="0" borderId="0" applyFont="0" applyFill="0" applyBorder="0" applyAlignment="0" applyProtection="0"/>
    <xf numFmtId="4" fontId="2" fillId="0" borderId="0" applyFont="0" applyFill="0" applyBorder="0" applyAlignment="0" applyProtection="0"/>
    <xf numFmtId="9" fontId="2" fillId="0" borderId="0" applyFont="0" applyFill="0" applyBorder="0" applyAlignment="0" applyProtection="0"/>
    <xf numFmtId="169" fontId="2" fillId="0" borderId="0" applyFont="0" applyFill="0" applyBorder="0" applyAlignment="0" applyProtection="0"/>
    <xf numFmtId="164" fontId="1" fillId="0" borderId="0" applyFont="0" applyFill="0" applyBorder="0" applyAlignment="0" applyProtection="0"/>
    <xf numFmtId="0" fontId="1" fillId="0" borderId="0"/>
    <xf numFmtId="0" fontId="7" fillId="0" borderId="0"/>
    <xf numFmtId="0" fontId="8" fillId="0" borderId="0"/>
    <xf numFmtId="0" fontId="9" fillId="0" borderId="0" applyNumberFormat="0" applyFill="0" applyBorder="0" applyAlignment="0" applyProtection="0"/>
    <xf numFmtId="0" fontId="10" fillId="0" borderId="0"/>
    <xf numFmtId="0" fontId="14" fillId="0" borderId="0" applyNumberFormat="0" applyFill="0" applyBorder="0" applyAlignment="0" applyProtection="0"/>
    <xf numFmtId="41" fontId="1" fillId="0" borderId="0" applyFont="0" applyFill="0" applyBorder="0" applyAlignment="0" applyProtection="0"/>
    <xf numFmtId="0" fontId="1" fillId="0" borderId="0"/>
    <xf numFmtId="0" fontId="19" fillId="0" borderId="0"/>
    <xf numFmtId="41" fontId="2" fillId="0" borderId="0" applyBorder="0" applyAlignment="0" applyProtection="0"/>
    <xf numFmtId="0" fontId="20" fillId="0" borderId="0"/>
    <xf numFmtId="41" fontId="7" fillId="0" borderId="0" applyFont="0" applyFill="0" applyBorder="0" applyAlignment="0" applyProtection="0"/>
  </cellStyleXfs>
  <cellXfs count="331">
    <xf numFmtId="0" fontId="0" fillId="0" borderId="0" xfId="0"/>
    <xf numFmtId="0" fontId="6" fillId="2" borderId="0" xfId="0" applyFont="1" applyFill="1"/>
    <xf numFmtId="0" fontId="5" fillId="2" borderId="0" xfId="0" applyFont="1" applyFill="1"/>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41" fontId="5" fillId="2" borderId="0" xfId="2" applyFont="1" applyFill="1"/>
    <xf numFmtId="41" fontId="5" fillId="2" borderId="0" xfId="0" applyNumberFormat="1" applyFont="1" applyFill="1"/>
    <xf numFmtId="167" fontId="5" fillId="2" borderId="0" xfId="0" applyNumberFormat="1" applyFont="1" applyFill="1"/>
    <xf numFmtId="0" fontId="0" fillId="2" borderId="0" xfId="0" applyFill="1"/>
    <xf numFmtId="41" fontId="5" fillId="2" borderId="0" xfId="2" applyFont="1" applyFill="1" applyBorder="1"/>
    <xf numFmtId="0" fontId="6" fillId="2" borderId="0" xfId="0" applyFont="1" applyFill="1" applyAlignment="1">
      <alignment horizontal="left" vertical="center"/>
    </xf>
    <xf numFmtId="165" fontId="5" fillId="2" borderId="0" xfId="0" applyNumberFormat="1" applyFont="1" applyFill="1"/>
    <xf numFmtId="0" fontId="5" fillId="2" borderId="0" xfId="0" applyFont="1" applyFill="1" applyAlignment="1">
      <alignment horizontal="left" vertical="center"/>
    </xf>
    <xf numFmtId="0" fontId="6" fillId="2" borderId="0" xfId="0" applyFont="1" applyFill="1" applyAlignment="1">
      <alignment horizontal="center" vertical="center"/>
    </xf>
    <xf numFmtId="0" fontId="5" fillId="2" borderId="0" xfId="0" applyFont="1" applyFill="1" applyAlignment="1">
      <alignment horizontal="center" vertical="center"/>
    </xf>
    <xf numFmtId="172" fontId="5" fillId="2" borderId="0" xfId="2" applyNumberFormat="1" applyFont="1" applyFill="1"/>
    <xf numFmtId="173" fontId="5" fillId="2" borderId="0" xfId="0" applyNumberFormat="1" applyFont="1" applyFill="1"/>
    <xf numFmtId="0" fontId="5" fillId="2" borderId="0" xfId="0" applyFont="1" applyFill="1" applyAlignment="1">
      <alignment vertical="center"/>
    </xf>
    <xf numFmtId="170" fontId="5" fillId="2" borderId="0" xfId="2" applyNumberFormat="1" applyFont="1" applyFill="1" applyBorder="1"/>
    <xf numFmtId="0" fontId="5" fillId="2" borderId="7" xfId="0" applyFont="1" applyFill="1" applyBorder="1"/>
    <xf numFmtId="0" fontId="5" fillId="2" borderId="6" xfId="0" applyFont="1" applyFill="1" applyBorder="1"/>
    <xf numFmtId="0" fontId="5" fillId="2" borderId="15" xfId="0" applyFont="1" applyFill="1" applyBorder="1"/>
    <xf numFmtId="0" fontId="5" fillId="2" borderId="2" xfId="0" applyFont="1" applyFill="1" applyBorder="1"/>
    <xf numFmtId="0" fontId="15" fillId="2" borderId="0" xfId="17" applyFont="1" applyFill="1"/>
    <xf numFmtId="167" fontId="5" fillId="2" borderId="0" xfId="0" applyNumberFormat="1" applyFont="1" applyFill="1" applyAlignment="1">
      <alignment horizontal="center"/>
    </xf>
    <xf numFmtId="0" fontId="16" fillId="2" borderId="0" xfId="0" applyFont="1" applyFill="1"/>
    <xf numFmtId="178" fontId="5" fillId="2" borderId="0" xfId="2" applyNumberFormat="1" applyFont="1" applyFill="1"/>
    <xf numFmtId="175" fontId="5" fillId="2" borderId="0" xfId="2" applyNumberFormat="1" applyFont="1" applyFill="1"/>
    <xf numFmtId="170" fontId="5" fillId="2" borderId="0" xfId="2" applyNumberFormat="1" applyFont="1" applyFill="1"/>
    <xf numFmtId="0" fontId="5" fillId="2" borderId="3" xfId="0" applyFont="1" applyFill="1" applyBorder="1" applyAlignment="1">
      <alignment wrapText="1"/>
    </xf>
    <xf numFmtId="0" fontId="6" fillId="2" borderId="14" xfId="0" applyFont="1" applyFill="1" applyBorder="1" applyAlignment="1">
      <alignment wrapText="1"/>
    </xf>
    <xf numFmtId="170" fontId="6" fillId="2" borderId="3" xfId="2" applyNumberFormat="1" applyFont="1" applyFill="1" applyBorder="1" applyAlignment="1">
      <alignment wrapText="1"/>
    </xf>
    <xf numFmtId="0" fontId="6" fillId="2" borderId="6" xfId="0" applyFont="1" applyFill="1" applyBorder="1" applyAlignment="1">
      <alignment wrapText="1"/>
    </xf>
    <xf numFmtId="170" fontId="3" fillId="2" borderId="9" xfId="2" applyNumberFormat="1" applyFont="1" applyFill="1" applyBorder="1" applyAlignment="1"/>
    <xf numFmtId="167" fontId="5" fillId="2" borderId="9" xfId="0" applyNumberFormat="1" applyFont="1" applyFill="1" applyBorder="1"/>
    <xf numFmtId="2" fontId="6" fillId="2" borderId="11" xfId="0" applyNumberFormat="1" applyFont="1" applyFill="1" applyBorder="1"/>
    <xf numFmtId="167" fontId="3" fillId="2" borderId="13" xfId="0" applyNumberFormat="1" applyFont="1" applyFill="1" applyBorder="1"/>
    <xf numFmtId="167" fontId="5" fillId="2" borderId="10" xfId="0" applyNumberFormat="1" applyFont="1" applyFill="1" applyBorder="1"/>
    <xf numFmtId="167" fontId="5" fillId="2" borderId="11" xfId="0" applyNumberFormat="1" applyFont="1" applyFill="1" applyBorder="1"/>
    <xf numFmtId="0" fontId="5" fillId="2" borderId="1" xfId="0" applyFont="1" applyFill="1" applyBorder="1"/>
    <xf numFmtId="0" fontId="5" fillId="2" borderId="4" xfId="0" applyFont="1" applyFill="1" applyBorder="1"/>
    <xf numFmtId="167" fontId="5" fillId="2" borderId="1" xfId="0" applyNumberFormat="1" applyFont="1" applyFill="1" applyBorder="1"/>
    <xf numFmtId="167" fontId="5" fillId="2" borderId="12" xfId="0" applyNumberFormat="1" applyFont="1" applyFill="1" applyBorder="1"/>
    <xf numFmtId="167" fontId="5" fillId="2" borderId="8" xfId="0" applyNumberFormat="1" applyFont="1" applyFill="1" applyBorder="1"/>
    <xf numFmtId="167" fontId="5" fillId="2" borderId="5" xfId="0" applyNumberFormat="1" applyFont="1" applyFill="1" applyBorder="1"/>
    <xf numFmtId="17" fontId="5" fillId="2" borderId="8" xfId="0" applyNumberFormat="1" applyFont="1" applyFill="1" applyBorder="1"/>
    <xf numFmtId="2" fontId="5" fillId="2" borderId="0" xfId="0" applyNumberFormat="1" applyFont="1" applyFill="1" applyAlignment="1">
      <alignment horizontal="center"/>
    </xf>
    <xf numFmtId="17" fontId="5" fillId="2" borderId="5" xfId="0" applyNumberFormat="1" applyFont="1" applyFill="1" applyBorder="1"/>
    <xf numFmtId="2" fontId="5" fillId="2" borderId="1" xfId="0" applyNumberFormat="1" applyFont="1" applyFill="1" applyBorder="1" applyAlignment="1">
      <alignment horizontal="center"/>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167" fontId="5" fillId="2" borderId="0" xfId="2" applyNumberFormat="1" applyFont="1" applyFill="1" applyAlignment="1">
      <alignment horizontal="center"/>
    </xf>
    <xf numFmtId="167" fontId="5" fillId="2" borderId="8" xfId="0" applyNumberFormat="1" applyFont="1" applyFill="1" applyBorder="1" applyAlignment="1">
      <alignment horizontal="center"/>
    </xf>
    <xf numFmtId="167" fontId="5" fillId="2" borderId="0" xfId="2" applyNumberFormat="1" applyFont="1" applyFill="1" applyBorder="1" applyAlignment="1">
      <alignment horizontal="center"/>
    </xf>
    <xf numFmtId="167" fontId="5" fillId="2" borderId="1" xfId="2" applyNumberFormat="1" applyFont="1" applyFill="1" applyBorder="1" applyAlignment="1">
      <alignment horizontal="center"/>
    </xf>
    <xf numFmtId="167" fontId="5" fillId="2" borderId="5" xfId="0" applyNumberFormat="1" applyFont="1" applyFill="1" applyBorder="1" applyAlignment="1">
      <alignment horizontal="center"/>
    </xf>
    <xf numFmtId="167" fontId="5" fillId="2" borderId="15" xfId="0" applyNumberFormat="1" applyFont="1" applyFill="1" applyBorder="1" applyAlignment="1">
      <alignment horizontal="center"/>
    </xf>
    <xf numFmtId="167" fontId="5" fillId="2" borderId="12" xfId="0" applyNumberFormat="1" applyFont="1" applyFill="1" applyBorder="1" applyAlignment="1">
      <alignment horizontal="center"/>
    </xf>
    <xf numFmtId="167" fontId="5" fillId="2" borderId="1" xfId="0" applyNumberFormat="1" applyFont="1" applyFill="1" applyBorder="1" applyAlignment="1">
      <alignment horizontal="center"/>
    </xf>
    <xf numFmtId="0" fontId="5" fillId="2" borderId="4" xfId="0" applyFont="1" applyFill="1" applyBorder="1" applyAlignment="1">
      <alignment horizontal="center"/>
    </xf>
    <xf numFmtId="17" fontId="5" fillId="2" borderId="12" xfId="2" applyNumberFormat="1" applyFont="1" applyFill="1" applyBorder="1"/>
    <xf numFmtId="17" fontId="5" fillId="2" borderId="8" xfId="2" applyNumberFormat="1" applyFont="1" applyFill="1" applyBorder="1"/>
    <xf numFmtId="17" fontId="5" fillId="2" borderId="5" xfId="2" applyNumberFormat="1" applyFont="1" applyFill="1" applyBorder="1"/>
    <xf numFmtId="179" fontId="5" fillId="2" borderId="12" xfId="2" applyNumberFormat="1" applyFont="1" applyFill="1" applyBorder="1" applyAlignment="1">
      <alignment horizontal="center"/>
    </xf>
    <xf numFmtId="179" fontId="5" fillId="2" borderId="8" xfId="2" applyNumberFormat="1" applyFont="1" applyFill="1" applyBorder="1" applyAlignment="1">
      <alignment horizontal="center"/>
    </xf>
    <xf numFmtId="179" fontId="5" fillId="2" borderId="5" xfId="2" applyNumberFormat="1" applyFont="1" applyFill="1" applyBorder="1" applyAlignment="1">
      <alignment horizontal="center"/>
    </xf>
    <xf numFmtId="41" fontId="5" fillId="2" borderId="15" xfId="2" applyFont="1" applyFill="1" applyBorder="1"/>
    <xf numFmtId="41" fontId="5" fillId="2" borderId="15" xfId="0" applyNumberFormat="1" applyFont="1" applyFill="1" applyBorder="1"/>
    <xf numFmtId="41" fontId="5" fillId="2" borderId="1" xfId="2" applyFont="1" applyFill="1" applyBorder="1"/>
    <xf numFmtId="41" fontId="5" fillId="2" borderId="1" xfId="0" applyNumberFormat="1" applyFont="1" applyFill="1" applyBorder="1"/>
    <xf numFmtId="41" fontId="5" fillId="2" borderId="12" xfId="0" applyNumberFormat="1" applyFont="1" applyFill="1" applyBorder="1"/>
    <xf numFmtId="41" fontId="5" fillId="2" borderId="8" xfId="0" applyNumberFormat="1" applyFont="1" applyFill="1" applyBorder="1"/>
    <xf numFmtId="41" fontId="5" fillId="2" borderId="5" xfId="0" applyNumberFormat="1" applyFont="1" applyFill="1" applyBorder="1"/>
    <xf numFmtId="180" fontId="12" fillId="2" borderId="16" xfId="0" applyNumberFormat="1" applyFont="1" applyFill="1" applyBorder="1"/>
    <xf numFmtId="180" fontId="12" fillId="2" borderId="17" xfId="0" applyNumberFormat="1" applyFont="1" applyFill="1" applyBorder="1"/>
    <xf numFmtId="180" fontId="12" fillId="2" borderId="18" xfId="0" applyNumberFormat="1" applyFont="1" applyFill="1" applyBorder="1"/>
    <xf numFmtId="41" fontId="5" fillId="2" borderId="16" xfId="2" applyFont="1" applyFill="1" applyBorder="1" applyAlignment="1">
      <alignment horizontal="right" vertical="center"/>
    </xf>
    <xf numFmtId="41" fontId="5" fillId="2" borderId="17" xfId="2" applyFont="1" applyFill="1" applyBorder="1" applyAlignment="1">
      <alignment horizontal="right" vertical="center"/>
    </xf>
    <xf numFmtId="41" fontId="5" fillId="2" borderId="18" xfId="2" applyFont="1" applyFill="1" applyBorder="1" applyAlignment="1">
      <alignment horizontal="right" vertical="center"/>
    </xf>
    <xf numFmtId="0" fontId="5" fillId="2" borderId="12" xfId="0" applyFont="1" applyFill="1" applyBorder="1"/>
    <xf numFmtId="0" fontId="5" fillId="2" borderId="8" xfId="0" applyFont="1" applyFill="1" applyBorder="1"/>
    <xf numFmtId="0" fontId="5" fillId="2" borderId="5" xfId="0" applyFont="1" applyFill="1" applyBorder="1"/>
    <xf numFmtId="180" fontId="12" fillId="2" borderId="19" xfId="0" applyNumberFormat="1" applyFont="1" applyFill="1" applyBorder="1" applyAlignment="1">
      <alignment horizontal="center"/>
    </xf>
    <xf numFmtId="0" fontId="6" fillId="2" borderId="0" xfId="0" applyFont="1" applyFill="1" applyAlignment="1">
      <alignment vertical="center"/>
    </xf>
    <xf numFmtId="0" fontId="5" fillId="2" borderId="0" xfId="0" applyFont="1" applyFill="1" applyAlignment="1">
      <alignment horizontal="left"/>
    </xf>
    <xf numFmtId="0" fontId="13" fillId="2" borderId="0" xfId="0" applyFont="1" applyFill="1" applyAlignment="1">
      <alignment horizontal="left"/>
    </xf>
    <xf numFmtId="0" fontId="17" fillId="2" borderId="3" xfId="0" applyFont="1" applyFill="1" applyBorder="1" applyAlignment="1">
      <alignment vertical="center"/>
    </xf>
    <xf numFmtId="0" fontId="18" fillId="2" borderId="6" xfId="0" applyFont="1" applyFill="1" applyBorder="1" applyAlignment="1">
      <alignment vertical="center"/>
    </xf>
    <xf numFmtId="3" fontId="18" fillId="2" borderId="1" xfId="1" applyNumberFormat="1" applyFont="1" applyFill="1" applyBorder="1" applyAlignment="1">
      <alignment horizontal="right" vertical="center"/>
    </xf>
    <xf numFmtId="3" fontId="18" fillId="2" borderId="5" xfId="1" applyNumberFormat="1" applyFont="1" applyFill="1" applyBorder="1" applyAlignment="1">
      <alignment horizontal="right" vertical="center"/>
    </xf>
    <xf numFmtId="0" fontId="18" fillId="2" borderId="0" xfId="0" applyFont="1" applyFill="1" applyAlignment="1">
      <alignment vertical="center"/>
    </xf>
    <xf numFmtId="3" fontId="18" fillId="2" borderId="0" xfId="1" applyNumberFormat="1" applyFont="1" applyFill="1" applyBorder="1" applyAlignment="1">
      <alignment horizontal="right" vertical="center"/>
    </xf>
    <xf numFmtId="3" fontId="18" fillId="2" borderId="0" xfId="0" applyNumberFormat="1" applyFont="1" applyFill="1" applyAlignment="1">
      <alignment vertical="center"/>
    </xf>
    <xf numFmtId="41" fontId="18" fillId="2" borderId="0" xfId="2" applyFont="1" applyFill="1" applyAlignment="1">
      <alignment vertical="center"/>
    </xf>
    <xf numFmtId="0" fontId="21" fillId="2" borderId="0" xfId="22" applyFont="1" applyFill="1"/>
    <xf numFmtId="0" fontId="18" fillId="2" borderId="0" xfId="22" applyFont="1" applyFill="1"/>
    <xf numFmtId="180" fontId="21" fillId="2" borderId="20" xfId="22" applyNumberFormat="1" applyFont="1" applyFill="1" applyBorder="1"/>
    <xf numFmtId="0" fontId="18" fillId="2" borderId="20" xfId="22" applyFont="1" applyFill="1" applyBorder="1" applyAlignment="1">
      <alignment horizontal="left" vertical="center" wrapText="1"/>
    </xf>
    <xf numFmtId="41" fontId="5" fillId="2" borderId="20" xfId="23" applyFont="1" applyFill="1" applyBorder="1" applyAlignment="1">
      <alignment horizontal="right" vertical="center"/>
    </xf>
    <xf numFmtId="41" fontId="5" fillId="2" borderId="20" xfId="23" applyFont="1" applyFill="1" applyBorder="1" applyAlignment="1">
      <alignment horizontal="left" vertical="center" wrapText="1"/>
    </xf>
    <xf numFmtId="41" fontId="5" fillId="2" borderId="0" xfId="23" applyFont="1" applyFill="1" applyBorder="1"/>
    <xf numFmtId="41" fontId="18" fillId="2" borderId="0" xfId="22" applyNumberFormat="1" applyFont="1" applyFill="1"/>
    <xf numFmtId="0" fontId="21" fillId="2" borderId="21" xfId="22" applyFont="1" applyFill="1" applyBorder="1" applyAlignment="1">
      <alignment horizontal="left" vertical="center"/>
    </xf>
    <xf numFmtId="180" fontId="21" fillId="2" borderId="21" xfId="22" applyNumberFormat="1" applyFont="1" applyFill="1" applyBorder="1"/>
    <xf numFmtId="180" fontId="21" fillId="2" borderId="16" xfId="22" applyNumberFormat="1" applyFont="1" applyFill="1" applyBorder="1"/>
    <xf numFmtId="0" fontId="18" fillId="2" borderId="1" xfId="22" applyFont="1" applyFill="1" applyBorder="1"/>
    <xf numFmtId="41" fontId="18" fillId="2" borderId="1" xfId="22" applyNumberFormat="1" applyFont="1" applyFill="1" applyBorder="1"/>
    <xf numFmtId="41" fontId="5" fillId="2" borderId="17" xfId="23" applyFont="1" applyFill="1" applyBorder="1" applyAlignment="1">
      <alignment horizontal="right" vertical="center"/>
    </xf>
    <xf numFmtId="41" fontId="18" fillId="2" borderId="8" xfId="22" applyNumberFormat="1" applyFont="1" applyFill="1" applyBorder="1"/>
    <xf numFmtId="41" fontId="18" fillId="2" borderId="5" xfId="22" applyNumberFormat="1" applyFont="1" applyFill="1" applyBorder="1"/>
    <xf numFmtId="0" fontId="12" fillId="2" borderId="0" xfId="13" applyFont="1" applyFill="1"/>
    <xf numFmtId="0" fontId="12" fillId="2" borderId="20" xfId="13" applyFont="1" applyFill="1" applyBorder="1" applyAlignment="1">
      <alignment horizontal="left" vertical="center" wrapText="1"/>
    </xf>
    <xf numFmtId="41" fontId="12" fillId="2" borderId="0" xfId="13" applyNumberFormat="1" applyFont="1" applyFill="1"/>
    <xf numFmtId="0" fontId="11" fillId="2" borderId="0" xfId="13" applyFont="1" applyFill="1"/>
    <xf numFmtId="170" fontId="12" fillId="2" borderId="0" xfId="13" applyNumberFormat="1" applyFont="1" applyFill="1"/>
    <xf numFmtId="0" fontId="11" fillId="2" borderId="22" xfId="13" applyFont="1" applyFill="1" applyBorder="1" applyAlignment="1">
      <alignment horizontal="left" vertical="center"/>
    </xf>
    <xf numFmtId="180" fontId="11" fillId="2" borderId="22" xfId="13" applyNumberFormat="1" applyFont="1" applyFill="1" applyBorder="1"/>
    <xf numFmtId="180" fontId="11" fillId="2" borderId="19" xfId="13" applyNumberFormat="1" applyFont="1" applyFill="1" applyBorder="1"/>
    <xf numFmtId="0" fontId="12" fillId="2" borderId="1" xfId="13" applyFont="1" applyFill="1" applyBorder="1"/>
    <xf numFmtId="41" fontId="5" fillId="2" borderId="23" xfId="23" applyFont="1" applyFill="1" applyBorder="1" applyAlignment="1">
      <alignment horizontal="right" vertical="center"/>
    </xf>
    <xf numFmtId="41" fontId="5" fillId="2" borderId="18" xfId="23" applyFont="1" applyFill="1" applyBorder="1" applyAlignment="1">
      <alignment horizontal="right" vertical="center"/>
    </xf>
    <xf numFmtId="0" fontId="5" fillId="0" borderId="0" xfId="0" applyFont="1"/>
    <xf numFmtId="0" fontId="5" fillId="0" borderId="0" xfId="0" applyFont="1" applyAlignment="1">
      <alignment wrapText="1"/>
    </xf>
    <xf numFmtId="0" fontId="5" fillId="0" borderId="0" xfId="0" applyFont="1" applyAlignment="1">
      <alignment horizontal="center" vertical="center"/>
    </xf>
    <xf numFmtId="166" fontId="5" fillId="2" borderId="0" xfId="0" applyNumberFormat="1" applyFont="1" applyFill="1" applyAlignment="1">
      <alignment horizontal="center"/>
    </xf>
    <xf numFmtId="166" fontId="5" fillId="2" borderId="7" xfId="0" applyNumberFormat="1" applyFont="1" applyFill="1" applyBorder="1" applyAlignment="1">
      <alignment horizontal="center"/>
    </xf>
    <xf numFmtId="0" fontId="5" fillId="2" borderId="2" xfId="0" applyFont="1" applyFill="1" applyBorder="1" applyAlignment="1">
      <alignment horizontal="center"/>
    </xf>
    <xf numFmtId="0" fontId="5" fillId="2" borderId="15" xfId="0" applyFont="1" applyFill="1" applyBorder="1" applyAlignment="1">
      <alignment horizontal="center"/>
    </xf>
    <xf numFmtId="0" fontId="5" fillId="2" borderId="12" xfId="0" applyFont="1" applyFill="1" applyBorder="1" applyAlignment="1">
      <alignment horizontal="center"/>
    </xf>
    <xf numFmtId="170" fontId="5" fillId="2" borderId="15" xfId="2" applyNumberFormat="1" applyFont="1" applyFill="1" applyBorder="1"/>
    <xf numFmtId="170" fontId="5" fillId="2" borderId="12" xfId="2" applyNumberFormat="1" applyFont="1" applyFill="1" applyBorder="1"/>
    <xf numFmtId="170" fontId="5" fillId="2" borderId="8" xfId="2" applyNumberFormat="1" applyFont="1" applyFill="1" applyBorder="1"/>
    <xf numFmtId="170" fontId="5" fillId="2" borderId="1" xfId="2" applyNumberFormat="1" applyFont="1" applyFill="1" applyBorder="1"/>
    <xf numFmtId="170" fontId="5" fillId="2" borderId="5" xfId="2" applyNumberFormat="1" applyFont="1" applyFill="1" applyBorder="1"/>
    <xf numFmtId="17" fontId="4" fillId="2" borderId="12" xfId="0" applyNumberFormat="1" applyFont="1" applyFill="1" applyBorder="1"/>
    <xf numFmtId="17" fontId="4" fillId="2" borderId="8" xfId="0" applyNumberFormat="1" applyFont="1" applyFill="1" applyBorder="1"/>
    <xf numFmtId="17" fontId="4" fillId="2" borderId="5" xfId="0" applyNumberFormat="1" applyFont="1" applyFill="1" applyBorder="1"/>
    <xf numFmtId="170" fontId="5" fillId="2" borderId="12" xfId="0" applyNumberFormat="1" applyFont="1" applyFill="1" applyBorder="1"/>
    <xf numFmtId="170" fontId="5" fillId="2" borderId="8" xfId="0" applyNumberFormat="1" applyFont="1" applyFill="1" applyBorder="1"/>
    <xf numFmtId="170" fontId="5" fillId="2" borderId="5" xfId="0" applyNumberFormat="1" applyFont="1" applyFill="1" applyBorder="1"/>
    <xf numFmtId="0" fontId="6" fillId="0" borderId="0" xfId="0" applyFont="1"/>
    <xf numFmtId="3" fontId="5" fillId="0" borderId="0" xfId="0" applyNumberFormat="1" applyFont="1"/>
    <xf numFmtId="3" fontId="5" fillId="0" borderId="8" xfId="0" applyNumberFormat="1" applyFont="1" applyBorder="1"/>
    <xf numFmtId="0" fontId="5" fillId="0" borderId="8" xfId="0" applyFont="1" applyBorder="1" applyAlignment="1">
      <alignment wrapText="1"/>
    </xf>
    <xf numFmtId="0" fontId="6" fillId="0" borderId="0" xfId="0" applyFont="1" applyAlignment="1">
      <alignment horizontal="center" vertical="center"/>
    </xf>
    <xf numFmtId="170" fontId="3" fillId="0" borderId="0" xfId="21" applyNumberFormat="1" applyFont="1" applyBorder="1"/>
    <xf numFmtId="0" fontId="22" fillId="0" borderId="0" xfId="0" applyFont="1" applyAlignment="1">
      <alignment horizontal="center" vertical="center"/>
    </xf>
    <xf numFmtId="170" fontId="4" fillId="0" borderId="0" xfId="21" applyNumberFormat="1" applyFont="1" applyBorder="1"/>
    <xf numFmtId="170" fontId="3" fillId="0" borderId="0" xfId="21" applyNumberFormat="1" applyFont="1"/>
    <xf numFmtId="0" fontId="5" fillId="0" borderId="0" xfId="20" applyFont="1"/>
    <xf numFmtId="0" fontId="5" fillId="0" borderId="0" xfId="0" applyFont="1" applyAlignment="1">
      <alignment horizontal="justify" vertical="center"/>
    </xf>
    <xf numFmtId="0" fontId="6" fillId="0" borderId="0" xfId="20" applyFont="1"/>
    <xf numFmtId="171" fontId="5" fillId="0" borderId="0" xfId="20" applyNumberFormat="1" applyFont="1"/>
    <xf numFmtId="170" fontId="5" fillId="0" borderId="0" xfId="20" applyNumberFormat="1" applyFont="1"/>
    <xf numFmtId="0" fontId="6" fillId="0" borderId="0" xfId="0" applyFont="1" applyAlignment="1">
      <alignment horizontal="left" vertical="center"/>
    </xf>
    <xf numFmtId="0" fontId="22" fillId="0" borderId="0" xfId="0" applyFont="1" applyAlignment="1">
      <alignment horizontal="left" vertical="center"/>
    </xf>
    <xf numFmtId="0" fontId="5" fillId="0" borderId="0" xfId="0" applyFont="1" applyAlignment="1">
      <alignment horizontal="left" vertical="center"/>
    </xf>
    <xf numFmtId="170" fontId="3" fillId="0" borderId="8" xfId="21" applyNumberFormat="1" applyFont="1" applyBorder="1"/>
    <xf numFmtId="171" fontId="5" fillId="0" borderId="8" xfId="20" applyNumberFormat="1" applyFont="1" applyBorder="1"/>
    <xf numFmtId="177" fontId="4" fillId="0" borderId="8" xfId="21" applyNumberFormat="1" applyFont="1" applyBorder="1"/>
    <xf numFmtId="170" fontId="4" fillId="0" borderId="8" xfId="21" applyNumberFormat="1" applyFont="1" applyBorder="1"/>
    <xf numFmtId="0" fontId="5" fillId="0" borderId="4" xfId="20" applyFont="1" applyBorder="1"/>
    <xf numFmtId="0" fontId="6" fillId="0" borderId="8" xfId="20" applyFont="1" applyBorder="1"/>
    <xf numFmtId="0" fontId="5" fillId="0" borderId="8" xfId="20" applyFont="1" applyBorder="1"/>
    <xf numFmtId="0" fontId="6" fillId="0" borderId="4" xfId="20" applyFont="1" applyBorder="1"/>
    <xf numFmtId="170" fontId="3" fillId="0" borderId="4" xfId="21" applyNumberFormat="1" applyFont="1" applyBorder="1"/>
    <xf numFmtId="0" fontId="5" fillId="0" borderId="4" xfId="0" applyFont="1" applyBorder="1" applyAlignment="1">
      <alignment wrapText="1"/>
    </xf>
    <xf numFmtId="3" fontId="5" fillId="0" borderId="4" xfId="0" applyNumberFormat="1" applyFont="1" applyBorder="1"/>
    <xf numFmtId="165" fontId="5" fillId="2" borderId="0" xfId="19" applyNumberFormat="1" applyFont="1" applyFill="1" applyAlignment="1">
      <alignment horizontal="center" wrapText="1"/>
    </xf>
    <xf numFmtId="165" fontId="5" fillId="0" borderId="0" xfId="19" applyNumberFormat="1" applyFont="1" applyAlignment="1">
      <alignment horizontal="center" wrapText="1"/>
    </xf>
    <xf numFmtId="0" fontId="6" fillId="0" borderId="15" xfId="0" applyFont="1" applyBorder="1" applyAlignment="1">
      <alignment horizontal="center"/>
    </xf>
    <xf numFmtId="0" fontId="6" fillId="0" borderId="12" xfId="19" applyFont="1" applyBorder="1" applyAlignment="1">
      <alignment horizontal="center" vertical="center" wrapText="1"/>
    </xf>
    <xf numFmtId="0" fontId="5" fillId="0" borderId="8" xfId="19" applyFont="1" applyBorder="1" applyAlignment="1">
      <alignment horizontal="center" wrapText="1"/>
    </xf>
    <xf numFmtId="0" fontId="5" fillId="0" borderId="8" xfId="19" quotePrefix="1" applyFont="1" applyBorder="1" applyAlignment="1">
      <alignment horizontal="center" wrapText="1"/>
    </xf>
    <xf numFmtId="0" fontId="5" fillId="2" borderId="8" xfId="19" quotePrefix="1" applyFont="1" applyFill="1" applyBorder="1" applyAlignment="1">
      <alignment horizontal="center" wrapText="1"/>
    </xf>
    <xf numFmtId="165" fontId="5" fillId="0" borderId="8" xfId="19" applyNumberFormat="1" applyFont="1" applyBorder="1" applyAlignment="1">
      <alignment horizontal="center" wrapText="1"/>
    </xf>
    <xf numFmtId="165" fontId="5" fillId="2" borderId="8" xfId="19" applyNumberFormat="1" applyFont="1" applyFill="1" applyBorder="1" applyAlignment="1">
      <alignment horizontal="center" wrapText="1"/>
    </xf>
    <xf numFmtId="0" fontId="5" fillId="2" borderId="5" xfId="19" quotePrefix="1" applyFont="1" applyFill="1" applyBorder="1" applyAlignment="1">
      <alignment horizontal="center" wrapText="1"/>
    </xf>
    <xf numFmtId="165" fontId="5" fillId="2" borderId="1" xfId="19" applyNumberFormat="1" applyFont="1" applyFill="1" applyBorder="1" applyAlignment="1">
      <alignment horizontal="center" wrapText="1"/>
    </xf>
    <xf numFmtId="165" fontId="5" fillId="2" borderId="5" xfId="19" applyNumberFormat="1" applyFont="1" applyFill="1" applyBorder="1" applyAlignment="1">
      <alignment horizontal="center" wrapText="1"/>
    </xf>
    <xf numFmtId="0" fontId="21" fillId="0" borderId="0" xfId="0" applyFont="1" applyAlignment="1">
      <alignment vertical="center"/>
    </xf>
    <xf numFmtId="0" fontId="22" fillId="0" borderId="0" xfId="0" applyFont="1" applyAlignment="1">
      <alignment vertical="center"/>
    </xf>
    <xf numFmtId="0" fontId="5" fillId="2" borderId="0" xfId="20" applyFont="1" applyFill="1"/>
    <xf numFmtId="0" fontId="4" fillId="3" borderId="0" xfId="20" applyFont="1" applyFill="1"/>
    <xf numFmtId="0" fontId="18" fillId="0" borderId="0" xfId="0" applyFont="1"/>
    <xf numFmtId="0" fontId="5" fillId="0" borderId="14" xfId="20" applyFont="1" applyBorder="1"/>
    <xf numFmtId="0" fontId="5" fillId="2" borderId="15" xfId="20" applyFont="1" applyFill="1" applyBorder="1"/>
    <xf numFmtId="170" fontId="5" fillId="0" borderId="7" xfId="20" applyNumberFormat="1" applyFont="1" applyBorder="1" applyAlignment="1">
      <alignment vertical="center" wrapText="1"/>
    </xf>
    <xf numFmtId="0" fontId="5" fillId="0" borderId="6" xfId="20" applyFont="1" applyBorder="1" applyAlignment="1">
      <alignment vertical="center" wrapText="1"/>
    </xf>
    <xf numFmtId="0" fontId="5" fillId="2" borderId="1" xfId="20" applyFont="1" applyFill="1" applyBorder="1"/>
    <xf numFmtId="0" fontId="5" fillId="2" borderId="3" xfId="20" applyFont="1" applyFill="1" applyBorder="1"/>
    <xf numFmtId="170" fontId="5" fillId="2" borderId="2" xfId="2" applyNumberFormat="1" applyFont="1" applyFill="1" applyBorder="1"/>
    <xf numFmtId="167" fontId="5" fillId="0" borderId="15" xfId="2" applyNumberFormat="1" applyFont="1" applyBorder="1"/>
    <xf numFmtId="167" fontId="5" fillId="2" borderId="15" xfId="2" applyNumberFormat="1" applyFont="1" applyFill="1" applyBorder="1"/>
    <xf numFmtId="167" fontId="4" fillId="0" borderId="15" xfId="21" applyNumberFormat="1" applyFont="1" applyBorder="1"/>
    <xf numFmtId="167" fontId="5" fillId="0" borderId="0" xfId="2" applyNumberFormat="1" applyFont="1" applyBorder="1"/>
    <xf numFmtId="167" fontId="5" fillId="2" borderId="0" xfId="2" applyNumberFormat="1" applyFont="1" applyFill="1" applyBorder="1"/>
    <xf numFmtId="167" fontId="4" fillId="0" borderId="0" xfId="21" applyNumberFormat="1" applyFont="1" applyBorder="1"/>
    <xf numFmtId="167" fontId="5" fillId="0" borderId="1" xfId="2" applyNumberFormat="1" applyFont="1" applyBorder="1"/>
    <xf numFmtId="167" fontId="5" fillId="2" borderId="1" xfId="2" applyNumberFormat="1" applyFont="1" applyFill="1" applyBorder="1"/>
    <xf numFmtId="167" fontId="4" fillId="0" borderId="1" xfId="21" applyNumberFormat="1" applyFont="1" applyBorder="1"/>
    <xf numFmtId="167" fontId="5" fillId="2" borderId="2" xfId="2" applyNumberFormat="1" applyFont="1" applyFill="1" applyBorder="1"/>
    <xf numFmtId="167" fontId="5" fillId="0" borderId="2" xfId="2" applyNumberFormat="1" applyFont="1" applyBorder="1"/>
    <xf numFmtId="167" fontId="5" fillId="0" borderId="2" xfId="20" applyNumberFormat="1" applyFont="1" applyBorder="1"/>
    <xf numFmtId="167" fontId="5" fillId="0" borderId="4" xfId="20" applyNumberFormat="1" applyFont="1" applyBorder="1"/>
    <xf numFmtId="0" fontId="5" fillId="0" borderId="15" xfId="20" applyFont="1" applyBorder="1" applyAlignment="1">
      <alignment horizontal="center" vertical="center"/>
    </xf>
    <xf numFmtId="0" fontId="5" fillId="0" borderId="12" xfId="20" applyFont="1" applyBorder="1" applyAlignment="1">
      <alignment horizontal="center" vertical="center"/>
    </xf>
    <xf numFmtId="0" fontId="5" fillId="0" borderId="14" xfId="20" applyFont="1" applyBorder="1" applyAlignment="1">
      <alignment vertical="center" wrapText="1"/>
    </xf>
    <xf numFmtId="0" fontId="21" fillId="2" borderId="0" xfId="0" applyFont="1" applyFill="1" applyAlignment="1">
      <alignment vertical="center"/>
    </xf>
    <xf numFmtId="0" fontId="22" fillId="2" borderId="0" xfId="0" applyFont="1" applyFill="1" applyAlignment="1">
      <alignment vertical="center"/>
    </xf>
    <xf numFmtId="0" fontId="5" fillId="2" borderId="1" xfId="20" applyFont="1" applyFill="1" applyBorder="1" applyAlignment="1">
      <alignment wrapText="1"/>
    </xf>
    <xf numFmtId="0" fontId="5" fillId="2" borderId="0" xfId="20" applyFont="1" applyFill="1" applyAlignment="1">
      <alignment wrapText="1"/>
    </xf>
    <xf numFmtId="170" fontId="3" fillId="2" borderId="0" xfId="21" applyNumberFormat="1" applyFont="1" applyFill="1" applyBorder="1" applyAlignment="1">
      <alignment wrapText="1"/>
    </xf>
    <xf numFmtId="0" fontId="5" fillId="2" borderId="12" xfId="20" applyFont="1" applyFill="1" applyBorder="1"/>
    <xf numFmtId="0" fontId="6" fillId="2" borderId="1" xfId="20" applyFont="1" applyFill="1" applyBorder="1" applyAlignment="1">
      <alignment wrapText="1"/>
    </xf>
    <xf numFmtId="170" fontId="4" fillId="2" borderId="5" xfId="21" applyNumberFormat="1" applyFont="1" applyFill="1" applyBorder="1"/>
    <xf numFmtId="171" fontId="5" fillId="2" borderId="8" xfId="20" applyNumberFormat="1" applyFont="1" applyFill="1" applyBorder="1"/>
    <xf numFmtId="170" fontId="3" fillId="2" borderId="8" xfId="21" applyNumberFormat="1" applyFont="1" applyFill="1" applyBorder="1"/>
    <xf numFmtId="170" fontId="4" fillId="2" borderId="8" xfId="21" applyNumberFormat="1" applyFont="1" applyFill="1" applyBorder="1"/>
    <xf numFmtId="0" fontId="5" fillId="2" borderId="2" xfId="20" applyFont="1" applyFill="1" applyBorder="1" applyAlignment="1">
      <alignment wrapText="1"/>
    </xf>
    <xf numFmtId="170" fontId="4" fillId="2" borderId="4" xfId="21" applyNumberFormat="1" applyFont="1" applyFill="1" applyBorder="1"/>
    <xf numFmtId="170" fontId="3" fillId="2" borderId="5" xfId="21" applyNumberFormat="1" applyFont="1" applyFill="1" applyBorder="1"/>
    <xf numFmtId="0" fontId="6" fillId="2" borderId="2" xfId="20" applyFont="1" applyFill="1" applyBorder="1" applyAlignment="1">
      <alignment wrapText="1"/>
    </xf>
    <xf numFmtId="0" fontId="5" fillId="2" borderId="3" xfId="0" applyFont="1" applyFill="1" applyBorder="1"/>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xf>
    <xf numFmtId="0" fontId="5" fillId="2" borderId="0" xfId="0" applyFont="1" applyFill="1" applyAlignment="1">
      <alignment horizontal="center" vertical="center" wrapText="1"/>
    </xf>
    <xf numFmtId="166" fontId="5" fillId="2" borderId="8" xfId="0" applyNumberFormat="1" applyFont="1" applyFill="1" applyBorder="1" applyAlignment="1">
      <alignment horizontal="center"/>
    </xf>
    <xf numFmtId="166" fontId="5" fillId="2" borderId="1" xfId="0" applyNumberFormat="1" applyFont="1" applyFill="1" applyBorder="1" applyAlignment="1">
      <alignment horizontal="center"/>
    </xf>
    <xf numFmtId="166" fontId="5" fillId="2" borderId="6" xfId="0" applyNumberFormat="1" applyFont="1" applyFill="1" applyBorder="1" applyAlignment="1">
      <alignment horizontal="center"/>
    </xf>
    <xf numFmtId="167" fontId="5" fillId="0" borderId="15" xfId="2" applyNumberFormat="1" applyFont="1" applyBorder="1" applyAlignment="1">
      <alignment vertical="center"/>
    </xf>
    <xf numFmtId="167" fontId="5" fillId="0" borderId="15" xfId="20" applyNumberFormat="1" applyFont="1" applyBorder="1" applyAlignment="1">
      <alignment vertical="center"/>
    </xf>
    <xf numFmtId="167" fontId="5" fillId="0" borderId="12" xfId="20" applyNumberFormat="1" applyFont="1" applyBorder="1" applyAlignment="1">
      <alignment vertical="center"/>
    </xf>
    <xf numFmtId="167" fontId="5" fillId="0" borderId="0" xfId="2" applyNumberFormat="1" applyFont="1" applyBorder="1" applyAlignment="1">
      <alignment vertical="center"/>
    </xf>
    <xf numFmtId="167" fontId="5" fillId="0" borderId="0" xfId="20" applyNumberFormat="1" applyFont="1" applyAlignment="1">
      <alignment vertical="center"/>
    </xf>
    <xf numFmtId="167" fontId="5" fillId="0" borderId="8" xfId="20" applyNumberFormat="1" applyFont="1" applyBorder="1" applyAlignment="1">
      <alignment vertical="center"/>
    </xf>
    <xf numFmtId="167" fontId="5" fillId="0" borderId="1" xfId="2" applyNumberFormat="1" applyFont="1" applyBorder="1" applyAlignment="1">
      <alignment vertical="center"/>
    </xf>
    <xf numFmtId="167" fontId="5" fillId="0" borderId="1" xfId="20" applyNumberFormat="1" applyFont="1" applyBorder="1" applyAlignment="1">
      <alignment vertical="center"/>
    </xf>
    <xf numFmtId="167" fontId="5" fillId="0" borderId="5" xfId="20" applyNumberFormat="1" applyFont="1" applyBorder="1" applyAlignment="1">
      <alignment vertical="center"/>
    </xf>
    <xf numFmtId="0" fontId="23" fillId="2" borderId="0" xfId="0" applyFont="1" applyFill="1"/>
    <xf numFmtId="0" fontId="23" fillId="2" borderId="9" xfId="0" applyFont="1" applyFill="1" applyBorder="1" applyAlignment="1">
      <alignment vertical="center"/>
    </xf>
    <xf numFmtId="0" fontId="0" fillId="2" borderId="9" xfId="0" applyFill="1" applyBorder="1" applyAlignment="1">
      <alignment vertical="center"/>
    </xf>
    <xf numFmtId="0" fontId="25" fillId="2" borderId="0" xfId="0" applyFont="1" applyFill="1" applyAlignment="1">
      <alignment vertical="center"/>
    </xf>
    <xf numFmtId="0" fontId="0" fillId="2" borderId="0" xfId="0" applyFill="1" applyAlignment="1">
      <alignment vertical="center"/>
    </xf>
    <xf numFmtId="0" fontId="0" fillId="2" borderId="3" xfId="0" applyFill="1" applyBorder="1"/>
    <xf numFmtId="0" fontId="0" fillId="2" borderId="2" xfId="0" applyFill="1" applyBorder="1"/>
    <xf numFmtId="0" fontId="0" fillId="2" borderId="4" xfId="0" applyFill="1" applyBorder="1"/>
    <xf numFmtId="0" fontId="27" fillId="2" borderId="6" xfId="0" applyFont="1" applyFill="1" applyBorder="1"/>
    <xf numFmtId="0" fontId="27" fillId="2" borderId="1" xfId="0" applyFont="1" applyFill="1" applyBorder="1"/>
    <xf numFmtId="0" fontId="27" fillId="2" borderId="5" xfId="0" applyFont="1" applyFill="1" applyBorder="1"/>
    <xf numFmtId="0" fontId="0" fillId="2" borderId="9" xfId="0" applyFill="1" applyBorder="1"/>
    <xf numFmtId="0" fontId="0" fillId="2" borderId="14" xfId="0" applyFill="1" applyBorder="1"/>
    <xf numFmtId="0" fontId="0" fillId="2" borderId="15" xfId="0" applyFill="1" applyBorder="1"/>
    <xf numFmtId="0" fontId="0" fillId="2" borderId="12" xfId="0" applyFill="1" applyBorder="1"/>
    <xf numFmtId="41" fontId="0" fillId="2" borderId="0" xfId="2" applyFont="1" applyFill="1" applyBorder="1"/>
    <xf numFmtId="41" fontId="0" fillId="2" borderId="8" xfId="2" applyFont="1" applyFill="1" applyBorder="1"/>
    <xf numFmtId="0" fontId="0" fillId="2" borderId="6" xfId="0" applyFill="1" applyBorder="1"/>
    <xf numFmtId="41" fontId="0" fillId="2" borderId="1" xfId="2" applyFont="1" applyFill="1" applyBorder="1"/>
    <xf numFmtId="41" fontId="0" fillId="2" borderId="5" xfId="2" applyFont="1" applyFill="1" applyBorder="1"/>
    <xf numFmtId="0" fontId="24" fillId="2" borderId="0" xfId="0" applyFont="1" applyFill="1" applyAlignment="1">
      <alignment horizontal="center" vertical="center" wrapText="1"/>
    </xf>
    <xf numFmtId="0" fontId="17" fillId="2" borderId="0" xfId="0" applyFont="1" applyFill="1"/>
    <xf numFmtId="0" fontId="13" fillId="2" borderId="0" xfId="0" applyFont="1" applyFill="1"/>
    <xf numFmtId="165" fontId="0" fillId="2" borderId="9" xfId="0" applyNumberFormat="1" applyFill="1" applyBorder="1"/>
    <xf numFmtId="9" fontId="0" fillId="2" borderId="0" xfId="1" applyFont="1" applyFill="1"/>
    <xf numFmtId="0" fontId="26" fillId="0" borderId="14" xfId="0" applyFont="1" applyBorder="1" applyAlignment="1">
      <alignment horizontal="justify" vertical="center"/>
    </xf>
    <xf numFmtId="9" fontId="0" fillId="2" borderId="0" xfId="1" applyFont="1" applyFill="1" applyBorder="1"/>
    <xf numFmtId="9" fontId="0" fillId="2" borderId="8" xfId="1" applyFont="1" applyFill="1" applyBorder="1"/>
    <xf numFmtId="9" fontId="0" fillId="2" borderId="1" xfId="1" applyFont="1" applyFill="1" applyBorder="1"/>
    <xf numFmtId="9" fontId="0" fillId="2" borderId="5" xfId="1" applyFont="1" applyFill="1" applyBorder="1"/>
    <xf numFmtId="9" fontId="0" fillId="2" borderId="15" xfId="1" applyFont="1" applyFill="1" applyBorder="1"/>
    <xf numFmtId="9" fontId="0" fillId="2" borderId="12" xfId="1" applyFont="1" applyFill="1" applyBorder="1"/>
    <xf numFmtId="0" fontId="29" fillId="2" borderId="9" xfId="0" applyFont="1" applyFill="1" applyBorder="1" applyAlignment="1">
      <alignment horizontal="center" vertical="center" wrapText="1"/>
    </xf>
    <xf numFmtId="9" fontId="29" fillId="2" borderId="9" xfId="0" applyNumberFormat="1" applyFont="1" applyFill="1" applyBorder="1" applyAlignment="1">
      <alignment horizontal="center" vertical="center"/>
    </xf>
    <xf numFmtId="9" fontId="30" fillId="2" borderId="9" xfId="1" applyFont="1" applyFill="1" applyBorder="1" applyAlignment="1">
      <alignment horizontal="center" vertical="center"/>
    </xf>
    <xf numFmtId="9" fontId="31" fillId="2" borderId="9" xfId="1" applyFont="1" applyFill="1" applyBorder="1" applyAlignment="1">
      <alignment horizontal="center" vertical="center"/>
    </xf>
    <xf numFmtId="9" fontId="29" fillId="2" borderId="9" xfId="1" applyFont="1" applyFill="1" applyBorder="1" applyAlignment="1">
      <alignment horizontal="center" vertical="center"/>
    </xf>
    <xf numFmtId="0" fontId="29" fillId="2" borderId="9" xfId="0" applyFont="1" applyFill="1" applyBorder="1"/>
    <xf numFmtId="0" fontId="26" fillId="2" borderId="0" xfId="0" applyFont="1" applyFill="1" applyAlignment="1">
      <alignment vertical="center"/>
    </xf>
    <xf numFmtId="0" fontId="32" fillId="2" borderId="0" xfId="0" applyFont="1" applyFill="1"/>
    <xf numFmtId="0" fontId="5" fillId="2" borderId="12" xfId="0" applyFont="1" applyFill="1" applyBorder="1" applyAlignment="1">
      <alignment horizontal="center" vertical="center" wrapText="1"/>
    </xf>
    <xf numFmtId="0" fontId="5" fillId="2" borderId="9" xfId="0" applyFont="1" applyFill="1" applyBorder="1"/>
    <xf numFmtId="9" fontId="5" fillId="2" borderId="0" xfId="0" applyNumberFormat="1" applyFont="1" applyFill="1"/>
    <xf numFmtId="9" fontId="5" fillId="2" borderId="12" xfId="0" applyNumberFormat="1" applyFont="1" applyFill="1" applyBorder="1"/>
    <xf numFmtId="9" fontId="5" fillId="2" borderId="8" xfId="0" applyNumberFormat="1" applyFont="1" applyFill="1" applyBorder="1"/>
    <xf numFmtId="9" fontId="5" fillId="2" borderId="1" xfId="0" applyNumberFormat="1" applyFont="1" applyFill="1" applyBorder="1"/>
    <xf numFmtId="9" fontId="5" fillId="2" borderId="5" xfId="0" applyNumberFormat="1" applyFont="1" applyFill="1" applyBorder="1"/>
    <xf numFmtId="181" fontId="0" fillId="2" borderId="15" xfId="0" applyNumberFormat="1" applyFill="1" applyBorder="1"/>
    <xf numFmtId="181" fontId="0" fillId="2" borderId="12" xfId="0" applyNumberFormat="1" applyFill="1" applyBorder="1"/>
    <xf numFmtId="181" fontId="0" fillId="2" borderId="1" xfId="0" applyNumberFormat="1" applyFill="1" applyBorder="1"/>
    <xf numFmtId="181" fontId="0" fillId="2" borderId="5" xfId="0" applyNumberFormat="1" applyFill="1" applyBorder="1"/>
    <xf numFmtId="182" fontId="5" fillId="2" borderId="0" xfId="0" applyNumberFormat="1" applyFont="1" applyFill="1"/>
    <xf numFmtId="0" fontId="28" fillId="0" borderId="0" xfId="0" applyFont="1" applyAlignment="1">
      <alignment horizontal="left" vertical="center"/>
    </xf>
    <xf numFmtId="0" fontId="35" fillId="2" borderId="0" xfId="0" applyFont="1" applyFill="1"/>
    <xf numFmtId="0" fontId="28" fillId="2" borderId="0" xfId="0" applyFont="1" applyFill="1" applyAlignment="1">
      <alignment horizontal="left" vertical="center"/>
    </xf>
    <xf numFmtId="0" fontId="33" fillId="4" borderId="9" xfId="0" applyFont="1" applyFill="1" applyBorder="1" applyAlignment="1">
      <alignment horizontal="center" vertical="center"/>
    </xf>
    <xf numFmtId="0" fontId="34" fillId="2" borderId="9" xfId="0" applyFont="1" applyFill="1" applyBorder="1" applyAlignment="1">
      <alignment horizontal="center" vertical="center"/>
    </xf>
    <xf numFmtId="0" fontId="0" fillId="2" borderId="9" xfId="0" applyFill="1" applyBorder="1" applyAlignment="1">
      <alignment horizontal="center" vertical="center"/>
    </xf>
    <xf numFmtId="0" fontId="34" fillId="5" borderId="9" xfId="0" applyFont="1" applyFill="1" applyBorder="1" applyAlignment="1">
      <alignment horizontal="center" vertical="center"/>
    </xf>
    <xf numFmtId="0" fontId="0" fillId="2" borderId="0" xfId="0" applyFill="1" applyAlignment="1">
      <alignment horizontal="left" vertical="center" indent="1"/>
    </xf>
    <xf numFmtId="0" fontId="6" fillId="2" borderId="0" xfId="20" applyFont="1" applyFill="1"/>
    <xf numFmtId="0" fontId="6" fillId="0" borderId="0" xfId="19" applyFont="1" applyAlignment="1">
      <alignment horizontal="center" vertical="center" wrapText="1"/>
    </xf>
    <xf numFmtId="0" fontId="12" fillId="2" borderId="0" xfId="0" applyFont="1" applyFill="1" applyAlignment="1">
      <alignment horizontal="center"/>
    </xf>
    <xf numFmtId="0" fontId="25" fillId="2" borderId="15" xfId="0" applyFont="1" applyFill="1" applyBorder="1" applyAlignment="1">
      <alignment horizontal="justify" vertical="center"/>
    </xf>
    <xf numFmtId="0" fontId="25" fillId="2" borderId="0" xfId="0" applyFont="1" applyFill="1" applyAlignment="1">
      <alignment horizontal="justify" vertical="center"/>
    </xf>
    <xf numFmtId="0" fontId="24" fillId="2" borderId="0" xfId="0" applyFont="1" applyFill="1" applyAlignment="1">
      <alignment horizontal="center" vertical="center" wrapText="1"/>
    </xf>
    <xf numFmtId="0" fontId="5" fillId="2" borderId="0" xfId="0" applyFont="1" applyFill="1" applyAlignment="1">
      <alignment horizontal="justify" wrapText="1"/>
    </xf>
    <xf numFmtId="0" fontId="5" fillId="2" borderId="0" xfId="0" applyFont="1" applyFill="1" applyAlignment="1">
      <alignment horizontal="justify"/>
    </xf>
    <xf numFmtId="0" fontId="36" fillId="2" borderId="3" xfId="0" applyFont="1" applyFill="1" applyBorder="1"/>
    <xf numFmtId="0" fontId="12" fillId="2" borderId="4" xfId="0" applyFont="1" applyFill="1" applyBorder="1"/>
    <xf numFmtId="41" fontId="5" fillId="2" borderId="7" xfId="2" applyFont="1" applyFill="1" applyBorder="1"/>
    <xf numFmtId="41" fontId="5" fillId="2" borderId="8" xfId="2" applyFont="1" applyFill="1" applyBorder="1"/>
    <xf numFmtId="41" fontId="5" fillId="2" borderId="6" xfId="2" applyFont="1" applyFill="1" applyBorder="1"/>
    <xf numFmtId="41" fontId="5" fillId="2" borderId="5" xfId="2" applyFont="1" applyFill="1" applyBorder="1"/>
    <xf numFmtId="0" fontId="3" fillId="2" borderId="0" xfId="0" applyFont="1" applyFill="1"/>
    <xf numFmtId="0" fontId="23" fillId="2" borderId="0" xfId="0" applyFont="1" applyFill="1" applyAlignment="1">
      <alignment vertical="center"/>
    </xf>
    <xf numFmtId="0" fontId="23" fillId="2" borderId="11" xfId="0" applyFont="1" applyFill="1" applyBorder="1" applyAlignment="1">
      <alignment vertical="center"/>
    </xf>
    <xf numFmtId="0" fontId="0" fillId="2" borderId="0" xfId="0" applyFont="1" applyFill="1"/>
    <xf numFmtId="0" fontId="0" fillId="2" borderId="14" xfId="0" applyFont="1" applyFill="1" applyBorder="1"/>
    <xf numFmtId="0" fontId="0" fillId="2" borderId="15" xfId="0" applyFont="1" applyFill="1" applyBorder="1"/>
    <xf numFmtId="0" fontId="0" fillId="2" borderId="12" xfId="0" applyFont="1" applyFill="1" applyBorder="1"/>
    <xf numFmtId="0" fontId="0" fillId="2" borderId="7" xfId="0" applyFont="1" applyFill="1" applyBorder="1"/>
    <xf numFmtId="0" fontId="0" fillId="2" borderId="6" xfId="0" applyFont="1" applyFill="1" applyBorder="1"/>
    <xf numFmtId="0" fontId="37" fillId="2" borderId="0" xfId="0" applyFont="1" applyFill="1" applyAlignment="1">
      <alignment horizontal="left" vertical="center"/>
    </xf>
    <xf numFmtId="0" fontId="0" fillId="2" borderId="3" xfId="0" applyFont="1" applyFill="1" applyBorder="1"/>
    <xf numFmtId="0" fontId="0" fillId="2" borderId="2" xfId="0" applyFont="1" applyFill="1" applyBorder="1"/>
    <xf numFmtId="0" fontId="0" fillId="2" borderId="4" xfId="0" applyFont="1" applyFill="1" applyBorder="1"/>
    <xf numFmtId="0" fontId="38" fillId="2" borderId="0" xfId="0" applyFont="1" applyFill="1" applyAlignment="1">
      <alignment vertical="center"/>
    </xf>
    <xf numFmtId="0" fontId="39" fillId="2" borderId="0" xfId="0" applyFont="1" applyFill="1" applyAlignment="1">
      <alignment vertical="center"/>
    </xf>
    <xf numFmtId="9" fontId="27" fillId="2" borderId="0" xfId="0" applyNumberFormat="1" applyFont="1" applyFill="1" applyAlignment="1">
      <alignment horizontal="left" vertical="top"/>
    </xf>
    <xf numFmtId="0" fontId="27" fillId="2" borderId="0" xfId="0" applyFont="1" applyFill="1" applyAlignment="1">
      <alignment horizontal="left" vertical="top"/>
    </xf>
  </cellXfs>
  <cellStyles count="24">
    <cellStyle name="Comma 2" xfId="8" xr:uid="{89F627AE-AE65-4DF1-ACAC-CCFF3551EAEF}"/>
    <cellStyle name="Hipervínculo" xfId="17" builtinId="8"/>
    <cellStyle name="Hipervínculo 2" xfId="15" xr:uid="{4C1CD40B-D449-4E91-8B49-1658BFC4C198}"/>
    <cellStyle name="Millares [0]" xfId="2" builtinId="6"/>
    <cellStyle name="Millares [0] 2" xfId="7" xr:uid="{E0259ED5-B4D9-4512-B5D5-9412C86577AF}"/>
    <cellStyle name="Millares [0] 3" xfId="21" xr:uid="{0F21DED8-03D4-43A7-9929-DBFEF59ABCA1}"/>
    <cellStyle name="Millares [0] 4" xfId="23" xr:uid="{FB5F735C-0184-4E6A-A5ED-5D50D26767D8}"/>
    <cellStyle name="Millares [0] 5" xfId="18" xr:uid="{C8F4E6EF-5C69-4217-A9B0-BF29A24F757B}"/>
    <cellStyle name="Millares 2" xfId="10" xr:uid="{730884AE-CD04-4365-AD7D-28558507E03D}"/>
    <cellStyle name="Millares 3" xfId="11" xr:uid="{6894D929-2A48-4A1F-AAC6-CAB0A67B893D}"/>
    <cellStyle name="Normal" xfId="0" builtinId="0"/>
    <cellStyle name="Normal 10" xfId="3" xr:uid="{877A6413-5828-4199-8E92-2A03606D0C84}"/>
    <cellStyle name="Normal 2" xfId="4" xr:uid="{A32C8385-F6FE-47F5-A905-733FD6C77224}"/>
    <cellStyle name="Normal 2 2" xfId="13" xr:uid="{2ADFC24B-A33D-4FBA-8575-15E4E42A77B3}"/>
    <cellStyle name="Normal 2 5" xfId="6" xr:uid="{FB2E6AC3-2EE3-42A3-8EF9-6C529F58EA44}"/>
    <cellStyle name="Normal 3" xfId="14" xr:uid="{7940AC87-4BD2-4524-BD0F-504BDB9F1994}"/>
    <cellStyle name="Normal 4" xfId="16" xr:uid="{729BBAAB-04D0-4B8D-8A4C-65105F54F792}"/>
    <cellStyle name="Normal 43" xfId="19" xr:uid="{F0FED68E-3598-43B9-9ED8-F3FB2F81E4EC}"/>
    <cellStyle name="Normal 5" xfId="20" xr:uid="{8CCE900B-0D5F-4436-8C5E-A6D207C04611}"/>
    <cellStyle name="Normal 6" xfId="12" xr:uid="{EF5424B5-2402-48C6-AD24-E170B27268B5}"/>
    <cellStyle name="Normal 7" xfId="22" xr:uid="{ABB01D21-1328-4D8E-BEF9-9202C40AD707}"/>
    <cellStyle name="Porcentaje" xfId="1" builtinId="5"/>
    <cellStyle name="Porcentaje 2 2" xfId="5" xr:uid="{028A4306-B40D-4053-A497-C2B00D74484F}"/>
    <cellStyle name="Porcentual 2 4" xfId="9" xr:uid="{7E54AF7C-F799-446A-8030-5A73E57A82EE}"/>
  </cellStyles>
  <dxfs count="11">
    <dxf>
      <font>
        <strike val="0"/>
        <outline val="0"/>
        <shadow val="0"/>
        <u val="none"/>
        <vertAlign val="baseline"/>
        <sz val="11"/>
        <name val="Calibri"/>
        <family val="2"/>
        <scheme val="minor"/>
      </font>
      <numFmt numFmtId="13" formatCode="0%"/>
      <fill>
        <patternFill>
          <bgColor theme="0"/>
        </patternFill>
      </fill>
      <alignment horizontal="left" vertical="top"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3" formatCode="0%"/>
      <fill>
        <patternFill patternType="solid">
          <fgColor indexed="64"/>
          <bgColor theme="0"/>
        </patternFill>
      </fill>
      <alignment horizontal="left" vertical="top"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3" formatCode="0%"/>
      <fill>
        <patternFill>
          <bgColor theme="0"/>
        </patternFill>
      </fill>
      <alignment horizontal="left" vertical="top"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13" formatCode="0%"/>
      <fill>
        <patternFill>
          <bgColor theme="0"/>
        </patternFill>
      </fill>
      <alignment horizontal="left" vertical="top" textRotation="0" wrapText="0" indent="0" justifyLastLine="0" shrinkToFit="0" readingOrder="0"/>
    </dxf>
    <dxf>
      <font>
        <b val="0"/>
        <i val="0"/>
        <strike val="0"/>
        <condense val="0"/>
        <extend val="0"/>
        <outline val="0"/>
        <shadow val="0"/>
        <u val="none"/>
        <vertAlign val="baseline"/>
        <sz val="11"/>
        <color rgb="FF000000"/>
        <name val="Calibri"/>
        <family val="2"/>
        <scheme val="minor"/>
      </font>
      <fill>
        <patternFill>
          <bgColor theme="0"/>
        </patternFill>
      </fill>
      <alignment horizontal="left" vertical="top" textRotation="0" wrapText="0" indent="0" justifyLastLine="0" shrinkToFit="0" readingOrder="0"/>
    </dxf>
    <dxf>
      <font>
        <b val="0"/>
        <i val="0"/>
        <strike val="0"/>
        <condense val="0"/>
        <extend val="0"/>
        <outline val="0"/>
        <shadow val="0"/>
        <u val="none"/>
        <vertAlign val="baseline"/>
        <sz val="8"/>
        <color auto="1"/>
        <name val="Calibri"/>
        <family val="2"/>
        <scheme val="minor"/>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font>
      <numFmt numFmtId="13"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dxf>
    <dxf>
      <border>
        <bottom style="thin">
          <color indexed="64"/>
        </bottom>
      </border>
    </dxf>
    <dxf>
      <font>
        <strike val="0"/>
        <outline val="0"/>
        <shadow val="0"/>
        <u val="none"/>
        <vertAlign val="baseline"/>
        <sz val="8"/>
      </font>
      <fill>
        <patternFill patternType="solid">
          <fgColor indexed="64"/>
          <bgColor theme="0"/>
        </patternFill>
      </fill>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FF7D7D"/>
      <color rgb="FFFF0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6.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sharedStrings" Target="sharedStrings.xml"/><Relationship Id="rId47"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theme" Target="theme/theme1.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 Id="rId46"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3.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4.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5.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6.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7.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8.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19.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20.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1.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2.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3.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4.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5.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6.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7.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8.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0.xml"/><Relationship Id="rId1" Type="http://schemas.microsoft.com/office/2011/relationships/chartStyle" Target="style10.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6.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7.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13.xml"/><Relationship Id="rId1" Type="http://schemas.microsoft.com/office/2011/relationships/chartStyle" Target="style13.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4.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Ex5.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Ex6.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3891607391508"/>
          <c:y val="0.11198744893730388"/>
          <c:w val="0.82466408063341567"/>
          <c:h val="0.70897495707773373"/>
        </c:manualLayout>
      </c:layout>
      <c:lineChart>
        <c:grouping val="standard"/>
        <c:varyColors val="0"/>
        <c:ser>
          <c:idx val="0"/>
          <c:order val="0"/>
          <c:tx>
            <c:strRef>
              <c:f>'G.II.8.2'!$B$5</c:f>
              <c:strCache>
                <c:ptCount val="1"/>
                <c:pt idx="0">
                  <c:v>Comprometido</c:v>
                </c:pt>
              </c:strCache>
            </c:strRef>
          </c:tx>
          <c:spPr>
            <a:ln w="28575" cap="rnd">
              <a:solidFill>
                <a:schemeClr val="accent1"/>
              </a:solidFill>
              <a:round/>
            </a:ln>
            <a:effectLst/>
          </c:spPr>
          <c:marker>
            <c:symbol val="none"/>
          </c:marker>
          <c:dLbls>
            <c:dLbl>
              <c:idx val="40"/>
              <c:layout>
                <c:manualLayout>
                  <c:x val="-5.9041340772032604E-3"/>
                  <c:y val="-7.2562291515164004E-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solidFill>
                      <a:latin typeface="+mn-lt"/>
                      <a:ea typeface="+mn-ea"/>
                      <a:cs typeface="+mn-cs"/>
                    </a:defRPr>
                  </a:pPr>
                  <a:endParaRPr lang="es-CL"/>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67-469B-9560-F58AC7A0331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'G.II.8.2'!$A$6:$A$46</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2026p</c:v>
                </c:pt>
                <c:pt idx="37">
                  <c:v>2027p</c:v>
                </c:pt>
                <c:pt idx="38">
                  <c:v>2028p</c:v>
                </c:pt>
                <c:pt idx="39">
                  <c:v>2029p</c:v>
                </c:pt>
                <c:pt idx="40">
                  <c:v>2030p</c:v>
                </c:pt>
              </c:strCache>
            </c:strRef>
          </c:cat>
          <c:val>
            <c:numRef>
              <c:f>'G.II.8.2'!$B$6:$B$46</c:f>
              <c:numCache>
                <c:formatCode>0.0%</c:formatCode>
                <c:ptCount val="41"/>
                <c:pt idx="0">
                  <c:v>0.42913301561450951</c:v>
                </c:pt>
                <c:pt idx="1">
                  <c:v>0.36988762289393839</c:v>
                </c:pt>
                <c:pt idx="2">
                  <c:v>0.3031862990374472</c:v>
                </c:pt>
                <c:pt idx="3">
                  <c:v>0.27918408470328737</c:v>
                </c:pt>
                <c:pt idx="4">
                  <c:v>0.2259550519732865</c:v>
                </c:pt>
                <c:pt idx="5">
                  <c:v>0.17283926438698122</c:v>
                </c:pt>
                <c:pt idx="6">
                  <c:v>0.14584476137957295</c:v>
                </c:pt>
                <c:pt idx="7">
                  <c:v>0.12779823184741171</c:v>
                </c:pt>
                <c:pt idx="8">
                  <c:v>0.12115296403975019</c:v>
                </c:pt>
                <c:pt idx="9">
                  <c:v>0.13277007010345171</c:v>
                </c:pt>
                <c:pt idx="10">
                  <c:v>0.13145640004628362</c:v>
                </c:pt>
                <c:pt idx="11">
                  <c:v>0.14348084213623391</c:v>
                </c:pt>
                <c:pt idx="12">
                  <c:v>0.15045329670259899</c:v>
                </c:pt>
                <c:pt idx="13">
                  <c:v>0.12573017825986491</c:v>
                </c:pt>
                <c:pt idx="14">
                  <c:v>0.10314064891946302</c:v>
                </c:pt>
                <c:pt idx="15">
                  <c:v>7.0396204944817978E-2</c:v>
                </c:pt>
                <c:pt idx="16">
                  <c:v>5.022397638467279E-2</c:v>
                </c:pt>
                <c:pt idx="17">
                  <c:v>3.901260284615362E-2</c:v>
                </c:pt>
                <c:pt idx="18">
                  <c:v>4.9159890936545637E-2</c:v>
                </c:pt>
                <c:pt idx="19">
                  <c:v>5.8449264307269044E-2</c:v>
                </c:pt>
                <c:pt idx="20">
                  <c:v>8.6073277639456172E-2</c:v>
                </c:pt>
                <c:pt idx="21">
                  <c:v>0.11126889523248124</c:v>
                </c:pt>
                <c:pt idx="22">
                  <c:v>0.11939073022487251</c:v>
                </c:pt>
                <c:pt idx="23">
                  <c:v>0.12784076135563158</c:v>
                </c:pt>
                <c:pt idx="24">
                  <c:v>0.15019748276696052</c:v>
                </c:pt>
                <c:pt idx="25">
                  <c:v>0.17374659705869805</c:v>
                </c:pt>
                <c:pt idx="26">
                  <c:v>0.21100504838965703</c:v>
                </c:pt>
                <c:pt idx="27">
                  <c:v>0.23651638853943197</c:v>
                </c:pt>
                <c:pt idx="28">
                  <c:v>0.25798027700548637</c:v>
                </c:pt>
                <c:pt idx="29">
                  <c:v>0.28297593142105837</c:v>
                </c:pt>
                <c:pt idx="30">
                  <c:v>0.32352588631354301</c:v>
                </c:pt>
                <c:pt idx="31">
                  <c:v>0.36426838740648398</c:v>
                </c:pt>
                <c:pt idx="32">
                  <c:v>0.37923361209132422</c:v>
                </c:pt>
                <c:pt idx="33">
                  <c:v>0.39381774637901718</c:v>
                </c:pt>
                <c:pt idx="34">
                  <c:v>0.4177732057900207</c:v>
                </c:pt>
                <c:pt idx="35">
                  <c:v>0.41536317774764059</c:v>
                </c:pt>
                <c:pt idx="36">
                  <c:v>0.42660731200305685</c:v>
                </c:pt>
                <c:pt idx="37">
                  <c:v>0.4353095887888026</c:v>
                </c:pt>
                <c:pt idx="38">
                  <c:v>0.4454283081142219</c:v>
                </c:pt>
                <c:pt idx="39">
                  <c:v>0.4526388312071406</c:v>
                </c:pt>
                <c:pt idx="40">
                  <c:v>0.45476658838116324</c:v>
                </c:pt>
              </c:numCache>
            </c:numRef>
          </c:val>
          <c:smooth val="0"/>
          <c:extLst>
            <c:ext xmlns:c16="http://schemas.microsoft.com/office/drawing/2014/chart" uri="{C3380CC4-5D6E-409C-BE32-E72D297353CC}">
              <c16:uniqueId val="{00000001-7B67-469B-9560-F58AC7A03317}"/>
            </c:ext>
          </c:extLst>
        </c:ser>
        <c:ser>
          <c:idx val="2"/>
          <c:order val="1"/>
          <c:tx>
            <c:v>Compatible con meta</c:v>
          </c:tx>
          <c:spPr>
            <a:ln w="28575" cap="rnd">
              <a:solidFill>
                <a:srgbClr val="00B050"/>
              </a:solidFill>
              <a:round/>
            </a:ln>
            <a:effectLst/>
          </c:spPr>
          <c:marker>
            <c:symbol val="none"/>
          </c:marker>
          <c:dLbls>
            <c:dLbl>
              <c:idx val="40"/>
              <c:layout>
                <c:manualLayout>
                  <c:x val="-1.9774388243487804E-3"/>
                  <c:y val="1.0884343727274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67-469B-9560-F58AC7A03317}"/>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B05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'G.II.8.2'!$A$6:$A$46</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2026p</c:v>
                </c:pt>
                <c:pt idx="37">
                  <c:v>2027p</c:v>
                </c:pt>
                <c:pt idx="38">
                  <c:v>2028p</c:v>
                </c:pt>
                <c:pt idx="39">
                  <c:v>2029p</c:v>
                </c:pt>
                <c:pt idx="40">
                  <c:v>2030p</c:v>
                </c:pt>
              </c:strCache>
            </c:strRef>
          </c:cat>
          <c:val>
            <c:numRef>
              <c:f>'G.II.8.2'!$C$6:$C$46</c:f>
              <c:numCache>
                <c:formatCode>0.0%</c:formatCode>
                <c:ptCount val="41"/>
                <c:pt idx="36">
                  <c:v>0.42660731200305702</c:v>
                </c:pt>
                <c:pt idx="37">
                  <c:v>0.43192017023131202</c:v>
                </c:pt>
                <c:pt idx="38">
                  <c:v>0.43673852665137503</c:v>
                </c:pt>
                <c:pt idx="39">
                  <c:v>0.43980005045867498</c:v>
                </c:pt>
                <c:pt idx="40">
                  <c:v>0.440838833631988</c:v>
                </c:pt>
              </c:numCache>
            </c:numRef>
          </c:val>
          <c:smooth val="0"/>
          <c:extLst>
            <c:ext xmlns:c16="http://schemas.microsoft.com/office/drawing/2014/chart" uri="{C3380CC4-5D6E-409C-BE32-E72D297353CC}">
              <c16:uniqueId val="{00000003-7B67-469B-9560-F58AC7A03317}"/>
            </c:ext>
          </c:extLst>
        </c:ser>
        <c:ser>
          <c:idx val="1"/>
          <c:order val="2"/>
          <c:tx>
            <c:strRef>
              <c:f>'G.II.8.2'!$D$5</c:f>
              <c:strCache>
                <c:ptCount val="1"/>
                <c:pt idx="0">
                  <c:v>Nivel Prudente</c:v>
                </c:pt>
              </c:strCache>
            </c:strRef>
          </c:tx>
          <c:spPr>
            <a:ln w="28575" cap="rnd">
              <a:solidFill>
                <a:schemeClr val="accent2"/>
              </a:solidFill>
              <a:prstDash val="sysDash"/>
              <a:round/>
            </a:ln>
            <a:effectLst/>
          </c:spPr>
          <c:marker>
            <c:symbol val="none"/>
          </c:marker>
          <c:cat>
            <c:strRef>
              <c:f>'G.II.8.2'!$A$6:$A$46</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2026p</c:v>
                </c:pt>
                <c:pt idx="37">
                  <c:v>2027p</c:v>
                </c:pt>
                <c:pt idx="38">
                  <c:v>2028p</c:v>
                </c:pt>
                <c:pt idx="39">
                  <c:v>2029p</c:v>
                </c:pt>
                <c:pt idx="40">
                  <c:v>2030p</c:v>
                </c:pt>
              </c:strCache>
            </c:strRef>
          </c:cat>
          <c:val>
            <c:numRef>
              <c:f>'G.II.8.2'!$D$6:$D$46</c:f>
              <c:numCache>
                <c:formatCode>0.0%</c:formatCode>
                <c:ptCount val="41"/>
                <c:pt idx="0">
                  <c:v>0.45</c:v>
                </c:pt>
                <c:pt idx="1">
                  <c:v>0.45</c:v>
                </c:pt>
                <c:pt idx="2">
                  <c:v>0.45</c:v>
                </c:pt>
                <c:pt idx="3">
                  <c:v>0.45</c:v>
                </c:pt>
                <c:pt idx="4">
                  <c:v>0.45</c:v>
                </c:pt>
                <c:pt idx="5">
                  <c:v>0.45</c:v>
                </c:pt>
                <c:pt idx="6">
                  <c:v>0.45</c:v>
                </c:pt>
                <c:pt idx="7">
                  <c:v>0.45</c:v>
                </c:pt>
                <c:pt idx="8">
                  <c:v>0.45</c:v>
                </c:pt>
                <c:pt idx="9">
                  <c:v>0.45</c:v>
                </c:pt>
                <c:pt idx="10">
                  <c:v>0.45</c:v>
                </c:pt>
                <c:pt idx="11">
                  <c:v>0.45</c:v>
                </c:pt>
                <c:pt idx="12">
                  <c:v>0.45</c:v>
                </c:pt>
                <c:pt idx="13">
                  <c:v>0.45</c:v>
                </c:pt>
                <c:pt idx="14">
                  <c:v>0.45</c:v>
                </c:pt>
                <c:pt idx="15">
                  <c:v>0.45</c:v>
                </c:pt>
                <c:pt idx="16">
                  <c:v>0.45</c:v>
                </c:pt>
                <c:pt idx="17">
                  <c:v>0.45</c:v>
                </c:pt>
                <c:pt idx="18">
                  <c:v>0.45</c:v>
                </c:pt>
                <c:pt idx="19">
                  <c:v>0.45</c:v>
                </c:pt>
                <c:pt idx="20">
                  <c:v>0.45</c:v>
                </c:pt>
                <c:pt idx="21">
                  <c:v>0.45</c:v>
                </c:pt>
                <c:pt idx="22">
                  <c:v>0.45</c:v>
                </c:pt>
                <c:pt idx="23">
                  <c:v>0.45</c:v>
                </c:pt>
                <c:pt idx="24">
                  <c:v>0.45</c:v>
                </c:pt>
                <c:pt idx="25">
                  <c:v>0.45</c:v>
                </c:pt>
                <c:pt idx="26">
                  <c:v>0.45</c:v>
                </c:pt>
                <c:pt idx="27">
                  <c:v>0.45</c:v>
                </c:pt>
                <c:pt idx="28">
                  <c:v>0.45</c:v>
                </c:pt>
                <c:pt idx="29">
                  <c:v>0.45</c:v>
                </c:pt>
                <c:pt idx="30">
                  <c:v>0.45</c:v>
                </c:pt>
                <c:pt idx="31">
                  <c:v>0.45</c:v>
                </c:pt>
                <c:pt idx="32">
                  <c:v>0.45</c:v>
                </c:pt>
                <c:pt idx="33">
                  <c:v>0.45</c:v>
                </c:pt>
                <c:pt idx="34">
                  <c:v>0.45</c:v>
                </c:pt>
                <c:pt idx="35">
                  <c:v>0.45</c:v>
                </c:pt>
                <c:pt idx="36">
                  <c:v>0.45</c:v>
                </c:pt>
                <c:pt idx="37">
                  <c:v>0.45</c:v>
                </c:pt>
                <c:pt idx="38">
                  <c:v>0.45</c:v>
                </c:pt>
                <c:pt idx="39">
                  <c:v>0.45</c:v>
                </c:pt>
                <c:pt idx="40">
                  <c:v>0.45</c:v>
                </c:pt>
              </c:numCache>
            </c:numRef>
          </c:val>
          <c:smooth val="0"/>
          <c:extLst>
            <c:ext xmlns:c16="http://schemas.microsoft.com/office/drawing/2014/chart" uri="{C3380CC4-5D6E-409C-BE32-E72D297353CC}">
              <c16:uniqueId val="{00000004-7B67-469B-9560-F58AC7A03317}"/>
            </c:ext>
          </c:extLst>
        </c:ser>
        <c:dLbls>
          <c:showLegendKey val="0"/>
          <c:showVal val="0"/>
          <c:showCatName val="0"/>
          <c:showSerName val="0"/>
          <c:showPercent val="0"/>
          <c:showBubbleSize val="0"/>
        </c:dLbls>
        <c:smooth val="0"/>
        <c:axId val="200756159"/>
        <c:axId val="1583536847"/>
      </c:lineChart>
      <c:catAx>
        <c:axId val="2007561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583536847"/>
        <c:crosses val="autoZero"/>
        <c:auto val="1"/>
        <c:lblAlgn val="ctr"/>
        <c:lblOffset val="100"/>
        <c:noMultiLvlLbl val="0"/>
      </c:catAx>
      <c:valAx>
        <c:axId val="1583536847"/>
        <c:scaling>
          <c:orientation val="minMax"/>
        </c:scaling>
        <c:delete val="0"/>
        <c:axPos val="l"/>
        <c:majorGridlines>
          <c:spPr>
            <a:ln w="9525" cap="flat" cmpd="sng" algn="ctr">
              <a:no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200756159"/>
        <c:crosses val="autoZero"/>
        <c:crossBetween val="between"/>
      </c:valAx>
      <c:spPr>
        <a:noFill/>
        <a:ln>
          <a:noFill/>
        </a:ln>
        <a:effectLst/>
      </c:spPr>
    </c:plotArea>
    <c:legend>
      <c:legendPos val="r"/>
      <c:layout>
        <c:manualLayout>
          <c:xMode val="edge"/>
          <c:yMode val="edge"/>
          <c:x val="6.5488854678706382E-2"/>
          <c:y val="0.90639393759990539"/>
          <c:w val="0.84827252034231804"/>
          <c:h val="8.833780358189093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8659367965542095E-2"/>
          <c:y val="4.0571686132557024E-2"/>
          <c:w val="0.92037327597153007"/>
          <c:h val="0.7369345811329171"/>
        </c:manualLayout>
      </c:layout>
      <c:barChart>
        <c:barDir val="col"/>
        <c:grouping val="stacked"/>
        <c:varyColors val="0"/>
        <c:ser>
          <c:idx val="0"/>
          <c:order val="0"/>
          <c:tx>
            <c:strRef>
              <c:f>'G III.3.1.1'!$A$6</c:f>
              <c:strCache>
                <c:ptCount val="1"/>
                <c:pt idx="0">
                  <c:v>Codelco</c:v>
                </c:pt>
              </c:strCache>
            </c:strRef>
          </c:tx>
          <c:spPr>
            <a:solidFill>
              <a:srgbClr val="ED7D31">
                <a:lumMod val="60000"/>
                <a:lumOff val="40000"/>
              </a:srgbClr>
            </a:solidFill>
            <a:ln w="12700" cap="rnd">
              <a:solidFill>
                <a:sysClr val="windowText" lastClr="000000"/>
              </a:solidFill>
              <a:round/>
            </a:ln>
            <a:effectLst/>
          </c:spPr>
          <c:invertIfNegative val="0"/>
          <c:cat>
            <c:strRef>
              <c:f>'G III.3.1.1'!$B$4:$R$4</c:f>
              <c:strCache>
                <c:ptCount val="17"/>
                <c:pt idx="0">
                  <c:v>1T10</c:v>
                </c:pt>
                <c:pt idx="1">
                  <c:v>1T11</c:v>
                </c:pt>
                <c:pt idx="2">
                  <c:v>1T12</c:v>
                </c:pt>
                <c:pt idx="3">
                  <c:v>1T13</c:v>
                </c:pt>
                <c:pt idx="4">
                  <c:v>1T14</c:v>
                </c:pt>
                <c:pt idx="5">
                  <c:v>1T15</c:v>
                </c:pt>
                <c:pt idx="6">
                  <c:v>1T16</c:v>
                </c:pt>
                <c:pt idx="7">
                  <c:v>1T17</c:v>
                </c:pt>
                <c:pt idx="8">
                  <c:v>1T18</c:v>
                </c:pt>
                <c:pt idx="9">
                  <c:v>1T19</c:v>
                </c:pt>
                <c:pt idx="10">
                  <c:v>1T20</c:v>
                </c:pt>
                <c:pt idx="11">
                  <c:v>1T21</c:v>
                </c:pt>
                <c:pt idx="12">
                  <c:v>1T22</c:v>
                </c:pt>
                <c:pt idx="13">
                  <c:v>1T23</c:v>
                </c:pt>
                <c:pt idx="14">
                  <c:v>1T24</c:v>
                </c:pt>
                <c:pt idx="15">
                  <c:v>1T25</c:v>
                </c:pt>
                <c:pt idx="16">
                  <c:v>1T26</c:v>
                </c:pt>
              </c:strCache>
            </c:strRef>
          </c:cat>
          <c:val>
            <c:numRef>
              <c:f>'G III.3.1.1'!$B$6:$R$6</c:f>
              <c:numCache>
                <c:formatCode>0.0</c:formatCode>
                <c:ptCount val="17"/>
                <c:pt idx="0">
                  <c:v>2.4956117254378904</c:v>
                </c:pt>
                <c:pt idx="1">
                  <c:v>2.7106951599813502</c:v>
                </c:pt>
                <c:pt idx="2">
                  <c:v>2.825187751893623</c:v>
                </c:pt>
                <c:pt idx="3">
                  <c:v>3.5757544827201726</c:v>
                </c:pt>
                <c:pt idx="4">
                  <c:v>5.055214311615738</c:v>
                </c:pt>
                <c:pt idx="5">
                  <c:v>5.6163230846010368</c:v>
                </c:pt>
                <c:pt idx="6">
                  <c:v>6.0815921828946466</c:v>
                </c:pt>
                <c:pt idx="7">
                  <c:v>5.8253595252284569</c:v>
                </c:pt>
                <c:pt idx="8">
                  <c:v>4.8754493545356326</c:v>
                </c:pt>
                <c:pt idx="9">
                  <c:v>5.2865103626244938</c:v>
                </c:pt>
                <c:pt idx="10">
                  <c:v>7.9308747674857907</c:v>
                </c:pt>
                <c:pt idx="11">
                  <c:v>6.3781192206424535</c:v>
                </c:pt>
                <c:pt idx="12">
                  <c:v>5.483588796175491</c:v>
                </c:pt>
                <c:pt idx="13">
                  <c:v>5.3778115557455282</c:v>
                </c:pt>
                <c:pt idx="14">
                  <c:v>7.4854228952409674</c:v>
                </c:pt>
                <c:pt idx="15">
                  <c:v>7.0602926996184925</c:v>
                </c:pt>
                <c:pt idx="16">
                  <c:v>7.2249056573729877</c:v>
                </c:pt>
              </c:numCache>
            </c:numRef>
          </c:val>
          <c:extLst>
            <c:ext xmlns:c16="http://schemas.microsoft.com/office/drawing/2014/chart" uri="{C3380CC4-5D6E-409C-BE32-E72D297353CC}">
              <c16:uniqueId val="{00000039-FCB4-43FD-B3A3-D886A7D50501}"/>
            </c:ext>
          </c:extLst>
        </c:ser>
        <c:ser>
          <c:idx val="1"/>
          <c:order val="1"/>
          <c:tx>
            <c:strRef>
              <c:f>'G III.3.1.1'!$A$7</c:f>
              <c:strCache>
                <c:ptCount val="1"/>
                <c:pt idx="0">
                  <c:v>EFE</c:v>
                </c:pt>
              </c:strCache>
            </c:strRef>
          </c:tx>
          <c:spPr>
            <a:solidFill>
              <a:srgbClr val="5B9BD5">
                <a:lumMod val="40000"/>
                <a:lumOff val="60000"/>
              </a:srgbClr>
            </a:solidFill>
            <a:ln>
              <a:solidFill>
                <a:schemeClr val="tx1"/>
              </a:solidFill>
            </a:ln>
            <a:effectLst/>
          </c:spPr>
          <c:invertIfNegative val="0"/>
          <c:cat>
            <c:strRef>
              <c:f>'G III.3.1.1'!$B$4:$R$4</c:f>
              <c:strCache>
                <c:ptCount val="17"/>
                <c:pt idx="0">
                  <c:v>1T10</c:v>
                </c:pt>
                <c:pt idx="1">
                  <c:v>1T11</c:v>
                </c:pt>
                <c:pt idx="2">
                  <c:v>1T12</c:v>
                </c:pt>
                <c:pt idx="3">
                  <c:v>1T13</c:v>
                </c:pt>
                <c:pt idx="4">
                  <c:v>1T14</c:v>
                </c:pt>
                <c:pt idx="5">
                  <c:v>1T15</c:v>
                </c:pt>
                <c:pt idx="6">
                  <c:v>1T16</c:v>
                </c:pt>
                <c:pt idx="7">
                  <c:v>1T17</c:v>
                </c:pt>
                <c:pt idx="8">
                  <c:v>1T18</c:v>
                </c:pt>
                <c:pt idx="9">
                  <c:v>1T19</c:v>
                </c:pt>
                <c:pt idx="10">
                  <c:v>1T20</c:v>
                </c:pt>
                <c:pt idx="11">
                  <c:v>1T21</c:v>
                </c:pt>
                <c:pt idx="12">
                  <c:v>1T22</c:v>
                </c:pt>
                <c:pt idx="13">
                  <c:v>1T23</c:v>
                </c:pt>
                <c:pt idx="14">
                  <c:v>1T24</c:v>
                </c:pt>
                <c:pt idx="15">
                  <c:v>1T25</c:v>
                </c:pt>
                <c:pt idx="16">
                  <c:v>1T26</c:v>
                </c:pt>
              </c:strCache>
            </c:strRef>
          </c:cat>
          <c:val>
            <c:numRef>
              <c:f>'G III.3.1.1'!$B$7:$R$7</c:f>
              <c:numCache>
                <c:formatCode>0.0</c:formatCode>
                <c:ptCount val="17"/>
                <c:pt idx="0">
                  <c:v>0.84245945413499146</c:v>
                </c:pt>
                <c:pt idx="1">
                  <c:v>0.77979834117757219</c:v>
                </c:pt>
                <c:pt idx="2">
                  <c:v>0.72136836530432358</c:v>
                </c:pt>
                <c:pt idx="3">
                  <c:v>0.67621301427734193</c:v>
                </c:pt>
                <c:pt idx="4">
                  <c:v>0.71997469020193872</c:v>
                </c:pt>
                <c:pt idx="5">
                  <c:v>0.6990846076511984</c:v>
                </c:pt>
                <c:pt idx="6">
                  <c:v>0.71212315948464489</c:v>
                </c:pt>
                <c:pt idx="7">
                  <c:v>0.73042941552184093</c:v>
                </c:pt>
                <c:pt idx="8">
                  <c:v>0.68663444483039549</c:v>
                </c:pt>
                <c:pt idx="9">
                  <c:v>0.67389348175488817</c:v>
                </c:pt>
                <c:pt idx="10">
                  <c:v>0.71614380084742202</c:v>
                </c:pt>
                <c:pt idx="11">
                  <c:v>0.93636010896426414</c:v>
                </c:pt>
                <c:pt idx="12">
                  <c:v>0.99798601249448216</c:v>
                </c:pt>
                <c:pt idx="13">
                  <c:v>0.98671594980166477</c:v>
                </c:pt>
                <c:pt idx="14">
                  <c:v>1.0090890158356192</c:v>
                </c:pt>
                <c:pt idx="15">
                  <c:v>1.1374115006098517</c:v>
                </c:pt>
                <c:pt idx="16">
                  <c:v>1.193159677880012</c:v>
                </c:pt>
              </c:numCache>
            </c:numRef>
          </c:val>
          <c:extLst>
            <c:ext xmlns:c16="http://schemas.microsoft.com/office/drawing/2014/chart" uri="{C3380CC4-5D6E-409C-BE32-E72D297353CC}">
              <c16:uniqueId val="{00000027-FCB4-43FD-B3A3-D886A7D50501}"/>
            </c:ext>
          </c:extLst>
        </c:ser>
        <c:ser>
          <c:idx val="2"/>
          <c:order val="2"/>
          <c:tx>
            <c:strRef>
              <c:f>'G III.3.1.1'!$A$8</c:f>
              <c:strCache>
                <c:ptCount val="1"/>
                <c:pt idx="0">
                  <c:v>Metro</c:v>
                </c:pt>
              </c:strCache>
            </c:strRef>
          </c:tx>
          <c:spPr>
            <a:solidFill>
              <a:srgbClr val="FF7D7D"/>
            </a:solidFill>
            <a:ln>
              <a:solidFill>
                <a:schemeClr val="tx1"/>
              </a:solidFill>
            </a:ln>
            <a:effectLst/>
          </c:spPr>
          <c:invertIfNegative val="0"/>
          <c:cat>
            <c:strRef>
              <c:f>'G III.3.1.1'!$B$4:$R$4</c:f>
              <c:strCache>
                <c:ptCount val="17"/>
                <c:pt idx="0">
                  <c:v>1T10</c:v>
                </c:pt>
                <c:pt idx="1">
                  <c:v>1T11</c:v>
                </c:pt>
                <c:pt idx="2">
                  <c:v>1T12</c:v>
                </c:pt>
                <c:pt idx="3">
                  <c:v>1T13</c:v>
                </c:pt>
                <c:pt idx="4">
                  <c:v>1T14</c:v>
                </c:pt>
                <c:pt idx="5">
                  <c:v>1T15</c:v>
                </c:pt>
                <c:pt idx="6">
                  <c:v>1T16</c:v>
                </c:pt>
                <c:pt idx="7">
                  <c:v>1T17</c:v>
                </c:pt>
                <c:pt idx="8">
                  <c:v>1T18</c:v>
                </c:pt>
                <c:pt idx="9">
                  <c:v>1T19</c:v>
                </c:pt>
                <c:pt idx="10">
                  <c:v>1T20</c:v>
                </c:pt>
                <c:pt idx="11">
                  <c:v>1T21</c:v>
                </c:pt>
                <c:pt idx="12">
                  <c:v>1T22</c:v>
                </c:pt>
                <c:pt idx="13">
                  <c:v>1T23</c:v>
                </c:pt>
                <c:pt idx="14">
                  <c:v>1T24</c:v>
                </c:pt>
                <c:pt idx="15">
                  <c:v>1T25</c:v>
                </c:pt>
                <c:pt idx="16">
                  <c:v>1T26</c:v>
                </c:pt>
              </c:strCache>
            </c:strRef>
          </c:cat>
          <c:val>
            <c:numRef>
              <c:f>'G III.3.1.1'!$B$8:$R$8</c:f>
              <c:numCache>
                <c:formatCode>0.0</c:formatCode>
                <c:ptCount val="17"/>
                <c:pt idx="0">
                  <c:v>1.2393650910231515</c:v>
                </c:pt>
                <c:pt idx="1">
                  <c:v>1.0534147498582265</c:v>
                </c:pt>
                <c:pt idx="2">
                  <c:v>0.98989518818832622</c:v>
                </c:pt>
                <c:pt idx="3">
                  <c:v>0.90930213198543253</c:v>
                </c:pt>
                <c:pt idx="4">
                  <c:v>1.0480549490240738</c:v>
                </c:pt>
                <c:pt idx="5">
                  <c:v>0.98879173501243456</c:v>
                </c:pt>
                <c:pt idx="6">
                  <c:v>1.0134791241279202</c:v>
                </c:pt>
                <c:pt idx="7">
                  <c:v>1.2469422160367585</c:v>
                </c:pt>
                <c:pt idx="8">
                  <c:v>1.0881798805903093</c:v>
                </c:pt>
                <c:pt idx="9">
                  <c:v>1.1163965796158783</c:v>
                </c:pt>
                <c:pt idx="10">
                  <c:v>1.1978389211603098</c:v>
                </c:pt>
                <c:pt idx="11">
                  <c:v>1.2239683812812583</c:v>
                </c:pt>
                <c:pt idx="12">
                  <c:v>1.2942194986242817</c:v>
                </c:pt>
                <c:pt idx="13">
                  <c:v>1.2093177609732073</c:v>
                </c:pt>
                <c:pt idx="14">
                  <c:v>1.2899982786955775</c:v>
                </c:pt>
                <c:pt idx="15">
                  <c:v>1.1900988802885357</c:v>
                </c:pt>
                <c:pt idx="16">
                  <c:v>1.1295035279199686</c:v>
                </c:pt>
              </c:numCache>
            </c:numRef>
          </c:val>
          <c:extLst>
            <c:ext xmlns:c16="http://schemas.microsoft.com/office/drawing/2014/chart" uri="{C3380CC4-5D6E-409C-BE32-E72D297353CC}">
              <c16:uniqueId val="{00000029-FCB4-43FD-B3A3-D886A7D50501}"/>
            </c:ext>
          </c:extLst>
        </c:ser>
        <c:ser>
          <c:idx val="3"/>
          <c:order val="3"/>
          <c:tx>
            <c:strRef>
              <c:f>'G III.3.1.1'!$A$9</c:f>
              <c:strCache>
                <c:ptCount val="1"/>
                <c:pt idx="0">
                  <c:v>ENAP</c:v>
                </c:pt>
              </c:strCache>
            </c:strRef>
          </c:tx>
          <c:spPr>
            <a:solidFill>
              <a:srgbClr val="FF99FF"/>
            </a:solidFill>
            <a:ln>
              <a:solidFill>
                <a:sysClr val="windowText" lastClr="000000"/>
              </a:solidFill>
            </a:ln>
            <a:effectLst/>
          </c:spPr>
          <c:invertIfNegative val="0"/>
          <c:cat>
            <c:strRef>
              <c:f>'G III.3.1.1'!$B$4:$R$4</c:f>
              <c:strCache>
                <c:ptCount val="17"/>
                <c:pt idx="0">
                  <c:v>1T10</c:v>
                </c:pt>
                <c:pt idx="1">
                  <c:v>1T11</c:v>
                </c:pt>
                <c:pt idx="2">
                  <c:v>1T12</c:v>
                </c:pt>
                <c:pt idx="3">
                  <c:v>1T13</c:v>
                </c:pt>
                <c:pt idx="4">
                  <c:v>1T14</c:v>
                </c:pt>
                <c:pt idx="5">
                  <c:v>1T15</c:v>
                </c:pt>
                <c:pt idx="6">
                  <c:v>1T16</c:v>
                </c:pt>
                <c:pt idx="7">
                  <c:v>1T17</c:v>
                </c:pt>
                <c:pt idx="8">
                  <c:v>1T18</c:v>
                </c:pt>
                <c:pt idx="9">
                  <c:v>1T19</c:v>
                </c:pt>
                <c:pt idx="10">
                  <c:v>1T20</c:v>
                </c:pt>
                <c:pt idx="11">
                  <c:v>1T21</c:v>
                </c:pt>
                <c:pt idx="12">
                  <c:v>1T22</c:v>
                </c:pt>
                <c:pt idx="13">
                  <c:v>1T23</c:v>
                </c:pt>
                <c:pt idx="14">
                  <c:v>1T24</c:v>
                </c:pt>
                <c:pt idx="15">
                  <c:v>1T25</c:v>
                </c:pt>
                <c:pt idx="16">
                  <c:v>1T26</c:v>
                </c:pt>
              </c:strCache>
            </c:strRef>
          </c:cat>
          <c:val>
            <c:numRef>
              <c:f>'G III.3.1.1'!$B$9:$R$9</c:f>
              <c:numCache>
                <c:formatCode>0.0</c:formatCode>
                <c:ptCount val="17"/>
                <c:pt idx="0">
                  <c:v>1.9331943929872599</c:v>
                </c:pt>
                <c:pt idx="1">
                  <c:v>1.3314983919752379</c:v>
                </c:pt>
                <c:pt idx="2">
                  <c:v>1.5849180221003887</c:v>
                </c:pt>
                <c:pt idx="3">
                  <c:v>1.5525189955821754</c:v>
                </c:pt>
                <c:pt idx="4">
                  <c:v>1.3968448744263604</c:v>
                </c:pt>
                <c:pt idx="5">
                  <c:v>1.5385139869356002</c:v>
                </c:pt>
                <c:pt idx="6">
                  <c:v>1.5195784550185374</c:v>
                </c:pt>
                <c:pt idx="7">
                  <c:v>1.5290611294705354</c:v>
                </c:pt>
                <c:pt idx="8">
                  <c:v>1.4702250934055936</c:v>
                </c:pt>
                <c:pt idx="9">
                  <c:v>1.5251845693770321</c:v>
                </c:pt>
                <c:pt idx="10">
                  <c:v>1.780343243711632</c:v>
                </c:pt>
                <c:pt idx="11">
                  <c:v>1.523425532707096</c:v>
                </c:pt>
                <c:pt idx="12">
                  <c:v>1.3732035727857577</c:v>
                </c:pt>
                <c:pt idx="13">
                  <c:v>1.3160211771883827</c:v>
                </c:pt>
                <c:pt idx="14">
                  <c:v>1.2805127212090173</c:v>
                </c:pt>
                <c:pt idx="15">
                  <c:v>1.0634536985598284</c:v>
                </c:pt>
                <c:pt idx="16">
                  <c:v>0.82817288264585187</c:v>
                </c:pt>
              </c:numCache>
            </c:numRef>
          </c:val>
          <c:extLst>
            <c:ext xmlns:c16="http://schemas.microsoft.com/office/drawing/2014/chart" uri="{C3380CC4-5D6E-409C-BE32-E72D297353CC}">
              <c16:uniqueId val="{0000002B-FCB4-43FD-B3A3-D886A7D50501}"/>
            </c:ext>
          </c:extLst>
        </c:ser>
        <c:ser>
          <c:idx val="4"/>
          <c:order val="4"/>
          <c:tx>
            <c:strRef>
              <c:f>'G III.3.1.1'!$A$10</c:f>
              <c:strCache>
                <c:ptCount val="1"/>
                <c:pt idx="0">
                  <c:v>ENAMI</c:v>
                </c:pt>
              </c:strCache>
            </c:strRef>
          </c:tx>
          <c:spPr>
            <a:solidFill>
              <a:srgbClr val="70AD47"/>
            </a:solidFill>
            <a:ln>
              <a:solidFill>
                <a:schemeClr val="tx1"/>
              </a:solidFill>
            </a:ln>
            <a:effectLst/>
          </c:spPr>
          <c:invertIfNegative val="0"/>
          <c:cat>
            <c:strRef>
              <c:f>'G III.3.1.1'!$B$4:$R$4</c:f>
              <c:strCache>
                <c:ptCount val="17"/>
                <c:pt idx="0">
                  <c:v>1T10</c:v>
                </c:pt>
                <c:pt idx="1">
                  <c:v>1T11</c:v>
                </c:pt>
                <c:pt idx="2">
                  <c:v>1T12</c:v>
                </c:pt>
                <c:pt idx="3">
                  <c:v>1T13</c:v>
                </c:pt>
                <c:pt idx="4">
                  <c:v>1T14</c:v>
                </c:pt>
                <c:pt idx="5">
                  <c:v>1T15</c:v>
                </c:pt>
                <c:pt idx="6">
                  <c:v>1T16</c:v>
                </c:pt>
                <c:pt idx="7">
                  <c:v>1T17</c:v>
                </c:pt>
                <c:pt idx="8">
                  <c:v>1T18</c:v>
                </c:pt>
                <c:pt idx="9">
                  <c:v>1T19</c:v>
                </c:pt>
                <c:pt idx="10">
                  <c:v>1T20</c:v>
                </c:pt>
                <c:pt idx="11">
                  <c:v>1T21</c:v>
                </c:pt>
                <c:pt idx="12">
                  <c:v>1T22</c:v>
                </c:pt>
                <c:pt idx="13">
                  <c:v>1T23</c:v>
                </c:pt>
                <c:pt idx="14">
                  <c:v>1T24</c:v>
                </c:pt>
                <c:pt idx="15">
                  <c:v>1T25</c:v>
                </c:pt>
                <c:pt idx="16">
                  <c:v>1T26</c:v>
                </c:pt>
              </c:strCache>
            </c:strRef>
          </c:cat>
          <c:val>
            <c:numRef>
              <c:f>'G III.3.1.1'!$B$10:$R$10</c:f>
              <c:numCache>
                <c:formatCode>0.0</c:formatCode>
                <c:ptCount val="17"/>
                <c:pt idx="0">
                  <c:v>1.7896077362425467E-3</c:v>
                </c:pt>
                <c:pt idx="1">
                  <c:v>6.950922743122645E-2</c:v>
                </c:pt>
                <c:pt idx="2">
                  <c:v>9.1503770577175625E-2</c:v>
                </c:pt>
                <c:pt idx="3">
                  <c:v>7.8042687104333403E-2</c:v>
                </c:pt>
                <c:pt idx="4">
                  <c:v>7.6741380912246374E-2</c:v>
                </c:pt>
                <c:pt idx="5">
                  <c:v>7.6828807741150321E-2</c:v>
                </c:pt>
                <c:pt idx="6">
                  <c:v>4.5997437532499269E-2</c:v>
                </c:pt>
                <c:pt idx="7">
                  <c:v>6.2666152594952021E-2</c:v>
                </c:pt>
                <c:pt idx="8">
                  <c:v>6.1260862122232633E-2</c:v>
                </c:pt>
                <c:pt idx="9">
                  <c:v>0.10128339543891186</c:v>
                </c:pt>
                <c:pt idx="10">
                  <c:v>0.14948585706991066</c:v>
                </c:pt>
                <c:pt idx="11">
                  <c:v>0.12529043231066092</c:v>
                </c:pt>
                <c:pt idx="12">
                  <c:v>0.14171511824899397</c:v>
                </c:pt>
                <c:pt idx="13">
                  <c:v>0.16377022218350534</c:v>
                </c:pt>
                <c:pt idx="14">
                  <c:v>0.19915852576080909</c:v>
                </c:pt>
                <c:pt idx="15">
                  <c:v>6.4980695415743611E-2</c:v>
                </c:pt>
                <c:pt idx="16">
                  <c:v>7.1211783054520625E-2</c:v>
                </c:pt>
              </c:numCache>
            </c:numRef>
          </c:val>
          <c:extLst>
            <c:ext xmlns:c16="http://schemas.microsoft.com/office/drawing/2014/chart" uri="{C3380CC4-5D6E-409C-BE32-E72D297353CC}">
              <c16:uniqueId val="{0000002D-FCB4-43FD-B3A3-D886A7D50501}"/>
            </c:ext>
          </c:extLst>
        </c:ser>
        <c:ser>
          <c:idx val="5"/>
          <c:order val="5"/>
          <c:tx>
            <c:strRef>
              <c:f>'G III.3.1.1'!$A$11</c:f>
              <c:strCache>
                <c:ptCount val="1"/>
                <c:pt idx="0">
                  <c:v>Industria de defensa</c:v>
                </c:pt>
              </c:strCache>
            </c:strRef>
          </c:tx>
          <c:spPr>
            <a:solidFill>
              <a:sysClr val="windowText" lastClr="000000">
                <a:lumMod val="65000"/>
                <a:lumOff val="35000"/>
              </a:sysClr>
            </a:solidFill>
            <a:ln>
              <a:solidFill>
                <a:schemeClr val="tx1"/>
              </a:solidFill>
            </a:ln>
            <a:effectLst/>
          </c:spPr>
          <c:invertIfNegative val="0"/>
          <c:cat>
            <c:strRef>
              <c:f>'G III.3.1.1'!$B$4:$R$4</c:f>
              <c:strCache>
                <c:ptCount val="17"/>
                <c:pt idx="0">
                  <c:v>1T10</c:v>
                </c:pt>
                <c:pt idx="1">
                  <c:v>1T11</c:v>
                </c:pt>
                <c:pt idx="2">
                  <c:v>1T12</c:v>
                </c:pt>
                <c:pt idx="3">
                  <c:v>1T13</c:v>
                </c:pt>
                <c:pt idx="4">
                  <c:v>1T14</c:v>
                </c:pt>
                <c:pt idx="5">
                  <c:v>1T15</c:v>
                </c:pt>
                <c:pt idx="6">
                  <c:v>1T16</c:v>
                </c:pt>
                <c:pt idx="7">
                  <c:v>1T17</c:v>
                </c:pt>
                <c:pt idx="8">
                  <c:v>1T18</c:v>
                </c:pt>
                <c:pt idx="9">
                  <c:v>1T19</c:v>
                </c:pt>
                <c:pt idx="10">
                  <c:v>1T20</c:v>
                </c:pt>
                <c:pt idx="11">
                  <c:v>1T21</c:v>
                </c:pt>
                <c:pt idx="12">
                  <c:v>1T22</c:v>
                </c:pt>
                <c:pt idx="13">
                  <c:v>1T23</c:v>
                </c:pt>
                <c:pt idx="14">
                  <c:v>1T24</c:v>
                </c:pt>
                <c:pt idx="15">
                  <c:v>1T25</c:v>
                </c:pt>
                <c:pt idx="16">
                  <c:v>1T26</c:v>
                </c:pt>
              </c:strCache>
            </c:strRef>
          </c:cat>
          <c:val>
            <c:numRef>
              <c:f>'G III.3.1.1'!$B$11:$R$11</c:f>
              <c:numCache>
                <c:formatCode>0.0</c:formatCode>
                <c:ptCount val="17"/>
                <c:pt idx="0">
                  <c:v>2.2481174427614339E-2</c:v>
                </c:pt>
                <c:pt idx="1">
                  <c:v>2.4806474004731318E-2</c:v>
                </c:pt>
                <c:pt idx="2">
                  <c:v>3.1682321561642565E-2</c:v>
                </c:pt>
                <c:pt idx="3">
                  <c:v>3.307975630111936E-2</c:v>
                </c:pt>
                <c:pt idx="4">
                  <c:v>3.9297092697063919E-2</c:v>
                </c:pt>
                <c:pt idx="5">
                  <c:v>3.8572824990740252E-2</c:v>
                </c:pt>
                <c:pt idx="6">
                  <c:v>3.6310604261054549E-2</c:v>
                </c:pt>
                <c:pt idx="7">
                  <c:v>3.5474061405020491E-2</c:v>
                </c:pt>
                <c:pt idx="8">
                  <c:v>2.7454304420688361E-2</c:v>
                </c:pt>
                <c:pt idx="9">
                  <c:v>3.1073353002208887E-2</c:v>
                </c:pt>
                <c:pt idx="10">
                  <c:v>5.019959204474124E-2</c:v>
                </c:pt>
                <c:pt idx="11">
                  <c:v>3.1400399600922675E-2</c:v>
                </c:pt>
                <c:pt idx="12">
                  <c:v>2.3027536287761555E-2</c:v>
                </c:pt>
                <c:pt idx="13">
                  <c:v>2.0664457502037062E-2</c:v>
                </c:pt>
                <c:pt idx="14">
                  <c:v>2.9320989597215109E-2</c:v>
                </c:pt>
                <c:pt idx="15">
                  <c:v>2.3949541357868864E-2</c:v>
                </c:pt>
                <c:pt idx="16">
                  <c:v>2.459811315034436E-2</c:v>
                </c:pt>
              </c:numCache>
            </c:numRef>
          </c:val>
          <c:extLst>
            <c:ext xmlns:c16="http://schemas.microsoft.com/office/drawing/2014/chart" uri="{C3380CC4-5D6E-409C-BE32-E72D297353CC}">
              <c16:uniqueId val="{0000002F-FCB4-43FD-B3A3-D886A7D50501}"/>
            </c:ext>
          </c:extLst>
        </c:ser>
        <c:ser>
          <c:idx val="6"/>
          <c:order val="6"/>
          <c:tx>
            <c:strRef>
              <c:f>'G III.3.1.1'!$A$12</c:f>
              <c:strCache>
                <c:ptCount val="1"/>
                <c:pt idx="0">
                  <c:v>Empresas portuarias</c:v>
                </c:pt>
              </c:strCache>
            </c:strRef>
          </c:tx>
          <c:spPr>
            <a:solidFill>
              <a:srgbClr val="ED7D31">
                <a:lumMod val="75000"/>
              </a:srgbClr>
            </a:solidFill>
            <a:ln>
              <a:solidFill>
                <a:schemeClr val="tx1"/>
              </a:solidFill>
            </a:ln>
            <a:effectLst/>
          </c:spPr>
          <c:invertIfNegative val="0"/>
          <c:cat>
            <c:strRef>
              <c:f>'G III.3.1.1'!$B$4:$R$4</c:f>
              <c:strCache>
                <c:ptCount val="17"/>
                <c:pt idx="0">
                  <c:v>1T10</c:v>
                </c:pt>
                <c:pt idx="1">
                  <c:v>1T11</c:v>
                </c:pt>
                <c:pt idx="2">
                  <c:v>1T12</c:v>
                </c:pt>
                <c:pt idx="3">
                  <c:v>1T13</c:v>
                </c:pt>
                <c:pt idx="4">
                  <c:v>1T14</c:v>
                </c:pt>
                <c:pt idx="5">
                  <c:v>1T15</c:v>
                </c:pt>
                <c:pt idx="6">
                  <c:v>1T16</c:v>
                </c:pt>
                <c:pt idx="7">
                  <c:v>1T17</c:v>
                </c:pt>
                <c:pt idx="8">
                  <c:v>1T18</c:v>
                </c:pt>
                <c:pt idx="9">
                  <c:v>1T19</c:v>
                </c:pt>
                <c:pt idx="10">
                  <c:v>1T20</c:v>
                </c:pt>
                <c:pt idx="11">
                  <c:v>1T21</c:v>
                </c:pt>
                <c:pt idx="12">
                  <c:v>1T22</c:v>
                </c:pt>
                <c:pt idx="13">
                  <c:v>1T23</c:v>
                </c:pt>
                <c:pt idx="14">
                  <c:v>1T24</c:v>
                </c:pt>
                <c:pt idx="15">
                  <c:v>1T25</c:v>
                </c:pt>
                <c:pt idx="16">
                  <c:v>1T26</c:v>
                </c:pt>
              </c:strCache>
            </c:strRef>
          </c:cat>
          <c:val>
            <c:numRef>
              <c:f>'G III.3.1.1'!$B$12:$R$12</c:f>
              <c:numCache>
                <c:formatCode>0.0</c:formatCode>
                <c:ptCount val="17"/>
                <c:pt idx="0">
                  <c:v>1.4645234206047271E-2</c:v>
                </c:pt>
                <c:pt idx="1">
                  <c:v>1.0771842844210261E-2</c:v>
                </c:pt>
                <c:pt idx="2">
                  <c:v>9.5065272354146538E-3</c:v>
                </c:pt>
                <c:pt idx="3">
                  <c:v>6.1327659421912427E-3</c:v>
                </c:pt>
                <c:pt idx="4">
                  <c:v>4.7041284749595761E-3</c:v>
                </c:pt>
                <c:pt idx="5">
                  <c:v>2.8037197735329912E-3</c:v>
                </c:pt>
                <c:pt idx="6">
                  <c:v>5.7232776666122623E-4</c:v>
                </c:pt>
                <c:pt idx="7">
                  <c:v>3.6064903198627981E-3</c:v>
                </c:pt>
                <c:pt idx="8">
                  <c:v>9.8276181181164469E-3</c:v>
                </c:pt>
                <c:pt idx="9">
                  <c:v>8.3071627677558553E-3</c:v>
                </c:pt>
                <c:pt idx="10">
                  <c:v>5.0374641974294315E-3</c:v>
                </c:pt>
                <c:pt idx="11">
                  <c:v>4.8544356289038524E-3</c:v>
                </c:pt>
                <c:pt idx="12">
                  <c:v>3.0677118693130424E-3</c:v>
                </c:pt>
                <c:pt idx="13">
                  <c:v>2.6217792444505534E-3</c:v>
                </c:pt>
                <c:pt idx="14">
                  <c:v>2.405442357735852E-3</c:v>
                </c:pt>
                <c:pt idx="15">
                  <c:v>7.068303640043439E-4</c:v>
                </c:pt>
                <c:pt idx="16">
                  <c:v>2.2967443951085746E-3</c:v>
                </c:pt>
              </c:numCache>
            </c:numRef>
          </c:val>
          <c:extLst>
            <c:ext xmlns:c16="http://schemas.microsoft.com/office/drawing/2014/chart" uri="{C3380CC4-5D6E-409C-BE32-E72D297353CC}">
              <c16:uniqueId val="{00000031-FCB4-43FD-B3A3-D886A7D50501}"/>
            </c:ext>
          </c:extLst>
        </c:ser>
        <c:ser>
          <c:idx val="7"/>
          <c:order val="7"/>
          <c:tx>
            <c:strRef>
              <c:f>'G III.3.1.1'!$A$13</c:f>
              <c:strCache>
                <c:ptCount val="1"/>
                <c:pt idx="0">
                  <c:v>Otras empresas públicas</c:v>
                </c:pt>
              </c:strCache>
            </c:strRef>
          </c:tx>
          <c:spPr>
            <a:solidFill>
              <a:schemeClr val="accent2">
                <a:lumMod val="60000"/>
              </a:schemeClr>
            </a:solidFill>
            <a:ln>
              <a:solidFill>
                <a:schemeClr val="tx1"/>
              </a:solidFill>
            </a:ln>
            <a:effectLst/>
          </c:spPr>
          <c:invertIfNegative val="0"/>
          <c:cat>
            <c:strRef>
              <c:f>'G III.3.1.1'!$B$4:$R$4</c:f>
              <c:strCache>
                <c:ptCount val="17"/>
                <c:pt idx="0">
                  <c:v>1T10</c:v>
                </c:pt>
                <c:pt idx="1">
                  <c:v>1T11</c:v>
                </c:pt>
                <c:pt idx="2">
                  <c:v>1T12</c:v>
                </c:pt>
                <c:pt idx="3">
                  <c:v>1T13</c:v>
                </c:pt>
                <c:pt idx="4">
                  <c:v>1T14</c:v>
                </c:pt>
                <c:pt idx="5">
                  <c:v>1T15</c:v>
                </c:pt>
                <c:pt idx="6">
                  <c:v>1T16</c:v>
                </c:pt>
                <c:pt idx="7">
                  <c:v>1T17</c:v>
                </c:pt>
                <c:pt idx="8">
                  <c:v>1T18</c:v>
                </c:pt>
                <c:pt idx="9">
                  <c:v>1T19</c:v>
                </c:pt>
                <c:pt idx="10">
                  <c:v>1T20</c:v>
                </c:pt>
                <c:pt idx="11">
                  <c:v>1T21</c:v>
                </c:pt>
                <c:pt idx="12">
                  <c:v>1T22</c:v>
                </c:pt>
                <c:pt idx="13">
                  <c:v>1T23</c:v>
                </c:pt>
                <c:pt idx="14">
                  <c:v>1T24</c:v>
                </c:pt>
                <c:pt idx="15">
                  <c:v>1T25</c:v>
                </c:pt>
                <c:pt idx="16">
                  <c:v>1T26</c:v>
                </c:pt>
              </c:strCache>
            </c:strRef>
          </c:cat>
          <c:val>
            <c:numRef>
              <c:f>'G III.3.1.1'!$B$13:$R$13</c:f>
              <c:numCache>
                <c:formatCode>0.0</c:formatCode>
                <c:ptCount val="17"/>
                <c:pt idx="0">
                  <c:v>4.7441381068134017E-2</c:v>
                </c:pt>
                <c:pt idx="1">
                  <c:v>4.1737608993073418E-2</c:v>
                </c:pt>
                <c:pt idx="2">
                  <c:v>3.9508922048003867E-2</c:v>
                </c:pt>
                <c:pt idx="3">
                  <c:v>3.2009189764719927E-2</c:v>
                </c:pt>
                <c:pt idx="4">
                  <c:v>7.0560599339277608E-2</c:v>
                </c:pt>
                <c:pt idx="5">
                  <c:v>6.5037205381237098E-2</c:v>
                </c:pt>
                <c:pt idx="6">
                  <c:v>6.4560968794819568E-2</c:v>
                </c:pt>
                <c:pt idx="7">
                  <c:v>5.2505051353720224E-2</c:v>
                </c:pt>
                <c:pt idx="8">
                  <c:v>5.7031024143070604E-2</c:v>
                </c:pt>
                <c:pt idx="9">
                  <c:v>6.4384901477155421E-2</c:v>
                </c:pt>
                <c:pt idx="10">
                  <c:v>6.5251028089038779E-2</c:v>
                </c:pt>
                <c:pt idx="11">
                  <c:v>8.1334344973056361E-2</c:v>
                </c:pt>
                <c:pt idx="12">
                  <c:v>6.6862896788126652E-2</c:v>
                </c:pt>
                <c:pt idx="13">
                  <c:v>7.0556950671347485E-2</c:v>
                </c:pt>
                <c:pt idx="14">
                  <c:v>6.7430518565916003E-2</c:v>
                </c:pt>
                <c:pt idx="15">
                  <c:v>6.6608141152618386E-2</c:v>
                </c:pt>
                <c:pt idx="16">
                  <c:v>8.3788646989376867E-2</c:v>
                </c:pt>
              </c:numCache>
            </c:numRef>
          </c:val>
          <c:extLst>
            <c:ext xmlns:c16="http://schemas.microsoft.com/office/drawing/2014/chart" uri="{C3380CC4-5D6E-409C-BE32-E72D297353CC}">
              <c16:uniqueId val="{00000033-FCB4-43FD-B3A3-D886A7D50501}"/>
            </c:ext>
          </c:extLst>
        </c:ser>
        <c:dLbls>
          <c:showLegendKey val="0"/>
          <c:showVal val="0"/>
          <c:showCatName val="0"/>
          <c:showSerName val="0"/>
          <c:showPercent val="0"/>
          <c:showBubbleSize val="0"/>
        </c:dLbls>
        <c:gapWidth val="15"/>
        <c:overlap val="100"/>
        <c:axId val="427247968"/>
        <c:axId val="183155471"/>
      </c:barChart>
      <c:lineChart>
        <c:grouping val="standard"/>
        <c:varyColors val="0"/>
        <c:ser>
          <c:idx val="8"/>
          <c:order val="8"/>
          <c:tx>
            <c:strRef>
              <c:f>'G III.3.1.1'!$A$5</c:f>
              <c:strCache>
                <c:ptCount val="1"/>
                <c:pt idx="0">
                  <c:v>Total empresas públicas</c:v>
                </c:pt>
              </c:strCache>
            </c:strRef>
          </c:tx>
          <c:spPr>
            <a:ln>
              <a:noFill/>
            </a:ln>
            <a:effectLst/>
          </c:spPr>
          <c:marker>
            <c:symbol val="diamond"/>
            <c:size val="8"/>
            <c:spPr>
              <a:solidFill>
                <a:srgbClr val="70AD47">
                  <a:lumMod val="60000"/>
                  <a:lumOff val="40000"/>
                </a:srgbClr>
              </a:solidFill>
              <a:ln>
                <a:solidFill>
                  <a:sysClr val="windowText" lastClr="000000"/>
                </a:solidFill>
              </a:ln>
            </c:spPr>
          </c:marker>
          <c:cat>
            <c:strRef>
              <c:f>'[4]4tos trim.%PIB'!$D$3:$V$3</c:f>
              <c:strCache>
                <c:ptCount val="19"/>
                <c:pt idx="0">
                  <c:v>1T10</c:v>
                </c:pt>
                <c:pt idx="1">
                  <c:v>1T11</c:v>
                </c:pt>
                <c:pt idx="2">
                  <c:v>1T12</c:v>
                </c:pt>
                <c:pt idx="3">
                  <c:v>1T13</c:v>
                </c:pt>
                <c:pt idx="4">
                  <c:v>1T14</c:v>
                </c:pt>
                <c:pt idx="5">
                  <c:v>1T15</c:v>
                </c:pt>
                <c:pt idx="6">
                  <c:v>1T16</c:v>
                </c:pt>
                <c:pt idx="7">
                  <c:v>1T17</c:v>
                </c:pt>
                <c:pt idx="8">
                  <c:v>1T18</c:v>
                </c:pt>
                <c:pt idx="9">
                  <c:v>1T19</c:v>
                </c:pt>
                <c:pt idx="10">
                  <c:v>1T20</c:v>
                </c:pt>
                <c:pt idx="11">
                  <c:v>1T21</c:v>
                </c:pt>
                <c:pt idx="12">
                  <c:v>1T22</c:v>
                </c:pt>
                <c:pt idx="13">
                  <c:v>1T23</c:v>
                </c:pt>
                <c:pt idx="14">
                  <c:v>1T24</c:v>
                </c:pt>
                <c:pt idx="15">
                  <c:v>1T25</c:v>
                </c:pt>
                <c:pt idx="16">
                  <c:v>1T26</c:v>
                </c:pt>
                <c:pt idx="18">
                  <c:v>1T26</c:v>
                </c:pt>
              </c:strCache>
            </c:strRef>
          </c:cat>
          <c:val>
            <c:numRef>
              <c:f>'G III.3.1.1'!$B$5:$R$5</c:f>
              <c:numCache>
                <c:formatCode>0.0</c:formatCode>
                <c:ptCount val="17"/>
                <c:pt idx="0">
                  <c:v>6.5969880610213334</c:v>
                </c:pt>
                <c:pt idx="1">
                  <c:v>6.0222317962656291</c:v>
                </c:pt>
                <c:pt idx="2">
                  <c:v>6.2935708689088985</c:v>
                </c:pt>
                <c:pt idx="3">
                  <c:v>6.8630530236774856</c:v>
                </c:pt>
                <c:pt idx="4">
                  <c:v>8.4113920266916562</c:v>
                </c:pt>
                <c:pt idx="5">
                  <c:v>9.0259559720869316</c:v>
                </c:pt>
                <c:pt idx="6">
                  <c:v>9.4742142598807835</c:v>
                </c:pt>
                <c:pt idx="7">
                  <c:v>9.486044041931148</c:v>
                </c:pt>
                <c:pt idx="8">
                  <c:v>8.2760625821660376</c:v>
                </c:pt>
                <c:pt idx="9">
                  <c:v>8.8070338060583246</c:v>
                </c:pt>
                <c:pt idx="10">
                  <c:v>11.895174674606272</c:v>
                </c:pt>
                <c:pt idx="11">
                  <c:v>10.304752856108614</c:v>
                </c:pt>
                <c:pt idx="12">
                  <c:v>9.3836711432742081</c:v>
                </c:pt>
                <c:pt idx="13">
                  <c:v>9.1474798533101236</c:v>
                </c:pt>
                <c:pt idx="14">
                  <c:v>11.363338387262857</c:v>
                </c:pt>
                <c:pt idx="15">
                  <c:v>10.607501987366943</c:v>
                </c:pt>
                <c:pt idx="16">
                  <c:v>10.557637033408168</c:v>
                </c:pt>
              </c:numCache>
            </c:numRef>
          </c:val>
          <c:smooth val="0"/>
          <c:extLst>
            <c:ext xmlns:c16="http://schemas.microsoft.com/office/drawing/2014/chart" uri="{C3380CC4-5D6E-409C-BE32-E72D297353CC}">
              <c16:uniqueId val="{00000035-FCB4-43FD-B3A3-D886A7D50501}"/>
            </c:ext>
          </c:extLst>
        </c:ser>
        <c:dLbls>
          <c:showLegendKey val="0"/>
          <c:showVal val="0"/>
          <c:showCatName val="0"/>
          <c:showSerName val="0"/>
          <c:showPercent val="0"/>
          <c:showBubbleSize val="0"/>
        </c:dLbls>
        <c:marker val="1"/>
        <c:smooth val="0"/>
        <c:axId val="427247968"/>
        <c:axId val="183155471"/>
      </c:lineChart>
      <c:catAx>
        <c:axId val="42724796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panose="020B0004020202020204" pitchFamily="34" charset="0"/>
                <a:ea typeface="+mn-ea"/>
                <a:cs typeface="+mn-cs"/>
              </a:defRPr>
            </a:pPr>
            <a:endParaRPr lang="es-CL"/>
          </a:p>
        </c:txPr>
        <c:crossAx val="183155471"/>
        <c:crosses val="autoZero"/>
        <c:auto val="1"/>
        <c:lblAlgn val="ctr"/>
        <c:lblOffset val="100"/>
        <c:noMultiLvlLbl val="0"/>
      </c:catAx>
      <c:valAx>
        <c:axId val="183155471"/>
        <c:scaling>
          <c:orientation val="minMax"/>
        </c:scaling>
        <c:delete val="0"/>
        <c:axPos val="l"/>
        <c:majorGridlines>
          <c:spPr>
            <a:ln w="9525" cap="flat" cmpd="sng" algn="ctr">
              <a:no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panose="020B0004020202020204" pitchFamily="34" charset="0"/>
                <a:ea typeface="+mn-ea"/>
                <a:cs typeface="+mn-cs"/>
              </a:defRPr>
            </a:pPr>
            <a:endParaRPr lang="es-CL"/>
          </a:p>
        </c:txPr>
        <c:crossAx val="427247968"/>
        <c:crosses val="autoZero"/>
        <c:crossBetween val="between"/>
      </c:valAx>
    </c:plotArea>
    <c:legend>
      <c:legendPos val="b"/>
      <c:layout>
        <c:manualLayout>
          <c:xMode val="edge"/>
          <c:yMode val="edge"/>
          <c:x val="5.9990202226171872E-2"/>
          <c:y val="0.85938091730926969"/>
          <c:w val="0.9124236912812721"/>
          <c:h val="0.1184890720729721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panose="020B0004020202020204" pitchFamily="34" charset="0"/>
              <a:ea typeface="+mn-ea"/>
              <a:cs typeface="+mn-cs"/>
            </a:defRPr>
          </a:pPr>
          <a:endParaRPr lang="es-CL"/>
        </a:p>
      </c:txPr>
    </c:legend>
    <c:plotVisOnly val="1"/>
    <c:dispBlanksAs val="gap"/>
    <c:showDLblsOverMax val="0"/>
    <c:extLst/>
  </c:chart>
  <c:spPr>
    <a:solidFill>
      <a:schemeClr val="bg1"/>
    </a:solidFill>
    <a:ln w="9525" cap="flat" cmpd="sng" algn="ctr">
      <a:noFill/>
      <a:round/>
    </a:ln>
    <a:effectLst/>
  </c:spPr>
  <c:txPr>
    <a:bodyPr/>
    <a:lstStyle/>
    <a:p>
      <a:pPr>
        <a:defRPr>
          <a:latin typeface="Aptos" panose="020B0004020202020204" pitchFamily="34" charset="0"/>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8659367965542095E-2"/>
          <c:y val="4.0571686132557024E-2"/>
          <c:w val="0.92037327597153007"/>
          <c:h val="0.7369345811329171"/>
        </c:manualLayout>
      </c:layout>
      <c:barChart>
        <c:barDir val="col"/>
        <c:grouping val="stacked"/>
        <c:varyColors val="0"/>
        <c:ser>
          <c:idx val="0"/>
          <c:order val="0"/>
          <c:tx>
            <c:strRef>
              <c:f>'G III.3.1.2'!$A$6</c:f>
              <c:strCache>
                <c:ptCount val="1"/>
                <c:pt idx="0">
                  <c:v>Codelco</c:v>
                </c:pt>
              </c:strCache>
            </c:strRef>
          </c:tx>
          <c:spPr>
            <a:solidFill>
              <a:srgbClr val="ED7D31">
                <a:lumMod val="60000"/>
                <a:lumOff val="40000"/>
              </a:srgbClr>
            </a:solidFill>
            <a:ln w="12700" cap="rnd">
              <a:solidFill>
                <a:sysClr val="windowText" lastClr="000000"/>
              </a:solidFill>
              <a:round/>
            </a:ln>
            <a:effectLst/>
          </c:spPr>
          <c:invertIfNegative val="0"/>
          <c:cat>
            <c:strRef>
              <c:f>'G III.3.1.2'!$B$4:$R$4</c:f>
              <c:strCache>
                <c:ptCount val="17"/>
                <c:pt idx="0">
                  <c:v>1T10</c:v>
                </c:pt>
                <c:pt idx="1">
                  <c:v>1T11</c:v>
                </c:pt>
                <c:pt idx="2">
                  <c:v>1T12</c:v>
                </c:pt>
                <c:pt idx="3">
                  <c:v>1T13</c:v>
                </c:pt>
                <c:pt idx="4">
                  <c:v>1T14</c:v>
                </c:pt>
                <c:pt idx="5">
                  <c:v>1T15</c:v>
                </c:pt>
                <c:pt idx="6">
                  <c:v>1T16</c:v>
                </c:pt>
                <c:pt idx="7">
                  <c:v>1T17</c:v>
                </c:pt>
                <c:pt idx="8">
                  <c:v>1T18</c:v>
                </c:pt>
                <c:pt idx="9">
                  <c:v>1T19</c:v>
                </c:pt>
                <c:pt idx="10">
                  <c:v>1T20</c:v>
                </c:pt>
                <c:pt idx="11">
                  <c:v>1T21</c:v>
                </c:pt>
                <c:pt idx="12">
                  <c:v>1T22</c:v>
                </c:pt>
                <c:pt idx="13">
                  <c:v>1T23</c:v>
                </c:pt>
                <c:pt idx="14">
                  <c:v>1T24</c:v>
                </c:pt>
                <c:pt idx="15">
                  <c:v>1T25</c:v>
                </c:pt>
                <c:pt idx="16">
                  <c:v>1T26</c:v>
                </c:pt>
              </c:strCache>
            </c:strRef>
          </c:cat>
          <c:val>
            <c:numRef>
              <c:f>'G III.3.1.2'!$B$6:$R$6</c:f>
              <c:numCache>
                <c:formatCode>0.0</c:formatCode>
                <c:ptCount val="17"/>
                <c:pt idx="0">
                  <c:v>0.15637231487941997</c:v>
                </c:pt>
                <c:pt idx="1">
                  <c:v>0.84756161337838209</c:v>
                </c:pt>
                <c:pt idx="2">
                  <c:v>0.47721904279754146</c:v>
                </c:pt>
                <c:pt idx="3">
                  <c:v>0.47763028976080069</c:v>
                </c:pt>
                <c:pt idx="4">
                  <c:v>0.37837075537466869</c:v>
                </c:pt>
                <c:pt idx="5">
                  <c:v>0.25822440076194508</c:v>
                </c:pt>
                <c:pt idx="6">
                  <c:v>0.2774874869267393</c:v>
                </c:pt>
                <c:pt idx="7">
                  <c:v>0.18168318868017841</c:v>
                </c:pt>
                <c:pt idx="8">
                  <c:v>0.47998084156646426</c:v>
                </c:pt>
                <c:pt idx="9">
                  <c:v>0.294436180016028</c:v>
                </c:pt>
                <c:pt idx="10">
                  <c:v>1.1638272654471744</c:v>
                </c:pt>
                <c:pt idx="11">
                  <c:v>0.72850317078755511</c:v>
                </c:pt>
                <c:pt idx="12">
                  <c:v>0.45559074888751605</c:v>
                </c:pt>
                <c:pt idx="13">
                  <c:v>0.33560292610988135</c:v>
                </c:pt>
                <c:pt idx="14">
                  <c:v>0.6999210207241654</c:v>
                </c:pt>
                <c:pt idx="15">
                  <c:v>0.21741102515446864</c:v>
                </c:pt>
                <c:pt idx="16">
                  <c:v>0.69733802651502264</c:v>
                </c:pt>
              </c:numCache>
            </c:numRef>
          </c:val>
          <c:extLst>
            <c:ext xmlns:c16="http://schemas.microsoft.com/office/drawing/2014/chart" uri="{C3380CC4-5D6E-409C-BE32-E72D297353CC}">
              <c16:uniqueId val="{00000000-719B-42A5-9A65-5E22FC3E68DA}"/>
            </c:ext>
          </c:extLst>
        </c:ser>
        <c:ser>
          <c:idx val="1"/>
          <c:order val="1"/>
          <c:tx>
            <c:strRef>
              <c:f>'G III.3.1.2'!$A$7</c:f>
              <c:strCache>
                <c:ptCount val="1"/>
                <c:pt idx="0">
                  <c:v>EFE</c:v>
                </c:pt>
              </c:strCache>
            </c:strRef>
          </c:tx>
          <c:spPr>
            <a:solidFill>
              <a:srgbClr val="5B9BD5">
                <a:lumMod val="40000"/>
                <a:lumOff val="60000"/>
              </a:srgbClr>
            </a:solidFill>
            <a:ln>
              <a:solidFill>
                <a:schemeClr val="tx1"/>
              </a:solidFill>
            </a:ln>
            <a:effectLst/>
          </c:spPr>
          <c:invertIfNegative val="0"/>
          <c:cat>
            <c:strRef>
              <c:f>'G III.3.1.2'!$B$4:$R$4</c:f>
              <c:strCache>
                <c:ptCount val="17"/>
                <c:pt idx="0">
                  <c:v>1T10</c:v>
                </c:pt>
                <c:pt idx="1">
                  <c:v>1T11</c:v>
                </c:pt>
                <c:pt idx="2">
                  <c:v>1T12</c:v>
                </c:pt>
                <c:pt idx="3">
                  <c:v>1T13</c:v>
                </c:pt>
                <c:pt idx="4">
                  <c:v>1T14</c:v>
                </c:pt>
                <c:pt idx="5">
                  <c:v>1T15</c:v>
                </c:pt>
                <c:pt idx="6">
                  <c:v>1T16</c:v>
                </c:pt>
                <c:pt idx="7">
                  <c:v>1T17</c:v>
                </c:pt>
                <c:pt idx="8">
                  <c:v>1T18</c:v>
                </c:pt>
                <c:pt idx="9">
                  <c:v>1T19</c:v>
                </c:pt>
                <c:pt idx="10">
                  <c:v>1T20</c:v>
                </c:pt>
                <c:pt idx="11">
                  <c:v>1T21</c:v>
                </c:pt>
                <c:pt idx="12">
                  <c:v>1T22</c:v>
                </c:pt>
                <c:pt idx="13">
                  <c:v>1T23</c:v>
                </c:pt>
                <c:pt idx="14">
                  <c:v>1T24</c:v>
                </c:pt>
                <c:pt idx="15">
                  <c:v>1T25</c:v>
                </c:pt>
                <c:pt idx="16">
                  <c:v>1T26</c:v>
                </c:pt>
              </c:strCache>
            </c:strRef>
          </c:cat>
          <c:val>
            <c:numRef>
              <c:f>'G III.3.1.2'!$B$7:$R$7</c:f>
              <c:numCache>
                <c:formatCode>0.0</c:formatCode>
                <c:ptCount val="17"/>
                <c:pt idx="0">
                  <c:v>2.2284324321472912E-2</c:v>
                </c:pt>
                <c:pt idx="1">
                  <c:v>4.2314300103707916E-2</c:v>
                </c:pt>
                <c:pt idx="2">
                  <c:v>4.1528704974018588E-2</c:v>
                </c:pt>
                <c:pt idx="3">
                  <c:v>6.5339612856261345E-2</c:v>
                </c:pt>
                <c:pt idx="4">
                  <c:v>0.11375113037398071</c:v>
                </c:pt>
                <c:pt idx="5">
                  <c:v>8.1751679983067885E-2</c:v>
                </c:pt>
                <c:pt idx="6">
                  <c:v>7.1749090020530093E-2</c:v>
                </c:pt>
                <c:pt idx="7">
                  <c:v>7.6155096000190783E-2</c:v>
                </c:pt>
                <c:pt idx="8">
                  <c:v>6.3256093459701818E-2</c:v>
                </c:pt>
                <c:pt idx="9">
                  <c:v>2.7173208718989646E-2</c:v>
                </c:pt>
                <c:pt idx="10">
                  <c:v>4.849019763796146E-2</c:v>
                </c:pt>
                <c:pt idx="11">
                  <c:v>0.17264918239713914</c:v>
                </c:pt>
                <c:pt idx="12">
                  <c:v>0</c:v>
                </c:pt>
                <c:pt idx="13">
                  <c:v>0.17116590323852546</c:v>
                </c:pt>
                <c:pt idx="14">
                  <c:v>0</c:v>
                </c:pt>
                <c:pt idx="15">
                  <c:v>0</c:v>
                </c:pt>
                <c:pt idx="16">
                  <c:v>6.9532136262769953E-2</c:v>
                </c:pt>
              </c:numCache>
            </c:numRef>
          </c:val>
          <c:extLst>
            <c:ext xmlns:c16="http://schemas.microsoft.com/office/drawing/2014/chart" uri="{C3380CC4-5D6E-409C-BE32-E72D297353CC}">
              <c16:uniqueId val="{00000001-719B-42A5-9A65-5E22FC3E68DA}"/>
            </c:ext>
          </c:extLst>
        </c:ser>
        <c:ser>
          <c:idx val="2"/>
          <c:order val="2"/>
          <c:tx>
            <c:strRef>
              <c:f>'G III.3.1.2'!$A$8</c:f>
              <c:strCache>
                <c:ptCount val="1"/>
                <c:pt idx="0">
                  <c:v>Metro</c:v>
                </c:pt>
              </c:strCache>
            </c:strRef>
          </c:tx>
          <c:spPr>
            <a:solidFill>
              <a:srgbClr val="FF7D7D"/>
            </a:solidFill>
            <a:ln>
              <a:solidFill>
                <a:schemeClr val="tx1"/>
              </a:solidFill>
            </a:ln>
            <a:effectLst/>
          </c:spPr>
          <c:invertIfNegative val="0"/>
          <c:cat>
            <c:strRef>
              <c:f>'G III.3.1.2'!$B$4:$R$4</c:f>
              <c:strCache>
                <c:ptCount val="17"/>
                <c:pt idx="0">
                  <c:v>1T10</c:v>
                </c:pt>
                <c:pt idx="1">
                  <c:v>1T11</c:v>
                </c:pt>
                <c:pt idx="2">
                  <c:v>1T12</c:v>
                </c:pt>
                <c:pt idx="3">
                  <c:v>1T13</c:v>
                </c:pt>
                <c:pt idx="4">
                  <c:v>1T14</c:v>
                </c:pt>
                <c:pt idx="5">
                  <c:v>1T15</c:v>
                </c:pt>
                <c:pt idx="6">
                  <c:v>1T16</c:v>
                </c:pt>
                <c:pt idx="7">
                  <c:v>1T17</c:v>
                </c:pt>
                <c:pt idx="8">
                  <c:v>1T18</c:v>
                </c:pt>
                <c:pt idx="9">
                  <c:v>1T19</c:v>
                </c:pt>
                <c:pt idx="10">
                  <c:v>1T20</c:v>
                </c:pt>
                <c:pt idx="11">
                  <c:v>1T21</c:v>
                </c:pt>
                <c:pt idx="12">
                  <c:v>1T22</c:v>
                </c:pt>
                <c:pt idx="13">
                  <c:v>1T23</c:v>
                </c:pt>
                <c:pt idx="14">
                  <c:v>1T24</c:v>
                </c:pt>
                <c:pt idx="15">
                  <c:v>1T25</c:v>
                </c:pt>
                <c:pt idx="16">
                  <c:v>1T26</c:v>
                </c:pt>
              </c:strCache>
            </c:strRef>
          </c:cat>
          <c:val>
            <c:numRef>
              <c:f>'G III.3.1.2'!$B$8:$R$8</c:f>
              <c:numCache>
                <c:formatCode>0.0</c:formatCode>
                <c:ptCount val="17"/>
                <c:pt idx="0">
                  <c:v>6.1431106672799322E-2</c:v>
                </c:pt>
                <c:pt idx="1">
                  <c:v>8.2176070117644884E-2</c:v>
                </c:pt>
                <c:pt idx="2">
                  <c:v>7.6970857482416555E-2</c:v>
                </c:pt>
                <c:pt idx="3">
                  <c:v>8.105877095094273E-2</c:v>
                </c:pt>
                <c:pt idx="4">
                  <c:v>0.27712341793211487</c:v>
                </c:pt>
                <c:pt idx="5">
                  <c:v>0.16605243663685909</c:v>
                </c:pt>
                <c:pt idx="6">
                  <c:v>0.10998169975772076</c:v>
                </c:pt>
                <c:pt idx="7">
                  <c:v>0.2613667658510242</c:v>
                </c:pt>
                <c:pt idx="8">
                  <c:v>0.14963660572463816</c:v>
                </c:pt>
                <c:pt idx="9">
                  <c:v>0.14060322481242005</c:v>
                </c:pt>
                <c:pt idx="10">
                  <c:v>9.2149763122915784E-2</c:v>
                </c:pt>
                <c:pt idx="11">
                  <c:v>0.19911767482140397</c:v>
                </c:pt>
                <c:pt idx="12">
                  <c:v>0</c:v>
                </c:pt>
                <c:pt idx="13">
                  <c:v>0</c:v>
                </c:pt>
                <c:pt idx="14">
                  <c:v>0</c:v>
                </c:pt>
                <c:pt idx="15">
                  <c:v>0</c:v>
                </c:pt>
                <c:pt idx="16">
                  <c:v>0</c:v>
                </c:pt>
              </c:numCache>
            </c:numRef>
          </c:val>
          <c:extLst>
            <c:ext xmlns:c16="http://schemas.microsoft.com/office/drawing/2014/chart" uri="{C3380CC4-5D6E-409C-BE32-E72D297353CC}">
              <c16:uniqueId val="{00000002-719B-42A5-9A65-5E22FC3E68DA}"/>
            </c:ext>
          </c:extLst>
        </c:ser>
        <c:ser>
          <c:idx val="3"/>
          <c:order val="3"/>
          <c:tx>
            <c:strRef>
              <c:f>'G III.3.1.2'!$A$9</c:f>
              <c:strCache>
                <c:ptCount val="1"/>
                <c:pt idx="0">
                  <c:v>ENAP</c:v>
                </c:pt>
              </c:strCache>
            </c:strRef>
          </c:tx>
          <c:spPr>
            <a:solidFill>
              <a:srgbClr val="FF99FF"/>
            </a:solidFill>
            <a:ln>
              <a:solidFill>
                <a:sysClr val="windowText" lastClr="000000"/>
              </a:solidFill>
            </a:ln>
            <a:effectLst/>
          </c:spPr>
          <c:invertIfNegative val="0"/>
          <c:cat>
            <c:strRef>
              <c:f>'G III.3.1.2'!$B$4:$R$4</c:f>
              <c:strCache>
                <c:ptCount val="17"/>
                <c:pt idx="0">
                  <c:v>1T10</c:v>
                </c:pt>
                <c:pt idx="1">
                  <c:v>1T11</c:v>
                </c:pt>
                <c:pt idx="2">
                  <c:v>1T12</c:v>
                </c:pt>
                <c:pt idx="3">
                  <c:v>1T13</c:v>
                </c:pt>
                <c:pt idx="4">
                  <c:v>1T14</c:v>
                </c:pt>
                <c:pt idx="5">
                  <c:v>1T15</c:v>
                </c:pt>
                <c:pt idx="6">
                  <c:v>1T16</c:v>
                </c:pt>
                <c:pt idx="7">
                  <c:v>1T17</c:v>
                </c:pt>
                <c:pt idx="8">
                  <c:v>1T18</c:v>
                </c:pt>
                <c:pt idx="9">
                  <c:v>1T19</c:v>
                </c:pt>
                <c:pt idx="10">
                  <c:v>1T20</c:v>
                </c:pt>
                <c:pt idx="11">
                  <c:v>1T21</c:v>
                </c:pt>
                <c:pt idx="12">
                  <c:v>1T22</c:v>
                </c:pt>
                <c:pt idx="13">
                  <c:v>1T23</c:v>
                </c:pt>
                <c:pt idx="14">
                  <c:v>1T24</c:v>
                </c:pt>
                <c:pt idx="15">
                  <c:v>1T25</c:v>
                </c:pt>
                <c:pt idx="16">
                  <c:v>1T26</c:v>
                </c:pt>
              </c:strCache>
            </c:strRef>
          </c:cat>
          <c:val>
            <c:numRef>
              <c:f>'G III.3.1.2'!$B$9:$R$9</c:f>
              <c:numCache>
                <c:formatCode>0.0</c:formatCode>
                <c:ptCount val="17"/>
                <c:pt idx="0">
                  <c:v>0.2883147757030563</c:v>
                </c:pt>
                <c:pt idx="1">
                  <c:v>4.2348868771711047E-2</c:v>
                </c:pt>
                <c:pt idx="2">
                  <c:v>8.1007009372505032E-2</c:v>
                </c:pt>
                <c:pt idx="3">
                  <c:v>0.16128032386442526</c:v>
                </c:pt>
                <c:pt idx="4">
                  <c:v>0.11003564625725858</c:v>
                </c:pt>
                <c:pt idx="5">
                  <c:v>3.1856383082438225E-2</c:v>
                </c:pt>
                <c:pt idx="6">
                  <c:v>0.1266276002587863</c:v>
                </c:pt>
                <c:pt idx="7">
                  <c:v>6.6014704835786628E-2</c:v>
                </c:pt>
                <c:pt idx="8">
                  <c:v>4.3218048098156478E-2</c:v>
                </c:pt>
                <c:pt idx="9">
                  <c:v>3.7708450058920227E-2</c:v>
                </c:pt>
                <c:pt idx="10">
                  <c:v>0.10011452240175811</c:v>
                </c:pt>
                <c:pt idx="11">
                  <c:v>3.5892691948577617E-2</c:v>
                </c:pt>
                <c:pt idx="12">
                  <c:v>6.4167971057488907E-2</c:v>
                </c:pt>
                <c:pt idx="13">
                  <c:v>0.14676317445955614</c:v>
                </c:pt>
                <c:pt idx="14">
                  <c:v>0</c:v>
                </c:pt>
                <c:pt idx="15">
                  <c:v>6.527887218659334E-2</c:v>
                </c:pt>
                <c:pt idx="16">
                  <c:v>0.1586818879896624</c:v>
                </c:pt>
              </c:numCache>
            </c:numRef>
          </c:val>
          <c:extLst>
            <c:ext xmlns:c16="http://schemas.microsoft.com/office/drawing/2014/chart" uri="{C3380CC4-5D6E-409C-BE32-E72D297353CC}">
              <c16:uniqueId val="{00000003-719B-42A5-9A65-5E22FC3E68DA}"/>
            </c:ext>
          </c:extLst>
        </c:ser>
        <c:ser>
          <c:idx val="4"/>
          <c:order val="4"/>
          <c:tx>
            <c:strRef>
              <c:f>'G III.3.1.2'!$A$10</c:f>
              <c:strCache>
                <c:ptCount val="1"/>
                <c:pt idx="0">
                  <c:v>ENAMI</c:v>
                </c:pt>
              </c:strCache>
            </c:strRef>
          </c:tx>
          <c:spPr>
            <a:solidFill>
              <a:srgbClr val="70AD47"/>
            </a:solidFill>
            <a:ln>
              <a:solidFill>
                <a:schemeClr val="tx1"/>
              </a:solidFill>
            </a:ln>
            <a:effectLst/>
          </c:spPr>
          <c:invertIfNegative val="0"/>
          <c:cat>
            <c:strRef>
              <c:f>'G III.3.1.2'!$B$4:$R$4</c:f>
              <c:strCache>
                <c:ptCount val="17"/>
                <c:pt idx="0">
                  <c:v>1T10</c:v>
                </c:pt>
                <c:pt idx="1">
                  <c:v>1T11</c:v>
                </c:pt>
                <c:pt idx="2">
                  <c:v>1T12</c:v>
                </c:pt>
                <c:pt idx="3">
                  <c:v>1T13</c:v>
                </c:pt>
                <c:pt idx="4">
                  <c:v>1T14</c:v>
                </c:pt>
                <c:pt idx="5">
                  <c:v>1T15</c:v>
                </c:pt>
                <c:pt idx="6">
                  <c:v>1T16</c:v>
                </c:pt>
                <c:pt idx="7">
                  <c:v>1T17</c:v>
                </c:pt>
                <c:pt idx="8">
                  <c:v>1T18</c:v>
                </c:pt>
                <c:pt idx="9">
                  <c:v>1T19</c:v>
                </c:pt>
                <c:pt idx="10">
                  <c:v>1T20</c:v>
                </c:pt>
                <c:pt idx="11">
                  <c:v>1T21</c:v>
                </c:pt>
                <c:pt idx="12">
                  <c:v>1T22</c:v>
                </c:pt>
                <c:pt idx="13">
                  <c:v>1T23</c:v>
                </c:pt>
                <c:pt idx="14">
                  <c:v>1T24</c:v>
                </c:pt>
                <c:pt idx="15">
                  <c:v>1T25</c:v>
                </c:pt>
                <c:pt idx="16">
                  <c:v>1T26</c:v>
                </c:pt>
              </c:strCache>
            </c:strRef>
          </c:cat>
          <c:val>
            <c:numRef>
              <c:f>'G III.3.1.2'!$B$10:$R$10</c:f>
              <c:numCache>
                <c:formatCode>0.0</c:formatCode>
                <c:ptCount val="17"/>
                <c:pt idx="0">
                  <c:v>2.4524886924832224E-2</c:v>
                </c:pt>
                <c:pt idx="1">
                  <c:v>1.1331030888336681E-2</c:v>
                </c:pt>
                <c:pt idx="2">
                  <c:v>2.316482793507085E-2</c:v>
                </c:pt>
                <c:pt idx="3">
                  <c:v>1.8843088083965705E-3</c:v>
                </c:pt>
                <c:pt idx="4">
                  <c:v>3.5908821037897568E-3</c:v>
                </c:pt>
                <c:pt idx="5">
                  <c:v>2.3467407005661675E-2</c:v>
                </c:pt>
                <c:pt idx="6">
                  <c:v>1.6308182397886103E-2</c:v>
                </c:pt>
                <c:pt idx="7">
                  <c:v>3.1278583990871703E-3</c:v>
                </c:pt>
                <c:pt idx="8">
                  <c:v>5.7793828465909514E-3</c:v>
                </c:pt>
                <c:pt idx="9">
                  <c:v>6.0627384593714851E-3</c:v>
                </c:pt>
                <c:pt idx="10">
                  <c:v>1.8365405297160451E-3</c:v>
                </c:pt>
                <c:pt idx="11">
                  <c:v>3.5493040314634825E-3</c:v>
                </c:pt>
                <c:pt idx="12">
                  <c:v>1.970874410843014E-2</c:v>
                </c:pt>
                <c:pt idx="13">
                  <c:v>0</c:v>
                </c:pt>
                <c:pt idx="14">
                  <c:v>0</c:v>
                </c:pt>
                <c:pt idx="15">
                  <c:v>7.8876242197869859E-2</c:v>
                </c:pt>
                <c:pt idx="16">
                  <c:v>1.9079383384418731E-2</c:v>
                </c:pt>
              </c:numCache>
            </c:numRef>
          </c:val>
          <c:extLst>
            <c:ext xmlns:c16="http://schemas.microsoft.com/office/drawing/2014/chart" uri="{C3380CC4-5D6E-409C-BE32-E72D297353CC}">
              <c16:uniqueId val="{00000004-719B-42A5-9A65-5E22FC3E68DA}"/>
            </c:ext>
          </c:extLst>
        </c:ser>
        <c:ser>
          <c:idx val="5"/>
          <c:order val="5"/>
          <c:tx>
            <c:strRef>
              <c:f>'G III.3.1.2'!$A$11</c:f>
              <c:strCache>
                <c:ptCount val="1"/>
                <c:pt idx="0">
                  <c:v>Industria de defensa</c:v>
                </c:pt>
              </c:strCache>
            </c:strRef>
          </c:tx>
          <c:spPr>
            <a:solidFill>
              <a:sysClr val="windowText" lastClr="000000">
                <a:lumMod val="65000"/>
                <a:lumOff val="35000"/>
              </a:sysClr>
            </a:solidFill>
            <a:ln>
              <a:solidFill>
                <a:schemeClr val="tx1"/>
              </a:solidFill>
            </a:ln>
            <a:effectLst/>
          </c:spPr>
          <c:invertIfNegative val="0"/>
          <c:cat>
            <c:strRef>
              <c:f>'G III.3.1.2'!$B$4:$R$4</c:f>
              <c:strCache>
                <c:ptCount val="17"/>
                <c:pt idx="0">
                  <c:v>1T10</c:v>
                </c:pt>
                <c:pt idx="1">
                  <c:v>1T11</c:v>
                </c:pt>
                <c:pt idx="2">
                  <c:v>1T12</c:v>
                </c:pt>
                <c:pt idx="3">
                  <c:v>1T13</c:v>
                </c:pt>
                <c:pt idx="4">
                  <c:v>1T14</c:v>
                </c:pt>
                <c:pt idx="5">
                  <c:v>1T15</c:v>
                </c:pt>
                <c:pt idx="6">
                  <c:v>1T16</c:v>
                </c:pt>
                <c:pt idx="7">
                  <c:v>1T17</c:v>
                </c:pt>
                <c:pt idx="8">
                  <c:v>1T18</c:v>
                </c:pt>
                <c:pt idx="9">
                  <c:v>1T19</c:v>
                </c:pt>
                <c:pt idx="10">
                  <c:v>1T20</c:v>
                </c:pt>
                <c:pt idx="11">
                  <c:v>1T21</c:v>
                </c:pt>
                <c:pt idx="12">
                  <c:v>1T22</c:v>
                </c:pt>
                <c:pt idx="13">
                  <c:v>1T23</c:v>
                </c:pt>
                <c:pt idx="14">
                  <c:v>1T24</c:v>
                </c:pt>
                <c:pt idx="15">
                  <c:v>1T25</c:v>
                </c:pt>
                <c:pt idx="16">
                  <c:v>1T26</c:v>
                </c:pt>
              </c:strCache>
            </c:strRef>
          </c:cat>
          <c:val>
            <c:numRef>
              <c:f>'G III.3.1.2'!$B$11:$R$11</c:f>
              <c:numCache>
                <c:formatCode>0.0</c:formatCode>
                <c:ptCount val="17"/>
                <c:pt idx="0">
                  <c:v>4.0718133588676021E-2</c:v>
                </c:pt>
                <c:pt idx="1">
                  <c:v>8.9769336869203256E-2</c:v>
                </c:pt>
                <c:pt idx="2">
                  <c:v>7.258869875200559E-2</c:v>
                </c:pt>
                <c:pt idx="3">
                  <c:v>4.6422022556091735E-2</c:v>
                </c:pt>
                <c:pt idx="4">
                  <c:v>2.7575219414605126E-2</c:v>
                </c:pt>
                <c:pt idx="5">
                  <c:v>4.1846991242922911E-2</c:v>
                </c:pt>
                <c:pt idx="6">
                  <c:v>4.7035258549378289E-2</c:v>
                </c:pt>
                <c:pt idx="7">
                  <c:v>4.7713310099077456E-2</c:v>
                </c:pt>
                <c:pt idx="8">
                  <c:v>4.5028975415964068E-2</c:v>
                </c:pt>
                <c:pt idx="9">
                  <c:v>4.3131764797669683E-2</c:v>
                </c:pt>
                <c:pt idx="10">
                  <c:v>5.2783221207375171E-2</c:v>
                </c:pt>
                <c:pt idx="11">
                  <c:v>5.7424323248174113E-2</c:v>
                </c:pt>
                <c:pt idx="12">
                  <c:v>0</c:v>
                </c:pt>
                <c:pt idx="13">
                  <c:v>4.5329267936504845E-2</c:v>
                </c:pt>
                <c:pt idx="14">
                  <c:v>7.353795933694672E-2</c:v>
                </c:pt>
                <c:pt idx="15">
                  <c:v>5.1126631114250295E-2</c:v>
                </c:pt>
                <c:pt idx="16">
                  <c:v>4.7836619610522123E-2</c:v>
                </c:pt>
              </c:numCache>
            </c:numRef>
          </c:val>
          <c:extLst>
            <c:ext xmlns:c16="http://schemas.microsoft.com/office/drawing/2014/chart" uri="{C3380CC4-5D6E-409C-BE32-E72D297353CC}">
              <c16:uniqueId val="{00000005-719B-42A5-9A65-5E22FC3E68DA}"/>
            </c:ext>
          </c:extLst>
        </c:ser>
        <c:ser>
          <c:idx val="6"/>
          <c:order val="6"/>
          <c:tx>
            <c:strRef>
              <c:f>'G III.3.1.2'!$A$12</c:f>
              <c:strCache>
                <c:ptCount val="1"/>
                <c:pt idx="0">
                  <c:v>Empresas portuarias</c:v>
                </c:pt>
              </c:strCache>
            </c:strRef>
          </c:tx>
          <c:spPr>
            <a:solidFill>
              <a:srgbClr val="ED7D31">
                <a:lumMod val="75000"/>
              </a:srgbClr>
            </a:solidFill>
            <a:ln>
              <a:solidFill>
                <a:schemeClr val="tx1"/>
              </a:solidFill>
            </a:ln>
            <a:effectLst/>
          </c:spPr>
          <c:invertIfNegative val="0"/>
          <c:cat>
            <c:strRef>
              <c:f>'G III.3.1.2'!$B$4:$R$4</c:f>
              <c:strCache>
                <c:ptCount val="17"/>
                <c:pt idx="0">
                  <c:v>1T10</c:v>
                </c:pt>
                <c:pt idx="1">
                  <c:v>1T11</c:v>
                </c:pt>
                <c:pt idx="2">
                  <c:v>1T12</c:v>
                </c:pt>
                <c:pt idx="3">
                  <c:v>1T13</c:v>
                </c:pt>
                <c:pt idx="4">
                  <c:v>1T14</c:v>
                </c:pt>
                <c:pt idx="5">
                  <c:v>1T15</c:v>
                </c:pt>
                <c:pt idx="6">
                  <c:v>1T16</c:v>
                </c:pt>
                <c:pt idx="7">
                  <c:v>1T17</c:v>
                </c:pt>
                <c:pt idx="8">
                  <c:v>1T18</c:v>
                </c:pt>
                <c:pt idx="9">
                  <c:v>1T19</c:v>
                </c:pt>
                <c:pt idx="10">
                  <c:v>1T20</c:v>
                </c:pt>
                <c:pt idx="11">
                  <c:v>1T21</c:v>
                </c:pt>
                <c:pt idx="12">
                  <c:v>1T22</c:v>
                </c:pt>
                <c:pt idx="13">
                  <c:v>1T23</c:v>
                </c:pt>
                <c:pt idx="14">
                  <c:v>1T24</c:v>
                </c:pt>
                <c:pt idx="15">
                  <c:v>1T25</c:v>
                </c:pt>
                <c:pt idx="16">
                  <c:v>1T26</c:v>
                </c:pt>
              </c:strCache>
            </c:strRef>
          </c:cat>
          <c:val>
            <c:numRef>
              <c:f>'G III.3.1.2'!$B$12:$R$12</c:f>
              <c:numCache>
                <c:formatCode>0.0</c:formatCode>
                <c:ptCount val="17"/>
                <c:pt idx="0">
                  <c:v>2.9429924955379605E-2</c:v>
                </c:pt>
                <c:pt idx="1">
                  <c:v>3.2503465117182814E-2</c:v>
                </c:pt>
                <c:pt idx="2">
                  <c:v>4.2568799694720827E-2</c:v>
                </c:pt>
                <c:pt idx="3">
                  <c:v>6.6666752045989611E-2</c:v>
                </c:pt>
                <c:pt idx="4">
                  <c:v>4.2662267609369919E-2</c:v>
                </c:pt>
                <c:pt idx="5">
                  <c:v>4.6949904756865446E-2</c:v>
                </c:pt>
                <c:pt idx="6">
                  <c:v>5.3604008028693195E-2</c:v>
                </c:pt>
                <c:pt idx="7">
                  <c:v>3.2404432999221966E-2</c:v>
                </c:pt>
                <c:pt idx="8">
                  <c:v>3.9125344723004565E-2</c:v>
                </c:pt>
                <c:pt idx="9">
                  <c:v>3.3566857639247966E-2</c:v>
                </c:pt>
                <c:pt idx="10">
                  <c:v>3.889478624135613E-2</c:v>
                </c:pt>
                <c:pt idx="11">
                  <c:v>2.1218925348696939E-2</c:v>
                </c:pt>
                <c:pt idx="12">
                  <c:v>5.281801429367722E-3</c:v>
                </c:pt>
                <c:pt idx="13">
                  <c:v>5.7432045971192551E-3</c:v>
                </c:pt>
                <c:pt idx="14">
                  <c:v>3.9143711869095744E-2</c:v>
                </c:pt>
                <c:pt idx="15">
                  <c:v>5.7883129579976494E-3</c:v>
                </c:pt>
                <c:pt idx="16">
                  <c:v>0</c:v>
                </c:pt>
              </c:numCache>
            </c:numRef>
          </c:val>
          <c:extLst>
            <c:ext xmlns:c16="http://schemas.microsoft.com/office/drawing/2014/chart" uri="{C3380CC4-5D6E-409C-BE32-E72D297353CC}">
              <c16:uniqueId val="{00000006-719B-42A5-9A65-5E22FC3E68DA}"/>
            </c:ext>
          </c:extLst>
        </c:ser>
        <c:ser>
          <c:idx val="7"/>
          <c:order val="7"/>
          <c:tx>
            <c:strRef>
              <c:f>'G III.3.1.2'!$A$13</c:f>
              <c:strCache>
                <c:ptCount val="1"/>
                <c:pt idx="0">
                  <c:v>Otras empresas públicas</c:v>
                </c:pt>
              </c:strCache>
            </c:strRef>
          </c:tx>
          <c:spPr>
            <a:solidFill>
              <a:schemeClr val="accent2">
                <a:lumMod val="60000"/>
              </a:schemeClr>
            </a:solidFill>
            <a:ln>
              <a:solidFill>
                <a:schemeClr val="tx1"/>
              </a:solidFill>
            </a:ln>
            <a:effectLst/>
          </c:spPr>
          <c:invertIfNegative val="0"/>
          <c:cat>
            <c:strRef>
              <c:f>'G III.3.1.2'!$B$4:$R$4</c:f>
              <c:strCache>
                <c:ptCount val="17"/>
                <c:pt idx="0">
                  <c:v>1T10</c:v>
                </c:pt>
                <c:pt idx="1">
                  <c:v>1T11</c:v>
                </c:pt>
                <c:pt idx="2">
                  <c:v>1T12</c:v>
                </c:pt>
                <c:pt idx="3">
                  <c:v>1T13</c:v>
                </c:pt>
                <c:pt idx="4">
                  <c:v>1T14</c:v>
                </c:pt>
                <c:pt idx="5">
                  <c:v>1T15</c:v>
                </c:pt>
                <c:pt idx="6">
                  <c:v>1T16</c:v>
                </c:pt>
                <c:pt idx="7">
                  <c:v>1T17</c:v>
                </c:pt>
                <c:pt idx="8">
                  <c:v>1T18</c:v>
                </c:pt>
                <c:pt idx="9">
                  <c:v>1T19</c:v>
                </c:pt>
                <c:pt idx="10">
                  <c:v>1T20</c:v>
                </c:pt>
                <c:pt idx="11">
                  <c:v>1T21</c:v>
                </c:pt>
                <c:pt idx="12">
                  <c:v>1T22</c:v>
                </c:pt>
                <c:pt idx="13">
                  <c:v>1T23</c:v>
                </c:pt>
                <c:pt idx="14">
                  <c:v>1T24</c:v>
                </c:pt>
                <c:pt idx="15">
                  <c:v>1T25</c:v>
                </c:pt>
                <c:pt idx="16">
                  <c:v>1T26</c:v>
                </c:pt>
              </c:strCache>
            </c:strRef>
          </c:cat>
          <c:val>
            <c:numRef>
              <c:f>'G III.3.1.2'!$B$13:$R$13</c:f>
              <c:numCache>
                <c:formatCode>0.0</c:formatCode>
                <c:ptCount val="17"/>
                <c:pt idx="0">
                  <c:v>0.1108852066993575</c:v>
                </c:pt>
                <c:pt idx="1">
                  <c:v>0.10028224650091196</c:v>
                </c:pt>
                <c:pt idx="2">
                  <c:v>0.10853638085432922</c:v>
                </c:pt>
                <c:pt idx="3">
                  <c:v>9.9030434682216492E-2</c:v>
                </c:pt>
                <c:pt idx="4">
                  <c:v>9.3148533596419517E-2</c:v>
                </c:pt>
                <c:pt idx="5">
                  <c:v>8.0420993359437004E-2</c:v>
                </c:pt>
                <c:pt idx="6">
                  <c:v>5.691845964547268E-2</c:v>
                </c:pt>
                <c:pt idx="7">
                  <c:v>6.1887744241333642E-2</c:v>
                </c:pt>
                <c:pt idx="8">
                  <c:v>7.0805850570418188E-2</c:v>
                </c:pt>
                <c:pt idx="9">
                  <c:v>8.0064273935476007E-2</c:v>
                </c:pt>
                <c:pt idx="10">
                  <c:v>6.1712570902387784E-2</c:v>
                </c:pt>
                <c:pt idx="11">
                  <c:v>4.0442290018136311E-2</c:v>
                </c:pt>
                <c:pt idx="12">
                  <c:v>5.2830939365519421E-2</c:v>
                </c:pt>
                <c:pt idx="13">
                  <c:v>8.815693559457341E-2</c:v>
                </c:pt>
                <c:pt idx="14">
                  <c:v>5.6975058551900926E-3</c:v>
                </c:pt>
                <c:pt idx="15">
                  <c:v>5.987702248330588E-3</c:v>
                </c:pt>
                <c:pt idx="16">
                  <c:v>5.8013474490516928E-2</c:v>
                </c:pt>
              </c:numCache>
            </c:numRef>
          </c:val>
          <c:extLst>
            <c:ext xmlns:c16="http://schemas.microsoft.com/office/drawing/2014/chart" uri="{C3380CC4-5D6E-409C-BE32-E72D297353CC}">
              <c16:uniqueId val="{00000007-719B-42A5-9A65-5E22FC3E68DA}"/>
            </c:ext>
          </c:extLst>
        </c:ser>
        <c:dLbls>
          <c:showLegendKey val="0"/>
          <c:showVal val="0"/>
          <c:showCatName val="0"/>
          <c:showSerName val="0"/>
          <c:showPercent val="0"/>
          <c:showBubbleSize val="0"/>
        </c:dLbls>
        <c:gapWidth val="15"/>
        <c:overlap val="100"/>
        <c:axId val="427247968"/>
        <c:axId val="183155471"/>
      </c:barChart>
      <c:lineChart>
        <c:grouping val="standard"/>
        <c:varyColors val="0"/>
        <c:ser>
          <c:idx val="8"/>
          <c:order val="8"/>
          <c:tx>
            <c:strRef>
              <c:f>'G III.3.1.2'!$A$5</c:f>
              <c:strCache>
                <c:ptCount val="1"/>
                <c:pt idx="0">
                  <c:v>Total empresas públicas</c:v>
                </c:pt>
              </c:strCache>
            </c:strRef>
          </c:tx>
          <c:spPr>
            <a:ln>
              <a:noFill/>
            </a:ln>
            <a:effectLst/>
          </c:spPr>
          <c:marker>
            <c:symbol val="diamond"/>
            <c:size val="8"/>
            <c:spPr>
              <a:solidFill>
                <a:srgbClr val="70AD47">
                  <a:lumMod val="60000"/>
                  <a:lumOff val="40000"/>
                </a:srgbClr>
              </a:solidFill>
              <a:ln>
                <a:solidFill>
                  <a:sysClr val="windowText" lastClr="000000"/>
                </a:solidFill>
              </a:ln>
            </c:spPr>
          </c:marker>
          <c:cat>
            <c:strRef>
              <c:f>'[4]4tos trim.%PIB'!$D$3:$V$3</c:f>
              <c:strCache>
                <c:ptCount val="19"/>
                <c:pt idx="0">
                  <c:v>1T10</c:v>
                </c:pt>
                <c:pt idx="1">
                  <c:v>1T11</c:v>
                </c:pt>
                <c:pt idx="2">
                  <c:v>1T12</c:v>
                </c:pt>
                <c:pt idx="3">
                  <c:v>1T13</c:v>
                </c:pt>
                <c:pt idx="4">
                  <c:v>1T14</c:v>
                </c:pt>
                <c:pt idx="5">
                  <c:v>1T15</c:v>
                </c:pt>
                <c:pt idx="6">
                  <c:v>1T16</c:v>
                </c:pt>
                <c:pt idx="7">
                  <c:v>1T17</c:v>
                </c:pt>
                <c:pt idx="8">
                  <c:v>1T18</c:v>
                </c:pt>
                <c:pt idx="9">
                  <c:v>1T19</c:v>
                </c:pt>
                <c:pt idx="10">
                  <c:v>1T20</c:v>
                </c:pt>
                <c:pt idx="11">
                  <c:v>1T21</c:v>
                </c:pt>
                <c:pt idx="12">
                  <c:v>1T22</c:v>
                </c:pt>
                <c:pt idx="13">
                  <c:v>1T23</c:v>
                </c:pt>
                <c:pt idx="14">
                  <c:v>1T24</c:v>
                </c:pt>
                <c:pt idx="15">
                  <c:v>1T25</c:v>
                </c:pt>
                <c:pt idx="16">
                  <c:v>1T26</c:v>
                </c:pt>
                <c:pt idx="18">
                  <c:v>1T26</c:v>
                </c:pt>
              </c:strCache>
            </c:strRef>
          </c:cat>
          <c:val>
            <c:numRef>
              <c:f>'G III.3.1.2'!$B$5:$R$5</c:f>
              <c:numCache>
                <c:formatCode>0.0</c:formatCode>
                <c:ptCount val="17"/>
                <c:pt idx="0">
                  <c:v>0.73396067374499385</c:v>
                </c:pt>
                <c:pt idx="1">
                  <c:v>1.2482869317470806</c:v>
                </c:pt>
                <c:pt idx="2">
                  <c:v>0.9235843218626083</c:v>
                </c:pt>
                <c:pt idx="3">
                  <c:v>0.99931251552512446</c:v>
                </c:pt>
                <c:pt idx="4">
                  <c:v>1.0462578526622071</c:v>
                </c:pt>
                <c:pt idx="5">
                  <c:v>0.7305701968291971</c:v>
                </c:pt>
                <c:pt idx="6">
                  <c:v>0.7597117855852068</c:v>
                </c:pt>
                <c:pt idx="7">
                  <c:v>0.73035310110590035</c:v>
                </c:pt>
                <c:pt idx="8">
                  <c:v>0.89683114240493855</c:v>
                </c:pt>
                <c:pt idx="9">
                  <c:v>0.66274669843812295</c:v>
                </c:pt>
                <c:pt idx="10">
                  <c:v>1.559808867490645</c:v>
                </c:pt>
                <c:pt idx="11">
                  <c:v>1.2587975626011469</c:v>
                </c:pt>
                <c:pt idx="12">
                  <c:v>0.59758020484832219</c:v>
                </c:pt>
                <c:pt idx="13">
                  <c:v>0.79276141193616034</c:v>
                </c:pt>
                <c:pt idx="14">
                  <c:v>0.81830019778539786</c:v>
                </c:pt>
                <c:pt idx="15">
                  <c:v>0.42446878585951037</c:v>
                </c:pt>
                <c:pt idx="16">
                  <c:v>1.0504815282529127</c:v>
                </c:pt>
              </c:numCache>
            </c:numRef>
          </c:val>
          <c:smooth val="0"/>
          <c:extLst>
            <c:ext xmlns:c16="http://schemas.microsoft.com/office/drawing/2014/chart" uri="{C3380CC4-5D6E-409C-BE32-E72D297353CC}">
              <c16:uniqueId val="{00000008-719B-42A5-9A65-5E22FC3E68DA}"/>
            </c:ext>
          </c:extLst>
        </c:ser>
        <c:dLbls>
          <c:showLegendKey val="0"/>
          <c:showVal val="0"/>
          <c:showCatName val="0"/>
          <c:showSerName val="0"/>
          <c:showPercent val="0"/>
          <c:showBubbleSize val="0"/>
        </c:dLbls>
        <c:marker val="1"/>
        <c:smooth val="0"/>
        <c:axId val="427247968"/>
        <c:axId val="183155471"/>
      </c:lineChart>
      <c:catAx>
        <c:axId val="42724796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panose="020B0004020202020204" pitchFamily="34" charset="0"/>
                <a:ea typeface="+mn-ea"/>
                <a:cs typeface="+mn-cs"/>
              </a:defRPr>
            </a:pPr>
            <a:endParaRPr lang="es-CL"/>
          </a:p>
        </c:txPr>
        <c:crossAx val="183155471"/>
        <c:crosses val="autoZero"/>
        <c:auto val="1"/>
        <c:lblAlgn val="ctr"/>
        <c:lblOffset val="100"/>
        <c:noMultiLvlLbl val="0"/>
      </c:catAx>
      <c:valAx>
        <c:axId val="183155471"/>
        <c:scaling>
          <c:orientation val="minMax"/>
        </c:scaling>
        <c:delete val="0"/>
        <c:axPos val="l"/>
        <c:majorGridlines>
          <c:spPr>
            <a:ln w="9525" cap="flat" cmpd="sng" algn="ctr">
              <a:no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panose="020B0004020202020204" pitchFamily="34" charset="0"/>
                <a:ea typeface="+mn-ea"/>
                <a:cs typeface="+mn-cs"/>
              </a:defRPr>
            </a:pPr>
            <a:endParaRPr lang="es-CL"/>
          </a:p>
        </c:txPr>
        <c:crossAx val="427247968"/>
        <c:crosses val="autoZero"/>
        <c:crossBetween val="between"/>
      </c:valAx>
    </c:plotArea>
    <c:legend>
      <c:legendPos val="b"/>
      <c:layout>
        <c:manualLayout>
          <c:xMode val="edge"/>
          <c:yMode val="edge"/>
          <c:x val="5.9990202226171872E-2"/>
          <c:y val="0.85938091730926969"/>
          <c:w val="0.9124236912812721"/>
          <c:h val="0.1184890720729721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panose="020B0004020202020204" pitchFamily="34" charset="0"/>
              <a:ea typeface="+mn-ea"/>
              <a:cs typeface="+mn-cs"/>
            </a:defRPr>
          </a:pPr>
          <a:endParaRPr lang="es-CL"/>
        </a:p>
      </c:txPr>
    </c:legend>
    <c:plotVisOnly val="1"/>
    <c:dispBlanksAs val="gap"/>
    <c:showDLblsOverMax val="0"/>
    <c:extLst/>
  </c:chart>
  <c:spPr>
    <a:solidFill>
      <a:schemeClr val="bg1"/>
    </a:solidFill>
    <a:ln w="9525" cap="flat" cmpd="sng" algn="ctr">
      <a:noFill/>
      <a:round/>
    </a:ln>
    <a:effectLst/>
  </c:spPr>
  <c:txPr>
    <a:bodyPr/>
    <a:lstStyle/>
    <a:p>
      <a:pPr>
        <a:defRPr>
          <a:latin typeface="Aptos" panose="020B0004020202020204" pitchFamily="34" charset="0"/>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824119878511072E-2"/>
          <c:y val="4.0968342644320296E-2"/>
          <c:w val="0.90094646298817616"/>
          <c:h val="0.77656094664144637"/>
        </c:manualLayout>
      </c:layout>
      <c:barChart>
        <c:barDir val="col"/>
        <c:grouping val="stacked"/>
        <c:varyColors val="0"/>
        <c:ser>
          <c:idx val="0"/>
          <c:order val="0"/>
          <c:tx>
            <c:strRef>
              <c:f>'G III.3.1.3'!$A$5</c:f>
              <c:strCache>
                <c:ptCount val="1"/>
                <c:pt idx="0">
                  <c:v>Codelco</c:v>
                </c:pt>
              </c:strCache>
            </c:strRef>
          </c:tx>
          <c:spPr>
            <a:solidFill>
              <a:schemeClr val="accent2">
                <a:lumMod val="60000"/>
                <a:lumOff val="40000"/>
              </a:schemeClr>
            </a:solidFill>
            <a:ln>
              <a:solidFill>
                <a:schemeClr val="tx1"/>
              </a:solidFill>
            </a:ln>
            <a:effectLst/>
          </c:spPr>
          <c:invertIfNegative val="0"/>
          <c:cat>
            <c:numRef>
              <c:f>'G III.3.1.3'!$B$4:$I$4</c:f>
              <c:numCache>
                <c:formatCode>General</c:formatCode>
                <c:ptCount val="8"/>
                <c:pt idx="0">
                  <c:v>2018</c:v>
                </c:pt>
                <c:pt idx="1">
                  <c:v>2019</c:v>
                </c:pt>
                <c:pt idx="2">
                  <c:v>2020</c:v>
                </c:pt>
                <c:pt idx="3">
                  <c:v>2021</c:v>
                </c:pt>
                <c:pt idx="4">
                  <c:v>2022</c:v>
                </c:pt>
                <c:pt idx="5">
                  <c:v>2023</c:v>
                </c:pt>
                <c:pt idx="6">
                  <c:v>2024</c:v>
                </c:pt>
                <c:pt idx="7">
                  <c:v>2025</c:v>
                </c:pt>
              </c:numCache>
            </c:numRef>
          </c:cat>
          <c:val>
            <c:numRef>
              <c:f>'G III.3.1.3'!$B$5:$I$5</c:f>
              <c:numCache>
                <c:formatCode>0.0</c:formatCode>
                <c:ptCount val="8"/>
                <c:pt idx="0">
                  <c:v>0.60772414061902214</c:v>
                </c:pt>
                <c:pt idx="1">
                  <c:v>0.35536059561844013</c:v>
                </c:pt>
                <c:pt idx="2">
                  <c:v>0.50729208755423461</c:v>
                </c:pt>
                <c:pt idx="3">
                  <c:v>1.7662649114489755</c:v>
                </c:pt>
                <c:pt idx="4">
                  <c:v>0.76325304736477484</c:v>
                </c:pt>
                <c:pt idx="5">
                  <c:v>0.42425947823856636</c:v>
                </c:pt>
                <c:pt idx="6">
                  <c:v>0.46586095525677862</c:v>
                </c:pt>
                <c:pt idx="7">
                  <c:v>0.4976367834921418</c:v>
                </c:pt>
              </c:numCache>
            </c:numRef>
          </c:val>
          <c:extLst>
            <c:ext xmlns:c16="http://schemas.microsoft.com/office/drawing/2014/chart" uri="{C3380CC4-5D6E-409C-BE32-E72D297353CC}">
              <c16:uniqueId val="{00000008-264E-40F0-8558-BCD75CE89DE3}"/>
            </c:ext>
          </c:extLst>
        </c:ser>
        <c:ser>
          <c:idx val="1"/>
          <c:order val="1"/>
          <c:tx>
            <c:strRef>
              <c:f>'G III.3.1.3'!$A$6</c:f>
              <c:strCache>
                <c:ptCount val="1"/>
                <c:pt idx="0">
                  <c:v>ENAP</c:v>
                </c:pt>
              </c:strCache>
            </c:strRef>
          </c:tx>
          <c:spPr>
            <a:solidFill>
              <a:srgbClr val="FF99FF"/>
            </a:solidFill>
            <a:ln>
              <a:solidFill>
                <a:schemeClr val="tx1"/>
              </a:solidFill>
            </a:ln>
            <a:effectLst/>
          </c:spPr>
          <c:invertIfNegative val="0"/>
          <c:cat>
            <c:numRef>
              <c:f>'G III.3.1.3'!$B$4:$I$4</c:f>
              <c:numCache>
                <c:formatCode>General</c:formatCode>
                <c:ptCount val="8"/>
                <c:pt idx="0">
                  <c:v>2018</c:v>
                </c:pt>
                <c:pt idx="1">
                  <c:v>2019</c:v>
                </c:pt>
                <c:pt idx="2">
                  <c:v>2020</c:v>
                </c:pt>
                <c:pt idx="3">
                  <c:v>2021</c:v>
                </c:pt>
                <c:pt idx="4">
                  <c:v>2022</c:v>
                </c:pt>
                <c:pt idx="5">
                  <c:v>2023</c:v>
                </c:pt>
                <c:pt idx="6">
                  <c:v>2024</c:v>
                </c:pt>
                <c:pt idx="7">
                  <c:v>2025</c:v>
                </c:pt>
              </c:numCache>
            </c:numRef>
          </c:cat>
          <c:val>
            <c:numRef>
              <c:f>'G III.3.1.3'!$B$6:$I$6</c:f>
              <c:numCache>
                <c:formatCode>0.0</c:formatCode>
                <c:ptCount val="8"/>
                <c:pt idx="0">
                  <c:v>9.6181434663930483E-3</c:v>
                </c:pt>
                <c:pt idx="1">
                  <c:v>1.6146224776599757E-2</c:v>
                </c:pt>
                <c:pt idx="2">
                  <c:v>1.3198902230003915E-2</c:v>
                </c:pt>
                <c:pt idx="3">
                  <c:v>1.1439274748773836E-2</c:v>
                </c:pt>
                <c:pt idx="4">
                  <c:v>1.3988902059108681E-2</c:v>
                </c:pt>
                <c:pt idx="5">
                  <c:v>0.13152095282622017</c:v>
                </c:pt>
                <c:pt idx="6">
                  <c:v>1.5140411191788737E-2</c:v>
                </c:pt>
                <c:pt idx="7">
                  <c:v>0.12148285097334394</c:v>
                </c:pt>
              </c:numCache>
            </c:numRef>
          </c:val>
          <c:extLst>
            <c:ext xmlns:c16="http://schemas.microsoft.com/office/drawing/2014/chart" uri="{C3380CC4-5D6E-409C-BE32-E72D297353CC}">
              <c16:uniqueId val="{0000000A-264E-40F0-8558-BCD75CE89DE3}"/>
            </c:ext>
          </c:extLst>
        </c:ser>
        <c:ser>
          <c:idx val="7"/>
          <c:order val="2"/>
          <c:tx>
            <c:strRef>
              <c:f>'G III.3.1.3'!$A$7</c:f>
              <c:strCache>
                <c:ptCount val="1"/>
                <c:pt idx="0">
                  <c:v>BECH</c:v>
                </c:pt>
              </c:strCache>
            </c:strRef>
          </c:tx>
          <c:spPr>
            <a:solidFill>
              <a:schemeClr val="accent5">
                <a:lumMod val="20000"/>
                <a:lumOff val="80000"/>
              </a:schemeClr>
            </a:solidFill>
            <a:ln>
              <a:solidFill>
                <a:schemeClr val="tx1"/>
              </a:solidFill>
            </a:ln>
          </c:spPr>
          <c:invertIfNegative val="0"/>
          <c:cat>
            <c:numRef>
              <c:f>'G III.3.1.3'!$B$4:$I$4</c:f>
              <c:numCache>
                <c:formatCode>General</c:formatCode>
                <c:ptCount val="8"/>
                <c:pt idx="0">
                  <c:v>2018</c:v>
                </c:pt>
                <c:pt idx="1">
                  <c:v>2019</c:v>
                </c:pt>
                <c:pt idx="2">
                  <c:v>2020</c:v>
                </c:pt>
                <c:pt idx="3">
                  <c:v>2021</c:v>
                </c:pt>
                <c:pt idx="4">
                  <c:v>2022</c:v>
                </c:pt>
                <c:pt idx="5">
                  <c:v>2023</c:v>
                </c:pt>
                <c:pt idx="6">
                  <c:v>2024</c:v>
                </c:pt>
                <c:pt idx="7">
                  <c:v>2025</c:v>
                </c:pt>
              </c:numCache>
            </c:numRef>
          </c:cat>
          <c:val>
            <c:numRef>
              <c:f>'G III.3.1.3'!$B$7:$I$7</c:f>
              <c:numCache>
                <c:formatCode>0.0</c:formatCode>
                <c:ptCount val="8"/>
                <c:pt idx="0">
                  <c:v>0.11020436884419992</c:v>
                </c:pt>
                <c:pt idx="1">
                  <c:v>0.22370807412550966</c:v>
                </c:pt>
                <c:pt idx="2">
                  <c:v>0.25581075690469468</c:v>
                </c:pt>
                <c:pt idx="3">
                  <c:v>0.32795021279354347</c:v>
                </c:pt>
                <c:pt idx="4">
                  <c:v>0.29256953330015617</c:v>
                </c:pt>
                <c:pt idx="5">
                  <c:v>0.35689704719016913</c:v>
                </c:pt>
                <c:pt idx="6">
                  <c:v>0.41683407509757492</c:v>
                </c:pt>
                <c:pt idx="7">
                  <c:v>0.22043192177198709</c:v>
                </c:pt>
              </c:numCache>
            </c:numRef>
          </c:val>
          <c:extLst>
            <c:ext xmlns:c16="http://schemas.microsoft.com/office/drawing/2014/chart" uri="{C3380CC4-5D6E-409C-BE32-E72D297353CC}">
              <c16:uniqueId val="{00000000-724E-4E30-A17B-EB7BBF9DDA2C}"/>
            </c:ext>
          </c:extLst>
        </c:ser>
        <c:ser>
          <c:idx val="2"/>
          <c:order val="3"/>
          <c:tx>
            <c:strRef>
              <c:f>'G III.3.1.3'!$A$8</c:f>
              <c:strCache>
                <c:ptCount val="1"/>
                <c:pt idx="0">
                  <c:v>Otras</c:v>
                </c:pt>
              </c:strCache>
            </c:strRef>
          </c:tx>
          <c:spPr>
            <a:solidFill>
              <a:schemeClr val="accent6">
                <a:lumMod val="60000"/>
                <a:lumOff val="40000"/>
              </a:schemeClr>
            </a:solidFill>
            <a:ln>
              <a:solidFill>
                <a:sysClr val="windowText" lastClr="000000"/>
              </a:solidFill>
            </a:ln>
            <a:effectLst/>
          </c:spPr>
          <c:invertIfNegative val="0"/>
          <c:cat>
            <c:numRef>
              <c:f>'G III.3.1.3'!$B$4:$I$4</c:f>
              <c:numCache>
                <c:formatCode>General</c:formatCode>
                <c:ptCount val="8"/>
                <c:pt idx="0">
                  <c:v>2018</c:v>
                </c:pt>
                <c:pt idx="1">
                  <c:v>2019</c:v>
                </c:pt>
                <c:pt idx="2">
                  <c:v>2020</c:v>
                </c:pt>
                <c:pt idx="3">
                  <c:v>2021</c:v>
                </c:pt>
                <c:pt idx="4">
                  <c:v>2022</c:v>
                </c:pt>
                <c:pt idx="5">
                  <c:v>2023</c:v>
                </c:pt>
                <c:pt idx="6">
                  <c:v>2024</c:v>
                </c:pt>
                <c:pt idx="7">
                  <c:v>2025</c:v>
                </c:pt>
              </c:numCache>
            </c:numRef>
          </c:cat>
          <c:val>
            <c:numRef>
              <c:f>'G III.3.1.3'!$B$8:$I$8</c:f>
              <c:numCache>
                <c:formatCode>0.0</c:formatCode>
                <c:ptCount val="8"/>
                <c:pt idx="0">
                  <c:v>3.0867925054922439E-2</c:v>
                </c:pt>
                <c:pt idx="1">
                  <c:v>3.3606028317341816E-2</c:v>
                </c:pt>
                <c:pt idx="2">
                  <c:v>4.8653810196172383E-2</c:v>
                </c:pt>
                <c:pt idx="3">
                  <c:v>2.5161409697234852E-2</c:v>
                </c:pt>
                <c:pt idx="4">
                  <c:v>1.9865242187566818E-2</c:v>
                </c:pt>
                <c:pt idx="5">
                  <c:v>2.2348915125795957E-2</c:v>
                </c:pt>
                <c:pt idx="6">
                  <c:v>2.4375187959900443E-2</c:v>
                </c:pt>
                <c:pt idx="7">
                  <c:v>2.2328165200776056E-2</c:v>
                </c:pt>
              </c:numCache>
            </c:numRef>
          </c:val>
          <c:extLst>
            <c:ext xmlns:c16="http://schemas.microsoft.com/office/drawing/2014/chart" uri="{C3380CC4-5D6E-409C-BE32-E72D297353CC}">
              <c16:uniqueId val="{0000000C-264E-40F0-8558-BCD75CE89DE3}"/>
            </c:ext>
          </c:extLst>
        </c:ser>
        <c:ser>
          <c:idx val="3"/>
          <c:order val="4"/>
          <c:tx>
            <c:strRef>
              <c:f>'G III.3.1.3'!$A$9</c:f>
              <c:strCache>
                <c:ptCount val="1"/>
                <c:pt idx="0">
                  <c:v>Codelco</c:v>
                </c:pt>
              </c:strCache>
            </c:strRef>
          </c:tx>
          <c:spPr>
            <a:solidFill>
              <a:schemeClr val="accent2">
                <a:lumMod val="60000"/>
                <a:lumOff val="40000"/>
              </a:schemeClr>
            </a:solidFill>
            <a:ln>
              <a:solidFill>
                <a:schemeClr val="tx1"/>
              </a:solidFill>
            </a:ln>
            <a:effectLst/>
          </c:spPr>
          <c:invertIfNegative val="0"/>
          <c:cat>
            <c:numRef>
              <c:f>'G III.3.1.3'!$B$4:$I$4</c:f>
              <c:numCache>
                <c:formatCode>General</c:formatCode>
                <c:ptCount val="8"/>
                <c:pt idx="0">
                  <c:v>2018</c:v>
                </c:pt>
                <c:pt idx="1">
                  <c:v>2019</c:v>
                </c:pt>
                <c:pt idx="2">
                  <c:v>2020</c:v>
                </c:pt>
                <c:pt idx="3">
                  <c:v>2021</c:v>
                </c:pt>
                <c:pt idx="4">
                  <c:v>2022</c:v>
                </c:pt>
                <c:pt idx="5">
                  <c:v>2023</c:v>
                </c:pt>
                <c:pt idx="6">
                  <c:v>2024</c:v>
                </c:pt>
                <c:pt idx="7">
                  <c:v>2025</c:v>
                </c:pt>
              </c:numCache>
            </c:numRef>
          </c:cat>
          <c:val>
            <c:numRef>
              <c:f>'G III.3.1.3'!$B$9:$I$9</c:f>
              <c:numCache>
                <c:formatCode>0.0</c:formatCode>
                <c:ptCount val="8"/>
                <c:pt idx="0">
                  <c:v>-0.20280004692514644</c:v>
                </c:pt>
                <c:pt idx="1">
                  <c:v>-0.14372521561918711</c:v>
                </c:pt>
                <c:pt idx="2">
                  <c:v>0</c:v>
                </c:pt>
                <c:pt idx="3">
                  <c:v>0</c:v>
                </c:pt>
                <c:pt idx="4">
                  <c:v>-0.11478277633398792</c:v>
                </c:pt>
                <c:pt idx="5">
                  <c:v>0</c:v>
                </c:pt>
                <c:pt idx="6">
                  <c:v>-3.1579821883478514E-2</c:v>
                </c:pt>
                <c:pt idx="7">
                  <c:v>-2.0153697716561319E-2</c:v>
                </c:pt>
              </c:numCache>
            </c:numRef>
          </c:val>
          <c:extLst>
            <c:ext xmlns:c16="http://schemas.microsoft.com/office/drawing/2014/chart" uri="{C3380CC4-5D6E-409C-BE32-E72D297353CC}">
              <c16:uniqueId val="{0000000E-264E-40F0-8558-BCD75CE89DE3}"/>
            </c:ext>
          </c:extLst>
        </c:ser>
        <c:ser>
          <c:idx val="4"/>
          <c:order val="5"/>
          <c:tx>
            <c:strRef>
              <c:f>'G III.3.1.3'!$A$10</c:f>
              <c:strCache>
                <c:ptCount val="1"/>
                <c:pt idx="0">
                  <c:v>ENAP</c:v>
                </c:pt>
              </c:strCache>
            </c:strRef>
          </c:tx>
          <c:spPr>
            <a:solidFill>
              <a:srgbClr val="FF99FF"/>
            </a:solidFill>
            <a:ln>
              <a:solidFill>
                <a:schemeClr val="tx1"/>
              </a:solidFill>
            </a:ln>
            <a:effectLst/>
          </c:spPr>
          <c:invertIfNegative val="0"/>
          <c:cat>
            <c:numRef>
              <c:f>'G III.3.1.3'!$B$4:$I$4</c:f>
              <c:numCache>
                <c:formatCode>General</c:formatCode>
                <c:ptCount val="8"/>
                <c:pt idx="0">
                  <c:v>2018</c:v>
                </c:pt>
                <c:pt idx="1">
                  <c:v>2019</c:v>
                </c:pt>
                <c:pt idx="2">
                  <c:v>2020</c:v>
                </c:pt>
                <c:pt idx="3">
                  <c:v>2021</c:v>
                </c:pt>
                <c:pt idx="4">
                  <c:v>2022</c:v>
                </c:pt>
                <c:pt idx="5">
                  <c:v>2023</c:v>
                </c:pt>
                <c:pt idx="6">
                  <c:v>2024</c:v>
                </c:pt>
                <c:pt idx="7">
                  <c:v>2025</c:v>
                </c:pt>
              </c:numCache>
            </c:numRef>
          </c:cat>
          <c:val>
            <c:numRef>
              <c:f>'G III.3.1.3'!$B$10:$I$10</c:f>
              <c:numCache>
                <c:formatCode>0.0</c:formatCode>
                <c:ptCount val="8"/>
                <c:pt idx="0">
                  <c:v>-0.17012521163938865</c:v>
                </c:pt>
                <c:pt idx="1">
                  <c:v>-5.5510990539981653E-2</c:v>
                </c:pt>
                <c:pt idx="2">
                  <c:v>-4.8892524660233347E-2</c:v>
                </c:pt>
                <c:pt idx="3">
                  <c:v>-4.6615915557372656E-2</c:v>
                </c:pt>
                <c:pt idx="4">
                  <c:v>-3.9115482614833809E-2</c:v>
                </c:pt>
                <c:pt idx="5">
                  <c:v>-4.2039034372649074E-2</c:v>
                </c:pt>
                <c:pt idx="6">
                  <c:v>-6.4175284979968494E-2</c:v>
                </c:pt>
                <c:pt idx="7">
                  <c:v>-6.3953695166454202E-2</c:v>
                </c:pt>
              </c:numCache>
            </c:numRef>
          </c:val>
          <c:extLst>
            <c:ext xmlns:c16="http://schemas.microsoft.com/office/drawing/2014/chart" uri="{C3380CC4-5D6E-409C-BE32-E72D297353CC}">
              <c16:uniqueId val="{00000010-264E-40F0-8558-BCD75CE89DE3}"/>
            </c:ext>
          </c:extLst>
        </c:ser>
        <c:ser>
          <c:idx val="8"/>
          <c:order val="6"/>
          <c:tx>
            <c:strRef>
              <c:f>'G III.3.1.3'!$A$11</c:f>
              <c:strCache>
                <c:ptCount val="1"/>
                <c:pt idx="0">
                  <c:v>BECH</c:v>
                </c:pt>
              </c:strCache>
            </c:strRef>
          </c:tx>
          <c:spPr>
            <a:solidFill>
              <a:schemeClr val="accent5">
                <a:lumMod val="20000"/>
                <a:lumOff val="80000"/>
              </a:schemeClr>
            </a:solidFill>
            <a:ln>
              <a:solidFill>
                <a:schemeClr val="tx1"/>
              </a:solidFill>
            </a:ln>
          </c:spPr>
          <c:invertIfNegative val="0"/>
          <c:cat>
            <c:numRef>
              <c:f>'G III.3.1.3'!$B$4:$I$4</c:f>
              <c:numCache>
                <c:formatCode>General</c:formatCode>
                <c:ptCount val="8"/>
                <c:pt idx="0">
                  <c:v>2018</c:v>
                </c:pt>
                <c:pt idx="1">
                  <c:v>2019</c:v>
                </c:pt>
                <c:pt idx="2">
                  <c:v>2020</c:v>
                </c:pt>
                <c:pt idx="3">
                  <c:v>2021</c:v>
                </c:pt>
                <c:pt idx="4">
                  <c:v>2022</c:v>
                </c:pt>
                <c:pt idx="5">
                  <c:v>2023</c:v>
                </c:pt>
                <c:pt idx="6">
                  <c:v>2024</c:v>
                </c:pt>
                <c:pt idx="7">
                  <c:v>2025</c:v>
                </c:pt>
              </c:numCache>
            </c:numRef>
          </c:cat>
          <c:val>
            <c:numRef>
              <c:f>'G III.3.1.3'!$B$11:$I$11</c:f>
              <c:numCache>
                <c:formatCode>0.0</c:formatCode>
                <c:ptCount val="8"/>
                <c:pt idx="0">
                  <c:v>-3.1805390857433183E-2</c:v>
                </c:pt>
                <c:pt idx="1">
                  <c:v>-8.9828259761991935E-2</c:v>
                </c:pt>
                <c:pt idx="2">
                  <c:v>-9.8384797722168182E-2</c:v>
                </c:pt>
                <c:pt idx="3">
                  <c:v>-2.9578436727931385E-2</c:v>
                </c:pt>
                <c:pt idx="4">
                  <c:v>-0.24145626783795707</c:v>
                </c:pt>
                <c:pt idx="5">
                  <c:v>-9.841393149491269E-2</c:v>
                </c:pt>
                <c:pt idx="6">
                  <c:v>-0.22608650559617191</c:v>
                </c:pt>
                <c:pt idx="7">
                  <c:v>-5.4151667748581378E-2</c:v>
                </c:pt>
              </c:numCache>
            </c:numRef>
          </c:val>
          <c:extLst>
            <c:ext xmlns:c16="http://schemas.microsoft.com/office/drawing/2014/chart" uri="{C3380CC4-5D6E-409C-BE32-E72D297353CC}">
              <c16:uniqueId val="{00000001-724E-4E30-A17B-EB7BBF9DDA2C}"/>
            </c:ext>
          </c:extLst>
        </c:ser>
        <c:ser>
          <c:idx val="5"/>
          <c:order val="7"/>
          <c:tx>
            <c:strRef>
              <c:f>'G III.3.1.3'!$A$12</c:f>
              <c:strCache>
                <c:ptCount val="1"/>
                <c:pt idx="0">
                  <c:v>Otras</c:v>
                </c:pt>
              </c:strCache>
            </c:strRef>
          </c:tx>
          <c:spPr>
            <a:solidFill>
              <a:schemeClr val="accent6">
                <a:lumMod val="60000"/>
                <a:lumOff val="40000"/>
              </a:schemeClr>
            </a:solidFill>
            <a:ln>
              <a:solidFill>
                <a:schemeClr val="tx1"/>
              </a:solidFill>
            </a:ln>
            <a:effectLst/>
          </c:spPr>
          <c:invertIfNegative val="0"/>
          <c:cat>
            <c:numRef>
              <c:f>'G III.3.1.3'!$B$4:$I$4</c:f>
              <c:numCache>
                <c:formatCode>General</c:formatCode>
                <c:ptCount val="8"/>
                <c:pt idx="0">
                  <c:v>2018</c:v>
                </c:pt>
                <c:pt idx="1">
                  <c:v>2019</c:v>
                </c:pt>
                <c:pt idx="2">
                  <c:v>2020</c:v>
                </c:pt>
                <c:pt idx="3">
                  <c:v>2021</c:v>
                </c:pt>
                <c:pt idx="4">
                  <c:v>2022</c:v>
                </c:pt>
                <c:pt idx="5">
                  <c:v>2023</c:v>
                </c:pt>
                <c:pt idx="6">
                  <c:v>2024</c:v>
                </c:pt>
                <c:pt idx="7">
                  <c:v>2025</c:v>
                </c:pt>
              </c:numCache>
            </c:numRef>
          </c:cat>
          <c:val>
            <c:numRef>
              <c:f>'G III.3.1.3'!$B$12:$I$12</c:f>
              <c:numCache>
                <c:formatCode>0.0</c:formatCode>
                <c:ptCount val="8"/>
                <c:pt idx="0">
                  <c:v>-0.27994272187090563</c:v>
                </c:pt>
                <c:pt idx="1">
                  <c:v>-0.24515427997754508</c:v>
                </c:pt>
                <c:pt idx="2">
                  <c:v>-0.26821711483423433</c:v>
                </c:pt>
                <c:pt idx="3">
                  <c:v>-0.13479186825690334</c:v>
                </c:pt>
                <c:pt idx="4">
                  <c:v>-0.30694622965777268</c:v>
                </c:pt>
                <c:pt idx="5">
                  <c:v>-0.21030900412764425</c:v>
                </c:pt>
                <c:pt idx="6">
                  <c:v>-0.15202010314522021</c:v>
                </c:pt>
                <c:pt idx="7">
                  <c:v>-0.16776952426771288</c:v>
                </c:pt>
              </c:numCache>
            </c:numRef>
          </c:val>
          <c:extLst>
            <c:ext xmlns:c16="http://schemas.microsoft.com/office/drawing/2014/chart" uri="{C3380CC4-5D6E-409C-BE32-E72D297353CC}">
              <c16:uniqueId val="{00000012-264E-40F0-8558-BCD75CE89DE3}"/>
            </c:ext>
          </c:extLst>
        </c:ser>
        <c:dLbls>
          <c:showLegendKey val="0"/>
          <c:showVal val="0"/>
          <c:showCatName val="0"/>
          <c:showSerName val="0"/>
          <c:showPercent val="0"/>
          <c:showBubbleSize val="0"/>
        </c:dLbls>
        <c:gapWidth val="150"/>
        <c:overlap val="100"/>
        <c:axId val="187255983"/>
        <c:axId val="567360143"/>
      </c:barChart>
      <c:lineChart>
        <c:grouping val="standard"/>
        <c:varyColors val="0"/>
        <c:ser>
          <c:idx val="6"/>
          <c:order val="8"/>
          <c:tx>
            <c:strRef>
              <c:f>'G III.3.1.3'!$A$13</c:f>
              <c:strCache>
                <c:ptCount val="1"/>
                <c:pt idx="0">
                  <c:v>Traspasos netos</c:v>
                </c:pt>
              </c:strCache>
            </c:strRef>
          </c:tx>
          <c:spPr>
            <a:ln w="12700" cap="rnd">
              <a:solidFill>
                <a:schemeClr val="accent1">
                  <a:lumMod val="60000"/>
                </a:schemeClr>
              </a:solidFill>
              <a:round/>
            </a:ln>
            <a:effectLst/>
          </c:spPr>
          <c:marker>
            <c:symbol val="diamond"/>
            <c:size val="8"/>
            <c:spPr>
              <a:solidFill>
                <a:schemeClr val="accent1">
                  <a:lumMod val="40000"/>
                  <a:lumOff val="60000"/>
                </a:schemeClr>
              </a:solidFill>
              <a:ln w="12700">
                <a:solidFill>
                  <a:schemeClr val="tx1"/>
                </a:solidFill>
              </a:ln>
              <a:effectLst/>
            </c:spPr>
          </c:marker>
          <c:cat>
            <c:numRef>
              <c:f>'G III.3.1.3'!$B$4:$I$4</c:f>
              <c:numCache>
                <c:formatCode>General</c:formatCode>
                <c:ptCount val="8"/>
                <c:pt idx="0">
                  <c:v>2018</c:v>
                </c:pt>
                <c:pt idx="1">
                  <c:v>2019</c:v>
                </c:pt>
                <c:pt idx="2">
                  <c:v>2020</c:v>
                </c:pt>
                <c:pt idx="3">
                  <c:v>2021</c:v>
                </c:pt>
                <c:pt idx="4">
                  <c:v>2022</c:v>
                </c:pt>
                <c:pt idx="5">
                  <c:v>2023</c:v>
                </c:pt>
                <c:pt idx="6">
                  <c:v>2024</c:v>
                </c:pt>
                <c:pt idx="7">
                  <c:v>2025</c:v>
                </c:pt>
              </c:numCache>
            </c:numRef>
          </c:cat>
          <c:val>
            <c:numRef>
              <c:f>'G III.3.1.3'!$B$13:$I$13</c:f>
              <c:numCache>
                <c:formatCode>0.0</c:formatCode>
                <c:ptCount val="8"/>
                <c:pt idx="0">
                  <c:v>0.10200653114437996</c:v>
                </c:pt>
                <c:pt idx="1">
                  <c:v>0.12702247222766916</c:v>
                </c:pt>
                <c:pt idx="2">
                  <c:v>0.45768203675466451</c:v>
                </c:pt>
                <c:pt idx="3">
                  <c:v>1.9442620163003745</c:v>
                </c:pt>
                <c:pt idx="4">
                  <c:v>0.40565979592981216</c:v>
                </c:pt>
                <c:pt idx="5">
                  <c:v>0.60661333851134147</c:v>
                </c:pt>
                <c:pt idx="6">
                  <c:v>0.47272410186110403</c:v>
                </c:pt>
                <c:pt idx="7">
                  <c:v>0.57791086568262939</c:v>
                </c:pt>
              </c:numCache>
            </c:numRef>
          </c:val>
          <c:smooth val="0"/>
          <c:extLst>
            <c:ext xmlns:c16="http://schemas.microsoft.com/office/drawing/2014/chart" uri="{C3380CC4-5D6E-409C-BE32-E72D297353CC}">
              <c16:uniqueId val="{00000014-264E-40F0-8558-BCD75CE89DE3}"/>
            </c:ext>
          </c:extLst>
        </c:ser>
        <c:dLbls>
          <c:showLegendKey val="0"/>
          <c:showVal val="0"/>
          <c:showCatName val="0"/>
          <c:showSerName val="0"/>
          <c:showPercent val="0"/>
          <c:showBubbleSize val="0"/>
        </c:dLbls>
        <c:marker val="1"/>
        <c:smooth val="0"/>
        <c:axId val="187255983"/>
        <c:axId val="567360143"/>
      </c:lineChart>
      <c:catAx>
        <c:axId val="187255983"/>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panose="020B0004020202020204" pitchFamily="34" charset="0"/>
                <a:ea typeface="+mn-ea"/>
                <a:cs typeface="+mn-cs"/>
              </a:defRPr>
            </a:pPr>
            <a:endParaRPr lang="es-CL"/>
          </a:p>
        </c:txPr>
        <c:crossAx val="567360143"/>
        <c:crosses val="autoZero"/>
        <c:auto val="1"/>
        <c:lblAlgn val="ctr"/>
        <c:lblOffset val="100"/>
        <c:noMultiLvlLbl val="0"/>
      </c:catAx>
      <c:valAx>
        <c:axId val="567360143"/>
        <c:scaling>
          <c:orientation val="minMax"/>
          <c:min val="-2.5"/>
        </c:scaling>
        <c:delete val="0"/>
        <c:axPos val="l"/>
        <c:majorGridlines>
          <c:spPr>
            <a:ln w="9525" cap="flat" cmpd="sng" algn="ctr">
              <a:no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panose="020B0004020202020204" pitchFamily="34" charset="0"/>
                <a:ea typeface="+mn-ea"/>
                <a:cs typeface="+mn-cs"/>
              </a:defRPr>
            </a:pPr>
            <a:endParaRPr lang="es-CL"/>
          </a:p>
        </c:txPr>
        <c:crossAx val="187255983"/>
        <c:crosses val="autoZero"/>
        <c:crossBetween val="between"/>
      </c:valAx>
    </c:plotArea>
    <c:legend>
      <c:legendPos val="b"/>
      <c:legendEntry>
        <c:idx val="4"/>
        <c:delete val="1"/>
      </c:legendEntry>
      <c:legendEntry>
        <c:idx val="5"/>
        <c:delete val="1"/>
      </c:legendEntry>
      <c:legendEntry>
        <c:idx val="6"/>
        <c:delete val="1"/>
      </c:legendEntry>
      <c:legendEntry>
        <c:idx val="7"/>
        <c:delete val="1"/>
      </c:legendEntry>
      <c:layout>
        <c:manualLayout>
          <c:xMode val="edge"/>
          <c:yMode val="edge"/>
          <c:x val="0.19681968849758777"/>
          <c:y val="0.89850936230736533"/>
          <c:w val="0.73422697701748207"/>
          <c:h val="6.284960190032112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panose="020B0004020202020204" pitchFamily="34" charset="0"/>
              <a:ea typeface="+mn-ea"/>
              <a:cs typeface="+mn-cs"/>
            </a:defRPr>
          </a:pPr>
          <a:endParaRPr lang="es-CL"/>
        </a:p>
      </c:txPr>
    </c:legend>
    <c:plotVisOnly val="1"/>
    <c:dispBlanksAs val="gap"/>
    <c:showDLblsOverMax val="0"/>
    <c:extLst/>
  </c:chart>
  <c:spPr>
    <a:solidFill>
      <a:schemeClr val="bg1"/>
    </a:solidFill>
    <a:ln w="9525" cap="flat" cmpd="sng" algn="ctr">
      <a:noFill/>
      <a:round/>
    </a:ln>
    <a:effectLst/>
  </c:spPr>
  <c:txPr>
    <a:bodyPr/>
    <a:lstStyle/>
    <a:p>
      <a:pPr>
        <a:defRPr>
          <a:latin typeface="Aptos" panose="020B0004020202020204" pitchFamily="34" charset="0"/>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'G IV.1.1'!$A$4</c:f>
              <c:strCache>
                <c:ptCount val="1"/>
                <c:pt idx="0">
                  <c:v>Programas no sociales </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IV.1.1'!$B$3:$J$3</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'G IV.1.1'!$B$4:$J$4</c:f>
              <c:numCache>
                <c:formatCode>General</c:formatCode>
                <c:ptCount val="9"/>
                <c:pt idx="0">
                  <c:v>36</c:v>
                </c:pt>
                <c:pt idx="1">
                  <c:v>65</c:v>
                </c:pt>
                <c:pt idx="2">
                  <c:v>60</c:v>
                </c:pt>
                <c:pt idx="3">
                  <c:v>47</c:v>
                </c:pt>
                <c:pt idx="4">
                  <c:v>35</c:v>
                </c:pt>
                <c:pt idx="5">
                  <c:v>79</c:v>
                </c:pt>
                <c:pt idx="6">
                  <c:v>68</c:v>
                </c:pt>
                <c:pt idx="7">
                  <c:v>44</c:v>
                </c:pt>
                <c:pt idx="8">
                  <c:v>46</c:v>
                </c:pt>
              </c:numCache>
            </c:numRef>
          </c:val>
          <c:extLst>
            <c:ext xmlns:c16="http://schemas.microsoft.com/office/drawing/2014/chart" uri="{C3380CC4-5D6E-409C-BE32-E72D297353CC}">
              <c16:uniqueId val="{00000001-EC97-4578-9EDD-AF17DCD22923}"/>
            </c:ext>
          </c:extLst>
        </c:ser>
        <c:ser>
          <c:idx val="2"/>
          <c:order val="1"/>
          <c:tx>
            <c:strRef>
              <c:f>'G IV.1.1'!$A$5</c:f>
              <c:strCache>
                <c:ptCount val="1"/>
                <c:pt idx="0">
                  <c:v>Programas sociales </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IV.1.1'!$B$3:$J$3</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'G IV.1.1'!$B$5:$J$5</c:f>
              <c:numCache>
                <c:formatCode>General</c:formatCode>
                <c:ptCount val="9"/>
                <c:pt idx="0">
                  <c:v>56</c:v>
                </c:pt>
                <c:pt idx="1">
                  <c:v>113</c:v>
                </c:pt>
                <c:pt idx="2">
                  <c:v>99</c:v>
                </c:pt>
                <c:pt idx="3">
                  <c:v>114</c:v>
                </c:pt>
                <c:pt idx="4">
                  <c:v>79</c:v>
                </c:pt>
                <c:pt idx="5">
                  <c:v>106</c:v>
                </c:pt>
                <c:pt idx="6">
                  <c:v>95</c:v>
                </c:pt>
                <c:pt idx="7">
                  <c:v>84</c:v>
                </c:pt>
                <c:pt idx="8">
                  <c:v>64</c:v>
                </c:pt>
              </c:numCache>
            </c:numRef>
          </c:val>
          <c:extLst>
            <c:ext xmlns:c16="http://schemas.microsoft.com/office/drawing/2014/chart" uri="{C3380CC4-5D6E-409C-BE32-E72D297353CC}">
              <c16:uniqueId val="{00000002-EC97-4578-9EDD-AF17DCD22923}"/>
            </c:ext>
          </c:extLst>
        </c:ser>
        <c:dLbls>
          <c:showLegendKey val="0"/>
          <c:showVal val="0"/>
          <c:showCatName val="0"/>
          <c:showSerName val="0"/>
          <c:showPercent val="0"/>
          <c:showBubbleSize val="0"/>
        </c:dLbls>
        <c:gapWidth val="219"/>
        <c:overlap val="-27"/>
        <c:axId val="486761216"/>
        <c:axId val="645584192"/>
      </c:barChart>
      <c:catAx>
        <c:axId val="486761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645584192"/>
        <c:crosses val="autoZero"/>
        <c:auto val="1"/>
        <c:lblAlgn val="ctr"/>
        <c:lblOffset val="100"/>
        <c:noMultiLvlLbl val="0"/>
      </c:catAx>
      <c:valAx>
        <c:axId val="6455841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4867612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'G IV.1.2'!$A$4</c:f>
              <c:strCache>
                <c:ptCount val="1"/>
                <c:pt idx="0">
                  <c:v>Recomendado Favorablemente (RF) </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IV.1.2'!$B$3:$J$3</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'G IV.1.2'!$B$4:$J$4</c:f>
              <c:numCache>
                <c:formatCode>General</c:formatCode>
                <c:ptCount val="9"/>
                <c:pt idx="0">
                  <c:v>58</c:v>
                </c:pt>
                <c:pt idx="1">
                  <c:v>126</c:v>
                </c:pt>
                <c:pt idx="2">
                  <c:v>114</c:v>
                </c:pt>
                <c:pt idx="3">
                  <c:v>114</c:v>
                </c:pt>
                <c:pt idx="4">
                  <c:v>88</c:v>
                </c:pt>
                <c:pt idx="5">
                  <c:v>107</c:v>
                </c:pt>
                <c:pt idx="6">
                  <c:v>96</c:v>
                </c:pt>
                <c:pt idx="7">
                  <c:v>87</c:v>
                </c:pt>
                <c:pt idx="8">
                  <c:v>78</c:v>
                </c:pt>
              </c:numCache>
            </c:numRef>
          </c:val>
          <c:extLst>
            <c:ext xmlns:c16="http://schemas.microsoft.com/office/drawing/2014/chart" uri="{C3380CC4-5D6E-409C-BE32-E72D297353CC}">
              <c16:uniqueId val="{00000001-6F54-46BA-B804-7AFAB085E243}"/>
            </c:ext>
          </c:extLst>
        </c:ser>
        <c:ser>
          <c:idx val="2"/>
          <c:order val="1"/>
          <c:tx>
            <c:strRef>
              <c:f>'G IV.1.2'!$A$5</c:f>
              <c:strCache>
                <c:ptCount val="1"/>
                <c:pt idx="0">
                  <c:v>Objetado Técnicamente (OT) </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IV.1.2'!$B$3:$J$3</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'G IV.1.2'!$B$5:$J$5</c:f>
              <c:numCache>
                <c:formatCode>General</c:formatCode>
                <c:ptCount val="9"/>
                <c:pt idx="0">
                  <c:v>34</c:v>
                </c:pt>
                <c:pt idx="1">
                  <c:v>44</c:v>
                </c:pt>
                <c:pt idx="2">
                  <c:v>43</c:v>
                </c:pt>
                <c:pt idx="3">
                  <c:v>44</c:v>
                </c:pt>
                <c:pt idx="4">
                  <c:v>26</c:v>
                </c:pt>
                <c:pt idx="5">
                  <c:v>76</c:v>
                </c:pt>
                <c:pt idx="6">
                  <c:v>66</c:v>
                </c:pt>
                <c:pt idx="7">
                  <c:v>41</c:v>
                </c:pt>
                <c:pt idx="8">
                  <c:v>31</c:v>
                </c:pt>
              </c:numCache>
            </c:numRef>
          </c:val>
          <c:extLst>
            <c:ext xmlns:c16="http://schemas.microsoft.com/office/drawing/2014/chart" uri="{C3380CC4-5D6E-409C-BE32-E72D297353CC}">
              <c16:uniqueId val="{00000002-6F54-46BA-B804-7AFAB085E243}"/>
            </c:ext>
          </c:extLst>
        </c:ser>
        <c:dLbls>
          <c:showLegendKey val="0"/>
          <c:showVal val="0"/>
          <c:showCatName val="0"/>
          <c:showSerName val="0"/>
          <c:showPercent val="0"/>
          <c:showBubbleSize val="0"/>
        </c:dLbls>
        <c:gapWidth val="219"/>
        <c:overlap val="-27"/>
        <c:axId val="473048528"/>
        <c:axId val="356349248"/>
      </c:barChart>
      <c:catAx>
        <c:axId val="473048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356349248"/>
        <c:crosses val="autoZero"/>
        <c:auto val="1"/>
        <c:lblAlgn val="ctr"/>
        <c:lblOffset val="100"/>
        <c:noMultiLvlLbl val="0"/>
      </c:catAx>
      <c:valAx>
        <c:axId val="3563492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4730485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28575" cap="rnd">
              <a:solidFill>
                <a:schemeClr val="accent1"/>
              </a:solidFill>
              <a:round/>
            </a:ln>
            <a:effectLst/>
          </c:spPr>
          <c:marker>
            <c:symbol val="none"/>
          </c:marker>
          <c:cat>
            <c:numRef>
              <c:f>'G IV.1.3'!$B$4:$O$4</c:f>
              <c:numCache>
                <c:formatCode>General</c:formatCode>
                <c:ptCount val="14"/>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numCache>
            </c:numRef>
          </c:cat>
          <c:val>
            <c:numRef>
              <c:f>'[5]Gráfico I.4.1'!$B$3:$O$3</c:f>
              <c:numCache>
                <c:formatCode>General</c:formatCode>
                <c:ptCount val="14"/>
                <c:pt idx="0">
                  <c:v>478</c:v>
                </c:pt>
                <c:pt idx="1">
                  <c:v>524</c:v>
                </c:pt>
                <c:pt idx="2">
                  <c:v>478</c:v>
                </c:pt>
                <c:pt idx="3">
                  <c:v>590</c:v>
                </c:pt>
                <c:pt idx="4">
                  <c:v>632</c:v>
                </c:pt>
                <c:pt idx="5">
                  <c:v>662</c:v>
                </c:pt>
                <c:pt idx="6">
                  <c:v>652</c:v>
                </c:pt>
                <c:pt idx="7">
                  <c:v>687</c:v>
                </c:pt>
                <c:pt idx="8">
                  <c:v>684</c:v>
                </c:pt>
                <c:pt idx="9">
                  <c:v>699</c:v>
                </c:pt>
                <c:pt idx="10">
                  <c:v>700</c:v>
                </c:pt>
                <c:pt idx="11">
                  <c:v>689</c:v>
                </c:pt>
                <c:pt idx="12">
                  <c:v>706</c:v>
                </c:pt>
                <c:pt idx="13">
                  <c:v>677</c:v>
                </c:pt>
              </c:numCache>
            </c:numRef>
          </c:val>
          <c:smooth val="0"/>
          <c:extLst>
            <c:ext xmlns:c16="http://schemas.microsoft.com/office/drawing/2014/chart" uri="{C3380CC4-5D6E-409C-BE32-E72D297353CC}">
              <c16:uniqueId val="{00000000-51B3-4CB2-817C-C2E1B1C1779A}"/>
            </c:ext>
          </c:extLst>
        </c:ser>
        <c:ser>
          <c:idx val="1"/>
          <c:order val="1"/>
          <c:tx>
            <c:strRef>
              <c:f>'G IV.1.3'!$A$5</c:f>
              <c:strCache>
                <c:ptCount val="1"/>
                <c:pt idx="0">
                  <c:v>Total</c:v>
                </c:pt>
              </c:strCache>
            </c:strRef>
          </c:tx>
          <c:spPr>
            <a:ln w="28575" cap="rnd">
              <a:solidFill>
                <a:schemeClr val="accent2"/>
              </a:solidFill>
              <a:round/>
            </a:ln>
            <a:effectLst/>
          </c:spPr>
          <c:marker>
            <c:symbol val="none"/>
          </c:marker>
          <c:cat>
            <c:numRef>
              <c:f>'G IV.1.3'!$B$4:$O$4</c:f>
              <c:numCache>
                <c:formatCode>General</c:formatCode>
                <c:ptCount val="14"/>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numCache>
            </c:numRef>
          </c:cat>
          <c:val>
            <c:numRef>
              <c:f>'G IV.1.3'!$B$5:$O$5</c:f>
              <c:numCache>
                <c:formatCode>General</c:formatCode>
                <c:ptCount val="14"/>
                <c:pt idx="0">
                  <c:v>478</c:v>
                </c:pt>
                <c:pt idx="1">
                  <c:v>524</c:v>
                </c:pt>
                <c:pt idx="2">
                  <c:v>478</c:v>
                </c:pt>
                <c:pt idx="3">
                  <c:v>590</c:v>
                </c:pt>
                <c:pt idx="4">
                  <c:v>632</c:v>
                </c:pt>
                <c:pt idx="5">
                  <c:v>662</c:v>
                </c:pt>
                <c:pt idx="6">
                  <c:v>652</c:v>
                </c:pt>
                <c:pt idx="7">
                  <c:v>687</c:v>
                </c:pt>
                <c:pt idx="8">
                  <c:v>684</c:v>
                </c:pt>
                <c:pt idx="9">
                  <c:v>699</c:v>
                </c:pt>
                <c:pt idx="10">
                  <c:v>700</c:v>
                </c:pt>
                <c:pt idx="11">
                  <c:v>689</c:v>
                </c:pt>
                <c:pt idx="12">
                  <c:v>706</c:v>
                </c:pt>
                <c:pt idx="13">
                  <c:v>677</c:v>
                </c:pt>
              </c:numCache>
            </c:numRef>
          </c:val>
          <c:smooth val="0"/>
          <c:extLst>
            <c:ext xmlns:c16="http://schemas.microsoft.com/office/drawing/2014/chart" uri="{C3380CC4-5D6E-409C-BE32-E72D297353CC}">
              <c16:uniqueId val="{00000001-51B3-4CB2-817C-C2E1B1C1779A}"/>
            </c:ext>
          </c:extLst>
        </c:ser>
        <c:dLbls>
          <c:showLegendKey val="0"/>
          <c:showVal val="0"/>
          <c:showCatName val="0"/>
          <c:showSerName val="0"/>
          <c:showPercent val="0"/>
          <c:showBubbleSize val="0"/>
        </c:dLbls>
        <c:smooth val="0"/>
        <c:axId val="778408959"/>
        <c:axId val="150354175"/>
      </c:lineChart>
      <c:catAx>
        <c:axId val="7784089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50354175"/>
        <c:crosses val="autoZero"/>
        <c:auto val="1"/>
        <c:lblAlgn val="ctr"/>
        <c:lblOffset val="100"/>
        <c:noMultiLvlLbl val="0"/>
      </c:catAx>
      <c:valAx>
        <c:axId val="15035417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77840895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ED3C-48C7-8B8E-B754AB24F35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ED3C-48C7-8B8E-B754AB24F35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ED3C-48C7-8B8E-B754AB24F35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ED3C-48C7-8B8E-B754AB24F35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ED3C-48C7-8B8E-B754AB24F35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 IV.1.4'!$A$4:$A$8</c:f>
              <c:strCache>
                <c:ptCount val="5"/>
                <c:pt idx="0">
                  <c:v>EPG </c:v>
                </c:pt>
                <c:pt idx="1">
                  <c:v>EI</c:v>
                </c:pt>
                <c:pt idx="2">
                  <c:v>ES</c:v>
                </c:pt>
                <c:pt idx="3">
                  <c:v>EFA </c:v>
                </c:pt>
                <c:pt idx="4">
                  <c:v>Otras </c:v>
                </c:pt>
              </c:strCache>
            </c:strRef>
          </c:cat>
          <c:val>
            <c:numRef>
              <c:f>'G IV.1.4'!$B$4:$B$8</c:f>
              <c:numCache>
                <c:formatCode>0.0%</c:formatCode>
                <c:ptCount val="5"/>
                <c:pt idx="0">
                  <c:v>0.66800000000000004</c:v>
                </c:pt>
                <c:pt idx="1">
                  <c:v>0.192</c:v>
                </c:pt>
                <c:pt idx="2">
                  <c:v>8.0000000000000002E-3</c:v>
                </c:pt>
                <c:pt idx="3">
                  <c:v>4.8000000000000001E-2</c:v>
                </c:pt>
                <c:pt idx="4">
                  <c:v>8.4000000000000005E-2</c:v>
                </c:pt>
              </c:numCache>
            </c:numRef>
          </c:val>
          <c:extLst>
            <c:ext xmlns:c16="http://schemas.microsoft.com/office/drawing/2014/chart" uri="{C3380CC4-5D6E-409C-BE32-E72D297353CC}">
              <c16:uniqueId val="{00000000-5297-49EA-8F18-22047136B3C7}"/>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'G.IV.1.5'!$B$4</c:f>
              <c:strCache>
                <c:ptCount val="1"/>
                <c:pt idx="0">
                  <c:v>H1</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'G.IV.1.5'!$A$5:$A$8</c:f>
              <c:strCache>
                <c:ptCount val="4"/>
                <c:pt idx="0">
                  <c:v>Prioridad 1 </c:v>
                </c:pt>
                <c:pt idx="1">
                  <c:v>Prioridad 2 </c:v>
                </c:pt>
                <c:pt idx="2">
                  <c:v>Prioridad 3 </c:v>
                </c:pt>
                <c:pt idx="3">
                  <c:v>Prioridad 4 </c:v>
                </c:pt>
              </c:strCache>
            </c:strRef>
          </c:cat>
          <c:val>
            <c:numRef>
              <c:f>'G.IV.1.5'!$B$5:$B$8</c:f>
              <c:numCache>
                <c:formatCode>General</c:formatCode>
                <c:ptCount val="4"/>
                <c:pt idx="0">
                  <c:v>147</c:v>
                </c:pt>
                <c:pt idx="1">
                  <c:v>0</c:v>
                </c:pt>
                <c:pt idx="2">
                  <c:v>0</c:v>
                </c:pt>
                <c:pt idx="3">
                  <c:v>0</c:v>
                </c:pt>
              </c:numCache>
            </c:numRef>
          </c:val>
          <c:extLst>
            <c:ext xmlns:c16="http://schemas.microsoft.com/office/drawing/2014/chart" uri="{C3380CC4-5D6E-409C-BE32-E72D297353CC}">
              <c16:uniqueId val="{00000000-AE67-4FCE-9DBA-A1EE0479008F}"/>
            </c:ext>
          </c:extLst>
        </c:ser>
        <c:ser>
          <c:idx val="1"/>
          <c:order val="1"/>
          <c:tx>
            <c:strRef>
              <c:f>'G.IV.1.5'!$C$4</c:f>
              <c:strCache>
                <c:ptCount val="1"/>
                <c:pt idx="0">
                  <c:v>H2</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'G.IV.1.5'!$A$5:$A$8</c:f>
              <c:strCache>
                <c:ptCount val="4"/>
                <c:pt idx="0">
                  <c:v>Prioridad 1 </c:v>
                </c:pt>
                <c:pt idx="1">
                  <c:v>Prioridad 2 </c:v>
                </c:pt>
                <c:pt idx="2">
                  <c:v>Prioridad 3 </c:v>
                </c:pt>
                <c:pt idx="3">
                  <c:v>Prioridad 4 </c:v>
                </c:pt>
              </c:strCache>
            </c:strRef>
          </c:cat>
          <c:val>
            <c:numRef>
              <c:f>'G.IV.1.5'!$C$5:$C$8</c:f>
              <c:numCache>
                <c:formatCode>General</c:formatCode>
                <c:ptCount val="4"/>
                <c:pt idx="0">
                  <c:v>0</c:v>
                </c:pt>
                <c:pt idx="1">
                  <c:v>72</c:v>
                </c:pt>
                <c:pt idx="2">
                  <c:v>0</c:v>
                </c:pt>
                <c:pt idx="3">
                  <c:v>0</c:v>
                </c:pt>
              </c:numCache>
            </c:numRef>
          </c:val>
          <c:extLst>
            <c:ext xmlns:c16="http://schemas.microsoft.com/office/drawing/2014/chart" uri="{C3380CC4-5D6E-409C-BE32-E72D297353CC}">
              <c16:uniqueId val="{00000001-AE67-4FCE-9DBA-A1EE0479008F}"/>
            </c:ext>
          </c:extLst>
        </c:ser>
        <c:ser>
          <c:idx val="2"/>
          <c:order val="2"/>
          <c:tx>
            <c:strRef>
              <c:f>'G.IV.1.5'!$D$4</c:f>
              <c:strCache>
                <c:ptCount val="1"/>
                <c:pt idx="0">
                  <c:v>H3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'G.IV.1.5'!$A$5:$A$8</c:f>
              <c:strCache>
                <c:ptCount val="4"/>
                <c:pt idx="0">
                  <c:v>Prioridad 1 </c:v>
                </c:pt>
                <c:pt idx="1">
                  <c:v>Prioridad 2 </c:v>
                </c:pt>
                <c:pt idx="2">
                  <c:v>Prioridad 3 </c:v>
                </c:pt>
                <c:pt idx="3">
                  <c:v>Prioridad 4 </c:v>
                </c:pt>
              </c:strCache>
            </c:strRef>
          </c:cat>
          <c:val>
            <c:numRef>
              <c:f>'G.IV.1.5'!$D$5:$D$8</c:f>
              <c:numCache>
                <c:formatCode>General</c:formatCode>
                <c:ptCount val="4"/>
                <c:pt idx="0">
                  <c:v>0</c:v>
                </c:pt>
                <c:pt idx="1">
                  <c:v>64</c:v>
                </c:pt>
                <c:pt idx="2">
                  <c:v>0</c:v>
                </c:pt>
                <c:pt idx="3">
                  <c:v>0</c:v>
                </c:pt>
              </c:numCache>
            </c:numRef>
          </c:val>
          <c:extLst>
            <c:ext xmlns:c16="http://schemas.microsoft.com/office/drawing/2014/chart" uri="{C3380CC4-5D6E-409C-BE32-E72D297353CC}">
              <c16:uniqueId val="{00000002-AE67-4FCE-9DBA-A1EE0479008F}"/>
            </c:ext>
          </c:extLst>
        </c:ser>
        <c:ser>
          <c:idx val="3"/>
          <c:order val="3"/>
          <c:tx>
            <c:strRef>
              <c:f>'G.IV.1.5'!$E$4</c:f>
              <c:strCache>
                <c:ptCount val="1"/>
                <c:pt idx="0">
                  <c:v>H4</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'G.IV.1.5'!$A$5:$A$8</c:f>
              <c:strCache>
                <c:ptCount val="4"/>
                <c:pt idx="0">
                  <c:v>Prioridad 1 </c:v>
                </c:pt>
                <c:pt idx="1">
                  <c:v>Prioridad 2 </c:v>
                </c:pt>
                <c:pt idx="2">
                  <c:v>Prioridad 3 </c:v>
                </c:pt>
                <c:pt idx="3">
                  <c:v>Prioridad 4 </c:v>
                </c:pt>
              </c:strCache>
            </c:strRef>
          </c:cat>
          <c:val>
            <c:numRef>
              <c:f>'G.IV.1.5'!$E$5:$E$8</c:f>
              <c:numCache>
                <c:formatCode>General</c:formatCode>
                <c:ptCount val="4"/>
                <c:pt idx="0">
                  <c:v>0</c:v>
                </c:pt>
                <c:pt idx="1">
                  <c:v>0</c:v>
                </c:pt>
                <c:pt idx="2">
                  <c:v>33</c:v>
                </c:pt>
                <c:pt idx="3">
                  <c:v>0</c:v>
                </c:pt>
              </c:numCache>
            </c:numRef>
          </c:val>
          <c:extLst>
            <c:ext xmlns:c16="http://schemas.microsoft.com/office/drawing/2014/chart" uri="{C3380CC4-5D6E-409C-BE32-E72D297353CC}">
              <c16:uniqueId val="{00000003-AE67-4FCE-9DBA-A1EE0479008F}"/>
            </c:ext>
          </c:extLst>
        </c:ser>
        <c:ser>
          <c:idx val="4"/>
          <c:order val="4"/>
          <c:tx>
            <c:strRef>
              <c:f>'G.IV.1.5'!$F$4</c:f>
              <c:strCache>
                <c:ptCount val="1"/>
                <c:pt idx="0">
                  <c:v>H5</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'G.IV.1.5'!$A$5:$A$8</c:f>
              <c:strCache>
                <c:ptCount val="4"/>
                <c:pt idx="0">
                  <c:v>Prioridad 1 </c:v>
                </c:pt>
                <c:pt idx="1">
                  <c:v>Prioridad 2 </c:v>
                </c:pt>
                <c:pt idx="2">
                  <c:v>Prioridad 3 </c:v>
                </c:pt>
                <c:pt idx="3">
                  <c:v>Prioridad 4 </c:v>
                </c:pt>
              </c:strCache>
            </c:strRef>
          </c:cat>
          <c:val>
            <c:numRef>
              <c:f>'G.IV.1.5'!$F$5:$F$8</c:f>
              <c:numCache>
                <c:formatCode>General</c:formatCode>
                <c:ptCount val="4"/>
                <c:pt idx="0">
                  <c:v>0</c:v>
                </c:pt>
                <c:pt idx="1">
                  <c:v>0</c:v>
                </c:pt>
                <c:pt idx="2">
                  <c:v>75</c:v>
                </c:pt>
                <c:pt idx="3">
                  <c:v>0</c:v>
                </c:pt>
              </c:numCache>
            </c:numRef>
          </c:val>
          <c:extLst>
            <c:ext xmlns:c16="http://schemas.microsoft.com/office/drawing/2014/chart" uri="{C3380CC4-5D6E-409C-BE32-E72D297353CC}">
              <c16:uniqueId val="{00000004-AE67-4FCE-9DBA-A1EE0479008F}"/>
            </c:ext>
          </c:extLst>
        </c:ser>
        <c:ser>
          <c:idx val="5"/>
          <c:order val="5"/>
          <c:tx>
            <c:strRef>
              <c:f>'G.IV.1.5'!$G$4</c:f>
              <c:strCache>
                <c:ptCount val="1"/>
                <c:pt idx="0">
                  <c:v>H6</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'G.IV.1.5'!$A$5:$A$8</c:f>
              <c:strCache>
                <c:ptCount val="4"/>
                <c:pt idx="0">
                  <c:v>Prioridad 1 </c:v>
                </c:pt>
                <c:pt idx="1">
                  <c:v>Prioridad 2 </c:v>
                </c:pt>
                <c:pt idx="2">
                  <c:v>Prioridad 3 </c:v>
                </c:pt>
                <c:pt idx="3">
                  <c:v>Prioridad 4 </c:v>
                </c:pt>
              </c:strCache>
            </c:strRef>
          </c:cat>
          <c:val>
            <c:numRef>
              <c:f>'G.IV.1.5'!$G$5:$G$8</c:f>
              <c:numCache>
                <c:formatCode>General</c:formatCode>
                <c:ptCount val="4"/>
                <c:pt idx="0">
                  <c:v>161</c:v>
                </c:pt>
                <c:pt idx="1">
                  <c:v>0</c:v>
                </c:pt>
                <c:pt idx="2">
                  <c:v>0</c:v>
                </c:pt>
                <c:pt idx="3">
                  <c:v>0</c:v>
                </c:pt>
              </c:numCache>
            </c:numRef>
          </c:val>
          <c:extLst>
            <c:ext xmlns:c16="http://schemas.microsoft.com/office/drawing/2014/chart" uri="{C3380CC4-5D6E-409C-BE32-E72D297353CC}">
              <c16:uniqueId val="{00000005-AE67-4FCE-9DBA-A1EE0479008F}"/>
            </c:ext>
          </c:extLst>
        </c:ser>
        <c:ser>
          <c:idx val="6"/>
          <c:order val="6"/>
          <c:tx>
            <c:strRef>
              <c:f>'G.IV.1.5'!$H$4</c:f>
              <c:strCache>
                <c:ptCount val="1"/>
                <c:pt idx="0">
                  <c:v>H7</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'G.IV.1.5'!$A$5:$A$8</c:f>
              <c:strCache>
                <c:ptCount val="4"/>
                <c:pt idx="0">
                  <c:v>Prioridad 1 </c:v>
                </c:pt>
                <c:pt idx="1">
                  <c:v>Prioridad 2 </c:v>
                </c:pt>
                <c:pt idx="2">
                  <c:v>Prioridad 3 </c:v>
                </c:pt>
                <c:pt idx="3">
                  <c:v>Prioridad 4 </c:v>
                </c:pt>
              </c:strCache>
            </c:strRef>
          </c:cat>
          <c:val>
            <c:numRef>
              <c:f>'G.IV.1.5'!$H$5:$H$8</c:f>
              <c:numCache>
                <c:formatCode>General</c:formatCode>
                <c:ptCount val="4"/>
                <c:pt idx="0">
                  <c:v>0</c:v>
                </c:pt>
                <c:pt idx="1">
                  <c:v>0</c:v>
                </c:pt>
                <c:pt idx="2">
                  <c:v>48</c:v>
                </c:pt>
                <c:pt idx="3">
                  <c:v>0</c:v>
                </c:pt>
              </c:numCache>
            </c:numRef>
          </c:val>
          <c:extLst>
            <c:ext xmlns:c16="http://schemas.microsoft.com/office/drawing/2014/chart" uri="{C3380CC4-5D6E-409C-BE32-E72D297353CC}">
              <c16:uniqueId val="{00000006-AE67-4FCE-9DBA-A1EE0479008F}"/>
            </c:ext>
          </c:extLst>
        </c:ser>
        <c:ser>
          <c:idx val="7"/>
          <c:order val="7"/>
          <c:tx>
            <c:strRef>
              <c:f>'G.IV.1.5'!$I$4</c:f>
              <c:strCache>
                <c:ptCount val="1"/>
                <c:pt idx="0">
                  <c:v>H8</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'G.IV.1.5'!$A$5:$A$8</c:f>
              <c:strCache>
                <c:ptCount val="4"/>
                <c:pt idx="0">
                  <c:v>Prioridad 1 </c:v>
                </c:pt>
                <c:pt idx="1">
                  <c:v>Prioridad 2 </c:v>
                </c:pt>
                <c:pt idx="2">
                  <c:v>Prioridad 3 </c:v>
                </c:pt>
                <c:pt idx="3">
                  <c:v>Prioridad 4 </c:v>
                </c:pt>
              </c:strCache>
            </c:strRef>
          </c:cat>
          <c:val>
            <c:numRef>
              <c:f>'G.IV.1.5'!$I$5:$I$8</c:f>
              <c:numCache>
                <c:formatCode>General</c:formatCode>
                <c:ptCount val="4"/>
                <c:pt idx="0">
                  <c:v>0</c:v>
                </c:pt>
                <c:pt idx="1">
                  <c:v>0</c:v>
                </c:pt>
                <c:pt idx="2">
                  <c:v>0</c:v>
                </c:pt>
                <c:pt idx="3">
                  <c:v>31</c:v>
                </c:pt>
              </c:numCache>
            </c:numRef>
          </c:val>
          <c:extLst>
            <c:ext xmlns:c16="http://schemas.microsoft.com/office/drawing/2014/chart" uri="{C3380CC4-5D6E-409C-BE32-E72D297353CC}">
              <c16:uniqueId val="{00000007-AE67-4FCE-9DBA-A1EE0479008F}"/>
            </c:ext>
          </c:extLst>
        </c:ser>
        <c:ser>
          <c:idx val="8"/>
          <c:order val="8"/>
          <c:tx>
            <c:strRef>
              <c:f>'G.IV.1.5'!$J$4</c:f>
              <c:strCache>
                <c:ptCount val="1"/>
                <c:pt idx="0">
                  <c:v>H9</c:v>
                </c:pt>
              </c:strCache>
            </c:strRef>
          </c:tx>
          <c:spPr>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'G.IV.1.5'!$A$5:$A$8</c:f>
              <c:strCache>
                <c:ptCount val="4"/>
                <c:pt idx="0">
                  <c:v>Prioridad 1 </c:v>
                </c:pt>
                <c:pt idx="1">
                  <c:v>Prioridad 2 </c:v>
                </c:pt>
                <c:pt idx="2">
                  <c:v>Prioridad 3 </c:v>
                </c:pt>
                <c:pt idx="3">
                  <c:v>Prioridad 4 </c:v>
                </c:pt>
              </c:strCache>
            </c:strRef>
          </c:cat>
          <c:val>
            <c:numRef>
              <c:f>'G.IV.1.5'!$J$5:$J$8</c:f>
              <c:numCache>
                <c:formatCode>General</c:formatCode>
                <c:ptCount val="4"/>
                <c:pt idx="0">
                  <c:v>0</c:v>
                </c:pt>
                <c:pt idx="1">
                  <c:v>168</c:v>
                </c:pt>
                <c:pt idx="2">
                  <c:v>0</c:v>
                </c:pt>
                <c:pt idx="3">
                  <c:v>0</c:v>
                </c:pt>
              </c:numCache>
            </c:numRef>
          </c:val>
          <c:extLst>
            <c:ext xmlns:c16="http://schemas.microsoft.com/office/drawing/2014/chart" uri="{C3380CC4-5D6E-409C-BE32-E72D297353CC}">
              <c16:uniqueId val="{00000008-AE67-4FCE-9DBA-A1EE0479008F}"/>
            </c:ext>
          </c:extLst>
        </c:ser>
        <c:ser>
          <c:idx val="9"/>
          <c:order val="9"/>
          <c:tx>
            <c:strRef>
              <c:f>'G.IV.1.5'!$K$4</c:f>
              <c:strCache>
                <c:ptCount val="1"/>
                <c:pt idx="0">
                  <c:v>H10</c:v>
                </c:pt>
              </c:strCache>
            </c:strRef>
          </c:tx>
          <c:spPr>
            <a:solidFill>
              <a:schemeClr val="accent4">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'G.IV.1.5'!$A$5:$A$8</c:f>
              <c:strCache>
                <c:ptCount val="4"/>
                <c:pt idx="0">
                  <c:v>Prioridad 1 </c:v>
                </c:pt>
                <c:pt idx="1">
                  <c:v>Prioridad 2 </c:v>
                </c:pt>
                <c:pt idx="2">
                  <c:v>Prioridad 3 </c:v>
                </c:pt>
                <c:pt idx="3">
                  <c:v>Prioridad 4 </c:v>
                </c:pt>
              </c:strCache>
            </c:strRef>
          </c:cat>
          <c:val>
            <c:numRef>
              <c:f>'G.IV.1.5'!$K$5:$K$8</c:f>
              <c:numCache>
                <c:formatCode>General</c:formatCode>
                <c:ptCount val="4"/>
                <c:pt idx="0">
                  <c:v>4</c:v>
                </c:pt>
                <c:pt idx="1">
                  <c:v>0</c:v>
                </c:pt>
                <c:pt idx="2">
                  <c:v>0</c:v>
                </c:pt>
                <c:pt idx="3">
                  <c:v>0</c:v>
                </c:pt>
              </c:numCache>
            </c:numRef>
          </c:val>
          <c:extLst>
            <c:ext xmlns:c16="http://schemas.microsoft.com/office/drawing/2014/chart" uri="{C3380CC4-5D6E-409C-BE32-E72D297353CC}">
              <c16:uniqueId val="{00000009-AE67-4FCE-9DBA-A1EE0479008F}"/>
            </c:ext>
          </c:extLst>
        </c:ser>
        <c:ser>
          <c:idx val="10"/>
          <c:order val="10"/>
          <c:tx>
            <c:strRef>
              <c:f>'G.IV.1.5'!$L$4</c:f>
              <c:strCache>
                <c:ptCount val="1"/>
                <c:pt idx="0">
                  <c:v>H11</c:v>
                </c:pt>
              </c:strCache>
            </c:strRef>
          </c:tx>
          <c:spPr>
            <a:solidFill>
              <a:schemeClr val="accent5">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'G.IV.1.5'!$A$5:$A$8</c:f>
              <c:strCache>
                <c:ptCount val="4"/>
                <c:pt idx="0">
                  <c:v>Prioridad 1 </c:v>
                </c:pt>
                <c:pt idx="1">
                  <c:v>Prioridad 2 </c:v>
                </c:pt>
                <c:pt idx="2">
                  <c:v>Prioridad 3 </c:v>
                </c:pt>
                <c:pt idx="3">
                  <c:v>Prioridad 4 </c:v>
                </c:pt>
              </c:strCache>
            </c:strRef>
          </c:cat>
          <c:val>
            <c:numRef>
              <c:f>'G.IV.1.5'!$L$5:$L$8</c:f>
              <c:numCache>
                <c:formatCode>General</c:formatCode>
                <c:ptCount val="4"/>
                <c:pt idx="0">
                  <c:v>0</c:v>
                </c:pt>
                <c:pt idx="1">
                  <c:v>0</c:v>
                </c:pt>
                <c:pt idx="2">
                  <c:v>0</c:v>
                </c:pt>
                <c:pt idx="3">
                  <c:v>81</c:v>
                </c:pt>
              </c:numCache>
            </c:numRef>
          </c:val>
          <c:extLst>
            <c:ext xmlns:c16="http://schemas.microsoft.com/office/drawing/2014/chart" uri="{C3380CC4-5D6E-409C-BE32-E72D297353CC}">
              <c16:uniqueId val="{0000000A-AE67-4FCE-9DBA-A1EE0479008F}"/>
            </c:ext>
          </c:extLst>
        </c:ser>
        <c:dLbls>
          <c:dLblPos val="ctr"/>
          <c:showLegendKey val="0"/>
          <c:showVal val="1"/>
          <c:showCatName val="0"/>
          <c:showSerName val="0"/>
          <c:showPercent val="0"/>
          <c:showBubbleSize val="0"/>
        </c:dLbls>
        <c:gapWidth val="150"/>
        <c:overlap val="100"/>
        <c:axId val="956107583"/>
        <c:axId val="892551471"/>
      </c:barChart>
      <c:catAx>
        <c:axId val="956107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892551471"/>
        <c:crosses val="autoZero"/>
        <c:auto val="1"/>
        <c:lblAlgn val="ctr"/>
        <c:lblOffset val="100"/>
        <c:noMultiLvlLbl val="0"/>
      </c:catAx>
      <c:valAx>
        <c:axId val="89255147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9561075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42032712085068"/>
          <c:y val="7.7717046461560468E-2"/>
          <c:w val="0.8975796728791493"/>
          <c:h val="0.83388822743557078"/>
        </c:manualLayout>
      </c:layout>
      <c:barChart>
        <c:barDir val="col"/>
        <c:grouping val="stacked"/>
        <c:varyColors val="0"/>
        <c:ser>
          <c:idx val="1"/>
          <c:order val="0"/>
          <c:tx>
            <c:strRef>
              <c:f>'G IV.1.6'!$A$6</c:f>
              <c:strCache>
                <c:ptCount val="1"/>
                <c:pt idx="0">
                  <c:v>FEI</c:v>
                </c:pt>
              </c:strCache>
            </c:strRef>
          </c:tx>
          <c:spPr>
            <a:solidFill>
              <a:schemeClr val="accent2"/>
            </a:solidFill>
            <a:ln>
              <a:noFill/>
            </a:ln>
            <a:effectLst/>
          </c:spPr>
          <c:invertIfNegative val="0"/>
          <c:dLbls>
            <c:dLbl>
              <c:idx val="2"/>
              <c:tx>
                <c:rich>
                  <a:bodyPr/>
                  <a:lstStyle/>
                  <a:p>
                    <a:fld id="{1FF89FFF-595F-47F6-A061-413668EB9A6F}" type="VALUE">
                      <a:rPr lang="en-US">
                        <a:solidFill>
                          <a:schemeClr val="bg1"/>
                        </a:solidFill>
                      </a:rPr>
                      <a:pPr/>
                      <a:t>[VALOR]</a:t>
                    </a:fld>
                    <a:endParaRPr lang="es-CL"/>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DE02-4921-BDFB-918769BB19C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IV.1.6'!$B$4:$E$4</c:f>
              <c:strCache>
                <c:ptCount val="4"/>
                <c:pt idx="0">
                  <c:v>EPG</c:v>
                </c:pt>
                <c:pt idx="1">
                  <c:v>EFA</c:v>
                </c:pt>
                <c:pt idx="2">
                  <c:v>EI</c:v>
                </c:pt>
                <c:pt idx="3">
                  <c:v>ES</c:v>
                </c:pt>
              </c:strCache>
            </c:strRef>
          </c:cat>
          <c:val>
            <c:numRef>
              <c:f>'G IV.1.6'!$B$6:$E$6</c:f>
              <c:numCache>
                <c:formatCode>_(* #,##0_);_(* \(#,##0\);_(* "-"_);_(@_)</c:formatCode>
                <c:ptCount val="4"/>
                <c:pt idx="2">
                  <c:v>1190</c:v>
                </c:pt>
              </c:numCache>
            </c:numRef>
          </c:val>
          <c:extLst>
            <c:ext xmlns:c16="http://schemas.microsoft.com/office/drawing/2014/chart" uri="{C3380CC4-5D6E-409C-BE32-E72D297353CC}">
              <c16:uniqueId val="{00000001-DE02-4921-BDFB-918769BB19C4}"/>
            </c:ext>
          </c:extLst>
        </c:ser>
        <c:ser>
          <c:idx val="0"/>
          <c:order val="1"/>
          <c:tx>
            <c:strRef>
              <c:f>'G IV.1.6'!$A$5</c:f>
              <c:strCache>
                <c:ptCount val="1"/>
                <c:pt idx="0">
                  <c:v>Interna</c:v>
                </c:pt>
              </c:strCache>
            </c:strRef>
          </c:tx>
          <c:spPr>
            <a:solidFill>
              <a:schemeClr val="accent1"/>
            </a:solidFill>
            <a:ln>
              <a:noFill/>
            </a:ln>
            <a:effectLst/>
          </c:spPr>
          <c:invertIfNegative val="0"/>
          <c:dLbls>
            <c:dLbl>
              <c:idx val="2"/>
              <c:layout>
                <c:manualLayout>
                  <c:x val="2.7777942139041527E-3"/>
                  <c:y val="1.4571946211542543E-2"/>
                </c:manualLayout>
              </c:layout>
              <c:tx>
                <c:rich>
                  <a:bodyPr/>
                  <a:lstStyle/>
                  <a:p>
                    <a:fld id="{174B8C86-775E-4C9F-8232-BD610B04522B}" type="VALUE">
                      <a:rPr lang="en-US">
                        <a:solidFill>
                          <a:schemeClr val="bg1"/>
                        </a:solidFill>
                      </a:rPr>
                      <a:pPr/>
                      <a:t>[VALOR]</a:t>
                    </a:fld>
                    <a:endParaRPr lang="es-CL"/>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DE02-4921-BDFB-918769BB19C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IV.1.6'!$B$4:$E$4</c:f>
              <c:strCache>
                <c:ptCount val="4"/>
                <c:pt idx="0">
                  <c:v>EPG</c:v>
                </c:pt>
                <c:pt idx="1">
                  <c:v>EFA</c:v>
                </c:pt>
                <c:pt idx="2">
                  <c:v>EI</c:v>
                </c:pt>
                <c:pt idx="3">
                  <c:v>ES</c:v>
                </c:pt>
              </c:strCache>
            </c:strRef>
          </c:cat>
          <c:val>
            <c:numRef>
              <c:f>'G IV.1.6'!$B$5:$E$5</c:f>
              <c:numCache>
                <c:formatCode>_(* #,##0_);_(* \(#,##0\);_(* "-"_);_(@_)</c:formatCode>
                <c:ptCount val="4"/>
                <c:pt idx="2">
                  <c:v>292</c:v>
                </c:pt>
              </c:numCache>
            </c:numRef>
          </c:val>
          <c:extLst>
            <c:ext xmlns:c16="http://schemas.microsoft.com/office/drawing/2014/chart" uri="{C3380CC4-5D6E-409C-BE32-E72D297353CC}">
              <c16:uniqueId val="{00000000-DE02-4921-BDFB-918769BB19C4}"/>
            </c:ext>
          </c:extLst>
        </c:ser>
        <c:ser>
          <c:idx val="2"/>
          <c:order val="2"/>
          <c:tx>
            <c:strRef>
              <c:f>'G IV.1.6'!$A$7</c:f>
              <c:strCache>
                <c:ptCount val="1"/>
              </c:strCache>
            </c:strRef>
          </c:tx>
          <c:spPr>
            <a:solidFill>
              <a:schemeClr val="accent3"/>
            </a:solidFill>
            <a:ln>
              <a:noFill/>
            </a:ln>
            <a:effectLst/>
          </c:spPr>
          <c:invertIfNegative val="0"/>
          <c:dLbls>
            <c:dLbl>
              <c:idx val="0"/>
              <c:layout>
                <c:manualLayout>
                  <c:x val="-1.8617029785875534E-17"/>
                  <c:y val="-9.714630807695058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E02-4921-BDFB-918769BB19C4}"/>
                </c:ext>
              </c:extLst>
            </c:dLbl>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E02-4921-BDFB-918769BB19C4}"/>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E02-4921-BDFB-918769BB19C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IV.1.6'!$B$4:$E$4</c:f>
              <c:strCache>
                <c:ptCount val="4"/>
                <c:pt idx="0">
                  <c:v>EPG</c:v>
                </c:pt>
                <c:pt idx="1">
                  <c:v>EFA</c:v>
                </c:pt>
                <c:pt idx="2">
                  <c:v>EI</c:v>
                </c:pt>
                <c:pt idx="3">
                  <c:v>ES</c:v>
                </c:pt>
              </c:strCache>
            </c:strRef>
          </c:cat>
          <c:val>
            <c:numRef>
              <c:f>'G IV.1.6'!$B$7:$E$7</c:f>
              <c:numCache>
                <c:formatCode>_(* #,##0_);_(* \(#,##0\);_(* "-"_);_(@_)</c:formatCode>
                <c:ptCount val="4"/>
                <c:pt idx="0">
                  <c:v>1831</c:v>
                </c:pt>
                <c:pt idx="1">
                  <c:v>447</c:v>
                </c:pt>
                <c:pt idx="3">
                  <c:v>251</c:v>
                </c:pt>
              </c:numCache>
            </c:numRef>
          </c:val>
          <c:extLst>
            <c:ext xmlns:c16="http://schemas.microsoft.com/office/drawing/2014/chart" uri="{C3380CC4-5D6E-409C-BE32-E72D297353CC}">
              <c16:uniqueId val="{00000002-DE02-4921-BDFB-918769BB19C4}"/>
            </c:ext>
          </c:extLst>
        </c:ser>
        <c:dLbls>
          <c:showLegendKey val="0"/>
          <c:showVal val="0"/>
          <c:showCatName val="0"/>
          <c:showSerName val="0"/>
          <c:showPercent val="0"/>
          <c:showBubbleSize val="0"/>
        </c:dLbls>
        <c:gapWidth val="150"/>
        <c:overlap val="100"/>
        <c:axId val="338335584"/>
        <c:axId val="562629920"/>
      </c:barChart>
      <c:catAx>
        <c:axId val="338335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562629920"/>
        <c:crosses val="autoZero"/>
        <c:auto val="1"/>
        <c:lblAlgn val="ctr"/>
        <c:lblOffset val="100"/>
        <c:noMultiLvlLbl val="0"/>
      </c:catAx>
      <c:valAx>
        <c:axId val="562629920"/>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33833558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 IV.2.1'!$A$5</c:f>
              <c:strCache>
                <c:ptCount val="1"/>
                <c:pt idx="0">
                  <c:v>Programas con buena evaluación ex post y/o sin condicionamientos en monitoreo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IV.2.1'!$B$4:$E$4</c:f>
              <c:numCache>
                <c:formatCode>General</c:formatCode>
                <c:ptCount val="4"/>
                <c:pt idx="0">
                  <c:v>2022</c:v>
                </c:pt>
                <c:pt idx="1">
                  <c:v>2023</c:v>
                </c:pt>
                <c:pt idx="2">
                  <c:v>2024</c:v>
                </c:pt>
                <c:pt idx="3">
                  <c:v>2025</c:v>
                </c:pt>
              </c:numCache>
            </c:numRef>
          </c:cat>
          <c:val>
            <c:numRef>
              <c:f>'G IV.2.1'!$B$5:$E$5</c:f>
              <c:numCache>
                <c:formatCode>0%</c:formatCode>
                <c:ptCount val="4"/>
                <c:pt idx="0">
                  <c:v>0.28999999999999998</c:v>
                </c:pt>
                <c:pt idx="1">
                  <c:v>0.28000000000000003</c:v>
                </c:pt>
                <c:pt idx="2">
                  <c:v>0.43</c:v>
                </c:pt>
                <c:pt idx="3">
                  <c:v>0.09</c:v>
                </c:pt>
              </c:numCache>
            </c:numRef>
          </c:val>
          <c:extLst>
            <c:ext xmlns:c16="http://schemas.microsoft.com/office/drawing/2014/chart" uri="{C3380CC4-5D6E-409C-BE32-E72D297353CC}">
              <c16:uniqueId val="{00000000-E07B-4B61-BFF9-00C4739A4AAE}"/>
            </c:ext>
          </c:extLst>
        </c:ser>
        <c:ser>
          <c:idx val="1"/>
          <c:order val="1"/>
          <c:tx>
            <c:strRef>
              <c:f>'G IV.2.1'!$A$6</c:f>
              <c:strCache>
                <c:ptCount val="1"/>
                <c:pt idx="0">
                  <c:v>Programas con mala evaluación ex post y/o con condicionamientos de monitoreo u objetados técnicamente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IV.2.1'!$B$4:$E$4</c:f>
              <c:numCache>
                <c:formatCode>General</c:formatCode>
                <c:ptCount val="4"/>
                <c:pt idx="0">
                  <c:v>2022</c:v>
                </c:pt>
                <c:pt idx="1">
                  <c:v>2023</c:v>
                </c:pt>
                <c:pt idx="2">
                  <c:v>2024</c:v>
                </c:pt>
                <c:pt idx="3">
                  <c:v>2025</c:v>
                </c:pt>
              </c:numCache>
            </c:numRef>
          </c:cat>
          <c:val>
            <c:numRef>
              <c:f>'G IV.2.1'!$B$6:$E$6</c:f>
              <c:numCache>
                <c:formatCode>0%</c:formatCode>
                <c:ptCount val="4"/>
                <c:pt idx="0">
                  <c:v>0.13</c:v>
                </c:pt>
                <c:pt idx="1">
                  <c:v>0.01</c:v>
                </c:pt>
                <c:pt idx="2">
                  <c:v>0.26</c:v>
                </c:pt>
                <c:pt idx="3">
                  <c:v>0.02</c:v>
                </c:pt>
              </c:numCache>
            </c:numRef>
          </c:val>
          <c:extLst>
            <c:ext xmlns:c16="http://schemas.microsoft.com/office/drawing/2014/chart" uri="{C3380CC4-5D6E-409C-BE32-E72D297353CC}">
              <c16:uniqueId val="{00000001-E07B-4B61-BFF9-00C4739A4AAE}"/>
            </c:ext>
          </c:extLst>
        </c:ser>
        <c:dLbls>
          <c:showLegendKey val="0"/>
          <c:showVal val="0"/>
          <c:showCatName val="0"/>
          <c:showSerName val="0"/>
          <c:showPercent val="0"/>
          <c:showBubbleSize val="0"/>
        </c:dLbls>
        <c:gapWidth val="219"/>
        <c:overlap val="-27"/>
        <c:axId val="682714080"/>
        <c:axId val="645591392"/>
      </c:barChart>
      <c:catAx>
        <c:axId val="682714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645591392"/>
        <c:crosses val="autoZero"/>
        <c:auto val="1"/>
        <c:lblAlgn val="ctr"/>
        <c:lblOffset val="100"/>
        <c:noMultiLvlLbl val="0"/>
      </c:catAx>
      <c:valAx>
        <c:axId val="6455913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682714080"/>
        <c:crosses val="autoZero"/>
        <c:crossBetween val="between"/>
      </c:valAx>
      <c:spPr>
        <a:noFill/>
        <a:ln>
          <a:noFill/>
        </a:ln>
        <a:effectLst/>
      </c:spPr>
    </c:plotArea>
    <c:legend>
      <c:legendPos val="b"/>
      <c:layout>
        <c:manualLayout>
          <c:xMode val="edge"/>
          <c:yMode val="edge"/>
          <c:x val="5.3968066491688539E-2"/>
          <c:y val="0.75179504893815297"/>
          <c:w val="0.89206386701662277"/>
          <c:h val="0.1907146349243049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689288250271669"/>
          <c:y val="0.1291712369791197"/>
          <c:w val="0.82823340016264446"/>
          <c:h val="0.7464456287226392"/>
        </c:manualLayout>
      </c:layout>
      <c:lineChart>
        <c:grouping val="standard"/>
        <c:varyColors val="0"/>
        <c:ser>
          <c:idx val="0"/>
          <c:order val="0"/>
          <c:spPr>
            <a:ln w="28575" cap="rnd">
              <a:solidFill>
                <a:schemeClr val="accent1"/>
              </a:solidFill>
              <a:round/>
            </a:ln>
            <a:effectLst/>
          </c:spPr>
          <c:marker>
            <c:symbol val="none"/>
          </c:marker>
          <c:cat>
            <c:numRef>
              <c:f>'G II.8.3'!$B$5:$F$5</c:f>
              <c:numCache>
                <c:formatCode>General</c:formatCode>
                <c:ptCount val="5"/>
                <c:pt idx="0">
                  <c:v>2026</c:v>
                </c:pt>
                <c:pt idx="1">
                  <c:v>2027</c:v>
                </c:pt>
                <c:pt idx="2">
                  <c:v>2028</c:v>
                </c:pt>
                <c:pt idx="3">
                  <c:v>2029</c:v>
                </c:pt>
                <c:pt idx="4">
                  <c:v>2030</c:v>
                </c:pt>
              </c:numCache>
            </c:numRef>
          </c:cat>
          <c:val>
            <c:numRef>
              <c:f>'G II.8.3'!$B$6:$F$6</c:f>
              <c:numCache>
                <c:formatCode>#,##0</c:formatCode>
                <c:ptCount val="5"/>
                <c:pt idx="0">
                  <c:v>4589232.9693010254</c:v>
                </c:pt>
                <c:pt idx="1">
                  <c:v>4769586.2777616102</c:v>
                </c:pt>
                <c:pt idx="2">
                  <c:v>5279650.2200060459</c:v>
                </c:pt>
                <c:pt idx="3">
                  <c:v>5726207.9554213826</c:v>
                </c:pt>
                <c:pt idx="4">
                  <c:v>5943596.9188966872</c:v>
                </c:pt>
              </c:numCache>
            </c:numRef>
          </c:val>
          <c:smooth val="0"/>
          <c:extLst>
            <c:ext xmlns:c16="http://schemas.microsoft.com/office/drawing/2014/chart" uri="{C3380CC4-5D6E-409C-BE32-E72D297353CC}">
              <c16:uniqueId val="{00000000-3B4A-455A-801E-82A2DDA469D5}"/>
            </c:ext>
          </c:extLst>
        </c:ser>
        <c:dLbls>
          <c:showLegendKey val="0"/>
          <c:showVal val="0"/>
          <c:showCatName val="0"/>
          <c:showSerName val="0"/>
          <c:showPercent val="0"/>
          <c:showBubbleSize val="0"/>
        </c:dLbls>
        <c:smooth val="0"/>
        <c:axId val="200756159"/>
        <c:axId val="1583536847"/>
      </c:lineChart>
      <c:catAx>
        <c:axId val="2007561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583536847"/>
        <c:crosses val="autoZero"/>
        <c:auto val="1"/>
        <c:lblAlgn val="ctr"/>
        <c:lblOffset val="100"/>
        <c:noMultiLvlLbl val="0"/>
      </c:catAx>
      <c:valAx>
        <c:axId val="1583536847"/>
        <c:scaling>
          <c:orientation val="minMax"/>
          <c:min val="3000000"/>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20075615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 IV.2.2'!$A$5</c:f>
              <c:strCache>
                <c:ptCount val="1"/>
                <c:pt idx="0">
                  <c:v>Programas con buena evaluación ex post y/o sin condicionamientos en monitoreo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IV.2.2'!$B$4:$E$4</c:f>
              <c:numCache>
                <c:formatCode>General</c:formatCode>
                <c:ptCount val="4"/>
                <c:pt idx="0">
                  <c:v>2022</c:v>
                </c:pt>
                <c:pt idx="1">
                  <c:v>2023</c:v>
                </c:pt>
                <c:pt idx="2">
                  <c:v>2024</c:v>
                </c:pt>
                <c:pt idx="3">
                  <c:v>2025</c:v>
                </c:pt>
              </c:numCache>
            </c:numRef>
          </c:cat>
          <c:val>
            <c:numRef>
              <c:f>'G IV.2.2'!$B$5:$E$5</c:f>
              <c:numCache>
                <c:formatCode>0%</c:formatCode>
                <c:ptCount val="4"/>
                <c:pt idx="0">
                  <c:v>0.06</c:v>
                </c:pt>
                <c:pt idx="1">
                  <c:v>0.03</c:v>
                </c:pt>
                <c:pt idx="2">
                  <c:v>0.06</c:v>
                </c:pt>
                <c:pt idx="3">
                  <c:v>0.02</c:v>
                </c:pt>
              </c:numCache>
            </c:numRef>
          </c:val>
          <c:extLst>
            <c:ext xmlns:c16="http://schemas.microsoft.com/office/drawing/2014/chart" uri="{C3380CC4-5D6E-409C-BE32-E72D297353CC}">
              <c16:uniqueId val="{00000000-0CAD-4A5D-8214-1FAC93BA1DE0}"/>
            </c:ext>
          </c:extLst>
        </c:ser>
        <c:ser>
          <c:idx val="1"/>
          <c:order val="1"/>
          <c:tx>
            <c:strRef>
              <c:f>'G IV.2.2'!$A$6</c:f>
              <c:strCache>
                <c:ptCount val="1"/>
                <c:pt idx="0">
                  <c:v>Programas con mala evaluación ex post y/o con condicionamientos de monitoreo u objetados técnicamente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IV.2.2'!$B$4:$E$4</c:f>
              <c:numCache>
                <c:formatCode>General</c:formatCode>
                <c:ptCount val="4"/>
                <c:pt idx="0">
                  <c:v>2022</c:v>
                </c:pt>
                <c:pt idx="1">
                  <c:v>2023</c:v>
                </c:pt>
                <c:pt idx="2">
                  <c:v>2024</c:v>
                </c:pt>
                <c:pt idx="3">
                  <c:v>2025</c:v>
                </c:pt>
              </c:numCache>
            </c:numRef>
          </c:cat>
          <c:val>
            <c:numRef>
              <c:f>'G IV.2.2'!$B$6:$E$6</c:f>
              <c:numCache>
                <c:formatCode>0%</c:formatCode>
                <c:ptCount val="4"/>
                <c:pt idx="0">
                  <c:v>-4.7999999999999973E-2</c:v>
                </c:pt>
                <c:pt idx="1">
                  <c:v>-0.1</c:v>
                </c:pt>
                <c:pt idx="2">
                  <c:v>-0.05</c:v>
                </c:pt>
                <c:pt idx="3">
                  <c:v>-0.15</c:v>
                </c:pt>
              </c:numCache>
            </c:numRef>
          </c:val>
          <c:extLst>
            <c:ext xmlns:c16="http://schemas.microsoft.com/office/drawing/2014/chart" uri="{C3380CC4-5D6E-409C-BE32-E72D297353CC}">
              <c16:uniqueId val="{00000001-0CAD-4A5D-8214-1FAC93BA1DE0}"/>
            </c:ext>
          </c:extLst>
        </c:ser>
        <c:dLbls>
          <c:showLegendKey val="0"/>
          <c:showVal val="0"/>
          <c:showCatName val="0"/>
          <c:showSerName val="0"/>
          <c:showPercent val="0"/>
          <c:showBubbleSize val="0"/>
        </c:dLbls>
        <c:gapWidth val="219"/>
        <c:overlap val="-27"/>
        <c:axId val="414708656"/>
        <c:axId val="562639520"/>
      </c:barChart>
      <c:catAx>
        <c:axId val="41470865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562639520"/>
        <c:crosses val="autoZero"/>
        <c:auto val="1"/>
        <c:lblAlgn val="ctr"/>
        <c:lblOffset val="100"/>
        <c:noMultiLvlLbl val="0"/>
      </c:catAx>
      <c:valAx>
        <c:axId val="5626395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414708656"/>
        <c:crosses val="autoZero"/>
        <c:crossBetween val="between"/>
      </c:valAx>
      <c:spPr>
        <a:noFill/>
        <a:ln>
          <a:noFill/>
        </a:ln>
        <a:effectLst/>
      </c:spPr>
    </c:plotArea>
    <c:legend>
      <c:legendPos val="b"/>
      <c:layout>
        <c:manualLayout>
          <c:xMode val="edge"/>
          <c:yMode val="edge"/>
          <c:x val="7.9287401574803143E-2"/>
          <c:y val="0.75404928550597838"/>
          <c:w val="0.75831511577641164"/>
          <c:h val="0.1996544181977252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 IV.2.3'!$B$3</c:f>
              <c:strCache>
                <c:ptCount val="1"/>
                <c:pt idx="0">
                  <c:v>% Mejoraron</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IV.2.3'!$A$4:$A$7</c:f>
              <c:strCache>
                <c:ptCount val="4"/>
                <c:pt idx="0">
                  <c:v>2022</c:v>
                </c:pt>
                <c:pt idx="1">
                  <c:v>2023</c:v>
                </c:pt>
                <c:pt idx="2">
                  <c:v>2024</c:v>
                </c:pt>
                <c:pt idx="3">
                  <c:v>Total</c:v>
                </c:pt>
              </c:strCache>
            </c:strRef>
          </c:cat>
          <c:val>
            <c:numRef>
              <c:f>'G IV.2.3'!$B$4:$B$7</c:f>
              <c:numCache>
                <c:formatCode>0%</c:formatCode>
                <c:ptCount val="4"/>
                <c:pt idx="0">
                  <c:v>0.94444444400000005</c:v>
                </c:pt>
                <c:pt idx="1">
                  <c:v>0.7</c:v>
                </c:pt>
                <c:pt idx="2">
                  <c:v>0.6</c:v>
                </c:pt>
                <c:pt idx="3">
                  <c:v>0.76744186000000003</c:v>
                </c:pt>
              </c:numCache>
            </c:numRef>
          </c:val>
          <c:extLst>
            <c:ext xmlns:c16="http://schemas.microsoft.com/office/drawing/2014/chart" uri="{C3380CC4-5D6E-409C-BE32-E72D297353CC}">
              <c16:uniqueId val="{00000000-6EDD-4E53-91B3-060904C2F4C3}"/>
            </c:ext>
          </c:extLst>
        </c:ser>
        <c:ser>
          <c:idx val="1"/>
          <c:order val="1"/>
          <c:tx>
            <c:strRef>
              <c:f>'G IV.2.3'!$C$3</c:f>
              <c:strCache>
                <c:ptCount val="1"/>
                <c:pt idx="0">
                  <c:v>% Empeoraron</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IV.2.3'!$A$4:$A$7</c:f>
              <c:strCache>
                <c:ptCount val="4"/>
                <c:pt idx="0">
                  <c:v>2022</c:v>
                </c:pt>
                <c:pt idx="1">
                  <c:v>2023</c:v>
                </c:pt>
                <c:pt idx="2">
                  <c:v>2024</c:v>
                </c:pt>
                <c:pt idx="3">
                  <c:v>Total</c:v>
                </c:pt>
              </c:strCache>
            </c:strRef>
          </c:cat>
          <c:val>
            <c:numRef>
              <c:f>'G IV.2.3'!$C$4:$C$7</c:f>
              <c:numCache>
                <c:formatCode>0%</c:formatCode>
                <c:ptCount val="4"/>
                <c:pt idx="0">
                  <c:v>5.5555555999999999E-2</c:v>
                </c:pt>
                <c:pt idx="1">
                  <c:v>0.3</c:v>
                </c:pt>
                <c:pt idx="2">
                  <c:v>0.4</c:v>
                </c:pt>
                <c:pt idx="3">
                  <c:v>0.23255814</c:v>
                </c:pt>
              </c:numCache>
            </c:numRef>
          </c:val>
          <c:extLst>
            <c:ext xmlns:c16="http://schemas.microsoft.com/office/drawing/2014/chart" uri="{C3380CC4-5D6E-409C-BE32-E72D297353CC}">
              <c16:uniqueId val="{00000001-6EDD-4E53-91B3-060904C2F4C3}"/>
            </c:ext>
          </c:extLst>
        </c:ser>
        <c:dLbls>
          <c:showLegendKey val="0"/>
          <c:showVal val="0"/>
          <c:showCatName val="0"/>
          <c:showSerName val="0"/>
          <c:showPercent val="0"/>
          <c:showBubbleSize val="0"/>
        </c:dLbls>
        <c:gapWidth val="219"/>
        <c:overlap val="-27"/>
        <c:axId val="692309488"/>
        <c:axId val="1717968704"/>
      </c:barChart>
      <c:catAx>
        <c:axId val="692309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717968704"/>
        <c:crosses val="autoZero"/>
        <c:auto val="1"/>
        <c:lblAlgn val="ctr"/>
        <c:lblOffset val="100"/>
        <c:noMultiLvlLbl val="0"/>
      </c:catAx>
      <c:valAx>
        <c:axId val="1717968704"/>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6923094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 IV.2.4'!$A$5</c:f>
              <c:strCache>
                <c:ptCount val="1"/>
                <c:pt idx="0">
                  <c:v>Ratio Pre evaluación</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IV.2.4'!$B$4:$E$4</c:f>
              <c:strCache>
                <c:ptCount val="4"/>
                <c:pt idx="0">
                  <c:v>Focalización</c:v>
                </c:pt>
                <c:pt idx="1">
                  <c:v>Eficiencia</c:v>
                </c:pt>
                <c:pt idx="2">
                  <c:v>Eficacia</c:v>
                </c:pt>
                <c:pt idx="3">
                  <c:v>Promedio</c:v>
                </c:pt>
              </c:strCache>
            </c:strRef>
          </c:cat>
          <c:val>
            <c:numRef>
              <c:f>'G IV.2.4'!$B$5:$E$5</c:f>
              <c:numCache>
                <c:formatCode>0.0000</c:formatCode>
                <c:ptCount val="4"/>
                <c:pt idx="0">
                  <c:v>0.75581395299999998</c:v>
                </c:pt>
                <c:pt idx="1">
                  <c:v>0.83567275699999999</c:v>
                </c:pt>
                <c:pt idx="2">
                  <c:v>0.75872092999999996</c:v>
                </c:pt>
                <c:pt idx="3">
                  <c:v>0.783402547</c:v>
                </c:pt>
              </c:numCache>
            </c:numRef>
          </c:val>
          <c:extLst>
            <c:ext xmlns:c16="http://schemas.microsoft.com/office/drawing/2014/chart" uri="{C3380CC4-5D6E-409C-BE32-E72D297353CC}">
              <c16:uniqueId val="{00000000-467F-4191-BA36-15B7C06ABD19}"/>
            </c:ext>
          </c:extLst>
        </c:ser>
        <c:ser>
          <c:idx val="1"/>
          <c:order val="1"/>
          <c:tx>
            <c:strRef>
              <c:f>'G IV.2.4'!$A$6</c:f>
              <c:strCache>
                <c:ptCount val="1"/>
                <c:pt idx="0">
                  <c:v>Ratio Post Evaluación</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IV.2.4'!$B$4:$E$4</c:f>
              <c:strCache>
                <c:ptCount val="4"/>
                <c:pt idx="0">
                  <c:v>Focalización</c:v>
                </c:pt>
                <c:pt idx="1">
                  <c:v>Eficiencia</c:v>
                </c:pt>
                <c:pt idx="2">
                  <c:v>Eficacia</c:v>
                </c:pt>
                <c:pt idx="3">
                  <c:v>Promedio</c:v>
                </c:pt>
              </c:strCache>
            </c:strRef>
          </c:cat>
          <c:val>
            <c:numRef>
              <c:f>'G IV.2.4'!$B$6:$E$6</c:f>
              <c:numCache>
                <c:formatCode>0.0000</c:formatCode>
                <c:ptCount val="4"/>
                <c:pt idx="0">
                  <c:v>0.80038759699999995</c:v>
                </c:pt>
                <c:pt idx="1">
                  <c:v>0.91279069800000001</c:v>
                </c:pt>
                <c:pt idx="2">
                  <c:v>0.88275193799999996</c:v>
                </c:pt>
                <c:pt idx="3">
                  <c:v>0.86531007800000004</c:v>
                </c:pt>
              </c:numCache>
            </c:numRef>
          </c:val>
          <c:extLst>
            <c:ext xmlns:c16="http://schemas.microsoft.com/office/drawing/2014/chart" uri="{C3380CC4-5D6E-409C-BE32-E72D297353CC}">
              <c16:uniqueId val="{00000001-467F-4191-BA36-15B7C06ABD19}"/>
            </c:ext>
          </c:extLst>
        </c:ser>
        <c:dLbls>
          <c:showLegendKey val="0"/>
          <c:showVal val="0"/>
          <c:showCatName val="0"/>
          <c:showSerName val="0"/>
          <c:showPercent val="0"/>
          <c:showBubbleSize val="0"/>
        </c:dLbls>
        <c:gapWidth val="219"/>
        <c:overlap val="-27"/>
        <c:axId val="787198320"/>
        <c:axId val="645474272"/>
      </c:barChart>
      <c:catAx>
        <c:axId val="787198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645474272"/>
        <c:crosses val="autoZero"/>
        <c:auto val="1"/>
        <c:lblAlgn val="ctr"/>
        <c:lblOffset val="100"/>
        <c:noMultiLvlLbl val="0"/>
      </c:catAx>
      <c:valAx>
        <c:axId val="645474272"/>
        <c:scaling>
          <c:orientation val="minMax"/>
        </c:scaling>
        <c:delete val="0"/>
        <c:axPos val="l"/>
        <c:majorGridlines>
          <c:spPr>
            <a:ln w="9525" cap="flat" cmpd="sng" algn="ctr">
              <a:solidFill>
                <a:schemeClr val="tx1">
                  <a:lumMod val="15000"/>
                  <a:lumOff val="85000"/>
                </a:schemeClr>
              </a:solidFill>
              <a:round/>
            </a:ln>
            <a:effectLst/>
          </c:spPr>
        </c:majorGridlines>
        <c:numFmt formatCode="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7871983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 IV.4.1'!$B$3</c:f>
              <c:strCache>
                <c:ptCount val="1"/>
                <c:pt idx="0">
                  <c:v>% Servicios con Bono 100%</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IV.4.1'!$A$4:$A$14</c:f>
              <c:strCache>
                <c:ptCount val="11"/>
                <c:pt idx="0">
                  <c:v>2015
(n: 149)</c:v>
                </c:pt>
                <c:pt idx="1">
                  <c:v>2016
(n: 150)</c:v>
                </c:pt>
                <c:pt idx="2">
                  <c:v>2017
(n: 152)</c:v>
                </c:pt>
                <c:pt idx="3">
                  <c:v>2018
(n: 160)</c:v>
                </c:pt>
                <c:pt idx="4">
                  <c:v>2019
(n: 168)</c:v>
                </c:pt>
                <c:pt idx="5">
                  <c:v>2020
(n: 173)</c:v>
                </c:pt>
                <c:pt idx="6">
                  <c:v>2021
(n: 174)</c:v>
                </c:pt>
                <c:pt idx="7">
                  <c:v>2022
(n: 180)</c:v>
                </c:pt>
                <c:pt idx="8">
                  <c:v>2023
(n: 192)</c:v>
                </c:pt>
                <c:pt idx="9">
                  <c:v>2024
(n: 204)</c:v>
                </c:pt>
                <c:pt idx="10">
                  <c:v>2025
(n: 216)</c:v>
                </c:pt>
              </c:strCache>
            </c:strRef>
          </c:cat>
          <c:val>
            <c:numRef>
              <c:f>'G IV.4.1'!$B$4:$B$14</c:f>
              <c:numCache>
                <c:formatCode>0%</c:formatCode>
                <c:ptCount val="11"/>
                <c:pt idx="0">
                  <c:v>0.95302013422818788</c:v>
                </c:pt>
                <c:pt idx="1">
                  <c:v>0.98666666666666669</c:v>
                </c:pt>
                <c:pt idx="2">
                  <c:v>0.98684210526315785</c:v>
                </c:pt>
                <c:pt idx="3">
                  <c:v>0.95625000000000004</c:v>
                </c:pt>
                <c:pt idx="4">
                  <c:v>0.97023809523809523</c:v>
                </c:pt>
                <c:pt idx="5">
                  <c:v>0.9942196531791907</c:v>
                </c:pt>
                <c:pt idx="6">
                  <c:v>1</c:v>
                </c:pt>
                <c:pt idx="7">
                  <c:v>0.96111111111111114</c:v>
                </c:pt>
                <c:pt idx="8">
                  <c:v>0.984375</c:v>
                </c:pt>
                <c:pt idx="9">
                  <c:v>0.98529411764705888</c:v>
                </c:pt>
                <c:pt idx="10">
                  <c:v>0.98529411764705888</c:v>
                </c:pt>
              </c:numCache>
            </c:numRef>
          </c:val>
          <c:extLst>
            <c:ext xmlns:c16="http://schemas.microsoft.com/office/drawing/2014/chart" uri="{C3380CC4-5D6E-409C-BE32-E72D297353CC}">
              <c16:uniqueId val="{00000000-2E87-446C-BE9A-3DA05113A1E0}"/>
            </c:ext>
          </c:extLst>
        </c:ser>
        <c:ser>
          <c:idx val="1"/>
          <c:order val="1"/>
          <c:tx>
            <c:strRef>
              <c:f>'G IV.4.1'!$C$3</c:f>
              <c:strCache>
                <c:ptCount val="1"/>
                <c:pt idx="0">
                  <c:v>% Servicios Cumple todas sus Metas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IV.4.1'!$A$4:$A$14</c:f>
              <c:strCache>
                <c:ptCount val="11"/>
                <c:pt idx="0">
                  <c:v>2015
(n: 149)</c:v>
                </c:pt>
                <c:pt idx="1">
                  <c:v>2016
(n: 150)</c:v>
                </c:pt>
                <c:pt idx="2">
                  <c:v>2017
(n: 152)</c:v>
                </c:pt>
                <c:pt idx="3">
                  <c:v>2018
(n: 160)</c:v>
                </c:pt>
                <c:pt idx="4">
                  <c:v>2019
(n: 168)</c:v>
                </c:pt>
                <c:pt idx="5">
                  <c:v>2020
(n: 173)</c:v>
                </c:pt>
                <c:pt idx="6">
                  <c:v>2021
(n: 174)</c:v>
                </c:pt>
                <c:pt idx="7">
                  <c:v>2022
(n: 180)</c:v>
                </c:pt>
                <c:pt idx="8">
                  <c:v>2023
(n: 192)</c:v>
                </c:pt>
                <c:pt idx="9">
                  <c:v>2024
(n: 204)</c:v>
                </c:pt>
                <c:pt idx="10">
                  <c:v>2025
(n: 216)</c:v>
                </c:pt>
              </c:strCache>
            </c:strRef>
          </c:cat>
          <c:val>
            <c:numRef>
              <c:f>'G IV.4.1'!$C$4:$C$14</c:f>
              <c:numCache>
                <c:formatCode>0%</c:formatCode>
                <c:ptCount val="11"/>
                <c:pt idx="0">
                  <c:v>0.51006711409395977</c:v>
                </c:pt>
                <c:pt idx="1">
                  <c:v>0.34</c:v>
                </c:pt>
                <c:pt idx="2">
                  <c:v>0.45394736842105265</c:v>
                </c:pt>
                <c:pt idx="3">
                  <c:v>0.4375</c:v>
                </c:pt>
                <c:pt idx="4">
                  <c:v>0.44642857142857145</c:v>
                </c:pt>
                <c:pt idx="5">
                  <c:v>0.55491329479768781</c:v>
                </c:pt>
                <c:pt idx="6">
                  <c:v>0.63218390804597702</c:v>
                </c:pt>
                <c:pt idx="7">
                  <c:v>0.64444444444444449</c:v>
                </c:pt>
                <c:pt idx="8">
                  <c:v>0.66666666666666663</c:v>
                </c:pt>
                <c:pt idx="9">
                  <c:v>0.45588235294117646</c:v>
                </c:pt>
                <c:pt idx="10">
                  <c:v>0.44444444444444442</c:v>
                </c:pt>
              </c:numCache>
            </c:numRef>
          </c:val>
          <c:extLst>
            <c:ext xmlns:c16="http://schemas.microsoft.com/office/drawing/2014/chart" uri="{C3380CC4-5D6E-409C-BE32-E72D297353CC}">
              <c16:uniqueId val="{00000001-2E87-446C-BE9A-3DA05113A1E0}"/>
            </c:ext>
          </c:extLst>
        </c:ser>
        <c:dLbls>
          <c:showLegendKey val="0"/>
          <c:showVal val="0"/>
          <c:showCatName val="0"/>
          <c:showSerName val="0"/>
          <c:showPercent val="0"/>
          <c:showBubbleSize val="0"/>
        </c:dLbls>
        <c:gapWidth val="219"/>
        <c:overlap val="-27"/>
        <c:axId val="322991280"/>
        <c:axId val="1689189008"/>
      </c:barChart>
      <c:catAx>
        <c:axId val="322991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689189008"/>
        <c:crosses val="autoZero"/>
        <c:auto val="1"/>
        <c:lblAlgn val="ctr"/>
        <c:lblOffset val="100"/>
        <c:noMultiLvlLbl val="0"/>
      </c:catAx>
      <c:valAx>
        <c:axId val="1689189008"/>
        <c:scaling>
          <c:orientation val="minMax"/>
        </c:scaling>
        <c:delete val="0"/>
        <c:axPos val="l"/>
        <c:majorGridlines>
          <c:spPr>
            <a:ln w="9525" cap="flat" cmpd="sng" algn="ctr">
              <a:no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322991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 IV.5.1'!$B$3</c:f>
              <c:strCache>
                <c:ptCount val="1"/>
                <c:pt idx="0">
                  <c:v>Servicios considerados en la RdG</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IV.5.1'!$A$4:$A$10</c:f>
              <c:strCache>
                <c:ptCount val="7"/>
                <c:pt idx="0">
                  <c:v>Disminuye más de 50%</c:v>
                </c:pt>
                <c:pt idx="1">
                  <c:v>Disminuye entre 50% y 15%</c:v>
                </c:pt>
                <c:pt idx="2">
                  <c:v>Disminuye entre 15% y 0%</c:v>
                </c:pt>
                <c:pt idx="3">
                  <c:v>Se mantiene</c:v>
                </c:pt>
                <c:pt idx="4">
                  <c:v>Aumenta entre 0% y 15%</c:v>
                </c:pt>
                <c:pt idx="5">
                  <c:v>Aumenta entre 15% y 50%</c:v>
                </c:pt>
                <c:pt idx="6">
                  <c:v>Aumenta más de 50%</c:v>
                </c:pt>
              </c:strCache>
            </c:strRef>
          </c:cat>
          <c:val>
            <c:numRef>
              <c:f>'G IV.5.1'!$B$4:$B$10</c:f>
              <c:numCache>
                <c:formatCode>0%</c:formatCode>
                <c:ptCount val="7"/>
                <c:pt idx="0">
                  <c:v>0.04</c:v>
                </c:pt>
                <c:pt idx="1">
                  <c:v>0.43</c:v>
                </c:pt>
                <c:pt idx="2">
                  <c:v>0.43</c:v>
                </c:pt>
                <c:pt idx="3">
                  <c:v>0.01</c:v>
                </c:pt>
                <c:pt idx="4">
                  <c:v>0.06</c:v>
                </c:pt>
                <c:pt idx="5">
                  <c:v>0.02</c:v>
                </c:pt>
                <c:pt idx="6">
                  <c:v>0.01</c:v>
                </c:pt>
              </c:numCache>
            </c:numRef>
          </c:val>
          <c:extLst>
            <c:ext xmlns:c16="http://schemas.microsoft.com/office/drawing/2014/chart" uri="{C3380CC4-5D6E-409C-BE32-E72D297353CC}">
              <c16:uniqueId val="{00000000-FBEF-4816-B3CF-F6C8631F3D75}"/>
            </c:ext>
          </c:extLst>
        </c:ser>
        <c:ser>
          <c:idx val="1"/>
          <c:order val="1"/>
          <c:tx>
            <c:strRef>
              <c:f>'G IV.5.1'!$C$3</c:f>
              <c:strCache>
                <c:ptCount val="1"/>
                <c:pt idx="0">
                  <c:v>Servicios no considerados en la RdG</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IV.5.1'!$A$4:$A$10</c:f>
              <c:strCache>
                <c:ptCount val="7"/>
                <c:pt idx="0">
                  <c:v>Disminuye más de 50%</c:v>
                </c:pt>
                <c:pt idx="1">
                  <c:v>Disminuye entre 50% y 15%</c:v>
                </c:pt>
                <c:pt idx="2">
                  <c:v>Disminuye entre 15% y 0%</c:v>
                </c:pt>
                <c:pt idx="3">
                  <c:v>Se mantiene</c:v>
                </c:pt>
                <c:pt idx="4">
                  <c:v>Aumenta entre 0% y 15%</c:v>
                </c:pt>
                <c:pt idx="5">
                  <c:v>Aumenta entre 15% y 50%</c:v>
                </c:pt>
                <c:pt idx="6">
                  <c:v>Aumenta más de 50%</c:v>
                </c:pt>
              </c:strCache>
            </c:strRef>
          </c:cat>
          <c:val>
            <c:numRef>
              <c:f>'G IV.5.1'!$C$4:$C$10</c:f>
              <c:numCache>
                <c:formatCode>0%</c:formatCode>
                <c:ptCount val="7"/>
                <c:pt idx="0">
                  <c:v>7.0000000000000007E-2</c:v>
                </c:pt>
                <c:pt idx="1">
                  <c:v>0.15</c:v>
                </c:pt>
                <c:pt idx="2">
                  <c:v>0.28000000000000003</c:v>
                </c:pt>
                <c:pt idx="3">
                  <c:v>0</c:v>
                </c:pt>
                <c:pt idx="4">
                  <c:v>0.1</c:v>
                </c:pt>
                <c:pt idx="5">
                  <c:v>0.11</c:v>
                </c:pt>
                <c:pt idx="6">
                  <c:v>0.28999999999999998</c:v>
                </c:pt>
              </c:numCache>
            </c:numRef>
          </c:val>
          <c:extLst>
            <c:ext xmlns:c16="http://schemas.microsoft.com/office/drawing/2014/chart" uri="{C3380CC4-5D6E-409C-BE32-E72D297353CC}">
              <c16:uniqueId val="{00000001-FBEF-4816-B3CF-F6C8631F3D75}"/>
            </c:ext>
          </c:extLst>
        </c:ser>
        <c:dLbls>
          <c:showLegendKey val="0"/>
          <c:showVal val="0"/>
          <c:showCatName val="0"/>
          <c:showSerName val="0"/>
          <c:showPercent val="0"/>
          <c:showBubbleSize val="0"/>
        </c:dLbls>
        <c:gapWidth val="219"/>
        <c:overlap val="-27"/>
        <c:axId val="415364336"/>
        <c:axId val="128417040"/>
      </c:barChart>
      <c:catAx>
        <c:axId val="4153643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28417040"/>
        <c:crosses val="autoZero"/>
        <c:auto val="1"/>
        <c:lblAlgn val="ctr"/>
        <c:lblOffset val="100"/>
        <c:noMultiLvlLbl val="0"/>
      </c:catAx>
      <c:valAx>
        <c:axId val="128417040"/>
        <c:scaling>
          <c:orientation val="minMax"/>
        </c:scaling>
        <c:delete val="0"/>
        <c:axPos val="l"/>
        <c:majorGridlines>
          <c:spPr>
            <a:ln w="9525" cap="flat" cmpd="sng" algn="ctr">
              <a:no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415364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strRef>
              <c:f>'G R.1.1'!$B$4</c:f>
              <c:strCache>
                <c:ptCount val="1"/>
                <c:pt idx="0">
                  <c:v>Impuestos</c:v>
                </c:pt>
              </c:strCache>
            </c:strRef>
          </c:tx>
          <c:spPr>
            <a:ln w="28575" cap="rnd">
              <a:solidFill>
                <a:schemeClr val="accent2"/>
              </a:solidFill>
              <a:round/>
            </a:ln>
            <a:effectLst/>
          </c:spPr>
          <c:marker>
            <c:symbol val="none"/>
          </c:marker>
          <c:cat>
            <c:numRef>
              <c:f>'G R.1.1'!$A$5:$A$26</c:f>
              <c:numCache>
                <c:formatCode>mmm\-yy</c:formatCode>
                <c:ptCount val="22"/>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numCache>
            </c:numRef>
          </c:cat>
          <c:val>
            <c:numRef>
              <c:f>'G R.1.1'!$B$5:$B$26</c:f>
              <c:numCache>
                <c:formatCode>_ * #,##0.0_ ;_ * \-#,##0.0_ ;_ * "-"_ ;_ @_ </c:formatCode>
                <c:ptCount val="22"/>
                <c:pt idx="0">
                  <c:v>3.4047723727408457</c:v>
                </c:pt>
                <c:pt idx="1">
                  <c:v>3.5185178782757092</c:v>
                </c:pt>
                <c:pt idx="2">
                  <c:v>5.557905107851087</c:v>
                </c:pt>
                <c:pt idx="3">
                  <c:v>5.0529224018276855</c:v>
                </c:pt>
                <c:pt idx="4">
                  <c:v>5.1339199868513408</c:v>
                </c:pt>
                <c:pt idx="5">
                  <c:v>3.6513905836562248</c:v>
                </c:pt>
                <c:pt idx="6">
                  <c:v>4.5745864242308931</c:v>
                </c:pt>
                <c:pt idx="7">
                  <c:v>5.4932133230475326</c:v>
                </c:pt>
                <c:pt idx="8">
                  <c:v>4.4087688378872381</c:v>
                </c:pt>
                <c:pt idx="9">
                  <c:v>4.4587672492738575</c:v>
                </c:pt>
                <c:pt idx="10">
                  <c:v>4.6413119824636082</c:v>
                </c:pt>
                <c:pt idx="11">
                  <c:v>4.3278820831331419</c:v>
                </c:pt>
                <c:pt idx="12">
                  <c:v>4.3104120278835669</c:v>
                </c:pt>
                <c:pt idx="13">
                  <c:v>4.5015833313014317</c:v>
                </c:pt>
                <c:pt idx="14">
                  <c:v>5.1427961246969174</c:v>
                </c:pt>
                <c:pt idx="15">
                  <c:v>5.101960114554843</c:v>
                </c:pt>
                <c:pt idx="16">
                  <c:v>3.7425816971247414</c:v>
                </c:pt>
                <c:pt idx="17">
                  <c:v>6.2860864500469003</c:v>
                </c:pt>
                <c:pt idx="18">
                  <c:v>5.2814576200202739</c:v>
                </c:pt>
                <c:pt idx="19">
                  <c:v>4.7208152926258817</c:v>
                </c:pt>
                <c:pt idx="20">
                  <c:v>4.960702574989468</c:v>
                </c:pt>
                <c:pt idx="21">
                  <c:v>5.2133039260707186</c:v>
                </c:pt>
              </c:numCache>
            </c:numRef>
          </c:val>
          <c:smooth val="0"/>
          <c:extLst>
            <c:ext xmlns:c16="http://schemas.microsoft.com/office/drawing/2014/chart" uri="{C3380CC4-5D6E-409C-BE32-E72D297353CC}">
              <c16:uniqueId val="{00000000-F988-4CD3-9CAB-9C1AC8A46F90}"/>
            </c:ext>
          </c:extLst>
        </c:ser>
        <c:ser>
          <c:idx val="2"/>
          <c:order val="1"/>
          <c:tx>
            <c:strRef>
              <c:f>'G R.1.1'!$C$4</c:f>
              <c:strCache>
                <c:ptCount val="1"/>
                <c:pt idx="0">
                  <c:v>Sistemas de pago</c:v>
                </c:pt>
              </c:strCache>
            </c:strRef>
          </c:tx>
          <c:spPr>
            <a:ln w="28575" cap="rnd">
              <a:solidFill>
                <a:schemeClr val="accent3"/>
              </a:solidFill>
              <a:round/>
            </a:ln>
            <a:effectLst/>
          </c:spPr>
          <c:marker>
            <c:symbol val="none"/>
          </c:marker>
          <c:cat>
            <c:numRef>
              <c:f>'G R.1.1'!$A$5:$A$26</c:f>
              <c:numCache>
                <c:formatCode>mmm\-yy</c:formatCode>
                <c:ptCount val="22"/>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numCache>
            </c:numRef>
          </c:cat>
          <c:val>
            <c:numRef>
              <c:f>'G R.1.1'!$C$5:$C$26</c:f>
              <c:numCache>
                <c:formatCode>_ * #,##0.0_ ;_ * \-#,##0.0_ ;_ * "-"_ ;_ @_ </c:formatCode>
                <c:ptCount val="22"/>
                <c:pt idx="0">
                  <c:v>-3.0799361055680516</c:v>
                </c:pt>
                <c:pt idx="1">
                  <c:v>-3.607555995641206</c:v>
                </c:pt>
                <c:pt idx="2">
                  <c:v>-4.9213735916374697</c:v>
                </c:pt>
                <c:pt idx="3">
                  <c:v>-5.6354804822720439</c:v>
                </c:pt>
                <c:pt idx="4">
                  <c:v>-5.8751707536422701</c:v>
                </c:pt>
                <c:pt idx="5">
                  <c:v>-3.6351628835691554</c:v>
                </c:pt>
                <c:pt idx="6">
                  <c:v>-4.3073232443989715</c:v>
                </c:pt>
                <c:pt idx="7">
                  <c:v>-5.1883073006132969</c:v>
                </c:pt>
                <c:pt idx="8">
                  <c:v>-4.4767938299733654</c:v>
                </c:pt>
                <c:pt idx="9">
                  <c:v>-4.8302236514901242</c:v>
                </c:pt>
                <c:pt idx="10">
                  <c:v>-4.6052163462278788</c:v>
                </c:pt>
                <c:pt idx="11">
                  <c:v>-4.1025705213994392</c:v>
                </c:pt>
                <c:pt idx="12">
                  <c:v>-4.2351788501627565</c:v>
                </c:pt>
                <c:pt idx="13">
                  <c:v>-4.2846745121289045</c:v>
                </c:pt>
                <c:pt idx="14">
                  <c:v>-4.8904721060865528</c:v>
                </c:pt>
                <c:pt idx="15">
                  <c:v>-5.4164164088485647</c:v>
                </c:pt>
                <c:pt idx="16">
                  <c:v>-3.1736304890489881</c:v>
                </c:pt>
                <c:pt idx="17">
                  <c:v>-4.6418163480261301</c:v>
                </c:pt>
                <c:pt idx="18">
                  <c:v>-5.3485440957530432</c:v>
                </c:pt>
                <c:pt idx="19">
                  <c:v>-4.5972849993557032</c:v>
                </c:pt>
                <c:pt idx="20">
                  <c:v>-4.6118543756168089</c:v>
                </c:pt>
                <c:pt idx="21">
                  <c:v>-4.8844282552989089</c:v>
                </c:pt>
              </c:numCache>
            </c:numRef>
          </c:val>
          <c:smooth val="0"/>
          <c:extLst>
            <c:ext xmlns:c16="http://schemas.microsoft.com/office/drawing/2014/chart" uri="{C3380CC4-5D6E-409C-BE32-E72D297353CC}">
              <c16:uniqueId val="{00000001-F988-4CD3-9CAB-9C1AC8A46F90}"/>
            </c:ext>
          </c:extLst>
        </c:ser>
        <c:dLbls>
          <c:showLegendKey val="0"/>
          <c:showVal val="0"/>
          <c:showCatName val="0"/>
          <c:showSerName val="0"/>
          <c:showPercent val="0"/>
          <c:showBubbleSize val="0"/>
        </c:dLbls>
        <c:smooth val="0"/>
        <c:axId val="1540979423"/>
        <c:axId val="1365414799"/>
      </c:lineChart>
      <c:dateAx>
        <c:axId val="1540979423"/>
        <c:scaling>
          <c:orientation val="minMax"/>
        </c:scaling>
        <c:delete val="0"/>
        <c:axPos val="b"/>
        <c:numFmt formatCode="yy" sourceLinked="0"/>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Arial" panose="020B0604020202020204" pitchFamily="34" charset="0"/>
              </a:defRPr>
            </a:pPr>
            <a:endParaRPr lang="es-CL"/>
          </a:p>
        </c:txPr>
        <c:crossAx val="1365414799"/>
        <c:crosses val="autoZero"/>
        <c:auto val="1"/>
        <c:lblOffset val="100"/>
        <c:baseTimeUnit val="years"/>
      </c:dateAx>
      <c:valAx>
        <c:axId val="1365414799"/>
        <c:scaling>
          <c:orientation val="minMax"/>
          <c:max val="8"/>
          <c:min val="-8"/>
        </c:scaling>
        <c:delete val="0"/>
        <c:axPos val="l"/>
        <c:numFmt formatCode="_ * #,##0.0_ ;_ * \-#,##0.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Arial" panose="020B0604020202020204" pitchFamily="34" charset="0"/>
              </a:defRPr>
            </a:pPr>
            <a:endParaRPr lang="es-CL"/>
          </a:p>
        </c:txPr>
        <c:crossAx val="154097942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Arial" panose="020B0604020202020204" pitchFamily="34" charset="0"/>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mn-lt"/>
          <a:cs typeface="Arial" panose="020B0604020202020204" pitchFamily="34" charset="0"/>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 R.1.2'!$B$4</c:f>
              <c:strCache>
                <c:ptCount val="1"/>
                <c:pt idx="0">
                  <c:v>Declaración anual</c:v>
                </c:pt>
              </c:strCache>
            </c:strRef>
          </c:tx>
          <c:spPr>
            <a:solidFill>
              <a:schemeClr val="accent1"/>
            </a:solidFill>
            <a:ln>
              <a:noFill/>
            </a:ln>
            <a:effectLst/>
          </c:spPr>
          <c:invertIfNegative val="0"/>
          <c:dPt>
            <c:idx val="18"/>
            <c:invertIfNegative val="0"/>
            <c:bubble3D val="0"/>
            <c:spPr>
              <a:solidFill>
                <a:srgbClr val="FF0000"/>
              </a:solidFill>
              <a:ln>
                <a:noFill/>
              </a:ln>
              <a:effectLst/>
            </c:spPr>
            <c:extLst>
              <c:ext xmlns:c16="http://schemas.microsoft.com/office/drawing/2014/chart" uri="{C3380CC4-5D6E-409C-BE32-E72D297353CC}">
                <c16:uniqueId val="{00000001-54FB-47DE-9B0B-4F95EE69B0DE}"/>
              </c:ext>
            </c:extLst>
          </c:dPt>
          <c:cat>
            <c:numRef>
              <c:f>'G R.1.2'!$A$5:$A$26</c:f>
              <c:numCache>
                <c:formatCode>mmm\-yy</c:formatCode>
                <c:ptCount val="22"/>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numCache>
            </c:numRef>
          </c:cat>
          <c:val>
            <c:numRef>
              <c:f>'G R.1.2'!$B$5:$B$26</c:f>
              <c:numCache>
                <c:formatCode>_ * #,##0.0_ ;_ * \-#,##0.0_ ;_ * "-"_ ;_ @_ </c:formatCode>
                <c:ptCount val="22"/>
                <c:pt idx="0">
                  <c:v>0.32483626717279379</c:v>
                </c:pt>
                <c:pt idx="1">
                  <c:v>-8.903811736549623E-2</c:v>
                </c:pt>
                <c:pt idx="2">
                  <c:v>0.6365315162136177</c:v>
                </c:pt>
                <c:pt idx="3">
                  <c:v>-0.58255808044436008</c:v>
                </c:pt>
                <c:pt idx="4">
                  <c:v>-0.7412507667909296</c:v>
                </c:pt>
                <c:pt idx="5">
                  <c:v>1.6227700087069259E-2</c:v>
                </c:pt>
                <c:pt idx="6">
                  <c:v>0.26726317983192172</c:v>
                </c:pt>
                <c:pt idx="7">
                  <c:v>0.30490602243423487</c:v>
                </c:pt>
                <c:pt idx="8">
                  <c:v>-6.8024992086127417E-2</c:v>
                </c:pt>
                <c:pt idx="9">
                  <c:v>-0.37145640221626536</c:v>
                </c:pt>
                <c:pt idx="10">
                  <c:v>3.6095636235728444E-2</c:v>
                </c:pt>
                <c:pt idx="11">
                  <c:v>0.22531156173370226</c:v>
                </c:pt>
                <c:pt idx="12">
                  <c:v>7.5233177720810882E-2</c:v>
                </c:pt>
                <c:pt idx="13">
                  <c:v>0.21690881917252697</c:v>
                </c:pt>
                <c:pt idx="14">
                  <c:v>0.2523240186103653</c:v>
                </c:pt>
                <c:pt idx="15">
                  <c:v>-0.31445629429372063</c:v>
                </c:pt>
                <c:pt idx="16">
                  <c:v>0.56895120807575272</c:v>
                </c:pt>
                <c:pt idx="17">
                  <c:v>1.6442701020207697</c:v>
                </c:pt>
                <c:pt idx="18">
                  <c:v>-6.7086475732770212E-2</c:v>
                </c:pt>
                <c:pt idx="19">
                  <c:v>0.12353029327017806</c:v>
                </c:pt>
                <c:pt idx="20">
                  <c:v>0.34884819937265804</c:v>
                </c:pt>
                <c:pt idx="21">
                  <c:v>0.3288756707718094</c:v>
                </c:pt>
              </c:numCache>
            </c:numRef>
          </c:val>
          <c:extLst>
            <c:ext xmlns:c16="http://schemas.microsoft.com/office/drawing/2014/chart" uri="{C3380CC4-5D6E-409C-BE32-E72D297353CC}">
              <c16:uniqueId val="{00000002-EF75-4C22-9C7B-B5CB319F1446}"/>
            </c:ext>
          </c:extLst>
        </c:ser>
        <c:dLbls>
          <c:showLegendKey val="0"/>
          <c:showVal val="0"/>
          <c:showCatName val="0"/>
          <c:showSerName val="0"/>
          <c:showPercent val="0"/>
          <c:showBubbleSize val="0"/>
        </c:dLbls>
        <c:gapWidth val="150"/>
        <c:axId val="1540979423"/>
        <c:axId val="1365414799"/>
      </c:barChart>
      <c:lineChart>
        <c:grouping val="standard"/>
        <c:varyColors val="0"/>
        <c:ser>
          <c:idx val="1"/>
          <c:order val="1"/>
          <c:tx>
            <c:strRef>
              <c:f>'G R.1.2'!$C$4</c:f>
              <c:strCache>
                <c:ptCount val="1"/>
                <c:pt idx="0">
                  <c:v>Promedio (2012-19)</c:v>
                </c:pt>
              </c:strCache>
            </c:strRef>
          </c:tx>
          <c:spPr>
            <a:ln w="28575" cap="rnd">
              <a:solidFill>
                <a:schemeClr val="accent2"/>
              </a:solidFill>
              <a:prstDash val="sysDot"/>
              <a:round/>
            </a:ln>
            <a:effectLst/>
          </c:spPr>
          <c:marker>
            <c:symbol val="none"/>
          </c:marker>
          <c:val>
            <c:numRef>
              <c:f>'G R.1.2'!$C$5:$C$26</c:f>
              <c:numCache>
                <c:formatCode>_ * #,##0.0_ ;_ * \-#,##0.0_ ;_ * "-"_ ;_ @_ </c:formatCode>
                <c:ptCount val="22"/>
                <c:pt idx="0">
                  <c:v>8.3912230200621996E-2</c:v>
                </c:pt>
                <c:pt idx="1">
                  <c:v>8.3912230200621996E-2</c:v>
                </c:pt>
                <c:pt idx="2">
                  <c:v>8.3912230200621996E-2</c:v>
                </c:pt>
                <c:pt idx="3">
                  <c:v>8.3912230200621996E-2</c:v>
                </c:pt>
                <c:pt idx="4">
                  <c:v>8.3912230200621996E-2</c:v>
                </c:pt>
                <c:pt idx="5">
                  <c:v>8.3912230200621996E-2</c:v>
                </c:pt>
                <c:pt idx="6">
                  <c:v>8.3912230200621996E-2</c:v>
                </c:pt>
                <c:pt idx="7">
                  <c:v>8.3912230200621996E-2</c:v>
                </c:pt>
                <c:pt idx="8">
                  <c:v>8.3912230200621996E-2</c:v>
                </c:pt>
                <c:pt idx="9">
                  <c:v>8.3912230200621996E-2</c:v>
                </c:pt>
                <c:pt idx="10">
                  <c:v>8.3912230200621996E-2</c:v>
                </c:pt>
                <c:pt idx="11">
                  <c:v>8.3912230200621996E-2</c:v>
                </c:pt>
                <c:pt idx="12">
                  <c:v>8.3912230200621996E-2</c:v>
                </c:pt>
                <c:pt idx="13">
                  <c:v>8.3912230200621996E-2</c:v>
                </c:pt>
                <c:pt idx="14">
                  <c:v>8.3912230200621996E-2</c:v>
                </c:pt>
                <c:pt idx="15">
                  <c:v>8.3912230200621996E-2</c:v>
                </c:pt>
                <c:pt idx="16">
                  <c:v>8.3912230200621996E-2</c:v>
                </c:pt>
                <c:pt idx="17">
                  <c:v>8.3912230200621996E-2</c:v>
                </c:pt>
                <c:pt idx="18">
                  <c:v>8.3912230200621996E-2</c:v>
                </c:pt>
                <c:pt idx="19">
                  <c:v>8.3912230200621996E-2</c:v>
                </c:pt>
                <c:pt idx="20">
                  <c:v>8.3912230200621996E-2</c:v>
                </c:pt>
                <c:pt idx="21">
                  <c:v>8.3912230200621996E-2</c:v>
                </c:pt>
              </c:numCache>
            </c:numRef>
          </c:val>
          <c:smooth val="0"/>
          <c:extLst>
            <c:ext xmlns:c16="http://schemas.microsoft.com/office/drawing/2014/chart" uri="{C3380CC4-5D6E-409C-BE32-E72D297353CC}">
              <c16:uniqueId val="{00000003-EF75-4C22-9C7B-B5CB319F1446}"/>
            </c:ext>
          </c:extLst>
        </c:ser>
        <c:dLbls>
          <c:showLegendKey val="0"/>
          <c:showVal val="0"/>
          <c:showCatName val="0"/>
          <c:showSerName val="0"/>
          <c:showPercent val="0"/>
          <c:showBubbleSize val="0"/>
        </c:dLbls>
        <c:marker val="1"/>
        <c:smooth val="0"/>
        <c:axId val="1540979423"/>
        <c:axId val="1365414799"/>
      </c:lineChart>
      <c:dateAx>
        <c:axId val="1540979423"/>
        <c:scaling>
          <c:orientation val="minMax"/>
        </c:scaling>
        <c:delete val="0"/>
        <c:axPos val="b"/>
        <c:numFmt formatCode="yy" sourceLinked="0"/>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Arial" panose="020B0604020202020204" pitchFamily="34" charset="0"/>
              </a:defRPr>
            </a:pPr>
            <a:endParaRPr lang="es-CL"/>
          </a:p>
        </c:txPr>
        <c:crossAx val="1365414799"/>
        <c:crosses val="autoZero"/>
        <c:auto val="1"/>
        <c:lblOffset val="100"/>
        <c:baseTimeUnit val="years"/>
      </c:dateAx>
      <c:valAx>
        <c:axId val="1365414799"/>
        <c:scaling>
          <c:orientation val="minMax"/>
        </c:scaling>
        <c:delete val="0"/>
        <c:axPos val="l"/>
        <c:numFmt formatCode="_ * #,##0.0_ ;_ * \-#,##0.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Arial" panose="020B0604020202020204" pitchFamily="34" charset="0"/>
              </a:defRPr>
            </a:pPr>
            <a:endParaRPr lang="es-CL"/>
          </a:p>
        </c:txPr>
        <c:crossAx val="154097942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Arial" panose="020B0604020202020204" pitchFamily="34" charset="0"/>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mn-lt"/>
          <a:cs typeface="Arial" panose="020B0604020202020204" pitchFamily="34" charset="0"/>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30339796473172"/>
          <c:y val="2.5418697635310447E-2"/>
          <c:w val="0.8403166353427719"/>
          <c:h val="0.83178852185354513"/>
        </c:manualLayout>
      </c:layout>
      <c:barChart>
        <c:barDir val="col"/>
        <c:grouping val="stacked"/>
        <c:varyColors val="0"/>
        <c:ser>
          <c:idx val="0"/>
          <c:order val="0"/>
          <c:tx>
            <c:strRef>
              <c:f>'G R.1.3'!$B$4</c:f>
              <c:strCache>
                <c:ptCount val="1"/>
                <c:pt idx="0">
                  <c:v>Resto de contribuyentes</c:v>
                </c:pt>
              </c:strCache>
            </c:strRef>
          </c:tx>
          <c:spPr>
            <a:solidFill>
              <a:schemeClr val="accent1"/>
            </a:solidFill>
            <a:ln>
              <a:noFill/>
            </a:ln>
            <a:effectLst/>
          </c:spPr>
          <c:invertIfNegative val="0"/>
          <c:cat>
            <c:numRef>
              <c:f>'G R.1.3'!$A$5:$A$26</c:f>
              <c:numCache>
                <c:formatCode>mmm\-yy</c:formatCode>
                <c:ptCount val="22"/>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numCache>
            </c:numRef>
          </c:cat>
          <c:val>
            <c:numRef>
              <c:f>'G R.1.3'!$B$5:$B$26</c:f>
              <c:numCache>
                <c:formatCode>_ * #,##0.0_ ;_ * \-#,##0.0_ ;_ * "-"_ ;_ @_ </c:formatCode>
                <c:ptCount val="22"/>
                <c:pt idx="0">
                  <c:v>-6.0970668158659785E-2</c:v>
                </c:pt>
                <c:pt idx="1">
                  <c:v>-0.40431702271375503</c:v>
                </c:pt>
                <c:pt idx="2">
                  <c:v>-5.3457996820860124E-2</c:v>
                </c:pt>
                <c:pt idx="3">
                  <c:v>-0.41392224904784225</c:v>
                </c:pt>
                <c:pt idx="4">
                  <c:v>-0.45467240981676338</c:v>
                </c:pt>
                <c:pt idx="5">
                  <c:v>4.9686250006052729E-2</c:v>
                </c:pt>
                <c:pt idx="6">
                  <c:v>-6.408614590212583E-2</c:v>
                </c:pt>
                <c:pt idx="7">
                  <c:v>-2.8739135125793493E-2</c:v>
                </c:pt>
                <c:pt idx="8">
                  <c:v>-9.03299594706308E-2</c:v>
                </c:pt>
                <c:pt idx="9">
                  <c:v>-0.34836224129605498</c:v>
                </c:pt>
                <c:pt idx="10">
                  <c:v>-0.10295315411633889</c:v>
                </c:pt>
                <c:pt idx="11">
                  <c:v>0.2301897809874027</c:v>
                </c:pt>
                <c:pt idx="12">
                  <c:v>3.5800631855353295E-2</c:v>
                </c:pt>
                <c:pt idx="13">
                  <c:v>4.6085429794202333E-2</c:v>
                </c:pt>
                <c:pt idx="14">
                  <c:v>-4.9134195708713496E-2</c:v>
                </c:pt>
                <c:pt idx="15">
                  <c:v>-0.31459440322810217</c:v>
                </c:pt>
                <c:pt idx="16">
                  <c:v>0.43887124518505988</c:v>
                </c:pt>
                <c:pt idx="17">
                  <c:v>1.1802202416581897</c:v>
                </c:pt>
                <c:pt idx="18">
                  <c:v>-6.9437231383363204E-2</c:v>
                </c:pt>
                <c:pt idx="19">
                  <c:v>0.13771674609030427</c:v>
                </c:pt>
                <c:pt idx="20">
                  <c:v>4.3779537702504583E-2</c:v>
                </c:pt>
                <c:pt idx="21">
                  <c:v>0.11856837469724753</c:v>
                </c:pt>
              </c:numCache>
            </c:numRef>
          </c:val>
          <c:extLst>
            <c:ext xmlns:c16="http://schemas.microsoft.com/office/drawing/2014/chart" uri="{C3380CC4-5D6E-409C-BE32-E72D297353CC}">
              <c16:uniqueId val="{00000000-B545-4935-B4D7-B4F516831D58}"/>
            </c:ext>
          </c:extLst>
        </c:ser>
        <c:ser>
          <c:idx val="1"/>
          <c:order val="1"/>
          <c:tx>
            <c:strRef>
              <c:f>'G R.1.3'!$C$4</c:f>
              <c:strCache>
                <c:ptCount val="1"/>
                <c:pt idx="0">
                  <c:v>Minería privada</c:v>
                </c:pt>
              </c:strCache>
            </c:strRef>
          </c:tx>
          <c:spPr>
            <a:solidFill>
              <a:schemeClr val="accent2"/>
            </a:solidFill>
            <a:ln>
              <a:noFill/>
            </a:ln>
            <a:effectLst/>
          </c:spPr>
          <c:invertIfNegative val="0"/>
          <c:cat>
            <c:numRef>
              <c:f>'G R.1.3'!$A$5:$A$26</c:f>
              <c:numCache>
                <c:formatCode>mmm\-yy</c:formatCode>
                <c:ptCount val="22"/>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numCache>
            </c:numRef>
          </c:cat>
          <c:val>
            <c:numRef>
              <c:f>'G R.1.3'!$C$5:$C$26</c:f>
              <c:numCache>
                <c:formatCode>_ * #,##0.0_ ;_ * \-#,##0.0_ ;_ * "-"_ ;_ @_ </c:formatCode>
                <c:ptCount val="22"/>
                <c:pt idx="0">
                  <c:v>0.3858069353314536</c:v>
                </c:pt>
                <c:pt idx="1">
                  <c:v>0.31527890534825892</c:v>
                </c:pt>
                <c:pt idx="2">
                  <c:v>0.68998951303447775</c:v>
                </c:pt>
                <c:pt idx="3">
                  <c:v>-0.16863583139651769</c:v>
                </c:pt>
                <c:pt idx="4">
                  <c:v>-0.28657835697416623</c:v>
                </c:pt>
                <c:pt idx="5">
                  <c:v>-3.3458549918983449E-2</c:v>
                </c:pt>
                <c:pt idx="6">
                  <c:v>0.33134932573404763</c:v>
                </c:pt>
                <c:pt idx="7">
                  <c:v>0.33364515756002838</c:v>
                </c:pt>
                <c:pt idx="8">
                  <c:v>2.2304967384503396E-2</c:v>
                </c:pt>
                <c:pt idx="9">
                  <c:v>-2.309416092021048E-2</c:v>
                </c:pt>
                <c:pt idx="10">
                  <c:v>0.13904879035206738</c:v>
                </c:pt>
                <c:pt idx="11">
                  <c:v>-4.8782192537004153E-3</c:v>
                </c:pt>
                <c:pt idx="12">
                  <c:v>3.9432545865457594E-2</c:v>
                </c:pt>
                <c:pt idx="13">
                  <c:v>0.17082338937832456</c:v>
                </c:pt>
                <c:pt idx="14">
                  <c:v>0.30145821431907871</c:v>
                </c:pt>
                <c:pt idx="15">
                  <c:v>1.3810893438159723E-4</c:v>
                </c:pt>
                <c:pt idx="16">
                  <c:v>0.13007996289069299</c:v>
                </c:pt>
                <c:pt idx="17">
                  <c:v>0.46404986036257978</c:v>
                </c:pt>
                <c:pt idx="18">
                  <c:v>2.3507556505930273E-3</c:v>
                </c:pt>
                <c:pt idx="19">
                  <c:v>-1.4186452820126257E-2</c:v>
                </c:pt>
                <c:pt idx="20">
                  <c:v>0.30506866167015351</c:v>
                </c:pt>
                <c:pt idx="21">
                  <c:v>0.21030729607456178</c:v>
                </c:pt>
              </c:numCache>
            </c:numRef>
          </c:val>
          <c:extLst>
            <c:ext xmlns:c16="http://schemas.microsoft.com/office/drawing/2014/chart" uri="{C3380CC4-5D6E-409C-BE32-E72D297353CC}">
              <c16:uniqueId val="{00000001-B545-4935-B4D7-B4F516831D58}"/>
            </c:ext>
          </c:extLst>
        </c:ser>
        <c:dLbls>
          <c:showLegendKey val="0"/>
          <c:showVal val="0"/>
          <c:showCatName val="0"/>
          <c:showSerName val="0"/>
          <c:showPercent val="0"/>
          <c:showBubbleSize val="0"/>
        </c:dLbls>
        <c:gapWidth val="150"/>
        <c:overlap val="100"/>
        <c:axId val="1698354911"/>
        <c:axId val="1365467119"/>
      </c:barChart>
      <c:lineChart>
        <c:grouping val="standard"/>
        <c:varyColors val="0"/>
        <c:ser>
          <c:idx val="2"/>
          <c:order val="2"/>
          <c:tx>
            <c:strRef>
              <c:f>'G R.1.3'!$D$4</c:f>
              <c:strCache>
                <c:ptCount val="1"/>
                <c:pt idx="0">
                  <c:v>Total</c:v>
                </c:pt>
              </c:strCache>
            </c:strRef>
          </c:tx>
          <c:spPr>
            <a:ln w="28575" cap="rnd">
              <a:solidFill>
                <a:sysClr val="windowText" lastClr="000000"/>
              </a:solidFill>
              <a:round/>
            </a:ln>
            <a:effectLst/>
          </c:spPr>
          <c:marker>
            <c:symbol val="none"/>
          </c:marker>
          <c:cat>
            <c:numRef>
              <c:f>'G R.1.3'!$A$5:$A$26</c:f>
              <c:numCache>
                <c:formatCode>mmm\-yy</c:formatCode>
                <c:ptCount val="22"/>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numCache>
            </c:numRef>
          </c:cat>
          <c:val>
            <c:numRef>
              <c:f>'G R.1.3'!$D$5:$D$26</c:f>
              <c:numCache>
                <c:formatCode>_ * #.##00_ ;_ * \-#.##00_ ;_ * "-"_ ;_ @_ </c:formatCode>
                <c:ptCount val="22"/>
                <c:pt idx="0">
                  <c:v>0.32483626717279379</c:v>
                </c:pt>
                <c:pt idx="1">
                  <c:v>-8.9038117365496106E-2</c:v>
                </c:pt>
                <c:pt idx="2">
                  <c:v>0.63653151621361759</c:v>
                </c:pt>
                <c:pt idx="3">
                  <c:v>-0.58255808044435997</c:v>
                </c:pt>
                <c:pt idx="4">
                  <c:v>-0.7412507667909296</c:v>
                </c:pt>
                <c:pt idx="5">
                  <c:v>1.622770008706928E-2</c:v>
                </c:pt>
                <c:pt idx="6">
                  <c:v>0.26726317983192183</c:v>
                </c:pt>
                <c:pt idx="7">
                  <c:v>0.30490602243423487</c:v>
                </c:pt>
                <c:pt idx="8">
                  <c:v>-6.8024992086127403E-2</c:v>
                </c:pt>
                <c:pt idx="9">
                  <c:v>-0.37145640221626547</c:v>
                </c:pt>
                <c:pt idx="10">
                  <c:v>3.6095636235728493E-2</c:v>
                </c:pt>
                <c:pt idx="11">
                  <c:v>0.22531156173370229</c:v>
                </c:pt>
                <c:pt idx="12">
                  <c:v>7.5233177720810895E-2</c:v>
                </c:pt>
                <c:pt idx="13">
                  <c:v>0.21690881917252688</c:v>
                </c:pt>
                <c:pt idx="14">
                  <c:v>0.25232401861036524</c:v>
                </c:pt>
                <c:pt idx="15">
                  <c:v>-0.31445629429372057</c:v>
                </c:pt>
                <c:pt idx="16">
                  <c:v>0.56895120807575283</c:v>
                </c:pt>
                <c:pt idx="17">
                  <c:v>1.6442701020207695</c:v>
                </c:pt>
                <c:pt idx="18">
                  <c:v>-6.7086475732770171E-2</c:v>
                </c:pt>
                <c:pt idx="19">
                  <c:v>0.123530293270178</c:v>
                </c:pt>
                <c:pt idx="20">
                  <c:v>0.3488481993726581</c:v>
                </c:pt>
                <c:pt idx="21">
                  <c:v>0.32887567077180929</c:v>
                </c:pt>
              </c:numCache>
            </c:numRef>
          </c:val>
          <c:smooth val="0"/>
          <c:extLst>
            <c:ext xmlns:c16="http://schemas.microsoft.com/office/drawing/2014/chart" uri="{C3380CC4-5D6E-409C-BE32-E72D297353CC}">
              <c16:uniqueId val="{00000000-061B-45A9-8CB5-8FFA9990BEC7}"/>
            </c:ext>
          </c:extLst>
        </c:ser>
        <c:dLbls>
          <c:showLegendKey val="0"/>
          <c:showVal val="0"/>
          <c:showCatName val="0"/>
          <c:showSerName val="0"/>
          <c:showPercent val="0"/>
          <c:showBubbleSize val="0"/>
        </c:dLbls>
        <c:marker val="1"/>
        <c:smooth val="0"/>
        <c:axId val="1698354911"/>
        <c:axId val="1365467119"/>
      </c:lineChart>
      <c:dateAx>
        <c:axId val="1698354911"/>
        <c:scaling>
          <c:orientation val="minMax"/>
        </c:scaling>
        <c:delete val="0"/>
        <c:axPos val="b"/>
        <c:numFmt formatCode="yy" sourceLinked="0"/>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Arial" panose="020B0604020202020204" pitchFamily="34" charset="0"/>
              </a:defRPr>
            </a:pPr>
            <a:endParaRPr lang="es-CL"/>
          </a:p>
        </c:txPr>
        <c:crossAx val="1365467119"/>
        <c:crosses val="autoZero"/>
        <c:auto val="1"/>
        <c:lblOffset val="100"/>
        <c:baseTimeUnit val="years"/>
      </c:dateAx>
      <c:valAx>
        <c:axId val="1365467119"/>
        <c:scaling>
          <c:orientation val="minMax"/>
        </c:scaling>
        <c:delete val="0"/>
        <c:axPos val="l"/>
        <c:numFmt formatCode="_ * #,##0.0_ ;_ * \-#,##0.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Arial" panose="020B0604020202020204" pitchFamily="34" charset="0"/>
              </a:defRPr>
            </a:pPr>
            <a:endParaRPr lang="es-CL"/>
          </a:p>
        </c:txPr>
        <c:crossAx val="16983549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Arial" panose="020B0604020202020204" pitchFamily="34" charset="0"/>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mn-lt"/>
          <a:cs typeface="Arial" panose="020B0604020202020204" pitchFamily="34" charset="0"/>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2"/>
          <c:order val="12"/>
          <c:tx>
            <c:strRef>
              <c:f>'G R.2.1'!$N$4</c:f>
              <c:strCache>
                <c:ptCount val="1"/>
                <c:pt idx="0">
                  <c:v>Cambio de parámetros estructurales</c:v>
                </c:pt>
              </c:strCache>
            </c:strRef>
          </c:tx>
          <c:spPr>
            <a:solidFill>
              <a:schemeClr val="bg1">
                <a:lumMod val="95000"/>
              </a:schemeClr>
            </a:solidFill>
            <a:ln>
              <a:noFill/>
            </a:ln>
            <a:effectLst/>
          </c:spPr>
          <c:invertIfNegative val="0"/>
          <c:cat>
            <c:strRef>
              <c:extLst>
                <c:ext xmlns:c15="http://schemas.microsoft.com/office/drawing/2012/chart" uri="{02D57815-91ED-43cb-92C2-25804820EDAC}">
                  <c15:fullRef>
                    <c15:sqref>'G R.2.1'!$A$13:$A$32</c15:sqref>
                  </c15:fullRef>
                </c:ext>
              </c:extLst>
              <c:f>'G R.2.1'!$A$17:$A$32</c:f>
              <c:strCache>
                <c:ptCount val="16"/>
                <c:pt idx="0">
                  <c:v>IFP 1T22</c:v>
                </c:pt>
                <c:pt idx="1">
                  <c:v>IFP 2T22</c:v>
                </c:pt>
                <c:pt idx="2">
                  <c:v>IFP 3T22</c:v>
                </c:pt>
                <c:pt idx="3">
                  <c:v>IFP 4T22</c:v>
                </c:pt>
                <c:pt idx="4">
                  <c:v>IFP 1T23</c:v>
                </c:pt>
                <c:pt idx="5">
                  <c:v>IFP 2T23</c:v>
                </c:pt>
                <c:pt idx="6">
                  <c:v>IFP 3T23</c:v>
                </c:pt>
                <c:pt idx="7">
                  <c:v>IFP 4T23</c:v>
                </c:pt>
                <c:pt idx="8">
                  <c:v>IFP 1T24</c:v>
                </c:pt>
                <c:pt idx="9">
                  <c:v>IFP 2T24</c:v>
                </c:pt>
                <c:pt idx="10">
                  <c:v>IFP 3T24</c:v>
                </c:pt>
                <c:pt idx="11">
                  <c:v>IFP 4T24</c:v>
                </c:pt>
                <c:pt idx="12">
                  <c:v>IFP 1T25</c:v>
                </c:pt>
                <c:pt idx="13">
                  <c:v>IFP 2T25</c:v>
                </c:pt>
                <c:pt idx="14">
                  <c:v>IFP 3T25</c:v>
                </c:pt>
                <c:pt idx="15">
                  <c:v>IFP 4T25</c:v>
                </c:pt>
              </c:strCache>
            </c:strRef>
          </c:cat>
          <c:val>
            <c:numRef>
              <c:extLst>
                <c:ext xmlns:c15="http://schemas.microsoft.com/office/drawing/2012/chart" uri="{02D57815-91ED-43cb-92C2-25804820EDAC}">
                  <c15:fullRef>
                    <c15:sqref>'G R.2.1'!$N$13:$N$32</c15:sqref>
                  </c15:fullRef>
                </c:ext>
              </c:extLst>
              <c:f>'G R.2.1'!$N$17:$N$32</c:f>
              <c:numCache>
                <c:formatCode>#,##0.0</c:formatCode>
                <c:ptCount val="16"/>
                <c:pt idx="2">
                  <c:v>30</c:v>
                </c:pt>
                <c:pt idx="6">
                  <c:v>30</c:v>
                </c:pt>
                <c:pt idx="10">
                  <c:v>30</c:v>
                </c:pt>
                <c:pt idx="14">
                  <c:v>30</c:v>
                </c:pt>
              </c:numCache>
            </c:numRef>
          </c:val>
          <c:extLst>
            <c:ext xmlns:c16="http://schemas.microsoft.com/office/drawing/2014/chart" uri="{C3380CC4-5D6E-409C-BE32-E72D297353CC}">
              <c16:uniqueId val="{00000000-5005-48CA-B1B2-D90B1C2AFE20}"/>
            </c:ext>
          </c:extLst>
        </c:ser>
        <c:ser>
          <c:idx val="13"/>
          <c:order val="13"/>
          <c:tx>
            <c:strRef>
              <c:f>'G R.2.1'!$O$4</c:f>
              <c:strCache>
                <c:ptCount val="1"/>
                <c:pt idx="0">
                  <c:v>Nueva meta de BE</c:v>
                </c:pt>
              </c:strCache>
            </c:strRef>
          </c:tx>
          <c:spPr>
            <a:solidFill>
              <a:schemeClr val="tx2">
                <a:lumMod val="10000"/>
                <a:lumOff val="90000"/>
              </a:schemeClr>
            </a:solidFill>
            <a:ln>
              <a:noFill/>
            </a:ln>
            <a:effectLst/>
          </c:spPr>
          <c:invertIfNegative val="0"/>
          <c:cat>
            <c:strRef>
              <c:extLst>
                <c:ext xmlns:c15="http://schemas.microsoft.com/office/drawing/2012/chart" uri="{02D57815-91ED-43cb-92C2-25804820EDAC}">
                  <c15:fullRef>
                    <c15:sqref>'G R.2.1'!$A$13:$A$32</c15:sqref>
                  </c15:fullRef>
                </c:ext>
              </c:extLst>
              <c:f>'G R.2.1'!$A$17:$A$32</c:f>
              <c:strCache>
                <c:ptCount val="16"/>
                <c:pt idx="0">
                  <c:v>IFP 1T22</c:v>
                </c:pt>
                <c:pt idx="1">
                  <c:v>IFP 2T22</c:v>
                </c:pt>
                <c:pt idx="2">
                  <c:v>IFP 3T22</c:v>
                </c:pt>
                <c:pt idx="3">
                  <c:v>IFP 4T22</c:v>
                </c:pt>
                <c:pt idx="4">
                  <c:v>IFP 1T23</c:v>
                </c:pt>
                <c:pt idx="5">
                  <c:v>IFP 2T23</c:v>
                </c:pt>
                <c:pt idx="6">
                  <c:v>IFP 3T23</c:v>
                </c:pt>
                <c:pt idx="7">
                  <c:v>IFP 4T23</c:v>
                </c:pt>
                <c:pt idx="8">
                  <c:v>IFP 1T24</c:v>
                </c:pt>
                <c:pt idx="9">
                  <c:v>IFP 2T24</c:v>
                </c:pt>
                <c:pt idx="10">
                  <c:v>IFP 3T24</c:v>
                </c:pt>
                <c:pt idx="11">
                  <c:v>IFP 4T24</c:v>
                </c:pt>
                <c:pt idx="12">
                  <c:v>IFP 1T25</c:v>
                </c:pt>
                <c:pt idx="13">
                  <c:v>IFP 2T25</c:v>
                </c:pt>
                <c:pt idx="14">
                  <c:v>IFP 3T25</c:v>
                </c:pt>
                <c:pt idx="15">
                  <c:v>IFP 4T25</c:v>
                </c:pt>
              </c:strCache>
            </c:strRef>
          </c:cat>
          <c:val>
            <c:numRef>
              <c:extLst>
                <c:ext xmlns:c15="http://schemas.microsoft.com/office/drawing/2012/chart" uri="{02D57815-91ED-43cb-92C2-25804820EDAC}">
                  <c15:fullRef>
                    <c15:sqref>'G R.2.1'!$O$13:$O$32</c15:sqref>
                  </c15:fullRef>
                </c:ext>
              </c:extLst>
              <c:f>'G R.2.1'!$O$17:$O$32</c:f>
              <c:numCache>
                <c:formatCode>General</c:formatCode>
                <c:ptCount val="16"/>
                <c:pt idx="0" formatCode="#,##0.0">
                  <c:v>30</c:v>
                </c:pt>
                <c:pt idx="12" formatCode="#,##0.0">
                  <c:v>30</c:v>
                </c:pt>
              </c:numCache>
            </c:numRef>
          </c:val>
          <c:extLst>
            <c:ext xmlns:c16="http://schemas.microsoft.com/office/drawing/2014/chart" uri="{C3380CC4-5D6E-409C-BE32-E72D297353CC}">
              <c16:uniqueId val="{00000001-5005-48CA-B1B2-D90B1C2AFE20}"/>
            </c:ext>
          </c:extLst>
        </c:ser>
        <c:dLbls>
          <c:showLegendKey val="0"/>
          <c:showVal val="0"/>
          <c:showCatName val="0"/>
          <c:showSerName val="0"/>
          <c:showPercent val="0"/>
          <c:showBubbleSize val="0"/>
        </c:dLbls>
        <c:gapWidth val="500"/>
        <c:axId val="112674239"/>
        <c:axId val="161056047"/>
      </c:barChart>
      <c:lineChart>
        <c:grouping val="standard"/>
        <c:varyColors val="0"/>
        <c:ser>
          <c:idx val="7"/>
          <c:order val="7"/>
          <c:tx>
            <c:strRef>
              <c:f>'G R.2.1'!$I$4</c:f>
              <c:strCache>
                <c:ptCount val="1"/>
                <c:pt idx="0">
                  <c:v>2026</c:v>
                </c:pt>
              </c:strCache>
            </c:strRef>
          </c:tx>
          <c:spPr>
            <a:ln w="28575" cap="rnd">
              <a:solidFill>
                <a:schemeClr val="accent4">
                  <a:lumMod val="80000"/>
                  <a:lumOff val="20000"/>
                </a:schemeClr>
              </a:solidFill>
              <a:round/>
            </a:ln>
            <a:effectLst/>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2-5005-48CA-B1B2-D90B1C2AFE20}"/>
                </c:ext>
              </c:extLst>
            </c:dLbl>
            <c:dLbl>
              <c:idx val="2"/>
              <c:delete val="1"/>
              <c:extLst>
                <c:ext xmlns:c15="http://schemas.microsoft.com/office/drawing/2012/chart" uri="{CE6537A1-D6FC-4f65-9D91-7224C49458BB}"/>
                <c:ext xmlns:c16="http://schemas.microsoft.com/office/drawing/2014/chart" uri="{C3380CC4-5D6E-409C-BE32-E72D297353CC}">
                  <c16:uniqueId val="{00000003-5005-48CA-B1B2-D90B1C2AFE20}"/>
                </c:ext>
              </c:extLst>
            </c:dLbl>
            <c:dLbl>
              <c:idx val="3"/>
              <c:delete val="1"/>
              <c:extLst>
                <c:ext xmlns:c15="http://schemas.microsoft.com/office/drawing/2012/chart" uri="{CE6537A1-D6FC-4f65-9D91-7224C49458BB}"/>
                <c:ext xmlns:c16="http://schemas.microsoft.com/office/drawing/2014/chart" uri="{C3380CC4-5D6E-409C-BE32-E72D297353CC}">
                  <c16:uniqueId val="{00000004-5005-48CA-B1B2-D90B1C2AFE20}"/>
                </c:ext>
              </c:extLst>
            </c:dLbl>
            <c:dLbl>
              <c:idx val="4"/>
              <c:delete val="1"/>
              <c:extLst>
                <c:ext xmlns:c15="http://schemas.microsoft.com/office/drawing/2012/chart" uri="{CE6537A1-D6FC-4f65-9D91-7224C49458BB}"/>
                <c:ext xmlns:c16="http://schemas.microsoft.com/office/drawing/2014/chart" uri="{C3380CC4-5D6E-409C-BE32-E72D297353CC}">
                  <c16:uniqueId val="{00000005-5005-48CA-B1B2-D90B1C2AFE20}"/>
                </c:ext>
              </c:extLst>
            </c:dLbl>
            <c:dLbl>
              <c:idx val="5"/>
              <c:delete val="1"/>
              <c:extLst>
                <c:ext xmlns:c15="http://schemas.microsoft.com/office/drawing/2012/chart" uri="{CE6537A1-D6FC-4f65-9D91-7224C49458BB}"/>
                <c:ext xmlns:c16="http://schemas.microsoft.com/office/drawing/2014/chart" uri="{C3380CC4-5D6E-409C-BE32-E72D297353CC}">
                  <c16:uniqueId val="{00000006-5005-48CA-B1B2-D90B1C2AFE20}"/>
                </c:ext>
              </c:extLst>
            </c:dLbl>
            <c:dLbl>
              <c:idx val="6"/>
              <c:delete val="1"/>
              <c:extLst>
                <c:ext xmlns:c15="http://schemas.microsoft.com/office/drawing/2012/chart" uri="{CE6537A1-D6FC-4f65-9D91-7224C49458BB}"/>
                <c:ext xmlns:c16="http://schemas.microsoft.com/office/drawing/2014/chart" uri="{C3380CC4-5D6E-409C-BE32-E72D297353CC}">
                  <c16:uniqueId val="{00000007-5005-48CA-B1B2-D90B1C2AFE20}"/>
                </c:ext>
              </c:extLst>
            </c:dLbl>
            <c:dLbl>
              <c:idx val="8"/>
              <c:delete val="1"/>
              <c:extLst>
                <c:ext xmlns:c15="http://schemas.microsoft.com/office/drawing/2012/chart" uri="{CE6537A1-D6FC-4f65-9D91-7224C49458BB}"/>
                <c:ext xmlns:c16="http://schemas.microsoft.com/office/drawing/2014/chart" uri="{C3380CC4-5D6E-409C-BE32-E72D297353CC}">
                  <c16:uniqueId val="{00000008-5005-48CA-B1B2-D90B1C2AFE20}"/>
                </c:ext>
              </c:extLst>
            </c:dLbl>
            <c:dLbl>
              <c:idx val="9"/>
              <c:delete val="1"/>
              <c:extLst>
                <c:ext xmlns:c15="http://schemas.microsoft.com/office/drawing/2012/chart" uri="{CE6537A1-D6FC-4f65-9D91-7224C49458BB}"/>
                <c:ext xmlns:c16="http://schemas.microsoft.com/office/drawing/2014/chart" uri="{C3380CC4-5D6E-409C-BE32-E72D297353CC}">
                  <c16:uniqueId val="{00000009-5005-48CA-B1B2-D90B1C2AFE20}"/>
                </c:ext>
              </c:extLst>
            </c:dLbl>
            <c:dLbl>
              <c:idx val="10"/>
              <c:delete val="1"/>
              <c:extLst>
                <c:ext xmlns:c15="http://schemas.microsoft.com/office/drawing/2012/chart" uri="{CE6537A1-D6FC-4f65-9D91-7224C49458BB}"/>
                <c:ext xmlns:c16="http://schemas.microsoft.com/office/drawing/2014/chart" uri="{C3380CC4-5D6E-409C-BE32-E72D297353CC}">
                  <c16:uniqueId val="{0000000A-5005-48CA-B1B2-D90B1C2AFE20}"/>
                </c:ext>
              </c:extLst>
            </c:dLbl>
            <c:dLbl>
              <c:idx val="11"/>
              <c:delete val="1"/>
              <c:extLst>
                <c:ext xmlns:c15="http://schemas.microsoft.com/office/drawing/2012/chart" uri="{CE6537A1-D6FC-4f65-9D91-7224C49458BB}"/>
                <c:ext xmlns:c16="http://schemas.microsoft.com/office/drawing/2014/chart" uri="{C3380CC4-5D6E-409C-BE32-E72D297353CC}">
                  <c16:uniqueId val="{0000000B-5005-48CA-B1B2-D90B1C2AFE20}"/>
                </c:ext>
              </c:extLst>
            </c:dLbl>
            <c:dLbl>
              <c:idx val="12"/>
              <c:delete val="1"/>
              <c:extLst>
                <c:ext xmlns:c15="http://schemas.microsoft.com/office/drawing/2012/chart" uri="{CE6537A1-D6FC-4f65-9D91-7224C49458BB}"/>
                <c:ext xmlns:c16="http://schemas.microsoft.com/office/drawing/2014/chart" uri="{C3380CC4-5D6E-409C-BE32-E72D297353CC}">
                  <c16:uniqueId val="{00000000-EE4E-4D25-A410-B0A9FFC09726}"/>
                </c:ext>
              </c:extLst>
            </c:dLbl>
            <c:dLbl>
              <c:idx val="13"/>
              <c:delete val="1"/>
              <c:extLst>
                <c:ext xmlns:c15="http://schemas.microsoft.com/office/drawing/2012/chart" uri="{CE6537A1-D6FC-4f65-9D91-7224C49458BB}"/>
                <c:ext xmlns:c16="http://schemas.microsoft.com/office/drawing/2014/chart" uri="{C3380CC4-5D6E-409C-BE32-E72D297353CC}">
                  <c16:uniqueId val="{0000000C-5005-48CA-B1B2-D90B1C2AFE20}"/>
                </c:ext>
              </c:extLst>
            </c:dLbl>
            <c:dLbl>
              <c:idx val="14"/>
              <c:delete val="1"/>
              <c:extLst>
                <c:ext xmlns:c15="http://schemas.microsoft.com/office/drawing/2012/chart" uri="{CE6537A1-D6FC-4f65-9D91-7224C49458BB}"/>
                <c:ext xmlns:c16="http://schemas.microsoft.com/office/drawing/2014/chart" uri="{C3380CC4-5D6E-409C-BE32-E72D297353CC}">
                  <c16:uniqueId val="{0000000D-5005-48CA-B1B2-D90B1C2AFE20}"/>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B0F0"/>
                    </a:solidFill>
                    <a:latin typeface="+mn-lt"/>
                    <a:ea typeface="+mn-ea"/>
                    <a:cs typeface="+mn-cs"/>
                  </a:defRPr>
                </a:pPr>
                <a:endParaRPr lang="es-CL"/>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 R.2.1'!$A$13:$A$32</c15:sqref>
                  </c15:fullRef>
                </c:ext>
              </c:extLst>
              <c:f>'G R.2.1'!$A$17:$A$32</c:f>
              <c:strCache>
                <c:ptCount val="16"/>
                <c:pt idx="0">
                  <c:v>IFP 1T22</c:v>
                </c:pt>
                <c:pt idx="1">
                  <c:v>IFP 2T22</c:v>
                </c:pt>
                <c:pt idx="2">
                  <c:v>IFP 3T22</c:v>
                </c:pt>
                <c:pt idx="3">
                  <c:v>IFP 4T22</c:v>
                </c:pt>
                <c:pt idx="4">
                  <c:v>IFP 1T23</c:v>
                </c:pt>
                <c:pt idx="5">
                  <c:v>IFP 2T23</c:v>
                </c:pt>
                <c:pt idx="6">
                  <c:v>IFP 3T23</c:v>
                </c:pt>
                <c:pt idx="7">
                  <c:v>IFP 4T23</c:v>
                </c:pt>
                <c:pt idx="8">
                  <c:v>IFP 1T24</c:v>
                </c:pt>
                <c:pt idx="9">
                  <c:v>IFP 2T24</c:v>
                </c:pt>
                <c:pt idx="10">
                  <c:v>IFP 3T24</c:v>
                </c:pt>
                <c:pt idx="11">
                  <c:v>IFP 4T24</c:v>
                </c:pt>
                <c:pt idx="12">
                  <c:v>IFP 1T25</c:v>
                </c:pt>
                <c:pt idx="13">
                  <c:v>IFP 2T25</c:v>
                </c:pt>
                <c:pt idx="14">
                  <c:v>IFP 3T25</c:v>
                </c:pt>
                <c:pt idx="15">
                  <c:v>IFP 4T25</c:v>
                </c:pt>
              </c:strCache>
            </c:strRef>
          </c:cat>
          <c:val>
            <c:numRef>
              <c:extLst>
                <c:ext xmlns:c15="http://schemas.microsoft.com/office/drawing/2012/chart" uri="{02D57815-91ED-43cb-92C2-25804820EDAC}">
                  <c15:fullRef>
                    <c15:sqref>'G R.2.1'!$I$13:$I$32</c15:sqref>
                  </c15:fullRef>
                </c:ext>
              </c:extLst>
              <c:f>'G R.2.1'!$I$17:$I$32</c:f>
              <c:numCache>
                <c:formatCode>#,##0.0</c:formatCode>
                <c:ptCount val="16"/>
                <c:pt idx="0">
                  <c:v>24.032883932145154</c:v>
                </c:pt>
                <c:pt idx="1">
                  <c:v>24.214286711116099</c:v>
                </c:pt>
                <c:pt idx="2">
                  <c:v>24.349591464341007</c:v>
                </c:pt>
                <c:pt idx="3">
                  <c:v>24.399001830777745</c:v>
                </c:pt>
                <c:pt idx="4">
                  <c:v>24.744390488737118</c:v>
                </c:pt>
                <c:pt idx="5">
                  <c:v>24.897958612035104</c:v>
                </c:pt>
                <c:pt idx="6">
                  <c:v>24.652155189614522</c:v>
                </c:pt>
                <c:pt idx="7">
                  <c:v>25.278072141225248</c:v>
                </c:pt>
                <c:pt idx="8">
                  <c:v>24.618092023782953</c:v>
                </c:pt>
                <c:pt idx="9">
                  <c:v>24.293287373974966</c:v>
                </c:pt>
                <c:pt idx="10">
                  <c:v>24.893355424832723</c:v>
                </c:pt>
                <c:pt idx="11">
                  <c:v>23.911216239915191</c:v>
                </c:pt>
                <c:pt idx="12">
                  <c:v>23.945331286597309</c:v>
                </c:pt>
                <c:pt idx="13">
                  <c:v>23.696021814444148</c:v>
                </c:pt>
                <c:pt idx="14">
                  <c:v>24.4175349280411</c:v>
                </c:pt>
                <c:pt idx="15">
                  <c:v>23.822734118410612</c:v>
                </c:pt>
              </c:numCache>
            </c:numRef>
          </c:val>
          <c:smooth val="0"/>
          <c:extLst>
            <c:ext xmlns:c16="http://schemas.microsoft.com/office/drawing/2014/chart" uri="{C3380CC4-5D6E-409C-BE32-E72D297353CC}">
              <c16:uniqueId val="{0000000E-5005-48CA-B1B2-D90B1C2AFE20}"/>
            </c:ext>
          </c:extLst>
        </c:ser>
        <c:ser>
          <c:idx val="8"/>
          <c:order val="8"/>
          <c:tx>
            <c:strRef>
              <c:f>'G R.2.1'!$J$4</c:f>
              <c:strCache>
                <c:ptCount val="1"/>
                <c:pt idx="0">
                  <c:v>2027</c:v>
                </c:pt>
              </c:strCache>
            </c:strRef>
          </c:tx>
          <c:spPr>
            <a:ln w="28575" cap="rnd">
              <a:solidFill>
                <a:schemeClr val="accent6">
                  <a:lumMod val="80000"/>
                  <a:lumOff val="20000"/>
                </a:schemeClr>
              </a:solidFill>
              <a:round/>
            </a:ln>
            <a:effectLst/>
          </c:spPr>
          <c:marker>
            <c:symbol val="none"/>
          </c:marker>
          <c:cat>
            <c:strRef>
              <c:extLst>
                <c:ext xmlns:c15="http://schemas.microsoft.com/office/drawing/2012/chart" uri="{02D57815-91ED-43cb-92C2-25804820EDAC}">
                  <c15:fullRef>
                    <c15:sqref>'G R.2.1'!$A$13:$A$32</c15:sqref>
                  </c15:fullRef>
                </c:ext>
              </c:extLst>
              <c:f>'G R.2.1'!$A$17:$A$32</c:f>
              <c:strCache>
                <c:ptCount val="16"/>
                <c:pt idx="0">
                  <c:v>IFP 1T22</c:v>
                </c:pt>
                <c:pt idx="1">
                  <c:v>IFP 2T22</c:v>
                </c:pt>
                <c:pt idx="2">
                  <c:v>IFP 3T22</c:v>
                </c:pt>
                <c:pt idx="3">
                  <c:v>IFP 4T22</c:v>
                </c:pt>
                <c:pt idx="4">
                  <c:v>IFP 1T23</c:v>
                </c:pt>
                <c:pt idx="5">
                  <c:v>IFP 2T23</c:v>
                </c:pt>
                <c:pt idx="6">
                  <c:v>IFP 3T23</c:v>
                </c:pt>
                <c:pt idx="7">
                  <c:v>IFP 4T23</c:v>
                </c:pt>
                <c:pt idx="8">
                  <c:v>IFP 1T24</c:v>
                </c:pt>
                <c:pt idx="9">
                  <c:v>IFP 2T24</c:v>
                </c:pt>
                <c:pt idx="10">
                  <c:v>IFP 3T24</c:v>
                </c:pt>
                <c:pt idx="11">
                  <c:v>IFP 4T24</c:v>
                </c:pt>
                <c:pt idx="12">
                  <c:v>IFP 1T25</c:v>
                </c:pt>
                <c:pt idx="13">
                  <c:v>IFP 2T25</c:v>
                </c:pt>
                <c:pt idx="14">
                  <c:v>IFP 3T25</c:v>
                </c:pt>
                <c:pt idx="15">
                  <c:v>IFP 4T25</c:v>
                </c:pt>
              </c:strCache>
            </c:strRef>
          </c:cat>
          <c:val>
            <c:numRef>
              <c:extLst>
                <c:ext xmlns:c15="http://schemas.microsoft.com/office/drawing/2012/chart" uri="{02D57815-91ED-43cb-92C2-25804820EDAC}">
                  <c15:fullRef>
                    <c15:sqref>'G R.2.1'!$J$13:$J$32</c15:sqref>
                  </c15:fullRef>
                </c:ext>
              </c:extLst>
              <c:f>'G R.2.1'!$J$17:$J$32</c:f>
              <c:numCache>
                <c:formatCode>#,##0.0</c:formatCode>
                <c:ptCount val="16"/>
                <c:pt idx="2">
                  <c:v>23.77121108213478</c:v>
                </c:pt>
                <c:pt idx="3">
                  <c:v>23.656071964991408</c:v>
                </c:pt>
                <c:pt idx="4">
                  <c:v>24.379809808238942</c:v>
                </c:pt>
                <c:pt idx="5">
                  <c:v>24.426007595360662</c:v>
                </c:pt>
                <c:pt idx="6">
                  <c:v>24.434839134914409</c:v>
                </c:pt>
                <c:pt idx="7">
                  <c:v>25.192211263446918</c:v>
                </c:pt>
                <c:pt idx="8">
                  <c:v>25.009157331364634</c:v>
                </c:pt>
                <c:pt idx="9">
                  <c:v>24.458207477379261</c:v>
                </c:pt>
                <c:pt idx="10">
                  <c:v>25.065836255020415</c:v>
                </c:pt>
                <c:pt idx="11">
                  <c:v>24.18066271987929</c:v>
                </c:pt>
                <c:pt idx="12">
                  <c:v>24.223281916895537</c:v>
                </c:pt>
                <c:pt idx="13">
                  <c:v>23.974782693785151</c:v>
                </c:pt>
                <c:pt idx="14">
                  <c:v>24.368402414341833</c:v>
                </c:pt>
                <c:pt idx="15">
                  <c:v>24.432435823586481</c:v>
                </c:pt>
              </c:numCache>
            </c:numRef>
          </c:val>
          <c:smooth val="0"/>
          <c:extLst>
            <c:ext xmlns:c16="http://schemas.microsoft.com/office/drawing/2014/chart" uri="{C3380CC4-5D6E-409C-BE32-E72D297353CC}">
              <c16:uniqueId val="{0000000F-5005-48CA-B1B2-D90B1C2AFE20}"/>
            </c:ext>
          </c:extLst>
        </c:ser>
        <c:ser>
          <c:idx val="9"/>
          <c:order val="9"/>
          <c:tx>
            <c:strRef>
              <c:f>'G R.2.1'!$K$4</c:f>
              <c:strCache>
                <c:ptCount val="1"/>
                <c:pt idx="0">
                  <c:v>2028</c:v>
                </c:pt>
              </c:strCache>
            </c:strRef>
          </c:tx>
          <c:spPr>
            <a:ln w="28575" cap="rnd">
              <a:solidFill>
                <a:schemeClr val="accent2">
                  <a:lumMod val="80000"/>
                </a:schemeClr>
              </a:solidFill>
              <a:round/>
            </a:ln>
            <a:effectLst/>
          </c:spPr>
          <c:marker>
            <c:symbol val="none"/>
          </c:marker>
          <c:cat>
            <c:strRef>
              <c:extLst>
                <c:ext xmlns:c15="http://schemas.microsoft.com/office/drawing/2012/chart" uri="{02D57815-91ED-43cb-92C2-25804820EDAC}">
                  <c15:fullRef>
                    <c15:sqref>'G R.2.1'!$A$13:$A$32</c15:sqref>
                  </c15:fullRef>
                </c:ext>
              </c:extLst>
              <c:f>'G R.2.1'!$A$17:$A$32</c:f>
              <c:strCache>
                <c:ptCount val="16"/>
                <c:pt idx="0">
                  <c:v>IFP 1T22</c:v>
                </c:pt>
                <c:pt idx="1">
                  <c:v>IFP 2T22</c:v>
                </c:pt>
                <c:pt idx="2">
                  <c:v>IFP 3T22</c:v>
                </c:pt>
                <c:pt idx="3">
                  <c:v>IFP 4T22</c:v>
                </c:pt>
                <c:pt idx="4">
                  <c:v>IFP 1T23</c:v>
                </c:pt>
                <c:pt idx="5">
                  <c:v>IFP 2T23</c:v>
                </c:pt>
                <c:pt idx="6">
                  <c:v>IFP 3T23</c:v>
                </c:pt>
                <c:pt idx="7">
                  <c:v>IFP 4T23</c:v>
                </c:pt>
                <c:pt idx="8">
                  <c:v>IFP 1T24</c:v>
                </c:pt>
                <c:pt idx="9">
                  <c:v>IFP 2T24</c:v>
                </c:pt>
                <c:pt idx="10">
                  <c:v>IFP 3T24</c:v>
                </c:pt>
                <c:pt idx="11">
                  <c:v>IFP 4T24</c:v>
                </c:pt>
                <c:pt idx="12">
                  <c:v>IFP 1T25</c:v>
                </c:pt>
                <c:pt idx="13">
                  <c:v>IFP 2T25</c:v>
                </c:pt>
                <c:pt idx="14">
                  <c:v>IFP 3T25</c:v>
                </c:pt>
                <c:pt idx="15">
                  <c:v>IFP 4T25</c:v>
                </c:pt>
              </c:strCache>
            </c:strRef>
          </c:cat>
          <c:val>
            <c:numRef>
              <c:extLst>
                <c:ext xmlns:c15="http://schemas.microsoft.com/office/drawing/2012/chart" uri="{02D57815-91ED-43cb-92C2-25804820EDAC}">
                  <c15:fullRef>
                    <c15:sqref>'G R.2.1'!$K$13:$K$32</c15:sqref>
                  </c15:fullRef>
                </c:ext>
              </c:extLst>
              <c:f>'G R.2.1'!$K$17:$K$32</c:f>
              <c:numCache>
                <c:formatCode>#,##0.0</c:formatCode>
                <c:ptCount val="16"/>
                <c:pt idx="7">
                  <c:v>24.992394740531779</c:v>
                </c:pt>
                <c:pt idx="8">
                  <c:v>25.128706860428252</c:v>
                </c:pt>
                <c:pt idx="9">
                  <c:v>24.652689611944616</c:v>
                </c:pt>
                <c:pt idx="10">
                  <c:v>24.99921775862979</c:v>
                </c:pt>
                <c:pt idx="11">
                  <c:v>24.60175905300358</c:v>
                </c:pt>
                <c:pt idx="12">
                  <c:v>24.428541140457465</c:v>
                </c:pt>
                <c:pt idx="13">
                  <c:v>24.145590813838982</c:v>
                </c:pt>
                <c:pt idx="14">
                  <c:v>24.527138833575389</c:v>
                </c:pt>
                <c:pt idx="15">
                  <c:v>24.442293693095266</c:v>
                </c:pt>
              </c:numCache>
            </c:numRef>
          </c:val>
          <c:smooth val="0"/>
          <c:extLst>
            <c:ext xmlns:c16="http://schemas.microsoft.com/office/drawing/2014/chart" uri="{C3380CC4-5D6E-409C-BE32-E72D297353CC}">
              <c16:uniqueId val="{00000010-5005-48CA-B1B2-D90B1C2AFE20}"/>
            </c:ext>
          </c:extLst>
        </c:ser>
        <c:ser>
          <c:idx val="10"/>
          <c:order val="10"/>
          <c:tx>
            <c:strRef>
              <c:f>'G R.2.1'!$L$4</c:f>
              <c:strCache>
                <c:ptCount val="1"/>
                <c:pt idx="0">
                  <c:v>2029</c:v>
                </c:pt>
              </c:strCache>
            </c:strRef>
          </c:tx>
          <c:spPr>
            <a:ln w="28575" cap="rnd">
              <a:solidFill>
                <a:schemeClr val="accent4">
                  <a:lumMod val="80000"/>
                </a:schemeClr>
              </a:solidFill>
              <a:round/>
            </a:ln>
            <a:effectLst/>
          </c:spPr>
          <c:marker>
            <c:symbol val="none"/>
          </c:marker>
          <c:cat>
            <c:strRef>
              <c:extLst>
                <c:ext xmlns:c15="http://schemas.microsoft.com/office/drawing/2012/chart" uri="{02D57815-91ED-43cb-92C2-25804820EDAC}">
                  <c15:fullRef>
                    <c15:sqref>'G R.2.1'!$A$13:$A$32</c15:sqref>
                  </c15:fullRef>
                </c:ext>
              </c:extLst>
              <c:f>'G R.2.1'!$A$17:$A$32</c:f>
              <c:strCache>
                <c:ptCount val="16"/>
                <c:pt idx="0">
                  <c:v>IFP 1T22</c:v>
                </c:pt>
                <c:pt idx="1">
                  <c:v>IFP 2T22</c:v>
                </c:pt>
                <c:pt idx="2">
                  <c:v>IFP 3T22</c:v>
                </c:pt>
                <c:pt idx="3">
                  <c:v>IFP 4T22</c:v>
                </c:pt>
                <c:pt idx="4">
                  <c:v>IFP 1T23</c:v>
                </c:pt>
                <c:pt idx="5">
                  <c:v>IFP 2T23</c:v>
                </c:pt>
                <c:pt idx="6">
                  <c:v>IFP 3T23</c:v>
                </c:pt>
                <c:pt idx="7">
                  <c:v>IFP 4T23</c:v>
                </c:pt>
                <c:pt idx="8">
                  <c:v>IFP 1T24</c:v>
                </c:pt>
                <c:pt idx="9">
                  <c:v>IFP 2T24</c:v>
                </c:pt>
                <c:pt idx="10">
                  <c:v>IFP 3T24</c:v>
                </c:pt>
                <c:pt idx="11">
                  <c:v>IFP 4T24</c:v>
                </c:pt>
                <c:pt idx="12">
                  <c:v>IFP 1T25</c:v>
                </c:pt>
                <c:pt idx="13">
                  <c:v>IFP 2T25</c:v>
                </c:pt>
                <c:pt idx="14">
                  <c:v>IFP 3T25</c:v>
                </c:pt>
                <c:pt idx="15">
                  <c:v>IFP 4T25</c:v>
                </c:pt>
              </c:strCache>
            </c:strRef>
          </c:cat>
          <c:val>
            <c:numRef>
              <c:extLst>
                <c:ext xmlns:c15="http://schemas.microsoft.com/office/drawing/2012/chart" uri="{02D57815-91ED-43cb-92C2-25804820EDAC}">
                  <c15:fullRef>
                    <c15:sqref>'G R.2.1'!$L$13:$L$32</c15:sqref>
                  </c15:fullRef>
                </c:ext>
              </c:extLst>
              <c:f>'G R.2.1'!$L$17:$L$32</c:f>
              <c:numCache>
                <c:formatCode>#,##0.0</c:formatCode>
                <c:ptCount val="16"/>
                <c:pt idx="10">
                  <c:v>24.628327965050818</c:v>
                </c:pt>
                <c:pt idx="11">
                  <c:v>24.302673207079017</c:v>
                </c:pt>
                <c:pt idx="12">
                  <c:v>24.033956749120609</c:v>
                </c:pt>
                <c:pt idx="13">
                  <c:v>23.713213718811929</c:v>
                </c:pt>
                <c:pt idx="14">
                  <c:v>24.186089624309346</c:v>
                </c:pt>
                <c:pt idx="15">
                  <c:v>24.317784795395106</c:v>
                </c:pt>
              </c:numCache>
            </c:numRef>
          </c:val>
          <c:smooth val="0"/>
          <c:extLst>
            <c:ext xmlns:c16="http://schemas.microsoft.com/office/drawing/2014/chart" uri="{C3380CC4-5D6E-409C-BE32-E72D297353CC}">
              <c16:uniqueId val="{00000011-5005-48CA-B1B2-D90B1C2AFE20}"/>
            </c:ext>
          </c:extLst>
        </c:ser>
        <c:ser>
          <c:idx val="11"/>
          <c:order val="11"/>
          <c:tx>
            <c:strRef>
              <c:f>'G R.2.1'!$M$4</c:f>
              <c:strCache>
                <c:ptCount val="1"/>
                <c:pt idx="0">
                  <c:v>2030</c:v>
                </c:pt>
              </c:strCache>
            </c:strRef>
          </c:tx>
          <c:spPr>
            <a:ln w="28575" cap="rnd">
              <a:solidFill>
                <a:schemeClr val="accent6">
                  <a:lumMod val="80000"/>
                </a:schemeClr>
              </a:solidFill>
              <a:round/>
            </a:ln>
            <a:effectLst/>
          </c:spPr>
          <c:marker>
            <c:symbol val="none"/>
          </c:marker>
          <c:cat>
            <c:strRef>
              <c:extLst>
                <c:ext xmlns:c15="http://schemas.microsoft.com/office/drawing/2012/chart" uri="{02D57815-91ED-43cb-92C2-25804820EDAC}">
                  <c15:fullRef>
                    <c15:sqref>'G R.2.1'!$A$13:$A$32</c15:sqref>
                  </c15:fullRef>
                </c:ext>
              </c:extLst>
              <c:f>'G R.2.1'!$A$17:$A$32</c:f>
              <c:strCache>
                <c:ptCount val="16"/>
                <c:pt idx="0">
                  <c:v>IFP 1T22</c:v>
                </c:pt>
                <c:pt idx="1">
                  <c:v>IFP 2T22</c:v>
                </c:pt>
                <c:pt idx="2">
                  <c:v>IFP 3T22</c:v>
                </c:pt>
                <c:pt idx="3">
                  <c:v>IFP 4T22</c:v>
                </c:pt>
                <c:pt idx="4">
                  <c:v>IFP 1T23</c:v>
                </c:pt>
                <c:pt idx="5">
                  <c:v>IFP 2T23</c:v>
                </c:pt>
                <c:pt idx="6">
                  <c:v>IFP 3T23</c:v>
                </c:pt>
                <c:pt idx="7">
                  <c:v>IFP 4T23</c:v>
                </c:pt>
                <c:pt idx="8">
                  <c:v>IFP 1T24</c:v>
                </c:pt>
                <c:pt idx="9">
                  <c:v>IFP 2T24</c:v>
                </c:pt>
                <c:pt idx="10">
                  <c:v>IFP 3T24</c:v>
                </c:pt>
                <c:pt idx="11">
                  <c:v>IFP 4T24</c:v>
                </c:pt>
                <c:pt idx="12">
                  <c:v>IFP 1T25</c:v>
                </c:pt>
                <c:pt idx="13">
                  <c:v>IFP 2T25</c:v>
                </c:pt>
                <c:pt idx="14">
                  <c:v>IFP 3T25</c:v>
                </c:pt>
                <c:pt idx="15">
                  <c:v>IFP 4T25</c:v>
                </c:pt>
              </c:strCache>
            </c:strRef>
          </c:cat>
          <c:val>
            <c:numRef>
              <c:extLst>
                <c:ext xmlns:c15="http://schemas.microsoft.com/office/drawing/2012/chart" uri="{02D57815-91ED-43cb-92C2-25804820EDAC}">
                  <c15:fullRef>
                    <c15:sqref>'G R.2.1'!$M$13:$M$32</c15:sqref>
                  </c15:fullRef>
                </c:ext>
              </c:extLst>
              <c:f>'G R.2.1'!$M$17:$M$32</c:f>
              <c:numCache>
                <c:formatCode>#,##0.0</c:formatCode>
                <c:ptCount val="16"/>
                <c:pt idx="14">
                  <c:v>24.210888206868983</c:v>
                </c:pt>
                <c:pt idx="15">
                  <c:v>24.032759275573628</c:v>
                </c:pt>
              </c:numCache>
            </c:numRef>
          </c:val>
          <c:smooth val="0"/>
          <c:extLst>
            <c:ext xmlns:c16="http://schemas.microsoft.com/office/drawing/2014/chart" uri="{C3380CC4-5D6E-409C-BE32-E72D297353CC}">
              <c16:uniqueId val="{00000012-5005-48CA-B1B2-D90B1C2AFE20}"/>
            </c:ext>
          </c:extLst>
        </c:ser>
        <c:dLbls>
          <c:showLegendKey val="0"/>
          <c:showVal val="0"/>
          <c:showCatName val="0"/>
          <c:showSerName val="0"/>
          <c:showPercent val="0"/>
          <c:showBubbleSize val="0"/>
        </c:dLbls>
        <c:marker val="1"/>
        <c:smooth val="0"/>
        <c:axId val="112674239"/>
        <c:axId val="161056047"/>
        <c:extLst>
          <c:ext xmlns:c15="http://schemas.microsoft.com/office/drawing/2012/chart" uri="{02D57815-91ED-43cb-92C2-25804820EDAC}">
            <c15:filteredLineSeries>
              <c15:ser>
                <c:idx val="0"/>
                <c:order val="0"/>
                <c:tx>
                  <c:strRef>
                    <c:extLst>
                      <c:ext uri="{02D57815-91ED-43cb-92C2-25804820EDAC}">
                        <c15:formulaRef>
                          <c15:sqref>'G R.2.1'!$B$4</c15:sqref>
                        </c15:formulaRef>
                      </c:ext>
                    </c:extLst>
                    <c:strCache>
                      <c:ptCount val="1"/>
                      <c:pt idx="0">
                        <c:v>2019</c:v>
                      </c:pt>
                    </c:strCache>
                  </c:strRef>
                </c:tx>
                <c:spPr>
                  <a:ln w="28575" cap="rnd">
                    <a:solidFill>
                      <a:schemeClr val="accent2"/>
                    </a:solidFill>
                    <a:round/>
                  </a:ln>
                  <a:effectLst/>
                </c:spPr>
                <c:marker>
                  <c:symbol val="none"/>
                </c:marker>
                <c:cat>
                  <c:strRef>
                    <c:extLst>
                      <c:ext uri="{02D57815-91ED-43cb-92C2-25804820EDAC}">
                        <c15:fullRef>
                          <c15:sqref>'G R.2.1'!$A$13:$A$32</c15:sqref>
                        </c15:fullRef>
                        <c15:formulaRef>
                          <c15:sqref>'G R.2.1'!$A$17:$A$32</c15:sqref>
                        </c15:formulaRef>
                      </c:ext>
                    </c:extLst>
                    <c:strCache>
                      <c:ptCount val="16"/>
                      <c:pt idx="0">
                        <c:v>IFP 1T22</c:v>
                      </c:pt>
                      <c:pt idx="1">
                        <c:v>IFP 2T22</c:v>
                      </c:pt>
                      <c:pt idx="2">
                        <c:v>IFP 3T22</c:v>
                      </c:pt>
                      <c:pt idx="3">
                        <c:v>IFP 4T22</c:v>
                      </c:pt>
                      <c:pt idx="4">
                        <c:v>IFP 1T23</c:v>
                      </c:pt>
                      <c:pt idx="5">
                        <c:v>IFP 2T23</c:v>
                      </c:pt>
                      <c:pt idx="6">
                        <c:v>IFP 3T23</c:v>
                      </c:pt>
                      <c:pt idx="7">
                        <c:v>IFP 4T23</c:v>
                      </c:pt>
                      <c:pt idx="8">
                        <c:v>IFP 1T24</c:v>
                      </c:pt>
                      <c:pt idx="9">
                        <c:v>IFP 2T24</c:v>
                      </c:pt>
                      <c:pt idx="10">
                        <c:v>IFP 3T24</c:v>
                      </c:pt>
                      <c:pt idx="11">
                        <c:v>IFP 4T24</c:v>
                      </c:pt>
                      <c:pt idx="12">
                        <c:v>IFP 1T25</c:v>
                      </c:pt>
                      <c:pt idx="13">
                        <c:v>IFP 2T25</c:v>
                      </c:pt>
                      <c:pt idx="14">
                        <c:v>IFP 3T25</c:v>
                      </c:pt>
                      <c:pt idx="15">
                        <c:v>IFP 4T25</c:v>
                      </c:pt>
                    </c:strCache>
                  </c:strRef>
                </c:cat>
                <c:val>
                  <c:numRef>
                    <c:extLst>
                      <c:ext uri="{02D57815-91ED-43cb-92C2-25804820EDAC}">
                        <c15:fullRef>
                          <c15:sqref>'G R.2.1'!$B$13:$B$32</c15:sqref>
                        </c15:fullRef>
                        <c15:formulaRef>
                          <c15:sqref>'G R.2.1'!$B$17:$B$32</c15:sqref>
                        </c15:formulaRef>
                      </c:ext>
                    </c:extLst>
                    <c:numCache>
                      <c:formatCode>#,##0.0</c:formatCode>
                      <c:ptCount val="16"/>
                    </c:numCache>
                  </c:numRef>
                </c:val>
                <c:smooth val="0"/>
                <c:extLst>
                  <c:ext xmlns:c16="http://schemas.microsoft.com/office/drawing/2014/chart" uri="{C3380CC4-5D6E-409C-BE32-E72D297353CC}">
                    <c16:uniqueId val="{00000013-5005-48CA-B1B2-D90B1C2AFE20}"/>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'G R.2.1'!$C$4</c15:sqref>
                        </c15:formulaRef>
                      </c:ext>
                    </c:extLst>
                    <c:strCache>
                      <c:ptCount val="1"/>
                      <c:pt idx="0">
                        <c:v>2020</c:v>
                      </c:pt>
                    </c:strCache>
                  </c:strRef>
                </c:tx>
                <c:spPr>
                  <a:ln w="28575" cap="rnd">
                    <a:solidFill>
                      <a:schemeClr val="accent4"/>
                    </a:solidFill>
                    <a:round/>
                  </a:ln>
                  <a:effectLst/>
                </c:spPr>
                <c:marker>
                  <c:symbol val="none"/>
                </c:marker>
                <c:cat>
                  <c:strRef>
                    <c:extLst>
                      <c:ext xmlns:c15="http://schemas.microsoft.com/office/drawing/2012/chart" uri="{02D57815-91ED-43cb-92C2-25804820EDAC}">
                        <c15:fullRef>
                          <c15:sqref>'G R.2.1'!$A$13:$A$32</c15:sqref>
                        </c15:fullRef>
                        <c15:formulaRef>
                          <c15:sqref>'G R.2.1'!$A$17:$A$32</c15:sqref>
                        </c15:formulaRef>
                      </c:ext>
                    </c:extLst>
                    <c:strCache>
                      <c:ptCount val="16"/>
                      <c:pt idx="0">
                        <c:v>IFP 1T22</c:v>
                      </c:pt>
                      <c:pt idx="1">
                        <c:v>IFP 2T22</c:v>
                      </c:pt>
                      <c:pt idx="2">
                        <c:v>IFP 3T22</c:v>
                      </c:pt>
                      <c:pt idx="3">
                        <c:v>IFP 4T22</c:v>
                      </c:pt>
                      <c:pt idx="4">
                        <c:v>IFP 1T23</c:v>
                      </c:pt>
                      <c:pt idx="5">
                        <c:v>IFP 2T23</c:v>
                      </c:pt>
                      <c:pt idx="6">
                        <c:v>IFP 3T23</c:v>
                      </c:pt>
                      <c:pt idx="7">
                        <c:v>IFP 4T23</c:v>
                      </c:pt>
                      <c:pt idx="8">
                        <c:v>IFP 1T24</c:v>
                      </c:pt>
                      <c:pt idx="9">
                        <c:v>IFP 2T24</c:v>
                      </c:pt>
                      <c:pt idx="10">
                        <c:v>IFP 3T24</c:v>
                      </c:pt>
                      <c:pt idx="11">
                        <c:v>IFP 4T24</c:v>
                      </c:pt>
                      <c:pt idx="12">
                        <c:v>IFP 1T25</c:v>
                      </c:pt>
                      <c:pt idx="13">
                        <c:v>IFP 2T25</c:v>
                      </c:pt>
                      <c:pt idx="14">
                        <c:v>IFP 3T25</c:v>
                      </c:pt>
                      <c:pt idx="15">
                        <c:v>IFP 4T25</c:v>
                      </c:pt>
                    </c:strCache>
                  </c:strRef>
                </c:cat>
                <c:val>
                  <c:numRef>
                    <c:extLst>
                      <c:ext xmlns:c15="http://schemas.microsoft.com/office/drawing/2012/chart" uri="{02D57815-91ED-43cb-92C2-25804820EDAC}">
                        <c15:fullRef>
                          <c15:sqref>'G R.2.1'!$C$13:$C$32</c15:sqref>
                        </c15:fullRef>
                        <c15:formulaRef>
                          <c15:sqref>'G R.2.1'!$C$17:$C$32</c15:sqref>
                        </c15:formulaRef>
                      </c:ext>
                    </c:extLst>
                    <c:numCache>
                      <c:formatCode>#,##0.0</c:formatCode>
                      <c:ptCount val="16"/>
                    </c:numCache>
                  </c:numRef>
                </c:val>
                <c:smooth val="0"/>
                <c:extLst xmlns:c15="http://schemas.microsoft.com/office/drawing/2012/chart">
                  <c:ext xmlns:c16="http://schemas.microsoft.com/office/drawing/2014/chart" uri="{C3380CC4-5D6E-409C-BE32-E72D297353CC}">
                    <c16:uniqueId val="{00000014-5005-48CA-B1B2-D90B1C2AFE20}"/>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'G R.2.1'!$D$4</c15:sqref>
                        </c15:formulaRef>
                      </c:ext>
                    </c:extLst>
                    <c:strCache>
                      <c:ptCount val="1"/>
                      <c:pt idx="0">
                        <c:v>2021</c:v>
                      </c:pt>
                    </c:strCache>
                  </c:strRef>
                </c:tx>
                <c:spPr>
                  <a:ln w="28575" cap="rnd">
                    <a:solidFill>
                      <a:schemeClr val="accent6"/>
                    </a:solidFill>
                    <a:round/>
                  </a:ln>
                  <a:effectLst/>
                </c:spPr>
                <c:marker>
                  <c:symbol val="none"/>
                </c:marker>
                <c:cat>
                  <c:strRef>
                    <c:extLst>
                      <c:ext xmlns:c15="http://schemas.microsoft.com/office/drawing/2012/chart" uri="{02D57815-91ED-43cb-92C2-25804820EDAC}">
                        <c15:fullRef>
                          <c15:sqref>'G R.2.1'!$A$13:$A$32</c15:sqref>
                        </c15:fullRef>
                        <c15:formulaRef>
                          <c15:sqref>'G R.2.1'!$A$17:$A$32</c15:sqref>
                        </c15:formulaRef>
                      </c:ext>
                    </c:extLst>
                    <c:strCache>
                      <c:ptCount val="16"/>
                      <c:pt idx="0">
                        <c:v>IFP 1T22</c:v>
                      </c:pt>
                      <c:pt idx="1">
                        <c:v>IFP 2T22</c:v>
                      </c:pt>
                      <c:pt idx="2">
                        <c:v>IFP 3T22</c:v>
                      </c:pt>
                      <c:pt idx="3">
                        <c:v>IFP 4T22</c:v>
                      </c:pt>
                      <c:pt idx="4">
                        <c:v>IFP 1T23</c:v>
                      </c:pt>
                      <c:pt idx="5">
                        <c:v>IFP 2T23</c:v>
                      </c:pt>
                      <c:pt idx="6">
                        <c:v>IFP 3T23</c:v>
                      </c:pt>
                      <c:pt idx="7">
                        <c:v>IFP 4T23</c:v>
                      </c:pt>
                      <c:pt idx="8">
                        <c:v>IFP 1T24</c:v>
                      </c:pt>
                      <c:pt idx="9">
                        <c:v>IFP 2T24</c:v>
                      </c:pt>
                      <c:pt idx="10">
                        <c:v>IFP 3T24</c:v>
                      </c:pt>
                      <c:pt idx="11">
                        <c:v>IFP 4T24</c:v>
                      </c:pt>
                      <c:pt idx="12">
                        <c:v>IFP 1T25</c:v>
                      </c:pt>
                      <c:pt idx="13">
                        <c:v>IFP 2T25</c:v>
                      </c:pt>
                      <c:pt idx="14">
                        <c:v>IFP 3T25</c:v>
                      </c:pt>
                      <c:pt idx="15">
                        <c:v>IFP 4T25</c:v>
                      </c:pt>
                    </c:strCache>
                  </c:strRef>
                </c:cat>
                <c:val>
                  <c:numRef>
                    <c:extLst>
                      <c:ext xmlns:c15="http://schemas.microsoft.com/office/drawing/2012/chart" uri="{02D57815-91ED-43cb-92C2-25804820EDAC}">
                        <c15:fullRef>
                          <c15:sqref>'G R.2.1'!$D$13:$D$32</c15:sqref>
                        </c15:fullRef>
                        <c15:formulaRef>
                          <c15:sqref>'G R.2.1'!$D$17:$D$32</c15:sqref>
                        </c15:formulaRef>
                      </c:ext>
                    </c:extLst>
                    <c:numCache>
                      <c:formatCode>#,##0.0</c:formatCode>
                      <c:ptCount val="16"/>
                    </c:numCache>
                  </c:numRef>
                </c:val>
                <c:smooth val="0"/>
                <c:extLst xmlns:c15="http://schemas.microsoft.com/office/drawing/2012/chart">
                  <c:ext xmlns:c16="http://schemas.microsoft.com/office/drawing/2014/chart" uri="{C3380CC4-5D6E-409C-BE32-E72D297353CC}">
                    <c16:uniqueId val="{00000015-5005-48CA-B1B2-D90B1C2AFE20}"/>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'G R.2.1'!$E$4</c15:sqref>
                        </c15:formulaRef>
                      </c:ext>
                    </c:extLst>
                    <c:strCache>
                      <c:ptCount val="1"/>
                      <c:pt idx="0">
                        <c:v>2022</c:v>
                      </c:pt>
                    </c:strCache>
                  </c:strRef>
                </c:tx>
                <c:spPr>
                  <a:ln w="28575" cap="rnd">
                    <a:solidFill>
                      <a:schemeClr val="accent2">
                        <a:lumMod val="60000"/>
                      </a:schemeClr>
                    </a:solidFill>
                    <a:round/>
                  </a:ln>
                  <a:effectLst/>
                </c:spPr>
                <c:marker>
                  <c:symbol val="none"/>
                </c:marker>
                <c:cat>
                  <c:strRef>
                    <c:extLst>
                      <c:ext xmlns:c15="http://schemas.microsoft.com/office/drawing/2012/chart" uri="{02D57815-91ED-43cb-92C2-25804820EDAC}">
                        <c15:fullRef>
                          <c15:sqref>'G R.2.1'!$A$13:$A$32</c15:sqref>
                        </c15:fullRef>
                        <c15:formulaRef>
                          <c15:sqref>'G R.2.1'!$A$17:$A$32</c15:sqref>
                        </c15:formulaRef>
                      </c:ext>
                    </c:extLst>
                    <c:strCache>
                      <c:ptCount val="16"/>
                      <c:pt idx="0">
                        <c:v>IFP 1T22</c:v>
                      </c:pt>
                      <c:pt idx="1">
                        <c:v>IFP 2T22</c:v>
                      </c:pt>
                      <c:pt idx="2">
                        <c:v>IFP 3T22</c:v>
                      </c:pt>
                      <c:pt idx="3">
                        <c:v>IFP 4T22</c:v>
                      </c:pt>
                      <c:pt idx="4">
                        <c:v>IFP 1T23</c:v>
                      </c:pt>
                      <c:pt idx="5">
                        <c:v>IFP 2T23</c:v>
                      </c:pt>
                      <c:pt idx="6">
                        <c:v>IFP 3T23</c:v>
                      </c:pt>
                      <c:pt idx="7">
                        <c:v>IFP 4T23</c:v>
                      </c:pt>
                      <c:pt idx="8">
                        <c:v>IFP 1T24</c:v>
                      </c:pt>
                      <c:pt idx="9">
                        <c:v>IFP 2T24</c:v>
                      </c:pt>
                      <c:pt idx="10">
                        <c:v>IFP 3T24</c:v>
                      </c:pt>
                      <c:pt idx="11">
                        <c:v>IFP 4T24</c:v>
                      </c:pt>
                      <c:pt idx="12">
                        <c:v>IFP 1T25</c:v>
                      </c:pt>
                      <c:pt idx="13">
                        <c:v>IFP 2T25</c:v>
                      </c:pt>
                      <c:pt idx="14">
                        <c:v>IFP 3T25</c:v>
                      </c:pt>
                      <c:pt idx="15">
                        <c:v>IFP 4T25</c:v>
                      </c:pt>
                    </c:strCache>
                  </c:strRef>
                </c:cat>
                <c:val>
                  <c:numRef>
                    <c:extLst>
                      <c:ext xmlns:c15="http://schemas.microsoft.com/office/drawing/2012/chart" uri="{02D57815-91ED-43cb-92C2-25804820EDAC}">
                        <c15:fullRef>
                          <c15:sqref>'G R.2.1'!$E$13:$E$32</c15:sqref>
                        </c15:fullRef>
                        <c15:formulaRef>
                          <c15:sqref>'G R.2.1'!$E$17:$E$32</c15:sqref>
                        </c15:formulaRef>
                      </c:ext>
                    </c:extLst>
                    <c:numCache>
                      <c:formatCode>#,##0.0</c:formatCode>
                      <c:ptCount val="16"/>
                      <c:pt idx="0">
                        <c:v>23.356668914784713</c:v>
                      </c:pt>
                      <c:pt idx="1">
                        <c:v>26.117153129010003</c:v>
                      </c:pt>
                    </c:numCache>
                  </c:numRef>
                </c:val>
                <c:smooth val="0"/>
                <c:extLst xmlns:c15="http://schemas.microsoft.com/office/drawing/2012/chart">
                  <c:ext xmlns:c16="http://schemas.microsoft.com/office/drawing/2014/chart" uri="{C3380CC4-5D6E-409C-BE32-E72D297353CC}">
                    <c16:uniqueId val="{00000016-5005-48CA-B1B2-D90B1C2AFE20}"/>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'G R.2.1'!$F$4</c15:sqref>
                        </c15:formulaRef>
                      </c:ext>
                    </c:extLst>
                    <c:strCache>
                      <c:ptCount val="1"/>
                      <c:pt idx="0">
                        <c:v>2023</c:v>
                      </c:pt>
                    </c:strCache>
                  </c:strRef>
                </c:tx>
                <c:spPr>
                  <a:ln w="28575" cap="rnd">
                    <a:solidFill>
                      <a:schemeClr val="accent4">
                        <a:lumMod val="60000"/>
                      </a:schemeClr>
                    </a:solidFill>
                    <a:round/>
                  </a:ln>
                  <a:effectLst/>
                </c:spPr>
                <c:marker>
                  <c:symbol val="none"/>
                </c:marker>
                <c:cat>
                  <c:strRef>
                    <c:extLst>
                      <c:ext xmlns:c15="http://schemas.microsoft.com/office/drawing/2012/chart" uri="{02D57815-91ED-43cb-92C2-25804820EDAC}">
                        <c15:fullRef>
                          <c15:sqref>'G R.2.1'!$A$13:$A$32</c15:sqref>
                        </c15:fullRef>
                        <c15:formulaRef>
                          <c15:sqref>'G R.2.1'!$A$17:$A$32</c15:sqref>
                        </c15:formulaRef>
                      </c:ext>
                    </c:extLst>
                    <c:strCache>
                      <c:ptCount val="16"/>
                      <c:pt idx="0">
                        <c:v>IFP 1T22</c:v>
                      </c:pt>
                      <c:pt idx="1">
                        <c:v>IFP 2T22</c:v>
                      </c:pt>
                      <c:pt idx="2">
                        <c:v>IFP 3T22</c:v>
                      </c:pt>
                      <c:pt idx="3">
                        <c:v>IFP 4T22</c:v>
                      </c:pt>
                      <c:pt idx="4">
                        <c:v>IFP 1T23</c:v>
                      </c:pt>
                      <c:pt idx="5">
                        <c:v>IFP 2T23</c:v>
                      </c:pt>
                      <c:pt idx="6">
                        <c:v>IFP 3T23</c:v>
                      </c:pt>
                      <c:pt idx="7">
                        <c:v>IFP 4T23</c:v>
                      </c:pt>
                      <c:pt idx="8">
                        <c:v>IFP 1T24</c:v>
                      </c:pt>
                      <c:pt idx="9">
                        <c:v>IFP 2T24</c:v>
                      </c:pt>
                      <c:pt idx="10">
                        <c:v>IFP 3T24</c:v>
                      </c:pt>
                      <c:pt idx="11">
                        <c:v>IFP 4T24</c:v>
                      </c:pt>
                      <c:pt idx="12">
                        <c:v>IFP 1T25</c:v>
                      </c:pt>
                      <c:pt idx="13">
                        <c:v>IFP 2T25</c:v>
                      </c:pt>
                      <c:pt idx="14">
                        <c:v>IFP 3T25</c:v>
                      </c:pt>
                      <c:pt idx="15">
                        <c:v>IFP 4T25</c:v>
                      </c:pt>
                    </c:strCache>
                  </c:strRef>
                </c:cat>
                <c:val>
                  <c:numRef>
                    <c:extLst>
                      <c:ext xmlns:c15="http://schemas.microsoft.com/office/drawing/2012/chart" uri="{02D57815-91ED-43cb-92C2-25804820EDAC}">
                        <c15:fullRef>
                          <c15:sqref>'G R.2.1'!$F$13:$F$32</c15:sqref>
                        </c15:fullRef>
                        <c15:formulaRef>
                          <c15:sqref>'G R.2.1'!$F$17:$F$32</c15:sqref>
                        </c15:formulaRef>
                      </c:ext>
                    </c:extLst>
                    <c:numCache>
                      <c:formatCode>#,##0.0</c:formatCode>
                      <c:ptCount val="16"/>
                      <c:pt idx="0">
                        <c:v>24.730637371250072</c:v>
                      </c:pt>
                      <c:pt idx="1">
                        <c:v>25.444811222941695</c:v>
                      </c:pt>
                      <c:pt idx="2">
                        <c:v>25.354984229749753</c:v>
                      </c:pt>
                      <c:pt idx="3">
                        <c:v>25.013749817467172</c:v>
                      </c:pt>
                      <c:pt idx="4">
                        <c:v>24.96068484719623</c:v>
                      </c:pt>
                      <c:pt idx="5">
                        <c:v>25.054743893172361</c:v>
                      </c:pt>
                      <c:pt idx="6">
                        <c:v>25.865152371844381</c:v>
                      </c:pt>
                    </c:numCache>
                  </c:numRef>
                </c:val>
                <c:smooth val="0"/>
                <c:extLst xmlns:c15="http://schemas.microsoft.com/office/drawing/2012/chart">
                  <c:ext xmlns:c16="http://schemas.microsoft.com/office/drawing/2014/chart" uri="{C3380CC4-5D6E-409C-BE32-E72D297353CC}">
                    <c16:uniqueId val="{00000017-5005-48CA-B1B2-D90B1C2AFE20}"/>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 R.2.1'!$G$4</c15:sqref>
                        </c15:formulaRef>
                      </c:ext>
                    </c:extLst>
                    <c:strCache>
                      <c:ptCount val="1"/>
                      <c:pt idx="0">
                        <c:v>2024</c:v>
                      </c:pt>
                    </c:strCache>
                  </c:strRef>
                </c:tx>
                <c:spPr>
                  <a:ln w="28575" cap="rnd">
                    <a:solidFill>
                      <a:schemeClr val="accent6">
                        <a:lumMod val="60000"/>
                      </a:schemeClr>
                    </a:solidFill>
                    <a:round/>
                  </a:ln>
                  <a:effectLst/>
                </c:spPr>
                <c:marker>
                  <c:symbol val="none"/>
                </c:marker>
                <c:cat>
                  <c:strRef>
                    <c:extLst>
                      <c:ext xmlns:c15="http://schemas.microsoft.com/office/drawing/2012/chart" uri="{02D57815-91ED-43cb-92C2-25804820EDAC}">
                        <c15:fullRef>
                          <c15:sqref>'G R.2.1'!$A$13:$A$32</c15:sqref>
                        </c15:fullRef>
                        <c15:formulaRef>
                          <c15:sqref>'G R.2.1'!$A$17:$A$32</c15:sqref>
                        </c15:formulaRef>
                      </c:ext>
                    </c:extLst>
                    <c:strCache>
                      <c:ptCount val="16"/>
                      <c:pt idx="0">
                        <c:v>IFP 1T22</c:v>
                      </c:pt>
                      <c:pt idx="1">
                        <c:v>IFP 2T22</c:v>
                      </c:pt>
                      <c:pt idx="2">
                        <c:v>IFP 3T22</c:v>
                      </c:pt>
                      <c:pt idx="3">
                        <c:v>IFP 4T22</c:v>
                      </c:pt>
                      <c:pt idx="4">
                        <c:v>IFP 1T23</c:v>
                      </c:pt>
                      <c:pt idx="5">
                        <c:v>IFP 2T23</c:v>
                      </c:pt>
                      <c:pt idx="6">
                        <c:v>IFP 3T23</c:v>
                      </c:pt>
                      <c:pt idx="7">
                        <c:v>IFP 4T23</c:v>
                      </c:pt>
                      <c:pt idx="8">
                        <c:v>IFP 1T24</c:v>
                      </c:pt>
                      <c:pt idx="9">
                        <c:v>IFP 2T24</c:v>
                      </c:pt>
                      <c:pt idx="10">
                        <c:v>IFP 3T24</c:v>
                      </c:pt>
                      <c:pt idx="11">
                        <c:v>IFP 4T24</c:v>
                      </c:pt>
                      <c:pt idx="12">
                        <c:v>IFP 1T25</c:v>
                      </c:pt>
                      <c:pt idx="13">
                        <c:v>IFP 2T25</c:v>
                      </c:pt>
                      <c:pt idx="14">
                        <c:v>IFP 3T25</c:v>
                      </c:pt>
                      <c:pt idx="15">
                        <c:v>IFP 4T25</c:v>
                      </c:pt>
                    </c:strCache>
                  </c:strRef>
                </c:cat>
                <c:val>
                  <c:numRef>
                    <c:extLst>
                      <c:ext xmlns:c15="http://schemas.microsoft.com/office/drawing/2012/chart" uri="{02D57815-91ED-43cb-92C2-25804820EDAC}">
                        <c15:fullRef>
                          <c15:sqref>'G R.2.1'!$G$13:$G$32</c15:sqref>
                        </c15:fullRef>
                        <c15:formulaRef>
                          <c15:sqref>'G R.2.1'!$G$17:$G$32</c15:sqref>
                        </c15:formulaRef>
                      </c:ext>
                    </c:extLst>
                    <c:numCache>
                      <c:formatCode>#,##0.0</c:formatCode>
                      <c:ptCount val="16"/>
                      <c:pt idx="0">
                        <c:v>24.747336867124854</c:v>
                      </c:pt>
                      <c:pt idx="1">
                        <c:v>25.528049959201216</c:v>
                      </c:pt>
                      <c:pt idx="2">
                        <c:v>26.231149692956418</c:v>
                      </c:pt>
                      <c:pt idx="3">
                        <c:v>26.128469851887857</c:v>
                      </c:pt>
                      <c:pt idx="4">
                        <c:v>25.8515961710184</c:v>
                      </c:pt>
                      <c:pt idx="5">
                        <c:v>25.721044745677261</c:v>
                      </c:pt>
                      <c:pt idx="6">
                        <c:v>25.777551067508604</c:v>
                      </c:pt>
                      <c:pt idx="7">
                        <c:v>26.238818401450008</c:v>
                      </c:pt>
                      <c:pt idx="8">
                        <c:v>25.311309384542685</c:v>
                      </c:pt>
                      <c:pt idx="9">
                        <c:v>24.775732026498964</c:v>
                      </c:pt>
                    </c:numCache>
                  </c:numRef>
                </c:val>
                <c:smooth val="0"/>
                <c:extLst xmlns:c15="http://schemas.microsoft.com/office/drawing/2012/chart">
                  <c:ext xmlns:c16="http://schemas.microsoft.com/office/drawing/2014/chart" uri="{C3380CC4-5D6E-409C-BE32-E72D297353CC}">
                    <c16:uniqueId val="{00000018-5005-48CA-B1B2-D90B1C2AFE20}"/>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'G R.2.1'!$H$4</c15:sqref>
                        </c15:formulaRef>
                      </c:ext>
                    </c:extLst>
                    <c:strCache>
                      <c:ptCount val="1"/>
                      <c:pt idx="0">
                        <c:v>2025</c:v>
                      </c:pt>
                    </c:strCache>
                  </c:strRef>
                </c:tx>
                <c:spPr>
                  <a:ln w="28575" cap="rnd">
                    <a:solidFill>
                      <a:schemeClr val="accent2">
                        <a:lumMod val="80000"/>
                        <a:lumOff val="20000"/>
                      </a:schemeClr>
                    </a:solidFill>
                    <a:round/>
                  </a:ln>
                  <a:effectLst/>
                </c:spPr>
                <c:marker>
                  <c:symbol val="none"/>
                </c:marker>
                <c:cat>
                  <c:strRef>
                    <c:extLst>
                      <c:ext xmlns:c15="http://schemas.microsoft.com/office/drawing/2012/chart" uri="{02D57815-91ED-43cb-92C2-25804820EDAC}">
                        <c15:fullRef>
                          <c15:sqref>'G R.2.1'!$A$13:$A$32</c15:sqref>
                        </c15:fullRef>
                        <c15:formulaRef>
                          <c15:sqref>'G R.2.1'!$A$17:$A$32</c15:sqref>
                        </c15:formulaRef>
                      </c:ext>
                    </c:extLst>
                    <c:strCache>
                      <c:ptCount val="16"/>
                      <c:pt idx="0">
                        <c:v>IFP 1T22</c:v>
                      </c:pt>
                      <c:pt idx="1">
                        <c:v>IFP 2T22</c:v>
                      </c:pt>
                      <c:pt idx="2">
                        <c:v>IFP 3T22</c:v>
                      </c:pt>
                      <c:pt idx="3">
                        <c:v>IFP 4T22</c:v>
                      </c:pt>
                      <c:pt idx="4">
                        <c:v>IFP 1T23</c:v>
                      </c:pt>
                      <c:pt idx="5">
                        <c:v>IFP 2T23</c:v>
                      </c:pt>
                      <c:pt idx="6">
                        <c:v>IFP 3T23</c:v>
                      </c:pt>
                      <c:pt idx="7">
                        <c:v>IFP 4T23</c:v>
                      </c:pt>
                      <c:pt idx="8">
                        <c:v>IFP 1T24</c:v>
                      </c:pt>
                      <c:pt idx="9">
                        <c:v>IFP 2T24</c:v>
                      </c:pt>
                      <c:pt idx="10">
                        <c:v>IFP 3T24</c:v>
                      </c:pt>
                      <c:pt idx="11">
                        <c:v>IFP 4T24</c:v>
                      </c:pt>
                      <c:pt idx="12">
                        <c:v>IFP 1T25</c:v>
                      </c:pt>
                      <c:pt idx="13">
                        <c:v>IFP 2T25</c:v>
                      </c:pt>
                      <c:pt idx="14">
                        <c:v>IFP 3T25</c:v>
                      </c:pt>
                      <c:pt idx="15">
                        <c:v>IFP 4T25</c:v>
                      </c:pt>
                    </c:strCache>
                  </c:strRef>
                </c:cat>
                <c:val>
                  <c:numRef>
                    <c:extLst>
                      <c:ext xmlns:c15="http://schemas.microsoft.com/office/drawing/2012/chart" uri="{02D57815-91ED-43cb-92C2-25804820EDAC}">
                        <c15:fullRef>
                          <c15:sqref>'G R.2.1'!$H$13:$H$32</c15:sqref>
                        </c15:fullRef>
                        <c15:formulaRef>
                          <c15:sqref>'G R.2.1'!$H$17:$H$32</c15:sqref>
                        </c15:formulaRef>
                      </c:ext>
                    </c:extLst>
                    <c:numCache>
                      <c:formatCode>#,##0.0</c:formatCode>
                      <c:ptCount val="16"/>
                      <c:pt idx="0">
                        <c:v>24.62768516255024</c:v>
                      </c:pt>
                      <c:pt idx="1">
                        <c:v>25.101787709568306</c:v>
                      </c:pt>
                      <c:pt idx="2">
                        <c:v>25.454218375885628</c:v>
                      </c:pt>
                      <c:pt idx="3">
                        <c:v>25.430344185354887</c:v>
                      </c:pt>
                      <c:pt idx="4">
                        <c:v>25.612903737047692</c:v>
                      </c:pt>
                      <c:pt idx="5">
                        <c:v>25.509200303666312</c:v>
                      </c:pt>
                      <c:pt idx="6">
                        <c:v>25.142594648150769</c:v>
                      </c:pt>
                      <c:pt idx="7">
                        <c:v>25.95453670554107</c:v>
                      </c:pt>
                      <c:pt idx="8">
                        <c:v>25.474787831967085</c:v>
                      </c:pt>
                      <c:pt idx="9">
                        <c:v>24.964133800481356</c:v>
                      </c:pt>
                      <c:pt idx="10">
                        <c:v>25.257648980155533</c:v>
                      </c:pt>
                      <c:pt idx="11">
                        <c:v>24.304640058480416</c:v>
                      </c:pt>
                      <c:pt idx="12">
                        <c:v>24.319179396948741</c:v>
                      </c:pt>
                      <c:pt idx="13">
                        <c:v>23.989205037067038</c:v>
                      </c:pt>
                    </c:numCache>
                  </c:numRef>
                </c:val>
                <c:smooth val="0"/>
                <c:extLst xmlns:c15="http://schemas.microsoft.com/office/drawing/2012/chart">
                  <c:ext xmlns:c16="http://schemas.microsoft.com/office/drawing/2014/chart" uri="{C3380CC4-5D6E-409C-BE32-E72D297353CC}">
                    <c16:uniqueId val="{00000019-5005-48CA-B1B2-D90B1C2AFE20}"/>
                  </c:ext>
                </c:extLst>
              </c15:ser>
            </c15:filteredLineSeries>
          </c:ext>
        </c:extLst>
      </c:lineChart>
      <c:catAx>
        <c:axId val="1126742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61056047"/>
        <c:crosses val="autoZero"/>
        <c:auto val="1"/>
        <c:lblAlgn val="ctr"/>
        <c:lblOffset val="100"/>
        <c:noMultiLvlLbl val="0"/>
      </c:catAx>
      <c:valAx>
        <c:axId val="161056047"/>
        <c:scaling>
          <c:orientation val="minMax"/>
          <c:max val="26"/>
          <c:min val="23"/>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1267423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025597174703287E-2"/>
          <c:y val="5.1220238151253226E-2"/>
          <c:w val="0.91759428565847989"/>
          <c:h val="0.76797742975500594"/>
        </c:manualLayout>
      </c:layout>
      <c:lineChart>
        <c:grouping val="standard"/>
        <c:varyColors val="0"/>
        <c:ser>
          <c:idx val="0"/>
          <c:order val="0"/>
          <c:tx>
            <c:strRef>
              <c:f>'G.II.10.5.1'!$A$5</c:f>
              <c:strCache>
                <c:ptCount val="1"/>
                <c:pt idx="0">
                  <c:v>IFP 2T26
(gasto comprometido)</c:v>
                </c:pt>
              </c:strCache>
            </c:strRef>
          </c:tx>
          <c:spPr>
            <a:ln w="28575" cap="rnd">
              <a:solidFill>
                <a:schemeClr val="accent1"/>
              </a:solidFill>
              <a:round/>
            </a:ln>
            <a:effectLst/>
          </c:spPr>
          <c:marker>
            <c:symbol val="none"/>
          </c:marker>
          <c:dLbls>
            <c:dLbl>
              <c:idx val="1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32B-4BE9-A5D2-AA2F2326094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'G.II.10.5.1'!$C$4:$S$4</c:f>
              <c:numCache>
                <c:formatCode>General</c:formatCode>
                <c:ptCount val="1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numCache>
            </c:numRef>
          </c:cat>
          <c:val>
            <c:numRef>
              <c:f>'G.II.10.5.1'!$C$5:$S$5</c:f>
              <c:numCache>
                <c:formatCode>0.0</c:formatCode>
                <c:ptCount val="17"/>
                <c:pt idx="12">
                  <c:v>42.660731200305683</c:v>
                </c:pt>
                <c:pt idx="13">
                  <c:v>43.530958878880263</c:v>
                </c:pt>
                <c:pt idx="14">
                  <c:v>44.542830811422192</c:v>
                </c:pt>
                <c:pt idx="15">
                  <c:v>45.263883120714056</c:v>
                </c:pt>
                <c:pt idx="16">
                  <c:v>45.476658838116329</c:v>
                </c:pt>
              </c:numCache>
            </c:numRef>
          </c:val>
          <c:smooth val="0"/>
          <c:extLst>
            <c:ext xmlns:c16="http://schemas.microsoft.com/office/drawing/2014/chart" uri="{C3380CC4-5D6E-409C-BE32-E72D297353CC}">
              <c16:uniqueId val="{00000001-C32B-4BE9-A5D2-AA2F2326094B}"/>
            </c:ext>
          </c:extLst>
        </c:ser>
        <c:ser>
          <c:idx val="1"/>
          <c:order val="1"/>
          <c:tx>
            <c:strRef>
              <c:f>'G.II.10.5.1'!$A$6</c:f>
              <c:strCache>
                <c:ptCount val="1"/>
                <c:pt idx="0">
                  <c:v> IFP 2T26 
(esc. alt.) </c:v>
                </c:pt>
              </c:strCache>
            </c:strRef>
          </c:tx>
          <c:spPr>
            <a:ln w="28575" cap="rnd">
              <a:solidFill>
                <a:schemeClr val="accent2"/>
              </a:solidFill>
              <a:round/>
            </a:ln>
            <a:effectLst/>
          </c:spPr>
          <c:marker>
            <c:symbol val="none"/>
          </c:marker>
          <c:dLbls>
            <c:dLbl>
              <c:idx val="1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32B-4BE9-A5D2-AA2F2326094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'G.II.10.5.1'!$C$4:$S$4</c:f>
              <c:numCache>
                <c:formatCode>General</c:formatCode>
                <c:ptCount val="1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numCache>
            </c:numRef>
          </c:cat>
          <c:val>
            <c:numRef>
              <c:f>'G.II.10.5.1'!$C$6:$S$6</c:f>
              <c:numCache>
                <c:formatCode>0.0</c:formatCode>
                <c:ptCount val="17"/>
                <c:pt idx="12">
                  <c:v>42.681489783564906</c:v>
                </c:pt>
                <c:pt idx="13">
                  <c:v>43.235907298325785</c:v>
                </c:pt>
                <c:pt idx="14">
                  <c:v>44.128978918551084</c:v>
                </c:pt>
                <c:pt idx="15">
                  <c:v>44.228807973550005</c:v>
                </c:pt>
                <c:pt idx="16">
                  <c:v>43.56842034133534</c:v>
                </c:pt>
              </c:numCache>
            </c:numRef>
          </c:val>
          <c:smooth val="0"/>
          <c:extLst>
            <c:ext xmlns:c16="http://schemas.microsoft.com/office/drawing/2014/chart" uri="{C3380CC4-5D6E-409C-BE32-E72D297353CC}">
              <c16:uniqueId val="{00000003-C32B-4BE9-A5D2-AA2F2326094B}"/>
            </c:ext>
          </c:extLst>
        </c:ser>
        <c:ser>
          <c:idx val="2"/>
          <c:order val="2"/>
          <c:tx>
            <c:strRef>
              <c:f>'G.II.10.5.1'!$A$7</c:f>
              <c:strCache>
                <c:ptCount val="1"/>
                <c:pt idx="0">
                  <c:v>IFP 2T26 
(esc. alt. meta)</c:v>
                </c:pt>
              </c:strCache>
            </c:strRef>
          </c:tx>
          <c:spPr>
            <a:ln w="28575" cap="rnd">
              <a:solidFill>
                <a:schemeClr val="accent3"/>
              </a:solidFill>
              <a:round/>
            </a:ln>
            <a:effectLst/>
          </c:spPr>
          <c:marker>
            <c:symbol val="none"/>
          </c:marker>
          <c:dLbls>
            <c:dLbl>
              <c:idx val="1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32B-4BE9-A5D2-AA2F2326094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'G.II.10.5.1'!$C$4:$S$4</c:f>
              <c:numCache>
                <c:formatCode>General</c:formatCode>
                <c:ptCount val="1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numCache>
            </c:numRef>
          </c:cat>
          <c:val>
            <c:numRef>
              <c:f>'G.II.10.5.1'!$C$7:$S$7</c:f>
              <c:numCache>
                <c:formatCode>0.0</c:formatCode>
                <c:ptCount val="17"/>
                <c:pt idx="12">
                  <c:v>42.660918478930874</c:v>
                </c:pt>
                <c:pt idx="13">
                  <c:v>42.635623926202037</c:v>
                </c:pt>
                <c:pt idx="14">
                  <c:v>42.616793478565697</c:v>
                </c:pt>
                <c:pt idx="15">
                  <c:v>41.915943416860976</c:v>
                </c:pt>
                <c:pt idx="16">
                  <c:v>40.729918965455589</c:v>
                </c:pt>
              </c:numCache>
            </c:numRef>
          </c:val>
          <c:smooth val="0"/>
          <c:extLst>
            <c:ext xmlns:c16="http://schemas.microsoft.com/office/drawing/2014/chart" uri="{C3380CC4-5D6E-409C-BE32-E72D297353CC}">
              <c16:uniqueId val="{00000005-C32B-4BE9-A5D2-AA2F2326094B}"/>
            </c:ext>
          </c:extLst>
        </c:ser>
        <c:ser>
          <c:idx val="3"/>
          <c:order val="3"/>
          <c:spPr>
            <a:ln w="28575" cap="rnd">
              <a:solidFill>
                <a:schemeClr val="accent6">
                  <a:lumMod val="75000"/>
                </a:schemeClr>
              </a:solidFill>
              <a:round/>
            </a:ln>
            <a:effectLst/>
          </c:spPr>
          <c:marker>
            <c:symbol val="none"/>
          </c:marker>
          <c:cat>
            <c:numRef>
              <c:f>'G.II.10.5.1'!$C$4:$S$4</c:f>
              <c:numCache>
                <c:formatCode>General</c:formatCode>
                <c:ptCount val="17"/>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pt idx="16">
                  <c:v>2030</c:v>
                </c:pt>
              </c:numCache>
            </c:numRef>
          </c:cat>
          <c:val>
            <c:numRef>
              <c:f>'G.II.10.5.1'!$C$8:$S$8</c:f>
              <c:numCache>
                <c:formatCode>0.0</c:formatCode>
                <c:ptCount val="17"/>
                <c:pt idx="0">
                  <c:v>15.019748276696051</c:v>
                </c:pt>
                <c:pt idx="1">
                  <c:v>17.374659705869806</c:v>
                </c:pt>
                <c:pt idx="2">
                  <c:v>21.100504838965701</c:v>
                </c:pt>
                <c:pt idx="3">
                  <c:v>23.651638853943197</c:v>
                </c:pt>
                <c:pt idx="4">
                  <c:v>25.798027700548637</c:v>
                </c:pt>
                <c:pt idx="5">
                  <c:v>28.297593142105836</c:v>
                </c:pt>
                <c:pt idx="6">
                  <c:v>32.352588631354301</c:v>
                </c:pt>
                <c:pt idx="7">
                  <c:v>36.4268387406484</c:v>
                </c:pt>
                <c:pt idx="8">
                  <c:v>37.923361209132423</c:v>
                </c:pt>
                <c:pt idx="9">
                  <c:v>39.381774637901721</c:v>
                </c:pt>
                <c:pt idx="10">
                  <c:v>41.777320579002073</c:v>
                </c:pt>
                <c:pt idx="11">
                  <c:v>41.536317774764051</c:v>
                </c:pt>
                <c:pt idx="12">
                  <c:v>42.660731200305683</c:v>
                </c:pt>
              </c:numCache>
            </c:numRef>
          </c:val>
          <c:smooth val="0"/>
          <c:extLst>
            <c:ext xmlns:c16="http://schemas.microsoft.com/office/drawing/2014/chart" uri="{C3380CC4-5D6E-409C-BE32-E72D297353CC}">
              <c16:uniqueId val="{00000006-C32B-4BE9-A5D2-AA2F2326094B}"/>
            </c:ext>
          </c:extLst>
        </c:ser>
        <c:dLbls>
          <c:showLegendKey val="0"/>
          <c:showVal val="0"/>
          <c:showCatName val="0"/>
          <c:showSerName val="0"/>
          <c:showPercent val="0"/>
          <c:showBubbleSize val="0"/>
        </c:dLbls>
        <c:smooth val="0"/>
        <c:axId val="1326674319"/>
        <c:axId val="1346816895"/>
      </c:lineChart>
      <c:catAx>
        <c:axId val="13266743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346816895"/>
        <c:crosses val="autoZero"/>
        <c:auto val="1"/>
        <c:lblAlgn val="ctr"/>
        <c:lblOffset val="100"/>
        <c:noMultiLvlLbl val="0"/>
      </c:catAx>
      <c:valAx>
        <c:axId val="1346816895"/>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326674319"/>
        <c:crosses val="autoZero"/>
        <c:crossBetween val="between"/>
      </c:valAx>
      <c:spPr>
        <a:noFill/>
        <a:ln>
          <a:noFill/>
        </a:ln>
        <a:effectLst/>
      </c:spPr>
    </c:plotArea>
    <c:legend>
      <c:legendPos val="b"/>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areaChart>
        <c:grouping val="stacked"/>
        <c:varyColors val="0"/>
        <c:ser>
          <c:idx val="1"/>
          <c:order val="1"/>
          <c:tx>
            <c:strRef>
              <c:f>'G III.1.1'!$A$6</c:f>
              <c:strCache>
                <c:ptCount val="1"/>
                <c:pt idx="0">
                  <c:v>FEES</c:v>
                </c:pt>
              </c:strCache>
            </c:strRef>
          </c:tx>
          <c:spPr>
            <a:solidFill>
              <a:schemeClr val="accent2">
                <a:lumMod val="40000"/>
                <a:lumOff val="60000"/>
              </a:schemeClr>
            </a:solidFill>
            <a:ln>
              <a:noFill/>
            </a:ln>
            <a:effectLst/>
          </c:spPr>
          <c:cat>
            <c:numRef>
              <c:f>'G III.1.1'!$B$4:$HU$4</c:f>
              <c:numCache>
                <c:formatCode>mmm\.yyyy</c:formatCode>
                <c:ptCount val="228"/>
                <c:pt idx="0">
                  <c:v>39203</c:v>
                </c:pt>
                <c:pt idx="1">
                  <c:v>39234</c:v>
                </c:pt>
                <c:pt idx="2">
                  <c:v>39264</c:v>
                </c:pt>
                <c:pt idx="3">
                  <c:v>39295</c:v>
                </c:pt>
                <c:pt idx="4">
                  <c:v>39326</c:v>
                </c:pt>
                <c:pt idx="5">
                  <c:v>39356</c:v>
                </c:pt>
                <c:pt idx="6">
                  <c:v>39387</c:v>
                </c:pt>
                <c:pt idx="7">
                  <c:v>39417</c:v>
                </c:pt>
                <c:pt idx="8">
                  <c:v>39448</c:v>
                </c:pt>
                <c:pt idx="9">
                  <c:v>39479</c:v>
                </c:pt>
                <c:pt idx="10">
                  <c:v>39508</c:v>
                </c:pt>
                <c:pt idx="11">
                  <c:v>39539</c:v>
                </c:pt>
                <c:pt idx="12">
                  <c:v>39569</c:v>
                </c:pt>
                <c:pt idx="13">
                  <c:v>39600</c:v>
                </c:pt>
                <c:pt idx="14">
                  <c:v>39630</c:v>
                </c:pt>
                <c:pt idx="15">
                  <c:v>39661</c:v>
                </c:pt>
                <c:pt idx="16">
                  <c:v>39692</c:v>
                </c:pt>
                <c:pt idx="17">
                  <c:v>39722</c:v>
                </c:pt>
                <c:pt idx="18">
                  <c:v>39753</c:v>
                </c:pt>
                <c:pt idx="19">
                  <c:v>39783</c:v>
                </c:pt>
                <c:pt idx="20">
                  <c:v>39814</c:v>
                </c:pt>
                <c:pt idx="21">
                  <c:v>39845</c:v>
                </c:pt>
                <c:pt idx="22">
                  <c:v>39873</c:v>
                </c:pt>
                <c:pt idx="23">
                  <c:v>39904</c:v>
                </c:pt>
                <c:pt idx="24">
                  <c:v>39934</c:v>
                </c:pt>
                <c:pt idx="25">
                  <c:v>39965</c:v>
                </c:pt>
                <c:pt idx="26">
                  <c:v>39995</c:v>
                </c:pt>
                <c:pt idx="27">
                  <c:v>40026</c:v>
                </c:pt>
                <c:pt idx="28">
                  <c:v>40057</c:v>
                </c:pt>
                <c:pt idx="29">
                  <c:v>40087</c:v>
                </c:pt>
                <c:pt idx="30">
                  <c:v>40118</c:v>
                </c:pt>
                <c:pt idx="31">
                  <c:v>40148</c:v>
                </c:pt>
                <c:pt idx="32">
                  <c:v>40179</c:v>
                </c:pt>
                <c:pt idx="33">
                  <c:v>40210</c:v>
                </c:pt>
                <c:pt idx="34">
                  <c:v>40238</c:v>
                </c:pt>
                <c:pt idx="35">
                  <c:v>40269</c:v>
                </c:pt>
                <c:pt idx="36">
                  <c:v>40299</c:v>
                </c:pt>
                <c:pt idx="37">
                  <c:v>40330</c:v>
                </c:pt>
                <c:pt idx="38">
                  <c:v>40360</c:v>
                </c:pt>
                <c:pt idx="39">
                  <c:v>40391</c:v>
                </c:pt>
                <c:pt idx="40">
                  <c:v>40422</c:v>
                </c:pt>
                <c:pt idx="41">
                  <c:v>40452</c:v>
                </c:pt>
                <c:pt idx="42">
                  <c:v>40483</c:v>
                </c:pt>
                <c:pt idx="43">
                  <c:v>40513</c:v>
                </c:pt>
                <c:pt idx="44">
                  <c:v>40544</c:v>
                </c:pt>
                <c:pt idx="45">
                  <c:v>40575</c:v>
                </c:pt>
                <c:pt idx="46">
                  <c:v>40603</c:v>
                </c:pt>
                <c:pt idx="47">
                  <c:v>40634</c:v>
                </c:pt>
                <c:pt idx="48">
                  <c:v>40664</c:v>
                </c:pt>
                <c:pt idx="49">
                  <c:v>40695</c:v>
                </c:pt>
                <c:pt idx="50">
                  <c:v>40725</c:v>
                </c:pt>
                <c:pt idx="51">
                  <c:v>40756</c:v>
                </c:pt>
                <c:pt idx="52">
                  <c:v>40787</c:v>
                </c:pt>
                <c:pt idx="53">
                  <c:v>40817</c:v>
                </c:pt>
                <c:pt idx="54">
                  <c:v>40848</c:v>
                </c:pt>
                <c:pt idx="55">
                  <c:v>40878</c:v>
                </c:pt>
                <c:pt idx="56">
                  <c:v>40909</c:v>
                </c:pt>
                <c:pt idx="57">
                  <c:v>40940</c:v>
                </c:pt>
                <c:pt idx="58">
                  <c:v>40969</c:v>
                </c:pt>
                <c:pt idx="59">
                  <c:v>41000</c:v>
                </c:pt>
                <c:pt idx="60">
                  <c:v>41030</c:v>
                </c:pt>
                <c:pt idx="61">
                  <c:v>41061</c:v>
                </c:pt>
                <c:pt idx="62">
                  <c:v>41091</c:v>
                </c:pt>
                <c:pt idx="63">
                  <c:v>41122</c:v>
                </c:pt>
                <c:pt idx="64">
                  <c:v>41153</c:v>
                </c:pt>
                <c:pt idx="65">
                  <c:v>41183</c:v>
                </c:pt>
                <c:pt idx="66">
                  <c:v>41214</c:v>
                </c:pt>
                <c:pt idx="67">
                  <c:v>41244</c:v>
                </c:pt>
                <c:pt idx="68">
                  <c:v>41275</c:v>
                </c:pt>
                <c:pt idx="69">
                  <c:v>41306</c:v>
                </c:pt>
                <c:pt idx="70">
                  <c:v>41334</c:v>
                </c:pt>
                <c:pt idx="71">
                  <c:v>41365</c:v>
                </c:pt>
                <c:pt idx="72">
                  <c:v>41395</c:v>
                </c:pt>
                <c:pt idx="73">
                  <c:v>41426</c:v>
                </c:pt>
                <c:pt idx="74">
                  <c:v>41456</c:v>
                </c:pt>
                <c:pt idx="75">
                  <c:v>41487</c:v>
                </c:pt>
                <c:pt idx="76">
                  <c:v>41518</c:v>
                </c:pt>
                <c:pt idx="77">
                  <c:v>41548</c:v>
                </c:pt>
                <c:pt idx="78">
                  <c:v>41579</c:v>
                </c:pt>
                <c:pt idx="79">
                  <c:v>41609</c:v>
                </c:pt>
                <c:pt idx="80">
                  <c:v>41640</c:v>
                </c:pt>
                <c:pt idx="81">
                  <c:v>41671</c:v>
                </c:pt>
                <c:pt idx="82">
                  <c:v>41699</c:v>
                </c:pt>
                <c:pt idx="83">
                  <c:v>41730</c:v>
                </c:pt>
                <c:pt idx="84">
                  <c:v>41760</c:v>
                </c:pt>
                <c:pt idx="85">
                  <c:v>41791</c:v>
                </c:pt>
                <c:pt idx="86">
                  <c:v>41821</c:v>
                </c:pt>
                <c:pt idx="87">
                  <c:v>41852</c:v>
                </c:pt>
                <c:pt idx="88">
                  <c:v>41883</c:v>
                </c:pt>
                <c:pt idx="89">
                  <c:v>41913</c:v>
                </c:pt>
                <c:pt idx="90">
                  <c:v>41944</c:v>
                </c:pt>
                <c:pt idx="91">
                  <c:v>41974</c:v>
                </c:pt>
                <c:pt idx="92">
                  <c:v>42005</c:v>
                </c:pt>
                <c:pt idx="93">
                  <c:v>42036</c:v>
                </c:pt>
                <c:pt idx="94">
                  <c:v>42064</c:v>
                </c:pt>
                <c:pt idx="95">
                  <c:v>42095</c:v>
                </c:pt>
                <c:pt idx="96">
                  <c:v>42125</c:v>
                </c:pt>
                <c:pt idx="97">
                  <c:v>42156</c:v>
                </c:pt>
                <c:pt idx="98">
                  <c:v>42186</c:v>
                </c:pt>
                <c:pt idx="99">
                  <c:v>42217</c:v>
                </c:pt>
                <c:pt idx="100">
                  <c:v>42248</c:v>
                </c:pt>
                <c:pt idx="101">
                  <c:v>42278</c:v>
                </c:pt>
                <c:pt idx="102">
                  <c:v>42309</c:v>
                </c:pt>
                <c:pt idx="103">
                  <c:v>42339</c:v>
                </c:pt>
                <c:pt idx="104">
                  <c:v>42370</c:v>
                </c:pt>
                <c:pt idx="105">
                  <c:v>42401</c:v>
                </c:pt>
                <c:pt idx="106">
                  <c:v>42430</c:v>
                </c:pt>
                <c:pt idx="107">
                  <c:v>42461</c:v>
                </c:pt>
                <c:pt idx="108">
                  <c:v>42491</c:v>
                </c:pt>
                <c:pt idx="109">
                  <c:v>42522</c:v>
                </c:pt>
                <c:pt idx="110">
                  <c:v>42552</c:v>
                </c:pt>
                <c:pt idx="111">
                  <c:v>42583</c:v>
                </c:pt>
                <c:pt idx="112">
                  <c:v>42614</c:v>
                </c:pt>
                <c:pt idx="113">
                  <c:v>42644</c:v>
                </c:pt>
                <c:pt idx="114">
                  <c:v>42675</c:v>
                </c:pt>
                <c:pt idx="115">
                  <c:v>42705</c:v>
                </c:pt>
                <c:pt idx="116">
                  <c:v>42736</c:v>
                </c:pt>
                <c:pt idx="117">
                  <c:v>42767</c:v>
                </c:pt>
                <c:pt idx="118">
                  <c:v>42795</c:v>
                </c:pt>
                <c:pt idx="119">
                  <c:v>42826</c:v>
                </c:pt>
                <c:pt idx="120">
                  <c:v>42856</c:v>
                </c:pt>
                <c:pt idx="121">
                  <c:v>42887</c:v>
                </c:pt>
                <c:pt idx="122">
                  <c:v>42917</c:v>
                </c:pt>
                <c:pt idx="123">
                  <c:v>42948</c:v>
                </c:pt>
                <c:pt idx="124">
                  <c:v>42979</c:v>
                </c:pt>
                <c:pt idx="125">
                  <c:v>43009</c:v>
                </c:pt>
                <c:pt idx="126">
                  <c:v>43040</c:v>
                </c:pt>
                <c:pt idx="127">
                  <c:v>43070</c:v>
                </c:pt>
                <c:pt idx="128">
                  <c:v>43101</c:v>
                </c:pt>
                <c:pt idx="129">
                  <c:v>43132</c:v>
                </c:pt>
                <c:pt idx="130">
                  <c:v>43160</c:v>
                </c:pt>
                <c:pt idx="131">
                  <c:v>43191</c:v>
                </c:pt>
                <c:pt idx="132">
                  <c:v>43221</c:v>
                </c:pt>
                <c:pt idx="133">
                  <c:v>43252</c:v>
                </c:pt>
                <c:pt idx="134">
                  <c:v>43282</c:v>
                </c:pt>
                <c:pt idx="135">
                  <c:v>43313</c:v>
                </c:pt>
                <c:pt idx="136">
                  <c:v>43344</c:v>
                </c:pt>
                <c:pt idx="137">
                  <c:v>43374</c:v>
                </c:pt>
                <c:pt idx="138">
                  <c:v>43405</c:v>
                </c:pt>
                <c:pt idx="139">
                  <c:v>43435</c:v>
                </c:pt>
                <c:pt idx="140">
                  <c:v>43466</c:v>
                </c:pt>
                <c:pt idx="141">
                  <c:v>43497</c:v>
                </c:pt>
                <c:pt idx="142">
                  <c:v>43525</c:v>
                </c:pt>
                <c:pt idx="143">
                  <c:v>43556</c:v>
                </c:pt>
                <c:pt idx="144">
                  <c:v>43586</c:v>
                </c:pt>
                <c:pt idx="145">
                  <c:v>43617</c:v>
                </c:pt>
                <c:pt idx="146">
                  <c:v>43647</c:v>
                </c:pt>
                <c:pt idx="147">
                  <c:v>43678</c:v>
                </c:pt>
                <c:pt idx="148">
                  <c:v>43709</c:v>
                </c:pt>
                <c:pt idx="149">
                  <c:v>43739</c:v>
                </c:pt>
                <c:pt idx="150">
                  <c:v>43770</c:v>
                </c:pt>
                <c:pt idx="151">
                  <c:v>43800</c:v>
                </c:pt>
                <c:pt idx="152">
                  <c:v>43831</c:v>
                </c:pt>
                <c:pt idx="153">
                  <c:v>43862</c:v>
                </c:pt>
                <c:pt idx="154">
                  <c:v>43891</c:v>
                </c:pt>
                <c:pt idx="155">
                  <c:v>43922</c:v>
                </c:pt>
                <c:pt idx="156">
                  <c:v>43952</c:v>
                </c:pt>
                <c:pt idx="157">
                  <c:v>43983</c:v>
                </c:pt>
                <c:pt idx="158">
                  <c:v>44013</c:v>
                </c:pt>
                <c:pt idx="159">
                  <c:v>44044</c:v>
                </c:pt>
                <c:pt idx="160">
                  <c:v>44075</c:v>
                </c:pt>
                <c:pt idx="161">
                  <c:v>44105</c:v>
                </c:pt>
                <c:pt idx="162">
                  <c:v>44136</c:v>
                </c:pt>
                <c:pt idx="163">
                  <c:v>44166</c:v>
                </c:pt>
                <c:pt idx="164">
                  <c:v>44197</c:v>
                </c:pt>
                <c:pt idx="165">
                  <c:v>44228</c:v>
                </c:pt>
                <c:pt idx="166">
                  <c:v>44256</c:v>
                </c:pt>
                <c:pt idx="167">
                  <c:v>44287</c:v>
                </c:pt>
                <c:pt idx="168">
                  <c:v>44317</c:v>
                </c:pt>
                <c:pt idx="169">
                  <c:v>44348</c:v>
                </c:pt>
                <c:pt idx="170">
                  <c:v>44378</c:v>
                </c:pt>
                <c:pt idx="171">
                  <c:v>44409</c:v>
                </c:pt>
                <c:pt idx="172">
                  <c:v>44440</c:v>
                </c:pt>
                <c:pt idx="173">
                  <c:v>44470</c:v>
                </c:pt>
                <c:pt idx="174">
                  <c:v>44501</c:v>
                </c:pt>
                <c:pt idx="175">
                  <c:v>44531</c:v>
                </c:pt>
                <c:pt idx="176">
                  <c:v>44562</c:v>
                </c:pt>
                <c:pt idx="177">
                  <c:v>44593</c:v>
                </c:pt>
                <c:pt idx="178">
                  <c:v>44621</c:v>
                </c:pt>
                <c:pt idx="179">
                  <c:v>44652</c:v>
                </c:pt>
                <c:pt idx="180">
                  <c:v>44682</c:v>
                </c:pt>
                <c:pt idx="181">
                  <c:v>44713</c:v>
                </c:pt>
                <c:pt idx="182">
                  <c:v>44743</c:v>
                </c:pt>
                <c:pt idx="183">
                  <c:v>44774</c:v>
                </c:pt>
                <c:pt idx="184">
                  <c:v>44805</c:v>
                </c:pt>
                <c:pt idx="185">
                  <c:v>44835</c:v>
                </c:pt>
                <c:pt idx="186">
                  <c:v>44866</c:v>
                </c:pt>
                <c:pt idx="187">
                  <c:v>44896</c:v>
                </c:pt>
                <c:pt idx="188">
                  <c:v>44927</c:v>
                </c:pt>
                <c:pt idx="189">
                  <c:v>44958</c:v>
                </c:pt>
                <c:pt idx="190">
                  <c:v>44986</c:v>
                </c:pt>
                <c:pt idx="191">
                  <c:v>45017</c:v>
                </c:pt>
                <c:pt idx="192">
                  <c:v>45047</c:v>
                </c:pt>
                <c:pt idx="193">
                  <c:v>45078</c:v>
                </c:pt>
                <c:pt idx="194">
                  <c:v>45108</c:v>
                </c:pt>
                <c:pt idx="195">
                  <c:v>45139</c:v>
                </c:pt>
                <c:pt idx="196">
                  <c:v>45170</c:v>
                </c:pt>
                <c:pt idx="197">
                  <c:v>45200</c:v>
                </c:pt>
                <c:pt idx="198">
                  <c:v>45231</c:v>
                </c:pt>
                <c:pt idx="199">
                  <c:v>45261</c:v>
                </c:pt>
                <c:pt idx="200">
                  <c:v>45292</c:v>
                </c:pt>
                <c:pt idx="201">
                  <c:v>45323</c:v>
                </c:pt>
                <c:pt idx="202">
                  <c:v>45352</c:v>
                </c:pt>
                <c:pt idx="203">
                  <c:v>45383</c:v>
                </c:pt>
                <c:pt idx="204">
                  <c:v>45413</c:v>
                </c:pt>
                <c:pt idx="205">
                  <c:v>45444</c:v>
                </c:pt>
                <c:pt idx="206">
                  <c:v>45474</c:v>
                </c:pt>
                <c:pt idx="207">
                  <c:v>45505</c:v>
                </c:pt>
                <c:pt idx="208">
                  <c:v>45536</c:v>
                </c:pt>
                <c:pt idx="209">
                  <c:v>45566</c:v>
                </c:pt>
                <c:pt idx="210">
                  <c:v>45597</c:v>
                </c:pt>
                <c:pt idx="211">
                  <c:v>45627</c:v>
                </c:pt>
                <c:pt idx="212">
                  <c:v>45658</c:v>
                </c:pt>
                <c:pt idx="213">
                  <c:v>45689</c:v>
                </c:pt>
                <c:pt idx="214">
                  <c:v>45717</c:v>
                </c:pt>
                <c:pt idx="215">
                  <c:v>45748</c:v>
                </c:pt>
                <c:pt idx="216">
                  <c:v>45778</c:v>
                </c:pt>
                <c:pt idx="217">
                  <c:v>45809</c:v>
                </c:pt>
                <c:pt idx="218">
                  <c:v>45839</c:v>
                </c:pt>
                <c:pt idx="219">
                  <c:v>45870</c:v>
                </c:pt>
                <c:pt idx="220">
                  <c:v>45901</c:v>
                </c:pt>
                <c:pt idx="221">
                  <c:v>45931</c:v>
                </c:pt>
                <c:pt idx="222">
                  <c:v>45962</c:v>
                </c:pt>
                <c:pt idx="223">
                  <c:v>45992</c:v>
                </c:pt>
                <c:pt idx="224">
                  <c:v>46023</c:v>
                </c:pt>
                <c:pt idx="225">
                  <c:v>46054</c:v>
                </c:pt>
                <c:pt idx="226">
                  <c:v>46082</c:v>
                </c:pt>
                <c:pt idx="227">
                  <c:v>46113</c:v>
                </c:pt>
              </c:numCache>
            </c:numRef>
          </c:cat>
          <c:val>
            <c:numRef>
              <c:f>'G III.1.1'!$B$6:$HU$6</c:f>
              <c:numCache>
                <c:formatCode>_(* #,##0_);_(* \(#,##0\);_(* "-"_);_(@_)</c:formatCode>
                <c:ptCount val="228"/>
                <c:pt idx="0">
                  <c:v>7134.5766666666668</c:v>
                </c:pt>
                <c:pt idx="1">
                  <c:v>7974.27</c:v>
                </c:pt>
                <c:pt idx="2">
                  <c:v>8874.1933333333345</c:v>
                </c:pt>
                <c:pt idx="3">
                  <c:v>9806.4833333333336</c:v>
                </c:pt>
                <c:pt idx="4">
                  <c:v>10304.540000000001</c:v>
                </c:pt>
                <c:pt idx="5">
                  <c:v>10955.840000000002</c:v>
                </c:pt>
                <c:pt idx="6">
                  <c:v>11998.756666666668</c:v>
                </c:pt>
                <c:pt idx="7">
                  <c:v>12959.446666666665</c:v>
                </c:pt>
                <c:pt idx="8">
                  <c:v>14002.696666666665</c:v>
                </c:pt>
                <c:pt idx="9">
                  <c:v>14723.763333333334</c:v>
                </c:pt>
                <c:pt idx="10">
                  <c:v>15776.886666666667</c:v>
                </c:pt>
                <c:pt idx="11">
                  <c:v>16555.283333333336</c:v>
                </c:pt>
                <c:pt idx="12">
                  <c:v>17191.88</c:v>
                </c:pt>
                <c:pt idx="13">
                  <c:v>17718.013333333336</c:v>
                </c:pt>
                <c:pt idx="14">
                  <c:v>18557.84</c:v>
                </c:pt>
                <c:pt idx="15">
                  <c:v>19336.796666666665</c:v>
                </c:pt>
                <c:pt idx="16">
                  <c:v>19502.77</c:v>
                </c:pt>
                <c:pt idx="17">
                  <c:v>19176.333333333332</c:v>
                </c:pt>
                <c:pt idx="18">
                  <c:v>19074.666666666668</c:v>
                </c:pt>
                <c:pt idx="19">
                  <c:v>19388.8</c:v>
                </c:pt>
                <c:pt idx="20">
                  <c:v>19638.566666666666</c:v>
                </c:pt>
                <c:pt idx="21">
                  <c:v>19695.066666666666</c:v>
                </c:pt>
                <c:pt idx="22">
                  <c:v>19497.566666666666</c:v>
                </c:pt>
                <c:pt idx="23">
                  <c:v>18977.333333333332</c:v>
                </c:pt>
                <c:pt idx="24">
                  <c:v>18368.493333333336</c:v>
                </c:pt>
                <c:pt idx="25">
                  <c:v>17084.89</c:v>
                </c:pt>
                <c:pt idx="26">
                  <c:v>16096.603333333333</c:v>
                </c:pt>
                <c:pt idx="27">
                  <c:v>15041.773333333333</c:v>
                </c:pt>
                <c:pt idx="28">
                  <c:v>14355.67</c:v>
                </c:pt>
                <c:pt idx="29">
                  <c:v>13659.840000000002</c:v>
                </c:pt>
                <c:pt idx="30">
                  <c:v>13080.146666666667</c:v>
                </c:pt>
                <c:pt idx="31">
                  <c:v>12272.046666666667</c:v>
                </c:pt>
                <c:pt idx="32">
                  <c:v>11715.056666666665</c:v>
                </c:pt>
                <c:pt idx="33">
                  <c:v>11259.43</c:v>
                </c:pt>
                <c:pt idx="34">
                  <c:v>11207.823333333334</c:v>
                </c:pt>
                <c:pt idx="35">
                  <c:v>11155.606666666667</c:v>
                </c:pt>
                <c:pt idx="36">
                  <c:v>11039.289999999999</c:v>
                </c:pt>
                <c:pt idx="37">
                  <c:v>10928.980000000001</c:v>
                </c:pt>
                <c:pt idx="38">
                  <c:v>10930.28</c:v>
                </c:pt>
                <c:pt idx="39">
                  <c:v>11458.453333333333</c:v>
                </c:pt>
                <c:pt idx="40">
                  <c:v>12142.710000000001</c:v>
                </c:pt>
                <c:pt idx="41">
                  <c:v>12770.533333333333</c:v>
                </c:pt>
                <c:pt idx="42">
                  <c:v>12807.113333333333</c:v>
                </c:pt>
                <c:pt idx="43">
                  <c:v>12763.213333333333</c:v>
                </c:pt>
                <c:pt idx="44">
                  <c:v>12698.193333333335</c:v>
                </c:pt>
                <c:pt idx="45">
                  <c:v>12782.083333333334</c:v>
                </c:pt>
                <c:pt idx="46">
                  <c:v>12855.983333333332</c:v>
                </c:pt>
                <c:pt idx="47">
                  <c:v>13015.166666666666</c:v>
                </c:pt>
                <c:pt idx="48">
                  <c:v>13136.123333333335</c:v>
                </c:pt>
                <c:pt idx="49">
                  <c:v>13245.913333333332</c:v>
                </c:pt>
                <c:pt idx="50">
                  <c:v>13293.050000000001</c:v>
                </c:pt>
                <c:pt idx="51">
                  <c:v>13419.94</c:v>
                </c:pt>
                <c:pt idx="52">
                  <c:v>13403.973333333333</c:v>
                </c:pt>
                <c:pt idx="53">
                  <c:v>13406.403333333334</c:v>
                </c:pt>
                <c:pt idx="54">
                  <c:v>13302.563333333334</c:v>
                </c:pt>
                <c:pt idx="55">
                  <c:v>13280.353333333333</c:v>
                </c:pt>
                <c:pt idx="56">
                  <c:v>13791.046666666667</c:v>
                </c:pt>
                <c:pt idx="57">
                  <c:v>14360.64</c:v>
                </c:pt>
                <c:pt idx="58">
                  <c:v>14943.72</c:v>
                </c:pt>
                <c:pt idx="59">
                  <c:v>14959.75</c:v>
                </c:pt>
                <c:pt idx="60">
                  <c:v>14868.463333333333</c:v>
                </c:pt>
                <c:pt idx="61">
                  <c:v>14828.62</c:v>
                </c:pt>
                <c:pt idx="62">
                  <c:v>14735.42</c:v>
                </c:pt>
                <c:pt idx="63">
                  <c:v>14786.25</c:v>
                </c:pt>
                <c:pt idx="64">
                  <c:v>14851.143333333333</c:v>
                </c:pt>
                <c:pt idx="65">
                  <c:v>14937.286666666667</c:v>
                </c:pt>
                <c:pt idx="66">
                  <c:v>14982.883333333333</c:v>
                </c:pt>
                <c:pt idx="67">
                  <c:v>14988.38</c:v>
                </c:pt>
                <c:pt idx="68">
                  <c:v>15006.603333333333</c:v>
                </c:pt>
                <c:pt idx="69">
                  <c:v>14962.94</c:v>
                </c:pt>
                <c:pt idx="70">
                  <c:v>14881.983333333335</c:v>
                </c:pt>
                <c:pt idx="71">
                  <c:v>14831.956666666667</c:v>
                </c:pt>
                <c:pt idx="72">
                  <c:v>14959.186666666666</c:v>
                </c:pt>
                <c:pt idx="73">
                  <c:v>15110.246666666666</c:v>
                </c:pt>
                <c:pt idx="74">
                  <c:v>15275.769999999999</c:v>
                </c:pt>
                <c:pt idx="75">
                  <c:v>15288.74</c:v>
                </c:pt>
                <c:pt idx="76">
                  <c:v>15405.96</c:v>
                </c:pt>
                <c:pt idx="77">
                  <c:v>15511.773333333333</c:v>
                </c:pt>
                <c:pt idx="78">
                  <c:v>15604.096666666666</c:v>
                </c:pt>
                <c:pt idx="79">
                  <c:v>15557.31</c:v>
                </c:pt>
                <c:pt idx="80">
                  <c:v>15512.286666666667</c:v>
                </c:pt>
                <c:pt idx="81">
                  <c:v>15584.746666666666</c:v>
                </c:pt>
                <c:pt idx="82">
                  <c:v>15686.513333333334</c:v>
                </c:pt>
                <c:pt idx="83">
                  <c:v>15783.693333333335</c:v>
                </c:pt>
                <c:pt idx="84">
                  <c:v>15838.186666666668</c:v>
                </c:pt>
                <c:pt idx="85">
                  <c:v>15768.050000000001</c:v>
                </c:pt>
                <c:pt idx="86">
                  <c:v>15599.046666666667</c:v>
                </c:pt>
                <c:pt idx="87">
                  <c:v>15418.373333333335</c:v>
                </c:pt>
                <c:pt idx="88">
                  <c:v>15226.21</c:v>
                </c:pt>
                <c:pt idx="89">
                  <c:v>15087.066666666666</c:v>
                </c:pt>
                <c:pt idx="90">
                  <c:v>14904.676666666666</c:v>
                </c:pt>
                <c:pt idx="91">
                  <c:v>14821.773333333333</c:v>
                </c:pt>
                <c:pt idx="92">
                  <c:v>14778.143333333333</c:v>
                </c:pt>
                <c:pt idx="93">
                  <c:v>14713.673333333334</c:v>
                </c:pt>
                <c:pt idx="94">
                  <c:v>14646.533333333333</c:v>
                </c:pt>
                <c:pt idx="95">
                  <c:v>14609.203333333333</c:v>
                </c:pt>
                <c:pt idx="96">
                  <c:v>14551.093333333332</c:v>
                </c:pt>
                <c:pt idx="97">
                  <c:v>14387.983333333332</c:v>
                </c:pt>
                <c:pt idx="98">
                  <c:v>14157.463333333333</c:v>
                </c:pt>
                <c:pt idx="99">
                  <c:v>14007.806666666665</c:v>
                </c:pt>
                <c:pt idx="100">
                  <c:v>14039.913333333332</c:v>
                </c:pt>
                <c:pt idx="101">
                  <c:v>14076.853333333333</c:v>
                </c:pt>
                <c:pt idx="102">
                  <c:v>14013.31</c:v>
                </c:pt>
                <c:pt idx="103">
                  <c:v>13970.606666666667</c:v>
                </c:pt>
                <c:pt idx="104">
                  <c:v>13952.24</c:v>
                </c:pt>
                <c:pt idx="105">
                  <c:v>14142.080000000002</c:v>
                </c:pt>
                <c:pt idx="106">
                  <c:v>14385.87</c:v>
                </c:pt>
                <c:pt idx="107">
                  <c:v>14655.980000000001</c:v>
                </c:pt>
                <c:pt idx="108">
                  <c:v>14729.556666666665</c:v>
                </c:pt>
                <c:pt idx="109">
                  <c:v>14698.159999999998</c:v>
                </c:pt>
                <c:pt idx="110">
                  <c:v>14642.996666666666</c:v>
                </c:pt>
                <c:pt idx="111">
                  <c:v>14625.67</c:v>
                </c:pt>
                <c:pt idx="112">
                  <c:v>14664.793333333335</c:v>
                </c:pt>
                <c:pt idx="113">
                  <c:v>14559.03</c:v>
                </c:pt>
                <c:pt idx="114">
                  <c:v>14306.416666666666</c:v>
                </c:pt>
                <c:pt idx="115">
                  <c:v>13990.159999999998</c:v>
                </c:pt>
                <c:pt idx="116">
                  <c:v>13862.85</c:v>
                </c:pt>
                <c:pt idx="117">
                  <c:v>13938.646666666667</c:v>
                </c:pt>
                <c:pt idx="118">
                  <c:v>14038.063333333332</c:v>
                </c:pt>
                <c:pt idx="119">
                  <c:v>14109.416666666666</c:v>
                </c:pt>
                <c:pt idx="120">
                  <c:v>14241.076666666666</c:v>
                </c:pt>
                <c:pt idx="121">
                  <c:v>14351.273333333333</c:v>
                </c:pt>
                <c:pt idx="122">
                  <c:v>14484.123333333335</c:v>
                </c:pt>
                <c:pt idx="123">
                  <c:v>14592.743333333332</c:v>
                </c:pt>
                <c:pt idx="124">
                  <c:v>14664.13</c:v>
                </c:pt>
                <c:pt idx="125">
                  <c:v>14642.003333333332</c:v>
                </c:pt>
                <c:pt idx="126">
                  <c:v>14619.693333333335</c:v>
                </c:pt>
                <c:pt idx="127">
                  <c:v>14660.946666666665</c:v>
                </c:pt>
                <c:pt idx="128">
                  <c:v>14799.403333333334</c:v>
                </c:pt>
                <c:pt idx="129">
                  <c:v>14848.88</c:v>
                </c:pt>
                <c:pt idx="130">
                  <c:v>14915.13</c:v>
                </c:pt>
                <c:pt idx="131">
                  <c:v>14829.826666666666</c:v>
                </c:pt>
                <c:pt idx="132">
                  <c:v>14779.683333333334</c:v>
                </c:pt>
                <c:pt idx="133">
                  <c:v>14679.456666666665</c:v>
                </c:pt>
                <c:pt idx="134">
                  <c:v>14650.853333333333</c:v>
                </c:pt>
                <c:pt idx="135">
                  <c:v>14659.549999999997</c:v>
                </c:pt>
                <c:pt idx="136">
                  <c:v>14454.056666666665</c:v>
                </c:pt>
                <c:pt idx="137">
                  <c:v>14198.076666666666</c:v>
                </c:pt>
                <c:pt idx="138">
                  <c:v>13931.243333333332</c:v>
                </c:pt>
                <c:pt idx="139">
                  <c:v>13969.056666666665</c:v>
                </c:pt>
                <c:pt idx="140">
                  <c:v>14118.67</c:v>
                </c:pt>
                <c:pt idx="141">
                  <c:v>14214.07</c:v>
                </c:pt>
                <c:pt idx="142">
                  <c:v>14284.126666666669</c:v>
                </c:pt>
                <c:pt idx="143">
                  <c:v>14283.76</c:v>
                </c:pt>
                <c:pt idx="144">
                  <c:v>14368.146666666667</c:v>
                </c:pt>
                <c:pt idx="145">
                  <c:v>14316.773333333333</c:v>
                </c:pt>
                <c:pt idx="146">
                  <c:v>14252.97</c:v>
                </c:pt>
                <c:pt idx="147">
                  <c:v>14204.699999999999</c:v>
                </c:pt>
                <c:pt idx="148">
                  <c:v>14195.936666666666</c:v>
                </c:pt>
                <c:pt idx="149">
                  <c:v>14244.056666666665</c:v>
                </c:pt>
                <c:pt idx="150">
                  <c:v>13854.436666666666</c:v>
                </c:pt>
                <c:pt idx="151">
                  <c:v>13211.036666666667</c:v>
                </c:pt>
                <c:pt idx="152">
                  <c:v>12579.273333333333</c:v>
                </c:pt>
                <c:pt idx="153">
                  <c:v>12327.393333333333</c:v>
                </c:pt>
                <c:pt idx="154">
                  <c:v>12361.023333333331</c:v>
                </c:pt>
                <c:pt idx="155">
                  <c:v>11732.529999999999</c:v>
                </c:pt>
                <c:pt idx="156">
                  <c:v>11103.123333333331</c:v>
                </c:pt>
                <c:pt idx="157">
                  <c:v>10514.853333333333</c:v>
                </c:pt>
                <c:pt idx="158">
                  <c:v>10645.953333333333</c:v>
                </c:pt>
                <c:pt idx="159">
                  <c:v>10404.953333333333</c:v>
                </c:pt>
                <c:pt idx="160">
                  <c:v>10127.209999999999</c:v>
                </c:pt>
                <c:pt idx="161">
                  <c:v>9740.9599999999991</c:v>
                </c:pt>
                <c:pt idx="162">
                  <c:v>9761.8133333333335</c:v>
                </c:pt>
                <c:pt idx="163">
                  <c:v>9501.4733333333334</c:v>
                </c:pt>
                <c:pt idx="164">
                  <c:v>9225.8799999999992</c:v>
                </c:pt>
                <c:pt idx="165">
                  <c:v>8854.56</c:v>
                </c:pt>
                <c:pt idx="166">
                  <c:v>8720.1200000000008</c:v>
                </c:pt>
                <c:pt idx="167">
                  <c:v>8075.4500000000007</c:v>
                </c:pt>
                <c:pt idx="168">
                  <c:v>7493.6966666666667</c:v>
                </c:pt>
                <c:pt idx="169">
                  <c:v>6286.4433333333336</c:v>
                </c:pt>
                <c:pt idx="170">
                  <c:v>5303.23</c:v>
                </c:pt>
                <c:pt idx="171">
                  <c:v>3965.7433333333333</c:v>
                </c:pt>
                <c:pt idx="172">
                  <c:v>3149.5566666666668</c:v>
                </c:pt>
                <c:pt idx="173">
                  <c:v>2640.4799999999996</c:v>
                </c:pt>
                <c:pt idx="174">
                  <c:v>2469.91</c:v>
                </c:pt>
                <c:pt idx="175">
                  <c:v>2461.7766666666662</c:v>
                </c:pt>
                <c:pt idx="176">
                  <c:v>3778.6733333333336</c:v>
                </c:pt>
                <c:pt idx="177">
                  <c:v>5092.6966666666667</c:v>
                </c:pt>
                <c:pt idx="178">
                  <c:v>6989.5433333333322</c:v>
                </c:pt>
                <c:pt idx="179">
                  <c:v>7434.9866666666667</c:v>
                </c:pt>
                <c:pt idx="180">
                  <c:v>7901.3833333333341</c:v>
                </c:pt>
                <c:pt idx="181">
                  <c:v>7722.5533333333333</c:v>
                </c:pt>
                <c:pt idx="182">
                  <c:v>7720.5133333333333</c:v>
                </c:pt>
                <c:pt idx="183">
                  <c:v>7609.8999999999987</c:v>
                </c:pt>
                <c:pt idx="184">
                  <c:v>7465.2366666666667</c:v>
                </c:pt>
                <c:pt idx="185">
                  <c:v>7258.3899999999994</c:v>
                </c:pt>
                <c:pt idx="186">
                  <c:v>7242.8466666666673</c:v>
                </c:pt>
                <c:pt idx="187">
                  <c:v>7355.1533333333327</c:v>
                </c:pt>
                <c:pt idx="188">
                  <c:v>7543.75</c:v>
                </c:pt>
                <c:pt idx="189">
                  <c:v>7552.2566666666671</c:v>
                </c:pt>
                <c:pt idx="190">
                  <c:v>7614.4266666666663</c:v>
                </c:pt>
                <c:pt idx="191">
                  <c:v>7633.0066666666671</c:v>
                </c:pt>
                <c:pt idx="192">
                  <c:v>7682.4066666666668</c:v>
                </c:pt>
                <c:pt idx="193">
                  <c:v>7093.0433333333322</c:v>
                </c:pt>
                <c:pt idx="194">
                  <c:v>6502.1500000000005</c:v>
                </c:pt>
                <c:pt idx="195">
                  <c:v>5936.8300000000008</c:v>
                </c:pt>
                <c:pt idx="196">
                  <c:v>5872.666666666667</c:v>
                </c:pt>
                <c:pt idx="197">
                  <c:v>5777.7333333333336</c:v>
                </c:pt>
                <c:pt idx="198">
                  <c:v>5764.3233333333337</c:v>
                </c:pt>
                <c:pt idx="199">
                  <c:v>5860.9900000000007</c:v>
                </c:pt>
                <c:pt idx="200">
                  <c:v>5693.8166666666666</c:v>
                </c:pt>
                <c:pt idx="201">
                  <c:v>5446.69</c:v>
                </c:pt>
                <c:pt idx="202">
                  <c:v>5151.3433333333332</c:v>
                </c:pt>
                <c:pt idx="203">
                  <c:v>5107.4800000000005</c:v>
                </c:pt>
                <c:pt idx="204">
                  <c:v>5103.46</c:v>
                </c:pt>
                <c:pt idx="205">
                  <c:v>4895.1766666666672</c:v>
                </c:pt>
                <c:pt idx="206">
                  <c:v>4752</c:v>
                </c:pt>
                <c:pt idx="207">
                  <c:v>4616.2966666666662</c:v>
                </c:pt>
                <c:pt idx="208">
                  <c:v>4697.41</c:v>
                </c:pt>
                <c:pt idx="209">
                  <c:v>4375.2366666666667</c:v>
                </c:pt>
                <c:pt idx="210">
                  <c:v>4030.4966666666674</c:v>
                </c:pt>
                <c:pt idx="211">
                  <c:v>3649.0433333333335</c:v>
                </c:pt>
                <c:pt idx="212">
                  <c:v>3642.31</c:v>
                </c:pt>
                <c:pt idx="213">
                  <c:v>3648.77</c:v>
                </c:pt>
                <c:pt idx="214">
                  <c:v>3683.7133333333336</c:v>
                </c:pt>
                <c:pt idx="215">
                  <c:v>3741.0866666666666</c:v>
                </c:pt>
                <c:pt idx="216">
                  <c:v>3775.64</c:v>
                </c:pt>
                <c:pt idx="217">
                  <c:v>3816.2633333333329</c:v>
                </c:pt>
                <c:pt idx="218">
                  <c:v>3814.4</c:v>
                </c:pt>
                <c:pt idx="219">
                  <c:v>3837.9133333333339</c:v>
                </c:pt>
                <c:pt idx="220">
                  <c:v>3848.7400000000002</c:v>
                </c:pt>
                <c:pt idx="221">
                  <c:v>3869.8433333333337</c:v>
                </c:pt>
                <c:pt idx="222">
                  <c:v>3876.7233333333334</c:v>
                </c:pt>
                <c:pt idx="223">
                  <c:v>3880.6166666666668</c:v>
                </c:pt>
                <c:pt idx="224">
                  <c:v>3895.2466666666664</c:v>
                </c:pt>
                <c:pt idx="225">
                  <c:v>3915.3366666666661</c:v>
                </c:pt>
                <c:pt idx="226">
                  <c:v>3910.53</c:v>
                </c:pt>
                <c:pt idx="227">
                  <c:v>3906.3866666666668</c:v>
                </c:pt>
              </c:numCache>
            </c:numRef>
          </c:val>
          <c:extLst>
            <c:ext xmlns:c16="http://schemas.microsoft.com/office/drawing/2014/chart" uri="{C3380CC4-5D6E-409C-BE32-E72D297353CC}">
              <c16:uniqueId val="{00000000-BD50-4234-A973-B430A9E75F10}"/>
            </c:ext>
          </c:extLst>
        </c:ser>
        <c:ser>
          <c:idx val="2"/>
          <c:order val="2"/>
          <c:tx>
            <c:strRef>
              <c:f>'G III.1.1'!$A$7</c:f>
              <c:strCache>
                <c:ptCount val="1"/>
                <c:pt idx="0">
                  <c:v>FRP</c:v>
                </c:pt>
              </c:strCache>
            </c:strRef>
          </c:tx>
          <c:spPr>
            <a:solidFill>
              <a:schemeClr val="accent3">
                <a:lumMod val="40000"/>
                <a:lumOff val="60000"/>
              </a:schemeClr>
            </a:solidFill>
            <a:ln>
              <a:noFill/>
            </a:ln>
            <a:effectLst/>
          </c:spPr>
          <c:cat>
            <c:numRef>
              <c:f>'G III.1.1'!$B$4:$HU$4</c:f>
              <c:numCache>
                <c:formatCode>mmm\.yyyy</c:formatCode>
                <c:ptCount val="228"/>
                <c:pt idx="0">
                  <c:v>39203</c:v>
                </c:pt>
                <c:pt idx="1">
                  <c:v>39234</c:v>
                </c:pt>
                <c:pt idx="2">
                  <c:v>39264</c:v>
                </c:pt>
                <c:pt idx="3">
                  <c:v>39295</c:v>
                </c:pt>
                <c:pt idx="4">
                  <c:v>39326</c:v>
                </c:pt>
                <c:pt idx="5">
                  <c:v>39356</c:v>
                </c:pt>
                <c:pt idx="6">
                  <c:v>39387</c:v>
                </c:pt>
                <c:pt idx="7">
                  <c:v>39417</c:v>
                </c:pt>
                <c:pt idx="8">
                  <c:v>39448</c:v>
                </c:pt>
                <c:pt idx="9">
                  <c:v>39479</c:v>
                </c:pt>
                <c:pt idx="10">
                  <c:v>39508</c:v>
                </c:pt>
                <c:pt idx="11">
                  <c:v>39539</c:v>
                </c:pt>
                <c:pt idx="12">
                  <c:v>39569</c:v>
                </c:pt>
                <c:pt idx="13">
                  <c:v>39600</c:v>
                </c:pt>
                <c:pt idx="14">
                  <c:v>39630</c:v>
                </c:pt>
                <c:pt idx="15">
                  <c:v>39661</c:v>
                </c:pt>
                <c:pt idx="16">
                  <c:v>39692</c:v>
                </c:pt>
                <c:pt idx="17">
                  <c:v>39722</c:v>
                </c:pt>
                <c:pt idx="18">
                  <c:v>39753</c:v>
                </c:pt>
                <c:pt idx="19">
                  <c:v>39783</c:v>
                </c:pt>
                <c:pt idx="20">
                  <c:v>39814</c:v>
                </c:pt>
                <c:pt idx="21">
                  <c:v>39845</c:v>
                </c:pt>
                <c:pt idx="22">
                  <c:v>39873</c:v>
                </c:pt>
                <c:pt idx="23">
                  <c:v>39904</c:v>
                </c:pt>
                <c:pt idx="24">
                  <c:v>39934</c:v>
                </c:pt>
                <c:pt idx="25">
                  <c:v>39965</c:v>
                </c:pt>
                <c:pt idx="26">
                  <c:v>39995</c:v>
                </c:pt>
                <c:pt idx="27">
                  <c:v>40026</c:v>
                </c:pt>
                <c:pt idx="28">
                  <c:v>40057</c:v>
                </c:pt>
                <c:pt idx="29">
                  <c:v>40087</c:v>
                </c:pt>
                <c:pt idx="30">
                  <c:v>40118</c:v>
                </c:pt>
                <c:pt idx="31">
                  <c:v>40148</c:v>
                </c:pt>
                <c:pt idx="32">
                  <c:v>40179</c:v>
                </c:pt>
                <c:pt idx="33">
                  <c:v>40210</c:v>
                </c:pt>
                <c:pt idx="34">
                  <c:v>40238</c:v>
                </c:pt>
                <c:pt idx="35">
                  <c:v>40269</c:v>
                </c:pt>
                <c:pt idx="36">
                  <c:v>40299</c:v>
                </c:pt>
                <c:pt idx="37">
                  <c:v>40330</c:v>
                </c:pt>
                <c:pt idx="38">
                  <c:v>40360</c:v>
                </c:pt>
                <c:pt idx="39">
                  <c:v>40391</c:v>
                </c:pt>
                <c:pt idx="40">
                  <c:v>40422</c:v>
                </c:pt>
                <c:pt idx="41">
                  <c:v>40452</c:v>
                </c:pt>
                <c:pt idx="42">
                  <c:v>40483</c:v>
                </c:pt>
                <c:pt idx="43">
                  <c:v>40513</c:v>
                </c:pt>
                <c:pt idx="44">
                  <c:v>40544</c:v>
                </c:pt>
                <c:pt idx="45">
                  <c:v>40575</c:v>
                </c:pt>
                <c:pt idx="46">
                  <c:v>40603</c:v>
                </c:pt>
                <c:pt idx="47">
                  <c:v>40634</c:v>
                </c:pt>
                <c:pt idx="48">
                  <c:v>40664</c:v>
                </c:pt>
                <c:pt idx="49">
                  <c:v>40695</c:v>
                </c:pt>
                <c:pt idx="50">
                  <c:v>40725</c:v>
                </c:pt>
                <c:pt idx="51">
                  <c:v>40756</c:v>
                </c:pt>
                <c:pt idx="52">
                  <c:v>40787</c:v>
                </c:pt>
                <c:pt idx="53">
                  <c:v>40817</c:v>
                </c:pt>
                <c:pt idx="54">
                  <c:v>40848</c:v>
                </c:pt>
                <c:pt idx="55">
                  <c:v>40878</c:v>
                </c:pt>
                <c:pt idx="56">
                  <c:v>40909</c:v>
                </c:pt>
                <c:pt idx="57">
                  <c:v>40940</c:v>
                </c:pt>
                <c:pt idx="58">
                  <c:v>40969</c:v>
                </c:pt>
                <c:pt idx="59">
                  <c:v>41000</c:v>
                </c:pt>
                <c:pt idx="60">
                  <c:v>41030</c:v>
                </c:pt>
                <c:pt idx="61">
                  <c:v>41061</c:v>
                </c:pt>
                <c:pt idx="62">
                  <c:v>41091</c:v>
                </c:pt>
                <c:pt idx="63">
                  <c:v>41122</c:v>
                </c:pt>
                <c:pt idx="64">
                  <c:v>41153</c:v>
                </c:pt>
                <c:pt idx="65">
                  <c:v>41183</c:v>
                </c:pt>
                <c:pt idx="66">
                  <c:v>41214</c:v>
                </c:pt>
                <c:pt idx="67">
                  <c:v>41244</c:v>
                </c:pt>
                <c:pt idx="68">
                  <c:v>41275</c:v>
                </c:pt>
                <c:pt idx="69">
                  <c:v>41306</c:v>
                </c:pt>
                <c:pt idx="70">
                  <c:v>41334</c:v>
                </c:pt>
                <c:pt idx="71">
                  <c:v>41365</c:v>
                </c:pt>
                <c:pt idx="72">
                  <c:v>41395</c:v>
                </c:pt>
                <c:pt idx="73">
                  <c:v>41426</c:v>
                </c:pt>
                <c:pt idx="74">
                  <c:v>41456</c:v>
                </c:pt>
                <c:pt idx="75">
                  <c:v>41487</c:v>
                </c:pt>
                <c:pt idx="76">
                  <c:v>41518</c:v>
                </c:pt>
                <c:pt idx="77">
                  <c:v>41548</c:v>
                </c:pt>
                <c:pt idx="78">
                  <c:v>41579</c:v>
                </c:pt>
                <c:pt idx="79">
                  <c:v>41609</c:v>
                </c:pt>
                <c:pt idx="80">
                  <c:v>41640</c:v>
                </c:pt>
                <c:pt idx="81">
                  <c:v>41671</c:v>
                </c:pt>
                <c:pt idx="82">
                  <c:v>41699</c:v>
                </c:pt>
                <c:pt idx="83">
                  <c:v>41730</c:v>
                </c:pt>
                <c:pt idx="84">
                  <c:v>41760</c:v>
                </c:pt>
                <c:pt idx="85">
                  <c:v>41791</c:v>
                </c:pt>
                <c:pt idx="86">
                  <c:v>41821</c:v>
                </c:pt>
                <c:pt idx="87">
                  <c:v>41852</c:v>
                </c:pt>
                <c:pt idx="88">
                  <c:v>41883</c:v>
                </c:pt>
                <c:pt idx="89">
                  <c:v>41913</c:v>
                </c:pt>
                <c:pt idx="90">
                  <c:v>41944</c:v>
                </c:pt>
                <c:pt idx="91">
                  <c:v>41974</c:v>
                </c:pt>
                <c:pt idx="92">
                  <c:v>42005</c:v>
                </c:pt>
                <c:pt idx="93">
                  <c:v>42036</c:v>
                </c:pt>
                <c:pt idx="94">
                  <c:v>42064</c:v>
                </c:pt>
                <c:pt idx="95">
                  <c:v>42095</c:v>
                </c:pt>
                <c:pt idx="96">
                  <c:v>42125</c:v>
                </c:pt>
                <c:pt idx="97">
                  <c:v>42156</c:v>
                </c:pt>
                <c:pt idx="98">
                  <c:v>42186</c:v>
                </c:pt>
                <c:pt idx="99">
                  <c:v>42217</c:v>
                </c:pt>
                <c:pt idx="100">
                  <c:v>42248</c:v>
                </c:pt>
                <c:pt idx="101">
                  <c:v>42278</c:v>
                </c:pt>
                <c:pt idx="102">
                  <c:v>42309</c:v>
                </c:pt>
                <c:pt idx="103">
                  <c:v>42339</c:v>
                </c:pt>
                <c:pt idx="104">
                  <c:v>42370</c:v>
                </c:pt>
                <c:pt idx="105">
                  <c:v>42401</c:v>
                </c:pt>
                <c:pt idx="106">
                  <c:v>42430</c:v>
                </c:pt>
                <c:pt idx="107">
                  <c:v>42461</c:v>
                </c:pt>
                <c:pt idx="108">
                  <c:v>42491</c:v>
                </c:pt>
                <c:pt idx="109">
                  <c:v>42522</c:v>
                </c:pt>
                <c:pt idx="110">
                  <c:v>42552</c:v>
                </c:pt>
                <c:pt idx="111">
                  <c:v>42583</c:v>
                </c:pt>
                <c:pt idx="112">
                  <c:v>42614</c:v>
                </c:pt>
                <c:pt idx="113">
                  <c:v>42644</c:v>
                </c:pt>
                <c:pt idx="114">
                  <c:v>42675</c:v>
                </c:pt>
                <c:pt idx="115">
                  <c:v>42705</c:v>
                </c:pt>
                <c:pt idx="116">
                  <c:v>42736</c:v>
                </c:pt>
                <c:pt idx="117">
                  <c:v>42767</c:v>
                </c:pt>
                <c:pt idx="118">
                  <c:v>42795</c:v>
                </c:pt>
                <c:pt idx="119">
                  <c:v>42826</c:v>
                </c:pt>
                <c:pt idx="120">
                  <c:v>42856</c:v>
                </c:pt>
                <c:pt idx="121">
                  <c:v>42887</c:v>
                </c:pt>
                <c:pt idx="122">
                  <c:v>42917</c:v>
                </c:pt>
                <c:pt idx="123">
                  <c:v>42948</c:v>
                </c:pt>
                <c:pt idx="124">
                  <c:v>42979</c:v>
                </c:pt>
                <c:pt idx="125">
                  <c:v>43009</c:v>
                </c:pt>
                <c:pt idx="126">
                  <c:v>43040</c:v>
                </c:pt>
                <c:pt idx="127">
                  <c:v>43070</c:v>
                </c:pt>
                <c:pt idx="128">
                  <c:v>43101</c:v>
                </c:pt>
                <c:pt idx="129">
                  <c:v>43132</c:v>
                </c:pt>
                <c:pt idx="130">
                  <c:v>43160</c:v>
                </c:pt>
                <c:pt idx="131">
                  <c:v>43191</c:v>
                </c:pt>
                <c:pt idx="132">
                  <c:v>43221</c:v>
                </c:pt>
                <c:pt idx="133">
                  <c:v>43252</c:v>
                </c:pt>
                <c:pt idx="134">
                  <c:v>43282</c:v>
                </c:pt>
                <c:pt idx="135">
                  <c:v>43313</c:v>
                </c:pt>
                <c:pt idx="136">
                  <c:v>43344</c:v>
                </c:pt>
                <c:pt idx="137">
                  <c:v>43374</c:v>
                </c:pt>
                <c:pt idx="138">
                  <c:v>43405</c:v>
                </c:pt>
                <c:pt idx="139">
                  <c:v>43435</c:v>
                </c:pt>
                <c:pt idx="140">
                  <c:v>43466</c:v>
                </c:pt>
                <c:pt idx="141">
                  <c:v>43497</c:v>
                </c:pt>
                <c:pt idx="142">
                  <c:v>43525</c:v>
                </c:pt>
                <c:pt idx="143">
                  <c:v>43556</c:v>
                </c:pt>
                <c:pt idx="144">
                  <c:v>43586</c:v>
                </c:pt>
                <c:pt idx="145">
                  <c:v>43617</c:v>
                </c:pt>
                <c:pt idx="146">
                  <c:v>43647</c:v>
                </c:pt>
                <c:pt idx="147">
                  <c:v>43678</c:v>
                </c:pt>
                <c:pt idx="148">
                  <c:v>43709</c:v>
                </c:pt>
                <c:pt idx="149">
                  <c:v>43739</c:v>
                </c:pt>
                <c:pt idx="150">
                  <c:v>43770</c:v>
                </c:pt>
                <c:pt idx="151">
                  <c:v>43800</c:v>
                </c:pt>
                <c:pt idx="152">
                  <c:v>43831</c:v>
                </c:pt>
                <c:pt idx="153">
                  <c:v>43862</c:v>
                </c:pt>
                <c:pt idx="154">
                  <c:v>43891</c:v>
                </c:pt>
                <c:pt idx="155">
                  <c:v>43922</c:v>
                </c:pt>
                <c:pt idx="156">
                  <c:v>43952</c:v>
                </c:pt>
                <c:pt idx="157">
                  <c:v>43983</c:v>
                </c:pt>
                <c:pt idx="158">
                  <c:v>44013</c:v>
                </c:pt>
                <c:pt idx="159">
                  <c:v>44044</c:v>
                </c:pt>
                <c:pt idx="160">
                  <c:v>44075</c:v>
                </c:pt>
                <c:pt idx="161">
                  <c:v>44105</c:v>
                </c:pt>
                <c:pt idx="162">
                  <c:v>44136</c:v>
                </c:pt>
                <c:pt idx="163">
                  <c:v>44166</c:v>
                </c:pt>
                <c:pt idx="164">
                  <c:v>44197</c:v>
                </c:pt>
                <c:pt idx="165">
                  <c:v>44228</c:v>
                </c:pt>
                <c:pt idx="166">
                  <c:v>44256</c:v>
                </c:pt>
                <c:pt idx="167">
                  <c:v>44287</c:v>
                </c:pt>
                <c:pt idx="168">
                  <c:v>44317</c:v>
                </c:pt>
                <c:pt idx="169">
                  <c:v>44348</c:v>
                </c:pt>
                <c:pt idx="170">
                  <c:v>44378</c:v>
                </c:pt>
                <c:pt idx="171">
                  <c:v>44409</c:v>
                </c:pt>
                <c:pt idx="172">
                  <c:v>44440</c:v>
                </c:pt>
                <c:pt idx="173">
                  <c:v>44470</c:v>
                </c:pt>
                <c:pt idx="174">
                  <c:v>44501</c:v>
                </c:pt>
                <c:pt idx="175">
                  <c:v>44531</c:v>
                </c:pt>
                <c:pt idx="176">
                  <c:v>44562</c:v>
                </c:pt>
                <c:pt idx="177">
                  <c:v>44593</c:v>
                </c:pt>
                <c:pt idx="178">
                  <c:v>44621</c:v>
                </c:pt>
                <c:pt idx="179">
                  <c:v>44652</c:v>
                </c:pt>
                <c:pt idx="180">
                  <c:v>44682</c:v>
                </c:pt>
                <c:pt idx="181">
                  <c:v>44713</c:v>
                </c:pt>
                <c:pt idx="182">
                  <c:v>44743</c:v>
                </c:pt>
                <c:pt idx="183">
                  <c:v>44774</c:v>
                </c:pt>
                <c:pt idx="184">
                  <c:v>44805</c:v>
                </c:pt>
                <c:pt idx="185">
                  <c:v>44835</c:v>
                </c:pt>
                <c:pt idx="186">
                  <c:v>44866</c:v>
                </c:pt>
                <c:pt idx="187">
                  <c:v>44896</c:v>
                </c:pt>
                <c:pt idx="188">
                  <c:v>44927</c:v>
                </c:pt>
                <c:pt idx="189">
                  <c:v>44958</c:v>
                </c:pt>
                <c:pt idx="190">
                  <c:v>44986</c:v>
                </c:pt>
                <c:pt idx="191">
                  <c:v>45017</c:v>
                </c:pt>
                <c:pt idx="192">
                  <c:v>45047</c:v>
                </c:pt>
                <c:pt idx="193">
                  <c:v>45078</c:v>
                </c:pt>
                <c:pt idx="194">
                  <c:v>45108</c:v>
                </c:pt>
                <c:pt idx="195">
                  <c:v>45139</c:v>
                </c:pt>
                <c:pt idx="196">
                  <c:v>45170</c:v>
                </c:pt>
                <c:pt idx="197">
                  <c:v>45200</c:v>
                </c:pt>
                <c:pt idx="198">
                  <c:v>45231</c:v>
                </c:pt>
                <c:pt idx="199">
                  <c:v>45261</c:v>
                </c:pt>
                <c:pt idx="200">
                  <c:v>45292</c:v>
                </c:pt>
                <c:pt idx="201">
                  <c:v>45323</c:v>
                </c:pt>
                <c:pt idx="202">
                  <c:v>45352</c:v>
                </c:pt>
                <c:pt idx="203">
                  <c:v>45383</c:v>
                </c:pt>
                <c:pt idx="204">
                  <c:v>45413</c:v>
                </c:pt>
                <c:pt idx="205">
                  <c:v>45444</c:v>
                </c:pt>
                <c:pt idx="206">
                  <c:v>45474</c:v>
                </c:pt>
                <c:pt idx="207">
                  <c:v>45505</c:v>
                </c:pt>
                <c:pt idx="208">
                  <c:v>45536</c:v>
                </c:pt>
                <c:pt idx="209">
                  <c:v>45566</c:v>
                </c:pt>
                <c:pt idx="210">
                  <c:v>45597</c:v>
                </c:pt>
                <c:pt idx="211">
                  <c:v>45627</c:v>
                </c:pt>
                <c:pt idx="212">
                  <c:v>45658</c:v>
                </c:pt>
                <c:pt idx="213">
                  <c:v>45689</c:v>
                </c:pt>
                <c:pt idx="214">
                  <c:v>45717</c:v>
                </c:pt>
                <c:pt idx="215">
                  <c:v>45748</c:v>
                </c:pt>
                <c:pt idx="216">
                  <c:v>45778</c:v>
                </c:pt>
                <c:pt idx="217">
                  <c:v>45809</c:v>
                </c:pt>
                <c:pt idx="218">
                  <c:v>45839</c:v>
                </c:pt>
                <c:pt idx="219">
                  <c:v>45870</c:v>
                </c:pt>
                <c:pt idx="220">
                  <c:v>45901</c:v>
                </c:pt>
                <c:pt idx="221">
                  <c:v>45931</c:v>
                </c:pt>
                <c:pt idx="222">
                  <c:v>45962</c:v>
                </c:pt>
                <c:pt idx="223">
                  <c:v>45992</c:v>
                </c:pt>
                <c:pt idx="224">
                  <c:v>46023</c:v>
                </c:pt>
                <c:pt idx="225">
                  <c:v>46054</c:v>
                </c:pt>
                <c:pt idx="226">
                  <c:v>46082</c:v>
                </c:pt>
                <c:pt idx="227">
                  <c:v>46113</c:v>
                </c:pt>
              </c:numCache>
            </c:numRef>
          </c:cat>
          <c:val>
            <c:numRef>
              <c:f>'G III.1.1'!$B$7:$HU$7</c:f>
              <c:numCache>
                <c:formatCode>_(* #,##0_);_(* \(#,##0\);_(* "-"_);_(@_)</c:formatCode>
                <c:ptCount val="228"/>
                <c:pt idx="0">
                  <c:v>859.95666666666659</c:v>
                </c:pt>
                <c:pt idx="1">
                  <c:v>1105.5033333333333</c:v>
                </c:pt>
                <c:pt idx="2">
                  <c:v>1357.7299999999998</c:v>
                </c:pt>
                <c:pt idx="3">
                  <c:v>1371.1466666666668</c:v>
                </c:pt>
                <c:pt idx="4">
                  <c:v>1394.0599999999997</c:v>
                </c:pt>
                <c:pt idx="5">
                  <c:v>1414.4133333333332</c:v>
                </c:pt>
                <c:pt idx="6">
                  <c:v>1441.3533333333332</c:v>
                </c:pt>
                <c:pt idx="7">
                  <c:v>1457.1833333333332</c:v>
                </c:pt>
                <c:pt idx="8">
                  <c:v>1480.6633333333332</c:v>
                </c:pt>
                <c:pt idx="9">
                  <c:v>1503.2066666666667</c:v>
                </c:pt>
                <c:pt idx="10">
                  <c:v>1539.1899999999998</c:v>
                </c:pt>
                <c:pt idx="11">
                  <c:v>1551.5433333333333</c:v>
                </c:pt>
                <c:pt idx="12">
                  <c:v>1850.5933333333332</c:v>
                </c:pt>
                <c:pt idx="13">
                  <c:v>2143.063333333333</c:v>
                </c:pt>
                <c:pt idx="14">
                  <c:v>2751.0233333333331</c:v>
                </c:pt>
                <c:pt idx="15">
                  <c:v>3075.3466666666668</c:v>
                </c:pt>
                <c:pt idx="16">
                  <c:v>3410.4366666666665</c:v>
                </c:pt>
                <c:pt idx="17">
                  <c:v>3064.9233333333336</c:v>
                </c:pt>
                <c:pt idx="18">
                  <c:v>2721.36</c:v>
                </c:pt>
                <c:pt idx="19">
                  <c:v>2404.6333333333337</c:v>
                </c:pt>
                <c:pt idx="20">
                  <c:v>2435.4566666666669</c:v>
                </c:pt>
                <c:pt idx="21">
                  <c:v>2442.5033333333336</c:v>
                </c:pt>
                <c:pt idx="22">
                  <c:v>2426.2600000000002</c:v>
                </c:pt>
                <c:pt idx="23">
                  <c:v>2434.4133333333334</c:v>
                </c:pt>
                <c:pt idx="24">
                  <c:v>2473.5033333333336</c:v>
                </c:pt>
                <c:pt idx="25">
                  <c:v>2767.4133333333339</c:v>
                </c:pt>
                <c:pt idx="26">
                  <c:v>3073.9500000000003</c:v>
                </c:pt>
                <c:pt idx="27">
                  <c:v>3371.376666666667</c:v>
                </c:pt>
                <c:pt idx="28">
                  <c:v>3410.4366666666665</c:v>
                </c:pt>
                <c:pt idx="29">
                  <c:v>3410.4366666666665</c:v>
                </c:pt>
                <c:pt idx="30">
                  <c:v>3410.4366666666665</c:v>
                </c:pt>
                <c:pt idx="31">
                  <c:v>3398.3866666666668</c:v>
                </c:pt>
                <c:pt idx="32">
                  <c:v>3413.5</c:v>
                </c:pt>
                <c:pt idx="33">
                  <c:v>3413.22</c:v>
                </c:pt>
                <c:pt idx="34">
                  <c:v>3397.5033333333336</c:v>
                </c:pt>
                <c:pt idx="35">
                  <c:v>3381.6</c:v>
                </c:pt>
                <c:pt idx="36">
                  <c:v>3346.3366666666661</c:v>
                </c:pt>
                <c:pt idx="37">
                  <c:v>3440.5066666666667</c:v>
                </c:pt>
                <c:pt idx="38">
                  <c:v>3571.9499999999994</c:v>
                </c:pt>
                <c:pt idx="39">
                  <c:v>3726.03</c:v>
                </c:pt>
                <c:pt idx="40">
                  <c:v>3799.6666666666665</c:v>
                </c:pt>
                <c:pt idx="41">
                  <c:v>3852.5</c:v>
                </c:pt>
                <c:pt idx="42">
                  <c:v>3863.3399999999997</c:v>
                </c:pt>
                <c:pt idx="43">
                  <c:v>3849.873333333333</c:v>
                </c:pt>
                <c:pt idx="44">
                  <c:v>3830.1733333333336</c:v>
                </c:pt>
                <c:pt idx="45">
                  <c:v>3855.52</c:v>
                </c:pt>
                <c:pt idx="46">
                  <c:v>3877.866355666667</c:v>
                </c:pt>
                <c:pt idx="47">
                  <c:v>3925.886355666667</c:v>
                </c:pt>
                <c:pt idx="48">
                  <c:v>3962.2963556666668</c:v>
                </c:pt>
                <c:pt idx="49">
                  <c:v>4142.4860333333336</c:v>
                </c:pt>
                <c:pt idx="50">
                  <c:v>4305.4048983333332</c:v>
                </c:pt>
                <c:pt idx="51">
                  <c:v>4493.9961086666672</c:v>
                </c:pt>
                <c:pt idx="52">
                  <c:v>4488.6311410000008</c:v>
                </c:pt>
                <c:pt idx="53">
                  <c:v>4489.3760003333327</c:v>
                </c:pt>
                <c:pt idx="54">
                  <c:v>4454.7270603333336</c:v>
                </c:pt>
                <c:pt idx="55">
                  <c:v>4447.1878006666666</c:v>
                </c:pt>
                <c:pt idx="56">
                  <c:v>4435.2140763333327</c:v>
                </c:pt>
                <c:pt idx="57">
                  <c:v>4442.6737496666674</c:v>
                </c:pt>
                <c:pt idx="58">
                  <c:v>4452.7686103333335</c:v>
                </c:pt>
                <c:pt idx="59">
                  <c:v>4457.328610333333</c:v>
                </c:pt>
                <c:pt idx="60">
                  <c:v>4427.0066666666671</c:v>
                </c:pt>
                <c:pt idx="61">
                  <c:v>4822.5533333333333</c:v>
                </c:pt>
                <c:pt idx="62">
                  <c:v>5232.9733333333334</c:v>
                </c:pt>
                <c:pt idx="63">
                  <c:v>5697.71</c:v>
                </c:pt>
                <c:pt idx="64">
                  <c:v>5774.53</c:v>
                </c:pt>
                <c:pt idx="65">
                  <c:v>5822.2333333333327</c:v>
                </c:pt>
                <c:pt idx="66">
                  <c:v>5856.123333333333</c:v>
                </c:pt>
                <c:pt idx="67">
                  <c:v>5866.2133333333331</c:v>
                </c:pt>
                <c:pt idx="68">
                  <c:v>5881.0099999999993</c:v>
                </c:pt>
                <c:pt idx="69">
                  <c:v>5867.5166666666664</c:v>
                </c:pt>
                <c:pt idx="70">
                  <c:v>5854.7400000000007</c:v>
                </c:pt>
                <c:pt idx="71">
                  <c:v>5877.29</c:v>
                </c:pt>
                <c:pt idx="72">
                  <c:v>6317.0233333333335</c:v>
                </c:pt>
                <c:pt idx="73">
                  <c:v>6704.18</c:v>
                </c:pt>
                <c:pt idx="74">
                  <c:v>7098.126666666667</c:v>
                </c:pt>
                <c:pt idx="75">
                  <c:v>7076.9466666666667</c:v>
                </c:pt>
                <c:pt idx="76">
                  <c:v>7165.8633333333337</c:v>
                </c:pt>
                <c:pt idx="77">
                  <c:v>7245.56</c:v>
                </c:pt>
                <c:pt idx="78">
                  <c:v>7335.4366666666656</c:v>
                </c:pt>
                <c:pt idx="79">
                  <c:v>7356.0933333333332</c:v>
                </c:pt>
                <c:pt idx="80">
                  <c:v>7347.4599999999991</c:v>
                </c:pt>
                <c:pt idx="81">
                  <c:v>7395.7133333333331</c:v>
                </c:pt>
                <c:pt idx="82">
                  <c:v>7453.1466666666674</c:v>
                </c:pt>
                <c:pt idx="83">
                  <c:v>7534.9266666666663</c:v>
                </c:pt>
                <c:pt idx="84">
                  <c:v>7589.9733333333324</c:v>
                </c:pt>
                <c:pt idx="85">
                  <c:v>7832.7699999999995</c:v>
                </c:pt>
                <c:pt idx="86">
                  <c:v>8023.3033333333333</c:v>
                </c:pt>
                <c:pt idx="87">
                  <c:v>8218.086666666668</c:v>
                </c:pt>
                <c:pt idx="88">
                  <c:v>8137.1699999999992</c:v>
                </c:pt>
                <c:pt idx="89">
                  <c:v>8080.4500000000007</c:v>
                </c:pt>
                <c:pt idx="90">
                  <c:v>8002.5733333333337</c:v>
                </c:pt>
                <c:pt idx="91">
                  <c:v>7986.123333333333</c:v>
                </c:pt>
                <c:pt idx="92">
                  <c:v>7963.2666666666664</c:v>
                </c:pt>
                <c:pt idx="93">
                  <c:v>7938.94</c:v>
                </c:pt>
                <c:pt idx="94">
                  <c:v>7906.7166666666672</c:v>
                </c:pt>
                <c:pt idx="95">
                  <c:v>7916.53</c:v>
                </c:pt>
                <c:pt idx="96">
                  <c:v>7879.1333333333323</c:v>
                </c:pt>
                <c:pt idx="97">
                  <c:v>8007.913333333333</c:v>
                </c:pt>
                <c:pt idx="98">
                  <c:v>8109.666666666667</c:v>
                </c:pt>
                <c:pt idx="99">
                  <c:v>8221.6</c:v>
                </c:pt>
                <c:pt idx="100">
                  <c:v>8191.376666666667</c:v>
                </c:pt>
                <c:pt idx="101">
                  <c:v>8189.9599999999991</c:v>
                </c:pt>
                <c:pt idx="102">
                  <c:v>8180.4866666666667</c:v>
                </c:pt>
                <c:pt idx="103">
                  <c:v>8170.3233333333337</c:v>
                </c:pt>
                <c:pt idx="104">
                  <c:v>8115.0033333333331</c:v>
                </c:pt>
                <c:pt idx="105">
                  <c:v>8142.2233333333324</c:v>
                </c:pt>
                <c:pt idx="106">
                  <c:v>8281.2899999999991</c:v>
                </c:pt>
                <c:pt idx="107">
                  <c:v>8462.9833333333318</c:v>
                </c:pt>
                <c:pt idx="108">
                  <c:v>8573.18</c:v>
                </c:pt>
                <c:pt idx="109">
                  <c:v>8801.4266666666663</c:v>
                </c:pt>
                <c:pt idx="110">
                  <c:v>9037.3000000000011</c:v>
                </c:pt>
                <c:pt idx="111">
                  <c:v>9307.5966666666664</c:v>
                </c:pt>
                <c:pt idx="112">
                  <c:v>9370.6933333333345</c:v>
                </c:pt>
                <c:pt idx="113">
                  <c:v>9299.7066666666669</c:v>
                </c:pt>
                <c:pt idx="114">
                  <c:v>9127.3633333333346</c:v>
                </c:pt>
                <c:pt idx="115">
                  <c:v>8946.9066666666677</c:v>
                </c:pt>
                <c:pt idx="116">
                  <c:v>8899.7966666666671</c:v>
                </c:pt>
                <c:pt idx="117">
                  <c:v>8974.623333333333</c:v>
                </c:pt>
                <c:pt idx="118">
                  <c:v>9052.93</c:v>
                </c:pt>
                <c:pt idx="119">
                  <c:v>9132.92</c:v>
                </c:pt>
                <c:pt idx="120">
                  <c:v>9234.993333333332</c:v>
                </c:pt>
                <c:pt idx="121">
                  <c:v>9492.2266666666674</c:v>
                </c:pt>
                <c:pt idx="122">
                  <c:v>9766.08</c:v>
                </c:pt>
                <c:pt idx="123">
                  <c:v>10026.443333333335</c:v>
                </c:pt>
                <c:pt idx="124">
                  <c:v>10003.463333333333</c:v>
                </c:pt>
                <c:pt idx="125">
                  <c:v>9920.1200000000008</c:v>
                </c:pt>
                <c:pt idx="126">
                  <c:v>9849.0333333333328</c:v>
                </c:pt>
                <c:pt idx="127">
                  <c:v>9919.4333333333325</c:v>
                </c:pt>
                <c:pt idx="128">
                  <c:v>10057.033333333333</c:v>
                </c:pt>
                <c:pt idx="129">
                  <c:v>10092.783333333333</c:v>
                </c:pt>
                <c:pt idx="130">
                  <c:v>10130.386666666667</c:v>
                </c:pt>
                <c:pt idx="131">
                  <c:v>10054.620000000001</c:v>
                </c:pt>
                <c:pt idx="132">
                  <c:v>10009.486666666666</c:v>
                </c:pt>
                <c:pt idx="133">
                  <c:v>9925.0966666666664</c:v>
                </c:pt>
                <c:pt idx="134">
                  <c:v>9897.6933333333345</c:v>
                </c:pt>
                <c:pt idx="135">
                  <c:v>9898.9600000000009</c:v>
                </c:pt>
                <c:pt idx="136">
                  <c:v>9976.7333333333336</c:v>
                </c:pt>
                <c:pt idx="137">
                  <c:v>9960.9333333333343</c:v>
                </c:pt>
                <c:pt idx="138">
                  <c:v>9947.8200000000015</c:v>
                </c:pt>
                <c:pt idx="139">
                  <c:v>9800.9333333333343</c:v>
                </c:pt>
                <c:pt idx="140">
                  <c:v>9824.8266666666677</c:v>
                </c:pt>
                <c:pt idx="141">
                  <c:v>9856.5</c:v>
                </c:pt>
                <c:pt idx="142">
                  <c:v>10004.126666666665</c:v>
                </c:pt>
                <c:pt idx="143">
                  <c:v>10086.286666666667</c:v>
                </c:pt>
                <c:pt idx="144">
                  <c:v>10132.683333333332</c:v>
                </c:pt>
                <c:pt idx="145">
                  <c:v>10242.536666666667</c:v>
                </c:pt>
                <c:pt idx="146">
                  <c:v>10327.923333333332</c:v>
                </c:pt>
                <c:pt idx="147">
                  <c:v>10458.723333333333</c:v>
                </c:pt>
                <c:pt idx="148">
                  <c:v>10479.633333333333</c:v>
                </c:pt>
                <c:pt idx="149">
                  <c:v>10543.18</c:v>
                </c:pt>
                <c:pt idx="150">
                  <c:v>10590.223333333333</c:v>
                </c:pt>
                <c:pt idx="151">
                  <c:v>10694.776666666667</c:v>
                </c:pt>
                <c:pt idx="152">
                  <c:v>10776.976666666667</c:v>
                </c:pt>
                <c:pt idx="153">
                  <c:v>10771.733333333332</c:v>
                </c:pt>
                <c:pt idx="154">
                  <c:v>10475.213333333333</c:v>
                </c:pt>
                <c:pt idx="155">
                  <c:v>10314.66</c:v>
                </c:pt>
                <c:pt idx="156">
                  <c:v>10305.870000000001</c:v>
                </c:pt>
                <c:pt idx="157">
                  <c:v>10593.886666666667</c:v>
                </c:pt>
                <c:pt idx="158">
                  <c:v>10874.26</c:v>
                </c:pt>
                <c:pt idx="159">
                  <c:v>11151.813333333334</c:v>
                </c:pt>
                <c:pt idx="160">
                  <c:v>11302.696666666669</c:v>
                </c:pt>
                <c:pt idx="161">
                  <c:v>10763.25</c:v>
                </c:pt>
                <c:pt idx="162">
                  <c:v>10276.876666666665</c:v>
                </c:pt>
                <c:pt idx="163">
                  <c:v>9916.08</c:v>
                </c:pt>
                <c:pt idx="164">
                  <c:v>10079.916666666666</c:v>
                </c:pt>
                <c:pt idx="165">
                  <c:v>10115.020000000002</c:v>
                </c:pt>
                <c:pt idx="166">
                  <c:v>10089.450000000003</c:v>
                </c:pt>
                <c:pt idx="167">
                  <c:v>9645.7833333333347</c:v>
                </c:pt>
                <c:pt idx="168">
                  <c:v>9241.85</c:v>
                </c:pt>
                <c:pt idx="169">
                  <c:v>8343.9699999999993</c:v>
                </c:pt>
                <c:pt idx="170">
                  <c:v>7912.0333333333328</c:v>
                </c:pt>
                <c:pt idx="171">
                  <c:v>7461.9366666666656</c:v>
                </c:pt>
                <c:pt idx="172">
                  <c:v>7443.5733333333337</c:v>
                </c:pt>
                <c:pt idx="173">
                  <c:v>7434.9233333333332</c:v>
                </c:pt>
                <c:pt idx="174">
                  <c:v>7386.2133333333331</c:v>
                </c:pt>
                <c:pt idx="175">
                  <c:v>7433.3933333333334</c:v>
                </c:pt>
                <c:pt idx="176">
                  <c:v>7363.3733333333339</c:v>
                </c:pt>
                <c:pt idx="177">
                  <c:v>7282.0133333333333</c:v>
                </c:pt>
                <c:pt idx="178">
                  <c:v>7144.1833333333334</c:v>
                </c:pt>
                <c:pt idx="179">
                  <c:v>6936.3833333333341</c:v>
                </c:pt>
                <c:pt idx="180">
                  <c:v>6764.0866666666661</c:v>
                </c:pt>
                <c:pt idx="181">
                  <c:v>6674.1033333333326</c:v>
                </c:pt>
                <c:pt idx="182">
                  <c:v>6821.4633333333331</c:v>
                </c:pt>
                <c:pt idx="183">
                  <c:v>6881.2366666666667</c:v>
                </c:pt>
                <c:pt idx="184">
                  <c:v>6730.083333333333</c:v>
                </c:pt>
                <c:pt idx="185">
                  <c:v>6526.5933333333332</c:v>
                </c:pt>
                <c:pt idx="186">
                  <c:v>6534.3833333333323</c:v>
                </c:pt>
                <c:pt idx="187">
                  <c:v>6580.7999999999993</c:v>
                </c:pt>
                <c:pt idx="188">
                  <c:v>6688.18</c:v>
                </c:pt>
                <c:pt idx="189">
                  <c:v>6604.873333333333</c:v>
                </c:pt>
                <c:pt idx="190">
                  <c:v>6701.9733333333324</c:v>
                </c:pt>
                <c:pt idx="191">
                  <c:v>6716.4966666666669</c:v>
                </c:pt>
                <c:pt idx="192">
                  <c:v>6761.3966666666674</c:v>
                </c:pt>
                <c:pt idx="193">
                  <c:v>7335.8266666666677</c:v>
                </c:pt>
                <c:pt idx="194">
                  <c:v>7942.1133333333337</c:v>
                </c:pt>
                <c:pt idx="195">
                  <c:v>8535.1466666666674</c:v>
                </c:pt>
                <c:pt idx="196">
                  <c:v>8437.1866666666665</c:v>
                </c:pt>
                <c:pt idx="197">
                  <c:v>8242.913333333332</c:v>
                </c:pt>
                <c:pt idx="198">
                  <c:v>8271.7866666666669</c:v>
                </c:pt>
                <c:pt idx="199">
                  <c:v>8419.31</c:v>
                </c:pt>
                <c:pt idx="200">
                  <c:v>8595.2933333333331</c:v>
                </c:pt>
                <c:pt idx="201">
                  <c:v>8619.1766666666663</c:v>
                </c:pt>
                <c:pt idx="202">
                  <c:v>8663.5433333333331</c:v>
                </c:pt>
                <c:pt idx="203">
                  <c:v>8649.7566666666662</c:v>
                </c:pt>
                <c:pt idx="204">
                  <c:v>8683.7566666666662</c:v>
                </c:pt>
                <c:pt idx="205">
                  <c:v>8796.5133333333342</c:v>
                </c:pt>
                <c:pt idx="206">
                  <c:v>9057.6466666666674</c:v>
                </c:pt>
                <c:pt idx="207">
                  <c:v>9322.7099999999991</c:v>
                </c:pt>
                <c:pt idx="208">
                  <c:v>9525.0366666666669</c:v>
                </c:pt>
                <c:pt idx="209">
                  <c:v>9566.7366666666676</c:v>
                </c:pt>
                <c:pt idx="210">
                  <c:v>9583.7233333333334</c:v>
                </c:pt>
                <c:pt idx="211">
                  <c:v>9470.85</c:v>
                </c:pt>
                <c:pt idx="212">
                  <c:v>9497.1333333333332</c:v>
                </c:pt>
                <c:pt idx="213">
                  <c:v>9500.4033333333336</c:v>
                </c:pt>
                <c:pt idx="214">
                  <c:v>9543.1833333333325</c:v>
                </c:pt>
                <c:pt idx="215">
                  <c:v>9487.8833333333332</c:v>
                </c:pt>
                <c:pt idx="216">
                  <c:v>9464.2333333333318</c:v>
                </c:pt>
                <c:pt idx="217">
                  <c:v>9561.6966666666667</c:v>
                </c:pt>
                <c:pt idx="218">
                  <c:v>9695.7733333333344</c:v>
                </c:pt>
                <c:pt idx="219">
                  <c:v>9835.94</c:v>
                </c:pt>
                <c:pt idx="220">
                  <c:v>9945.3966666666674</c:v>
                </c:pt>
                <c:pt idx="221">
                  <c:v>10097.666666666666</c:v>
                </c:pt>
                <c:pt idx="222">
                  <c:v>10196.216666666667</c:v>
                </c:pt>
                <c:pt idx="223">
                  <c:v>10258.150000000001</c:v>
                </c:pt>
                <c:pt idx="224">
                  <c:v>10355.613333333335</c:v>
                </c:pt>
                <c:pt idx="225">
                  <c:v>10384.336666666668</c:v>
                </c:pt>
                <c:pt idx="226">
                  <c:v>10219.146666666667</c:v>
                </c:pt>
                <c:pt idx="227">
                  <c:v>10171.086666666668</c:v>
                </c:pt>
              </c:numCache>
            </c:numRef>
          </c:val>
          <c:extLst>
            <c:ext xmlns:c16="http://schemas.microsoft.com/office/drawing/2014/chart" uri="{C3380CC4-5D6E-409C-BE32-E72D297353CC}">
              <c16:uniqueId val="{00000001-BD50-4234-A973-B430A9E75F10}"/>
            </c:ext>
          </c:extLst>
        </c:ser>
        <c:ser>
          <c:idx val="3"/>
          <c:order val="3"/>
          <c:tx>
            <c:strRef>
              <c:f>'G III.1.1'!$A$8</c:f>
              <c:strCache>
                <c:ptCount val="1"/>
                <c:pt idx="0">
                  <c:v>OATP</c:v>
                </c:pt>
              </c:strCache>
            </c:strRef>
          </c:tx>
          <c:spPr>
            <a:solidFill>
              <a:schemeClr val="accent4"/>
            </a:solidFill>
            <a:ln>
              <a:noFill/>
            </a:ln>
            <a:effectLst/>
          </c:spPr>
          <c:cat>
            <c:numRef>
              <c:f>'G III.1.1'!$B$4:$HU$4</c:f>
              <c:numCache>
                <c:formatCode>mmm\.yyyy</c:formatCode>
                <c:ptCount val="228"/>
                <c:pt idx="0">
                  <c:v>39203</c:v>
                </c:pt>
                <c:pt idx="1">
                  <c:v>39234</c:v>
                </c:pt>
                <c:pt idx="2">
                  <c:v>39264</c:v>
                </c:pt>
                <c:pt idx="3">
                  <c:v>39295</c:v>
                </c:pt>
                <c:pt idx="4">
                  <c:v>39326</c:v>
                </c:pt>
                <c:pt idx="5">
                  <c:v>39356</c:v>
                </c:pt>
                <c:pt idx="6">
                  <c:v>39387</c:v>
                </c:pt>
                <c:pt idx="7">
                  <c:v>39417</c:v>
                </c:pt>
                <c:pt idx="8">
                  <c:v>39448</c:v>
                </c:pt>
                <c:pt idx="9">
                  <c:v>39479</c:v>
                </c:pt>
                <c:pt idx="10">
                  <c:v>39508</c:v>
                </c:pt>
                <c:pt idx="11">
                  <c:v>39539</c:v>
                </c:pt>
                <c:pt idx="12">
                  <c:v>39569</c:v>
                </c:pt>
                <c:pt idx="13">
                  <c:v>39600</c:v>
                </c:pt>
                <c:pt idx="14">
                  <c:v>39630</c:v>
                </c:pt>
                <c:pt idx="15">
                  <c:v>39661</c:v>
                </c:pt>
                <c:pt idx="16">
                  <c:v>39692</c:v>
                </c:pt>
                <c:pt idx="17">
                  <c:v>39722</c:v>
                </c:pt>
                <c:pt idx="18">
                  <c:v>39753</c:v>
                </c:pt>
                <c:pt idx="19">
                  <c:v>39783</c:v>
                </c:pt>
                <c:pt idx="20">
                  <c:v>39814</c:v>
                </c:pt>
                <c:pt idx="21">
                  <c:v>39845</c:v>
                </c:pt>
                <c:pt idx="22">
                  <c:v>39873</c:v>
                </c:pt>
                <c:pt idx="23">
                  <c:v>39904</c:v>
                </c:pt>
                <c:pt idx="24">
                  <c:v>39934</c:v>
                </c:pt>
                <c:pt idx="25">
                  <c:v>39965</c:v>
                </c:pt>
                <c:pt idx="26">
                  <c:v>39995</c:v>
                </c:pt>
                <c:pt idx="27">
                  <c:v>40026</c:v>
                </c:pt>
                <c:pt idx="28">
                  <c:v>40057</c:v>
                </c:pt>
                <c:pt idx="29">
                  <c:v>40087</c:v>
                </c:pt>
                <c:pt idx="30">
                  <c:v>40118</c:v>
                </c:pt>
                <c:pt idx="31">
                  <c:v>40148</c:v>
                </c:pt>
                <c:pt idx="32">
                  <c:v>40179</c:v>
                </c:pt>
                <c:pt idx="33">
                  <c:v>40210</c:v>
                </c:pt>
                <c:pt idx="34">
                  <c:v>40238</c:v>
                </c:pt>
                <c:pt idx="35">
                  <c:v>40269</c:v>
                </c:pt>
                <c:pt idx="36">
                  <c:v>40299</c:v>
                </c:pt>
                <c:pt idx="37">
                  <c:v>40330</c:v>
                </c:pt>
                <c:pt idx="38">
                  <c:v>40360</c:v>
                </c:pt>
                <c:pt idx="39">
                  <c:v>40391</c:v>
                </c:pt>
                <c:pt idx="40">
                  <c:v>40422</c:v>
                </c:pt>
                <c:pt idx="41">
                  <c:v>40452</c:v>
                </c:pt>
                <c:pt idx="42">
                  <c:v>40483</c:v>
                </c:pt>
                <c:pt idx="43">
                  <c:v>40513</c:v>
                </c:pt>
                <c:pt idx="44">
                  <c:v>40544</c:v>
                </c:pt>
                <c:pt idx="45">
                  <c:v>40575</c:v>
                </c:pt>
                <c:pt idx="46">
                  <c:v>40603</c:v>
                </c:pt>
                <c:pt idx="47">
                  <c:v>40634</c:v>
                </c:pt>
                <c:pt idx="48">
                  <c:v>40664</c:v>
                </c:pt>
                <c:pt idx="49">
                  <c:v>40695</c:v>
                </c:pt>
                <c:pt idx="50">
                  <c:v>40725</c:v>
                </c:pt>
                <c:pt idx="51">
                  <c:v>40756</c:v>
                </c:pt>
                <c:pt idx="52">
                  <c:v>40787</c:v>
                </c:pt>
                <c:pt idx="53">
                  <c:v>40817</c:v>
                </c:pt>
                <c:pt idx="54">
                  <c:v>40848</c:v>
                </c:pt>
                <c:pt idx="55">
                  <c:v>40878</c:v>
                </c:pt>
                <c:pt idx="56">
                  <c:v>40909</c:v>
                </c:pt>
                <c:pt idx="57">
                  <c:v>40940</c:v>
                </c:pt>
                <c:pt idx="58">
                  <c:v>40969</c:v>
                </c:pt>
                <c:pt idx="59">
                  <c:v>41000</c:v>
                </c:pt>
                <c:pt idx="60">
                  <c:v>41030</c:v>
                </c:pt>
                <c:pt idx="61">
                  <c:v>41061</c:v>
                </c:pt>
                <c:pt idx="62">
                  <c:v>41091</c:v>
                </c:pt>
                <c:pt idx="63">
                  <c:v>41122</c:v>
                </c:pt>
                <c:pt idx="64">
                  <c:v>41153</c:v>
                </c:pt>
                <c:pt idx="65">
                  <c:v>41183</c:v>
                </c:pt>
                <c:pt idx="66">
                  <c:v>41214</c:v>
                </c:pt>
                <c:pt idx="67">
                  <c:v>41244</c:v>
                </c:pt>
                <c:pt idx="68">
                  <c:v>41275</c:v>
                </c:pt>
                <c:pt idx="69">
                  <c:v>41306</c:v>
                </c:pt>
                <c:pt idx="70">
                  <c:v>41334</c:v>
                </c:pt>
                <c:pt idx="71">
                  <c:v>41365</c:v>
                </c:pt>
                <c:pt idx="72">
                  <c:v>41395</c:v>
                </c:pt>
                <c:pt idx="73">
                  <c:v>41426</c:v>
                </c:pt>
                <c:pt idx="74">
                  <c:v>41456</c:v>
                </c:pt>
                <c:pt idx="75">
                  <c:v>41487</c:v>
                </c:pt>
                <c:pt idx="76">
                  <c:v>41518</c:v>
                </c:pt>
                <c:pt idx="77">
                  <c:v>41548</c:v>
                </c:pt>
                <c:pt idx="78">
                  <c:v>41579</c:v>
                </c:pt>
                <c:pt idx="79">
                  <c:v>41609</c:v>
                </c:pt>
                <c:pt idx="80">
                  <c:v>41640</c:v>
                </c:pt>
                <c:pt idx="81">
                  <c:v>41671</c:v>
                </c:pt>
                <c:pt idx="82">
                  <c:v>41699</c:v>
                </c:pt>
                <c:pt idx="83">
                  <c:v>41730</c:v>
                </c:pt>
                <c:pt idx="84">
                  <c:v>41760</c:v>
                </c:pt>
                <c:pt idx="85">
                  <c:v>41791</c:v>
                </c:pt>
                <c:pt idx="86">
                  <c:v>41821</c:v>
                </c:pt>
                <c:pt idx="87">
                  <c:v>41852</c:v>
                </c:pt>
                <c:pt idx="88">
                  <c:v>41883</c:v>
                </c:pt>
                <c:pt idx="89">
                  <c:v>41913</c:v>
                </c:pt>
                <c:pt idx="90">
                  <c:v>41944</c:v>
                </c:pt>
                <c:pt idx="91">
                  <c:v>41974</c:v>
                </c:pt>
                <c:pt idx="92">
                  <c:v>42005</c:v>
                </c:pt>
                <c:pt idx="93">
                  <c:v>42036</c:v>
                </c:pt>
                <c:pt idx="94">
                  <c:v>42064</c:v>
                </c:pt>
                <c:pt idx="95">
                  <c:v>42095</c:v>
                </c:pt>
                <c:pt idx="96">
                  <c:v>42125</c:v>
                </c:pt>
                <c:pt idx="97">
                  <c:v>42156</c:v>
                </c:pt>
                <c:pt idx="98">
                  <c:v>42186</c:v>
                </c:pt>
                <c:pt idx="99">
                  <c:v>42217</c:v>
                </c:pt>
                <c:pt idx="100">
                  <c:v>42248</c:v>
                </c:pt>
                <c:pt idx="101">
                  <c:v>42278</c:v>
                </c:pt>
                <c:pt idx="102">
                  <c:v>42309</c:v>
                </c:pt>
                <c:pt idx="103">
                  <c:v>42339</c:v>
                </c:pt>
                <c:pt idx="104">
                  <c:v>42370</c:v>
                </c:pt>
                <c:pt idx="105">
                  <c:v>42401</c:v>
                </c:pt>
                <c:pt idx="106">
                  <c:v>42430</c:v>
                </c:pt>
                <c:pt idx="107">
                  <c:v>42461</c:v>
                </c:pt>
                <c:pt idx="108">
                  <c:v>42491</c:v>
                </c:pt>
                <c:pt idx="109">
                  <c:v>42522</c:v>
                </c:pt>
                <c:pt idx="110">
                  <c:v>42552</c:v>
                </c:pt>
                <c:pt idx="111">
                  <c:v>42583</c:v>
                </c:pt>
                <c:pt idx="112">
                  <c:v>42614</c:v>
                </c:pt>
                <c:pt idx="113">
                  <c:v>42644</c:v>
                </c:pt>
                <c:pt idx="114">
                  <c:v>42675</c:v>
                </c:pt>
                <c:pt idx="115">
                  <c:v>42705</c:v>
                </c:pt>
                <c:pt idx="116">
                  <c:v>42736</c:v>
                </c:pt>
                <c:pt idx="117">
                  <c:v>42767</c:v>
                </c:pt>
                <c:pt idx="118">
                  <c:v>42795</c:v>
                </c:pt>
                <c:pt idx="119">
                  <c:v>42826</c:v>
                </c:pt>
                <c:pt idx="120">
                  <c:v>42856</c:v>
                </c:pt>
                <c:pt idx="121">
                  <c:v>42887</c:v>
                </c:pt>
                <c:pt idx="122">
                  <c:v>42917</c:v>
                </c:pt>
                <c:pt idx="123">
                  <c:v>42948</c:v>
                </c:pt>
                <c:pt idx="124">
                  <c:v>42979</c:v>
                </c:pt>
                <c:pt idx="125">
                  <c:v>43009</c:v>
                </c:pt>
                <c:pt idx="126">
                  <c:v>43040</c:v>
                </c:pt>
                <c:pt idx="127">
                  <c:v>43070</c:v>
                </c:pt>
                <c:pt idx="128">
                  <c:v>43101</c:v>
                </c:pt>
                <c:pt idx="129">
                  <c:v>43132</c:v>
                </c:pt>
                <c:pt idx="130">
                  <c:v>43160</c:v>
                </c:pt>
                <c:pt idx="131">
                  <c:v>43191</c:v>
                </c:pt>
                <c:pt idx="132">
                  <c:v>43221</c:v>
                </c:pt>
                <c:pt idx="133">
                  <c:v>43252</c:v>
                </c:pt>
                <c:pt idx="134">
                  <c:v>43282</c:v>
                </c:pt>
                <c:pt idx="135">
                  <c:v>43313</c:v>
                </c:pt>
                <c:pt idx="136">
                  <c:v>43344</c:v>
                </c:pt>
                <c:pt idx="137">
                  <c:v>43374</c:v>
                </c:pt>
                <c:pt idx="138">
                  <c:v>43405</c:v>
                </c:pt>
                <c:pt idx="139">
                  <c:v>43435</c:v>
                </c:pt>
                <c:pt idx="140">
                  <c:v>43466</c:v>
                </c:pt>
                <c:pt idx="141">
                  <c:v>43497</c:v>
                </c:pt>
                <c:pt idx="142">
                  <c:v>43525</c:v>
                </c:pt>
                <c:pt idx="143">
                  <c:v>43556</c:v>
                </c:pt>
                <c:pt idx="144">
                  <c:v>43586</c:v>
                </c:pt>
                <c:pt idx="145">
                  <c:v>43617</c:v>
                </c:pt>
                <c:pt idx="146">
                  <c:v>43647</c:v>
                </c:pt>
                <c:pt idx="147">
                  <c:v>43678</c:v>
                </c:pt>
                <c:pt idx="148">
                  <c:v>43709</c:v>
                </c:pt>
                <c:pt idx="149">
                  <c:v>43739</c:v>
                </c:pt>
                <c:pt idx="150">
                  <c:v>43770</c:v>
                </c:pt>
                <c:pt idx="151">
                  <c:v>43800</c:v>
                </c:pt>
                <c:pt idx="152">
                  <c:v>43831</c:v>
                </c:pt>
                <c:pt idx="153">
                  <c:v>43862</c:v>
                </c:pt>
                <c:pt idx="154">
                  <c:v>43891</c:v>
                </c:pt>
                <c:pt idx="155">
                  <c:v>43922</c:v>
                </c:pt>
                <c:pt idx="156">
                  <c:v>43952</c:v>
                </c:pt>
                <c:pt idx="157">
                  <c:v>43983</c:v>
                </c:pt>
                <c:pt idx="158">
                  <c:v>44013</c:v>
                </c:pt>
                <c:pt idx="159">
                  <c:v>44044</c:v>
                </c:pt>
                <c:pt idx="160">
                  <c:v>44075</c:v>
                </c:pt>
                <c:pt idx="161">
                  <c:v>44105</c:v>
                </c:pt>
                <c:pt idx="162">
                  <c:v>44136</c:v>
                </c:pt>
                <c:pt idx="163">
                  <c:v>44166</c:v>
                </c:pt>
                <c:pt idx="164">
                  <c:v>44197</c:v>
                </c:pt>
                <c:pt idx="165">
                  <c:v>44228</c:v>
                </c:pt>
                <c:pt idx="166">
                  <c:v>44256</c:v>
                </c:pt>
                <c:pt idx="167">
                  <c:v>44287</c:v>
                </c:pt>
                <c:pt idx="168">
                  <c:v>44317</c:v>
                </c:pt>
                <c:pt idx="169">
                  <c:v>44348</c:v>
                </c:pt>
                <c:pt idx="170">
                  <c:v>44378</c:v>
                </c:pt>
                <c:pt idx="171">
                  <c:v>44409</c:v>
                </c:pt>
                <c:pt idx="172">
                  <c:v>44440</c:v>
                </c:pt>
                <c:pt idx="173">
                  <c:v>44470</c:v>
                </c:pt>
                <c:pt idx="174">
                  <c:v>44501</c:v>
                </c:pt>
                <c:pt idx="175">
                  <c:v>44531</c:v>
                </c:pt>
                <c:pt idx="176">
                  <c:v>44562</c:v>
                </c:pt>
                <c:pt idx="177">
                  <c:v>44593</c:v>
                </c:pt>
                <c:pt idx="178">
                  <c:v>44621</c:v>
                </c:pt>
                <c:pt idx="179">
                  <c:v>44652</c:v>
                </c:pt>
                <c:pt idx="180">
                  <c:v>44682</c:v>
                </c:pt>
                <c:pt idx="181">
                  <c:v>44713</c:v>
                </c:pt>
                <c:pt idx="182">
                  <c:v>44743</c:v>
                </c:pt>
                <c:pt idx="183">
                  <c:v>44774</c:v>
                </c:pt>
                <c:pt idx="184">
                  <c:v>44805</c:v>
                </c:pt>
                <c:pt idx="185">
                  <c:v>44835</c:v>
                </c:pt>
                <c:pt idx="186">
                  <c:v>44866</c:v>
                </c:pt>
                <c:pt idx="187">
                  <c:v>44896</c:v>
                </c:pt>
                <c:pt idx="188">
                  <c:v>44927</c:v>
                </c:pt>
                <c:pt idx="189">
                  <c:v>44958</c:v>
                </c:pt>
                <c:pt idx="190">
                  <c:v>44986</c:v>
                </c:pt>
                <c:pt idx="191">
                  <c:v>45017</c:v>
                </c:pt>
                <c:pt idx="192">
                  <c:v>45047</c:v>
                </c:pt>
                <c:pt idx="193">
                  <c:v>45078</c:v>
                </c:pt>
                <c:pt idx="194">
                  <c:v>45108</c:v>
                </c:pt>
                <c:pt idx="195">
                  <c:v>45139</c:v>
                </c:pt>
                <c:pt idx="196">
                  <c:v>45170</c:v>
                </c:pt>
                <c:pt idx="197">
                  <c:v>45200</c:v>
                </c:pt>
                <c:pt idx="198">
                  <c:v>45231</c:v>
                </c:pt>
                <c:pt idx="199">
                  <c:v>45261</c:v>
                </c:pt>
                <c:pt idx="200">
                  <c:v>45292</c:v>
                </c:pt>
                <c:pt idx="201">
                  <c:v>45323</c:v>
                </c:pt>
                <c:pt idx="202">
                  <c:v>45352</c:v>
                </c:pt>
                <c:pt idx="203">
                  <c:v>45383</c:v>
                </c:pt>
                <c:pt idx="204">
                  <c:v>45413</c:v>
                </c:pt>
                <c:pt idx="205">
                  <c:v>45444</c:v>
                </c:pt>
                <c:pt idx="206">
                  <c:v>45474</c:v>
                </c:pt>
                <c:pt idx="207">
                  <c:v>45505</c:v>
                </c:pt>
                <c:pt idx="208">
                  <c:v>45536</c:v>
                </c:pt>
                <c:pt idx="209">
                  <c:v>45566</c:v>
                </c:pt>
                <c:pt idx="210">
                  <c:v>45597</c:v>
                </c:pt>
                <c:pt idx="211">
                  <c:v>45627</c:v>
                </c:pt>
                <c:pt idx="212">
                  <c:v>45658</c:v>
                </c:pt>
                <c:pt idx="213">
                  <c:v>45689</c:v>
                </c:pt>
                <c:pt idx="214">
                  <c:v>45717</c:v>
                </c:pt>
                <c:pt idx="215">
                  <c:v>45748</c:v>
                </c:pt>
                <c:pt idx="216">
                  <c:v>45778</c:v>
                </c:pt>
                <c:pt idx="217">
                  <c:v>45809</c:v>
                </c:pt>
                <c:pt idx="218">
                  <c:v>45839</c:v>
                </c:pt>
                <c:pt idx="219">
                  <c:v>45870</c:v>
                </c:pt>
                <c:pt idx="220">
                  <c:v>45901</c:v>
                </c:pt>
                <c:pt idx="221">
                  <c:v>45931</c:v>
                </c:pt>
                <c:pt idx="222">
                  <c:v>45962</c:v>
                </c:pt>
                <c:pt idx="223">
                  <c:v>45992</c:v>
                </c:pt>
                <c:pt idx="224">
                  <c:v>46023</c:v>
                </c:pt>
                <c:pt idx="225">
                  <c:v>46054</c:v>
                </c:pt>
                <c:pt idx="226">
                  <c:v>46082</c:v>
                </c:pt>
                <c:pt idx="227">
                  <c:v>46113</c:v>
                </c:pt>
              </c:numCache>
            </c:numRef>
          </c:cat>
          <c:val>
            <c:numRef>
              <c:f>'G III.1.1'!$B$8:$HU$8</c:f>
              <c:numCache>
                <c:formatCode>_(* #,##0_);_(* \(#,##0\);_(* "-"_);_(@_)</c:formatCode>
                <c:ptCount val="228"/>
                <c:pt idx="0">
                  <c:v>8247.81</c:v>
                </c:pt>
                <c:pt idx="1">
                  <c:v>7530.5149999999994</c:v>
                </c:pt>
                <c:pt idx="2">
                  <c:v>7530.5149999999994</c:v>
                </c:pt>
                <c:pt idx="3">
                  <c:v>6813.22</c:v>
                </c:pt>
                <c:pt idx="4">
                  <c:v>7335.15</c:v>
                </c:pt>
                <c:pt idx="5">
                  <c:v>7335.15</c:v>
                </c:pt>
                <c:pt idx="6">
                  <c:v>7335.15</c:v>
                </c:pt>
                <c:pt idx="7">
                  <c:v>5422.6</c:v>
                </c:pt>
                <c:pt idx="8">
                  <c:v>5422.6</c:v>
                </c:pt>
                <c:pt idx="9">
                  <c:v>5422.6</c:v>
                </c:pt>
                <c:pt idx="10">
                  <c:v>7365.21</c:v>
                </c:pt>
                <c:pt idx="11">
                  <c:v>7365.21</c:v>
                </c:pt>
                <c:pt idx="12">
                  <c:v>7365.21</c:v>
                </c:pt>
                <c:pt idx="13">
                  <c:v>4840.1899999999996</c:v>
                </c:pt>
                <c:pt idx="14">
                  <c:v>4840.1899999999996</c:v>
                </c:pt>
                <c:pt idx="15">
                  <c:v>4840.1899999999996</c:v>
                </c:pt>
                <c:pt idx="16">
                  <c:v>6272.36</c:v>
                </c:pt>
                <c:pt idx="17">
                  <c:v>6272.36</c:v>
                </c:pt>
                <c:pt idx="18">
                  <c:v>6272.36</c:v>
                </c:pt>
                <c:pt idx="19">
                  <c:v>2795.7</c:v>
                </c:pt>
                <c:pt idx="20">
                  <c:v>2795.7</c:v>
                </c:pt>
                <c:pt idx="21">
                  <c:v>2795.7</c:v>
                </c:pt>
                <c:pt idx="22">
                  <c:v>1320.5</c:v>
                </c:pt>
                <c:pt idx="23">
                  <c:v>1320.5</c:v>
                </c:pt>
                <c:pt idx="24">
                  <c:v>1320.5</c:v>
                </c:pt>
                <c:pt idx="25">
                  <c:v>1175.9000000000001</c:v>
                </c:pt>
                <c:pt idx="26">
                  <c:v>1175.9000000000001</c:v>
                </c:pt>
                <c:pt idx="27">
                  <c:v>1175.9000000000001</c:v>
                </c:pt>
                <c:pt idx="28">
                  <c:v>2062.91</c:v>
                </c:pt>
                <c:pt idx="29">
                  <c:v>2062.91</c:v>
                </c:pt>
                <c:pt idx="30">
                  <c:v>2062.91</c:v>
                </c:pt>
                <c:pt idx="31">
                  <c:v>1654.16</c:v>
                </c:pt>
                <c:pt idx="32">
                  <c:v>1654.16</c:v>
                </c:pt>
                <c:pt idx="33">
                  <c:v>1654.16</c:v>
                </c:pt>
                <c:pt idx="34">
                  <c:v>2053.77</c:v>
                </c:pt>
                <c:pt idx="35">
                  <c:v>2053.77</c:v>
                </c:pt>
                <c:pt idx="36">
                  <c:v>2053.77</c:v>
                </c:pt>
                <c:pt idx="37">
                  <c:v>3779.32</c:v>
                </c:pt>
                <c:pt idx="38">
                  <c:v>3779.32</c:v>
                </c:pt>
                <c:pt idx="39">
                  <c:v>4196.8950000000004</c:v>
                </c:pt>
                <c:pt idx="40">
                  <c:v>4881.5750000000007</c:v>
                </c:pt>
                <c:pt idx="41">
                  <c:v>4937.4966666666669</c:v>
                </c:pt>
                <c:pt idx="42">
                  <c:v>5183.8833333333341</c:v>
                </c:pt>
                <c:pt idx="43">
                  <c:v>4765.2466666666669</c:v>
                </c:pt>
                <c:pt idx="44">
                  <c:v>4854.8933333333334</c:v>
                </c:pt>
                <c:pt idx="45">
                  <c:v>5071.3466666666664</c:v>
                </c:pt>
                <c:pt idx="46">
                  <c:v>6268.1933333333336</c:v>
                </c:pt>
                <c:pt idx="47">
                  <c:v>7549.873333333333</c:v>
                </c:pt>
                <c:pt idx="48">
                  <c:v>9074.6433333333334</c:v>
                </c:pt>
                <c:pt idx="49">
                  <c:v>10248.823333333334</c:v>
                </c:pt>
                <c:pt idx="50">
                  <c:v>11197.703333333333</c:v>
                </c:pt>
                <c:pt idx="51">
                  <c:v>11700.463333333333</c:v>
                </c:pt>
                <c:pt idx="52">
                  <c:v>12679.726666666667</c:v>
                </c:pt>
                <c:pt idx="53">
                  <c:v>13354.096666666666</c:v>
                </c:pt>
                <c:pt idx="54">
                  <c:v>13942.646666666667</c:v>
                </c:pt>
                <c:pt idx="55">
                  <c:v>12824.223333333333</c:v>
                </c:pt>
                <c:pt idx="56">
                  <c:v>11944.38</c:v>
                </c:pt>
                <c:pt idx="57">
                  <c:v>11301.993333333334</c:v>
                </c:pt>
                <c:pt idx="58">
                  <c:v>11838.566666666666</c:v>
                </c:pt>
                <c:pt idx="59">
                  <c:v>13105.446666666665</c:v>
                </c:pt>
                <c:pt idx="60">
                  <c:v>14116.843333333332</c:v>
                </c:pt>
                <c:pt idx="61">
                  <c:v>14509.953333333333</c:v>
                </c:pt>
                <c:pt idx="62">
                  <c:v>14115.493333333332</c:v>
                </c:pt>
                <c:pt idx="63">
                  <c:v>13685.856666666667</c:v>
                </c:pt>
                <c:pt idx="64">
                  <c:v>13676.6</c:v>
                </c:pt>
                <c:pt idx="65">
                  <c:v>13931.533333333333</c:v>
                </c:pt>
                <c:pt idx="66">
                  <c:v>14118.056666666665</c:v>
                </c:pt>
                <c:pt idx="67">
                  <c:v>13141.013333333334</c:v>
                </c:pt>
                <c:pt idx="68">
                  <c:v>12149.163333333336</c:v>
                </c:pt>
                <c:pt idx="69">
                  <c:v>11416.866666666667</c:v>
                </c:pt>
                <c:pt idx="70">
                  <c:v>11875.74</c:v>
                </c:pt>
                <c:pt idx="71">
                  <c:v>12359.306666666665</c:v>
                </c:pt>
                <c:pt idx="72">
                  <c:v>11977.026666666667</c:v>
                </c:pt>
                <c:pt idx="73">
                  <c:v>11448.516666666668</c:v>
                </c:pt>
                <c:pt idx="74">
                  <c:v>10620.286666666667</c:v>
                </c:pt>
                <c:pt idx="75">
                  <c:v>10770.286666666667</c:v>
                </c:pt>
                <c:pt idx="76">
                  <c:v>10469.396666666667</c:v>
                </c:pt>
                <c:pt idx="77">
                  <c:v>9981.0566666666673</c:v>
                </c:pt>
                <c:pt idx="78">
                  <c:v>8621.4500000000007</c:v>
                </c:pt>
                <c:pt idx="79">
                  <c:v>6639.8899999999994</c:v>
                </c:pt>
                <c:pt idx="80">
                  <c:v>4856.2966666666671</c:v>
                </c:pt>
                <c:pt idx="81">
                  <c:v>4094.5933333333337</c:v>
                </c:pt>
                <c:pt idx="82">
                  <c:v>4545.5133333333333</c:v>
                </c:pt>
                <c:pt idx="83">
                  <c:v>5081.3266666666668</c:v>
                </c:pt>
                <c:pt idx="84">
                  <c:v>5469.1233333333339</c:v>
                </c:pt>
                <c:pt idx="85">
                  <c:v>5471.2799999999988</c:v>
                </c:pt>
                <c:pt idx="86">
                  <c:v>5156.9666666666662</c:v>
                </c:pt>
                <c:pt idx="87">
                  <c:v>4707.6466666666665</c:v>
                </c:pt>
                <c:pt idx="88">
                  <c:v>4790.4966666666669</c:v>
                </c:pt>
                <c:pt idx="89">
                  <c:v>5039.5166666666664</c:v>
                </c:pt>
                <c:pt idx="90">
                  <c:v>5156.1133333333337</c:v>
                </c:pt>
                <c:pt idx="91">
                  <c:v>5095.0433333333331</c:v>
                </c:pt>
                <c:pt idx="92">
                  <c:v>4458.8566666666666</c:v>
                </c:pt>
                <c:pt idx="93">
                  <c:v>3914.3866666666668</c:v>
                </c:pt>
                <c:pt idx="94">
                  <c:v>3306.33</c:v>
                </c:pt>
                <c:pt idx="95">
                  <c:v>3815.6933333333332</c:v>
                </c:pt>
                <c:pt idx="96">
                  <c:v>4844.4766666666665</c:v>
                </c:pt>
                <c:pt idx="97">
                  <c:v>5876.25</c:v>
                </c:pt>
                <c:pt idx="98">
                  <c:v>6288.6366666666663</c:v>
                </c:pt>
                <c:pt idx="99">
                  <c:v>5915.4833333333336</c:v>
                </c:pt>
                <c:pt idx="100">
                  <c:v>5857.8733333333339</c:v>
                </c:pt>
                <c:pt idx="101">
                  <c:v>5836.3233333333337</c:v>
                </c:pt>
                <c:pt idx="102">
                  <c:v>5952.5199999999995</c:v>
                </c:pt>
                <c:pt idx="103">
                  <c:v>4658.57</c:v>
                </c:pt>
                <c:pt idx="104">
                  <c:v>4402.2233333333334</c:v>
                </c:pt>
                <c:pt idx="105">
                  <c:v>4371.373333333333</c:v>
                </c:pt>
                <c:pt idx="106">
                  <c:v>5378.7033333333338</c:v>
                </c:pt>
                <c:pt idx="107">
                  <c:v>5647.8733333333339</c:v>
                </c:pt>
                <c:pt idx="108">
                  <c:v>6131.47</c:v>
                </c:pt>
                <c:pt idx="109">
                  <c:v>6899.3399999999992</c:v>
                </c:pt>
                <c:pt idx="110">
                  <c:v>7426.6533333333327</c:v>
                </c:pt>
                <c:pt idx="111">
                  <c:v>7542.4633333333331</c:v>
                </c:pt>
                <c:pt idx="112">
                  <c:v>7592.5733333333337</c:v>
                </c:pt>
                <c:pt idx="113">
                  <c:v>7511.9733333333343</c:v>
                </c:pt>
                <c:pt idx="114">
                  <c:v>7384.1966666666667</c:v>
                </c:pt>
                <c:pt idx="115">
                  <c:v>5971.96</c:v>
                </c:pt>
                <c:pt idx="116">
                  <c:v>5265.6433333333334</c:v>
                </c:pt>
                <c:pt idx="117">
                  <c:v>4432.4333333333334</c:v>
                </c:pt>
                <c:pt idx="118">
                  <c:v>4590.7033333333338</c:v>
                </c:pt>
                <c:pt idx="119">
                  <c:v>4147.9566666666669</c:v>
                </c:pt>
                <c:pt idx="120">
                  <c:v>4230.6833333333334</c:v>
                </c:pt>
                <c:pt idx="121">
                  <c:v>5903.170000000001</c:v>
                </c:pt>
                <c:pt idx="122">
                  <c:v>7223.5199999999995</c:v>
                </c:pt>
                <c:pt idx="123">
                  <c:v>8443.3066666666673</c:v>
                </c:pt>
                <c:pt idx="124">
                  <c:v>7860.7566666666653</c:v>
                </c:pt>
                <c:pt idx="125">
                  <c:v>7955.2699999999995</c:v>
                </c:pt>
                <c:pt idx="126">
                  <c:v>7651.7666666666673</c:v>
                </c:pt>
                <c:pt idx="127">
                  <c:v>6400.6133333333337</c:v>
                </c:pt>
                <c:pt idx="128">
                  <c:v>4729.5533333333333</c:v>
                </c:pt>
                <c:pt idx="129">
                  <c:v>3867.0866666666666</c:v>
                </c:pt>
                <c:pt idx="130">
                  <c:v>3618.03</c:v>
                </c:pt>
                <c:pt idx="131">
                  <c:v>3561.0500000000006</c:v>
                </c:pt>
                <c:pt idx="132">
                  <c:v>3319.9966666666664</c:v>
                </c:pt>
                <c:pt idx="133">
                  <c:v>3535.2766666666666</c:v>
                </c:pt>
                <c:pt idx="134">
                  <c:v>4010.3833333333332</c:v>
                </c:pt>
                <c:pt idx="135">
                  <c:v>4272.4399999999996</c:v>
                </c:pt>
                <c:pt idx="136">
                  <c:v>4689.8666666666659</c:v>
                </c:pt>
                <c:pt idx="137">
                  <c:v>4695.4866666666667</c:v>
                </c:pt>
                <c:pt idx="138">
                  <c:v>4448.4866666666667</c:v>
                </c:pt>
                <c:pt idx="139">
                  <c:v>3759.6200000000003</c:v>
                </c:pt>
                <c:pt idx="140">
                  <c:v>3404.25</c:v>
                </c:pt>
                <c:pt idx="141">
                  <c:v>3058.2366666666671</c:v>
                </c:pt>
                <c:pt idx="142">
                  <c:v>3086.7366666666671</c:v>
                </c:pt>
                <c:pt idx="143">
                  <c:v>3410.186666666667</c:v>
                </c:pt>
                <c:pt idx="144">
                  <c:v>4326.833333333333</c:v>
                </c:pt>
                <c:pt idx="145">
                  <c:v>5497.4366666666674</c:v>
                </c:pt>
                <c:pt idx="146">
                  <c:v>5942.5033333333331</c:v>
                </c:pt>
                <c:pt idx="147">
                  <c:v>5819.6466666666665</c:v>
                </c:pt>
                <c:pt idx="148">
                  <c:v>5187.2266666666665</c:v>
                </c:pt>
                <c:pt idx="149">
                  <c:v>4608.6866666666665</c:v>
                </c:pt>
                <c:pt idx="150">
                  <c:v>3724.6433333333334</c:v>
                </c:pt>
                <c:pt idx="151">
                  <c:v>2817.4633333333331</c:v>
                </c:pt>
                <c:pt idx="152">
                  <c:v>4913.3999999999996</c:v>
                </c:pt>
                <c:pt idx="153">
                  <c:v>7264.913333333333</c:v>
                </c:pt>
                <c:pt idx="154">
                  <c:v>9597.0866666666643</c:v>
                </c:pt>
                <c:pt idx="155">
                  <c:v>9332.663333333332</c:v>
                </c:pt>
                <c:pt idx="156">
                  <c:v>9149.2666666666664</c:v>
                </c:pt>
                <c:pt idx="157">
                  <c:v>9545.75</c:v>
                </c:pt>
                <c:pt idx="158">
                  <c:v>8896.92</c:v>
                </c:pt>
                <c:pt idx="159">
                  <c:v>7764.2633333333333</c:v>
                </c:pt>
                <c:pt idx="160">
                  <c:v>5790.1166666666659</c:v>
                </c:pt>
                <c:pt idx="161">
                  <c:v>4420.416666666667</c:v>
                </c:pt>
                <c:pt idx="162">
                  <c:v>3561.56</c:v>
                </c:pt>
                <c:pt idx="163">
                  <c:v>3448.5666666666671</c:v>
                </c:pt>
                <c:pt idx="164">
                  <c:v>4353.3133333333326</c:v>
                </c:pt>
                <c:pt idx="165">
                  <c:v>4999.7766666666657</c:v>
                </c:pt>
                <c:pt idx="166">
                  <c:v>4670.9066666666668</c:v>
                </c:pt>
                <c:pt idx="167">
                  <c:v>4431.05</c:v>
                </c:pt>
                <c:pt idx="168">
                  <c:v>4565.2633333333333</c:v>
                </c:pt>
                <c:pt idx="169">
                  <c:v>5784.2566666666671</c:v>
                </c:pt>
                <c:pt idx="170">
                  <c:v>7260.04</c:v>
                </c:pt>
                <c:pt idx="171">
                  <c:v>7877.9900000000007</c:v>
                </c:pt>
                <c:pt idx="172">
                  <c:v>8365.1666666666661</c:v>
                </c:pt>
                <c:pt idx="173">
                  <c:v>7469.8866666666663</c:v>
                </c:pt>
                <c:pt idx="174">
                  <c:v>6732.7833333333328</c:v>
                </c:pt>
                <c:pt idx="175">
                  <c:v>5647.6466666666674</c:v>
                </c:pt>
                <c:pt idx="176">
                  <c:v>4980.37</c:v>
                </c:pt>
                <c:pt idx="177">
                  <c:v>4929.6033333333335</c:v>
                </c:pt>
                <c:pt idx="178">
                  <c:v>4794.25</c:v>
                </c:pt>
                <c:pt idx="179">
                  <c:v>5653.0333333333328</c:v>
                </c:pt>
                <c:pt idx="180">
                  <c:v>8839.2099999999991</c:v>
                </c:pt>
                <c:pt idx="181">
                  <c:v>11735.806666666665</c:v>
                </c:pt>
                <c:pt idx="182">
                  <c:v>12899.466666666665</c:v>
                </c:pt>
                <c:pt idx="183">
                  <c:v>11500.276666666667</c:v>
                </c:pt>
                <c:pt idx="184">
                  <c:v>10237.586666666664</c:v>
                </c:pt>
                <c:pt idx="185">
                  <c:v>8992.2833333333328</c:v>
                </c:pt>
                <c:pt idx="186">
                  <c:v>7990.19</c:v>
                </c:pt>
                <c:pt idx="187">
                  <c:v>6434.2599999999993</c:v>
                </c:pt>
                <c:pt idx="188">
                  <c:v>5221.9799999999996</c:v>
                </c:pt>
                <c:pt idx="189">
                  <c:v>5264.163333333333</c:v>
                </c:pt>
                <c:pt idx="190">
                  <c:v>4411.5766666666668</c:v>
                </c:pt>
                <c:pt idx="191">
                  <c:v>3981.9900000000002</c:v>
                </c:pt>
                <c:pt idx="192">
                  <c:v>2876.66</c:v>
                </c:pt>
                <c:pt idx="193">
                  <c:v>3277.25</c:v>
                </c:pt>
                <c:pt idx="194">
                  <c:v>4227.913333333333</c:v>
                </c:pt>
                <c:pt idx="195">
                  <c:v>3321.02</c:v>
                </c:pt>
                <c:pt idx="196">
                  <c:v>2858.5833333333335</c:v>
                </c:pt>
                <c:pt idx="197">
                  <c:v>1814.096666666667</c:v>
                </c:pt>
                <c:pt idx="198">
                  <c:v>1568.9433333333334</c:v>
                </c:pt>
                <c:pt idx="199">
                  <c:v>1350.1866666666667</c:v>
                </c:pt>
                <c:pt idx="200">
                  <c:v>1155.96</c:v>
                </c:pt>
                <c:pt idx="201">
                  <c:v>1270.49</c:v>
                </c:pt>
                <c:pt idx="202">
                  <c:v>1333.23</c:v>
                </c:pt>
                <c:pt idx="203">
                  <c:v>1072.5233333333333</c:v>
                </c:pt>
                <c:pt idx="204">
                  <c:v>757.25333333333322</c:v>
                </c:pt>
                <c:pt idx="205">
                  <c:v>798.0333333333333</c:v>
                </c:pt>
                <c:pt idx="206">
                  <c:v>721.57999999999993</c:v>
                </c:pt>
                <c:pt idx="207">
                  <c:v>1471.4633333333334</c:v>
                </c:pt>
                <c:pt idx="208">
                  <c:v>2258.7366666666667</c:v>
                </c:pt>
                <c:pt idx="209">
                  <c:v>2747.26</c:v>
                </c:pt>
                <c:pt idx="210">
                  <c:v>2364.6533333333332</c:v>
                </c:pt>
                <c:pt idx="211">
                  <c:v>1438.32</c:v>
                </c:pt>
                <c:pt idx="212">
                  <c:v>1236.3733333333332</c:v>
                </c:pt>
                <c:pt idx="213">
                  <c:v>1773.05</c:v>
                </c:pt>
                <c:pt idx="214">
                  <c:v>1694.2966666666669</c:v>
                </c:pt>
                <c:pt idx="215">
                  <c:v>1848.95</c:v>
                </c:pt>
                <c:pt idx="216">
                  <c:v>1788.5566666666666</c:v>
                </c:pt>
                <c:pt idx="217">
                  <c:v>2709.53</c:v>
                </c:pt>
                <c:pt idx="218">
                  <c:v>3112.92</c:v>
                </c:pt>
                <c:pt idx="219">
                  <c:v>2759.5433333333335</c:v>
                </c:pt>
                <c:pt idx="220">
                  <c:v>2523.5266666666666</c:v>
                </c:pt>
                <c:pt idx="221">
                  <c:v>1584.97</c:v>
                </c:pt>
                <c:pt idx="222">
                  <c:v>925.27</c:v>
                </c:pt>
                <c:pt idx="223">
                  <c:v>194.73999999999998</c:v>
                </c:pt>
                <c:pt idx="224">
                  <c:v>492.33333333333331</c:v>
                </c:pt>
                <c:pt idx="225">
                  <c:v>1690.0466666666669</c:v>
                </c:pt>
                <c:pt idx="226">
                  <c:v>1873.6233333333337</c:v>
                </c:pt>
                <c:pt idx="227">
                  <c:v>2451.2166666666667</c:v>
                </c:pt>
              </c:numCache>
            </c:numRef>
          </c:val>
          <c:extLst>
            <c:ext xmlns:c16="http://schemas.microsoft.com/office/drawing/2014/chart" uri="{C3380CC4-5D6E-409C-BE32-E72D297353CC}">
              <c16:uniqueId val="{00000002-BD50-4234-A973-B430A9E75F10}"/>
            </c:ext>
          </c:extLst>
        </c:ser>
        <c:ser>
          <c:idx val="6"/>
          <c:order val="6"/>
          <c:tx>
            <c:strRef>
              <c:f>'G III.1.1'!$A$11</c:f>
              <c:strCache>
                <c:ptCount val="1"/>
                <c:pt idx="0">
                  <c:v>FpE</c:v>
                </c:pt>
              </c:strCache>
            </c:strRef>
          </c:tx>
          <c:spPr>
            <a:solidFill>
              <a:srgbClr val="FFC000"/>
            </a:solidFill>
            <a:ln>
              <a:noFill/>
            </a:ln>
            <a:effectLst/>
          </c:spPr>
          <c:cat>
            <c:numRef>
              <c:f>'G III.1.1'!$B$4:$HU$4</c:f>
              <c:numCache>
                <c:formatCode>mmm\.yyyy</c:formatCode>
                <c:ptCount val="228"/>
                <c:pt idx="0">
                  <c:v>39203</c:v>
                </c:pt>
                <c:pt idx="1">
                  <c:v>39234</c:v>
                </c:pt>
                <c:pt idx="2">
                  <c:v>39264</c:v>
                </c:pt>
                <c:pt idx="3">
                  <c:v>39295</c:v>
                </c:pt>
                <c:pt idx="4">
                  <c:v>39326</c:v>
                </c:pt>
                <c:pt idx="5">
                  <c:v>39356</c:v>
                </c:pt>
                <c:pt idx="6">
                  <c:v>39387</c:v>
                </c:pt>
                <c:pt idx="7">
                  <c:v>39417</c:v>
                </c:pt>
                <c:pt idx="8">
                  <c:v>39448</c:v>
                </c:pt>
                <c:pt idx="9">
                  <c:v>39479</c:v>
                </c:pt>
                <c:pt idx="10">
                  <c:v>39508</c:v>
                </c:pt>
                <c:pt idx="11">
                  <c:v>39539</c:v>
                </c:pt>
                <c:pt idx="12">
                  <c:v>39569</c:v>
                </c:pt>
                <c:pt idx="13">
                  <c:v>39600</c:v>
                </c:pt>
                <c:pt idx="14">
                  <c:v>39630</c:v>
                </c:pt>
                <c:pt idx="15">
                  <c:v>39661</c:v>
                </c:pt>
                <c:pt idx="16">
                  <c:v>39692</c:v>
                </c:pt>
                <c:pt idx="17">
                  <c:v>39722</c:v>
                </c:pt>
                <c:pt idx="18">
                  <c:v>39753</c:v>
                </c:pt>
                <c:pt idx="19">
                  <c:v>39783</c:v>
                </c:pt>
                <c:pt idx="20">
                  <c:v>39814</c:v>
                </c:pt>
                <c:pt idx="21">
                  <c:v>39845</c:v>
                </c:pt>
                <c:pt idx="22">
                  <c:v>39873</c:v>
                </c:pt>
                <c:pt idx="23">
                  <c:v>39904</c:v>
                </c:pt>
                <c:pt idx="24">
                  <c:v>39934</c:v>
                </c:pt>
                <c:pt idx="25">
                  <c:v>39965</c:v>
                </c:pt>
                <c:pt idx="26">
                  <c:v>39995</c:v>
                </c:pt>
                <c:pt idx="27">
                  <c:v>40026</c:v>
                </c:pt>
                <c:pt idx="28">
                  <c:v>40057</c:v>
                </c:pt>
                <c:pt idx="29">
                  <c:v>40087</c:v>
                </c:pt>
                <c:pt idx="30">
                  <c:v>40118</c:v>
                </c:pt>
                <c:pt idx="31">
                  <c:v>40148</c:v>
                </c:pt>
                <c:pt idx="32">
                  <c:v>40179</c:v>
                </c:pt>
                <c:pt idx="33">
                  <c:v>40210</c:v>
                </c:pt>
                <c:pt idx="34">
                  <c:v>40238</c:v>
                </c:pt>
                <c:pt idx="35">
                  <c:v>40269</c:v>
                </c:pt>
                <c:pt idx="36">
                  <c:v>40299</c:v>
                </c:pt>
                <c:pt idx="37">
                  <c:v>40330</c:v>
                </c:pt>
                <c:pt idx="38">
                  <c:v>40360</c:v>
                </c:pt>
                <c:pt idx="39">
                  <c:v>40391</c:v>
                </c:pt>
                <c:pt idx="40">
                  <c:v>40422</c:v>
                </c:pt>
                <c:pt idx="41">
                  <c:v>40452</c:v>
                </c:pt>
                <c:pt idx="42">
                  <c:v>40483</c:v>
                </c:pt>
                <c:pt idx="43">
                  <c:v>40513</c:v>
                </c:pt>
                <c:pt idx="44">
                  <c:v>40544</c:v>
                </c:pt>
                <c:pt idx="45">
                  <c:v>40575</c:v>
                </c:pt>
                <c:pt idx="46">
                  <c:v>40603</c:v>
                </c:pt>
                <c:pt idx="47">
                  <c:v>40634</c:v>
                </c:pt>
                <c:pt idx="48">
                  <c:v>40664</c:v>
                </c:pt>
                <c:pt idx="49">
                  <c:v>40695</c:v>
                </c:pt>
                <c:pt idx="50">
                  <c:v>40725</c:v>
                </c:pt>
                <c:pt idx="51">
                  <c:v>40756</c:v>
                </c:pt>
                <c:pt idx="52">
                  <c:v>40787</c:v>
                </c:pt>
                <c:pt idx="53">
                  <c:v>40817</c:v>
                </c:pt>
                <c:pt idx="54">
                  <c:v>40848</c:v>
                </c:pt>
                <c:pt idx="55">
                  <c:v>40878</c:v>
                </c:pt>
                <c:pt idx="56">
                  <c:v>40909</c:v>
                </c:pt>
                <c:pt idx="57">
                  <c:v>40940</c:v>
                </c:pt>
                <c:pt idx="58">
                  <c:v>40969</c:v>
                </c:pt>
                <c:pt idx="59">
                  <c:v>41000</c:v>
                </c:pt>
                <c:pt idx="60">
                  <c:v>41030</c:v>
                </c:pt>
                <c:pt idx="61">
                  <c:v>41061</c:v>
                </c:pt>
                <c:pt idx="62">
                  <c:v>41091</c:v>
                </c:pt>
                <c:pt idx="63">
                  <c:v>41122</c:v>
                </c:pt>
                <c:pt idx="64">
                  <c:v>41153</c:v>
                </c:pt>
                <c:pt idx="65">
                  <c:v>41183</c:v>
                </c:pt>
                <c:pt idx="66">
                  <c:v>41214</c:v>
                </c:pt>
                <c:pt idx="67">
                  <c:v>41244</c:v>
                </c:pt>
                <c:pt idx="68">
                  <c:v>41275</c:v>
                </c:pt>
                <c:pt idx="69">
                  <c:v>41306</c:v>
                </c:pt>
                <c:pt idx="70">
                  <c:v>41334</c:v>
                </c:pt>
                <c:pt idx="71">
                  <c:v>41365</c:v>
                </c:pt>
                <c:pt idx="72">
                  <c:v>41395</c:v>
                </c:pt>
                <c:pt idx="73">
                  <c:v>41426</c:v>
                </c:pt>
                <c:pt idx="74">
                  <c:v>41456</c:v>
                </c:pt>
                <c:pt idx="75">
                  <c:v>41487</c:v>
                </c:pt>
                <c:pt idx="76">
                  <c:v>41518</c:v>
                </c:pt>
                <c:pt idx="77">
                  <c:v>41548</c:v>
                </c:pt>
                <c:pt idx="78">
                  <c:v>41579</c:v>
                </c:pt>
                <c:pt idx="79">
                  <c:v>41609</c:v>
                </c:pt>
                <c:pt idx="80">
                  <c:v>41640</c:v>
                </c:pt>
                <c:pt idx="81">
                  <c:v>41671</c:v>
                </c:pt>
                <c:pt idx="82">
                  <c:v>41699</c:v>
                </c:pt>
                <c:pt idx="83">
                  <c:v>41730</c:v>
                </c:pt>
                <c:pt idx="84">
                  <c:v>41760</c:v>
                </c:pt>
                <c:pt idx="85">
                  <c:v>41791</c:v>
                </c:pt>
                <c:pt idx="86">
                  <c:v>41821</c:v>
                </c:pt>
                <c:pt idx="87">
                  <c:v>41852</c:v>
                </c:pt>
                <c:pt idx="88">
                  <c:v>41883</c:v>
                </c:pt>
                <c:pt idx="89">
                  <c:v>41913</c:v>
                </c:pt>
                <c:pt idx="90">
                  <c:v>41944</c:v>
                </c:pt>
                <c:pt idx="91">
                  <c:v>41974</c:v>
                </c:pt>
                <c:pt idx="92">
                  <c:v>42005</c:v>
                </c:pt>
                <c:pt idx="93">
                  <c:v>42036</c:v>
                </c:pt>
                <c:pt idx="94">
                  <c:v>42064</c:v>
                </c:pt>
                <c:pt idx="95">
                  <c:v>42095</c:v>
                </c:pt>
                <c:pt idx="96">
                  <c:v>42125</c:v>
                </c:pt>
                <c:pt idx="97">
                  <c:v>42156</c:v>
                </c:pt>
                <c:pt idx="98">
                  <c:v>42186</c:v>
                </c:pt>
                <c:pt idx="99">
                  <c:v>42217</c:v>
                </c:pt>
                <c:pt idx="100">
                  <c:v>42248</c:v>
                </c:pt>
                <c:pt idx="101">
                  <c:v>42278</c:v>
                </c:pt>
                <c:pt idx="102">
                  <c:v>42309</c:v>
                </c:pt>
                <c:pt idx="103">
                  <c:v>42339</c:v>
                </c:pt>
                <c:pt idx="104">
                  <c:v>42370</c:v>
                </c:pt>
                <c:pt idx="105">
                  <c:v>42401</c:v>
                </c:pt>
                <c:pt idx="106">
                  <c:v>42430</c:v>
                </c:pt>
                <c:pt idx="107">
                  <c:v>42461</c:v>
                </c:pt>
                <c:pt idx="108">
                  <c:v>42491</c:v>
                </c:pt>
                <c:pt idx="109">
                  <c:v>42522</c:v>
                </c:pt>
                <c:pt idx="110">
                  <c:v>42552</c:v>
                </c:pt>
                <c:pt idx="111">
                  <c:v>42583</c:v>
                </c:pt>
                <c:pt idx="112">
                  <c:v>42614</c:v>
                </c:pt>
                <c:pt idx="113">
                  <c:v>42644</c:v>
                </c:pt>
                <c:pt idx="114">
                  <c:v>42675</c:v>
                </c:pt>
                <c:pt idx="115">
                  <c:v>42705</c:v>
                </c:pt>
                <c:pt idx="116">
                  <c:v>42736</c:v>
                </c:pt>
                <c:pt idx="117">
                  <c:v>42767</c:v>
                </c:pt>
                <c:pt idx="118">
                  <c:v>42795</c:v>
                </c:pt>
                <c:pt idx="119">
                  <c:v>42826</c:v>
                </c:pt>
                <c:pt idx="120">
                  <c:v>42856</c:v>
                </c:pt>
                <c:pt idx="121">
                  <c:v>42887</c:v>
                </c:pt>
                <c:pt idx="122">
                  <c:v>42917</c:v>
                </c:pt>
                <c:pt idx="123">
                  <c:v>42948</c:v>
                </c:pt>
                <c:pt idx="124">
                  <c:v>42979</c:v>
                </c:pt>
                <c:pt idx="125">
                  <c:v>43009</c:v>
                </c:pt>
                <c:pt idx="126">
                  <c:v>43040</c:v>
                </c:pt>
                <c:pt idx="127">
                  <c:v>43070</c:v>
                </c:pt>
                <c:pt idx="128">
                  <c:v>43101</c:v>
                </c:pt>
                <c:pt idx="129">
                  <c:v>43132</c:v>
                </c:pt>
                <c:pt idx="130">
                  <c:v>43160</c:v>
                </c:pt>
                <c:pt idx="131">
                  <c:v>43191</c:v>
                </c:pt>
                <c:pt idx="132">
                  <c:v>43221</c:v>
                </c:pt>
                <c:pt idx="133">
                  <c:v>43252</c:v>
                </c:pt>
                <c:pt idx="134">
                  <c:v>43282</c:v>
                </c:pt>
                <c:pt idx="135">
                  <c:v>43313</c:v>
                </c:pt>
                <c:pt idx="136">
                  <c:v>43344</c:v>
                </c:pt>
                <c:pt idx="137">
                  <c:v>43374</c:v>
                </c:pt>
                <c:pt idx="138">
                  <c:v>43405</c:v>
                </c:pt>
                <c:pt idx="139">
                  <c:v>43435</c:v>
                </c:pt>
                <c:pt idx="140">
                  <c:v>43466</c:v>
                </c:pt>
                <c:pt idx="141">
                  <c:v>43497</c:v>
                </c:pt>
                <c:pt idx="142">
                  <c:v>43525</c:v>
                </c:pt>
                <c:pt idx="143">
                  <c:v>43556</c:v>
                </c:pt>
                <c:pt idx="144">
                  <c:v>43586</c:v>
                </c:pt>
                <c:pt idx="145">
                  <c:v>43617</c:v>
                </c:pt>
                <c:pt idx="146">
                  <c:v>43647</c:v>
                </c:pt>
                <c:pt idx="147">
                  <c:v>43678</c:v>
                </c:pt>
                <c:pt idx="148">
                  <c:v>43709</c:v>
                </c:pt>
                <c:pt idx="149">
                  <c:v>43739</c:v>
                </c:pt>
                <c:pt idx="150">
                  <c:v>43770</c:v>
                </c:pt>
                <c:pt idx="151">
                  <c:v>43800</c:v>
                </c:pt>
                <c:pt idx="152">
                  <c:v>43831</c:v>
                </c:pt>
                <c:pt idx="153">
                  <c:v>43862</c:v>
                </c:pt>
                <c:pt idx="154">
                  <c:v>43891</c:v>
                </c:pt>
                <c:pt idx="155">
                  <c:v>43922</c:v>
                </c:pt>
                <c:pt idx="156">
                  <c:v>43952</c:v>
                </c:pt>
                <c:pt idx="157">
                  <c:v>43983</c:v>
                </c:pt>
                <c:pt idx="158">
                  <c:v>44013</c:v>
                </c:pt>
                <c:pt idx="159">
                  <c:v>44044</c:v>
                </c:pt>
                <c:pt idx="160">
                  <c:v>44075</c:v>
                </c:pt>
                <c:pt idx="161">
                  <c:v>44105</c:v>
                </c:pt>
                <c:pt idx="162">
                  <c:v>44136</c:v>
                </c:pt>
                <c:pt idx="163">
                  <c:v>44166</c:v>
                </c:pt>
                <c:pt idx="164">
                  <c:v>44197</c:v>
                </c:pt>
                <c:pt idx="165">
                  <c:v>44228</c:v>
                </c:pt>
                <c:pt idx="166">
                  <c:v>44256</c:v>
                </c:pt>
                <c:pt idx="167">
                  <c:v>44287</c:v>
                </c:pt>
                <c:pt idx="168">
                  <c:v>44317</c:v>
                </c:pt>
                <c:pt idx="169">
                  <c:v>44348</c:v>
                </c:pt>
                <c:pt idx="170">
                  <c:v>44378</c:v>
                </c:pt>
                <c:pt idx="171">
                  <c:v>44409</c:v>
                </c:pt>
                <c:pt idx="172">
                  <c:v>44440</c:v>
                </c:pt>
                <c:pt idx="173">
                  <c:v>44470</c:v>
                </c:pt>
                <c:pt idx="174">
                  <c:v>44501</c:v>
                </c:pt>
                <c:pt idx="175">
                  <c:v>44531</c:v>
                </c:pt>
                <c:pt idx="176">
                  <c:v>44562</c:v>
                </c:pt>
                <c:pt idx="177">
                  <c:v>44593</c:v>
                </c:pt>
                <c:pt idx="178">
                  <c:v>44621</c:v>
                </c:pt>
                <c:pt idx="179">
                  <c:v>44652</c:v>
                </c:pt>
                <c:pt idx="180">
                  <c:v>44682</c:v>
                </c:pt>
                <c:pt idx="181">
                  <c:v>44713</c:v>
                </c:pt>
                <c:pt idx="182">
                  <c:v>44743</c:v>
                </c:pt>
                <c:pt idx="183">
                  <c:v>44774</c:v>
                </c:pt>
                <c:pt idx="184">
                  <c:v>44805</c:v>
                </c:pt>
                <c:pt idx="185">
                  <c:v>44835</c:v>
                </c:pt>
                <c:pt idx="186">
                  <c:v>44866</c:v>
                </c:pt>
                <c:pt idx="187">
                  <c:v>44896</c:v>
                </c:pt>
                <c:pt idx="188">
                  <c:v>44927</c:v>
                </c:pt>
                <c:pt idx="189">
                  <c:v>44958</c:v>
                </c:pt>
                <c:pt idx="190">
                  <c:v>44986</c:v>
                </c:pt>
                <c:pt idx="191">
                  <c:v>45017</c:v>
                </c:pt>
                <c:pt idx="192">
                  <c:v>45047</c:v>
                </c:pt>
                <c:pt idx="193">
                  <c:v>45078</c:v>
                </c:pt>
                <c:pt idx="194">
                  <c:v>45108</c:v>
                </c:pt>
                <c:pt idx="195">
                  <c:v>45139</c:v>
                </c:pt>
                <c:pt idx="196">
                  <c:v>45170</c:v>
                </c:pt>
                <c:pt idx="197">
                  <c:v>45200</c:v>
                </c:pt>
                <c:pt idx="198">
                  <c:v>45231</c:v>
                </c:pt>
                <c:pt idx="199">
                  <c:v>45261</c:v>
                </c:pt>
                <c:pt idx="200">
                  <c:v>45292</c:v>
                </c:pt>
                <c:pt idx="201">
                  <c:v>45323</c:v>
                </c:pt>
                <c:pt idx="202">
                  <c:v>45352</c:v>
                </c:pt>
                <c:pt idx="203">
                  <c:v>45383</c:v>
                </c:pt>
                <c:pt idx="204">
                  <c:v>45413</c:v>
                </c:pt>
                <c:pt idx="205">
                  <c:v>45444</c:v>
                </c:pt>
                <c:pt idx="206">
                  <c:v>45474</c:v>
                </c:pt>
                <c:pt idx="207">
                  <c:v>45505</c:v>
                </c:pt>
                <c:pt idx="208">
                  <c:v>45536</c:v>
                </c:pt>
                <c:pt idx="209">
                  <c:v>45566</c:v>
                </c:pt>
                <c:pt idx="210">
                  <c:v>45597</c:v>
                </c:pt>
                <c:pt idx="211">
                  <c:v>45627</c:v>
                </c:pt>
                <c:pt idx="212">
                  <c:v>45658</c:v>
                </c:pt>
                <c:pt idx="213">
                  <c:v>45689</c:v>
                </c:pt>
                <c:pt idx="214">
                  <c:v>45717</c:v>
                </c:pt>
                <c:pt idx="215">
                  <c:v>45748</c:v>
                </c:pt>
                <c:pt idx="216">
                  <c:v>45778</c:v>
                </c:pt>
                <c:pt idx="217">
                  <c:v>45809</c:v>
                </c:pt>
                <c:pt idx="218">
                  <c:v>45839</c:v>
                </c:pt>
                <c:pt idx="219">
                  <c:v>45870</c:v>
                </c:pt>
                <c:pt idx="220">
                  <c:v>45901</c:v>
                </c:pt>
                <c:pt idx="221">
                  <c:v>45931</c:v>
                </c:pt>
                <c:pt idx="222">
                  <c:v>45962</c:v>
                </c:pt>
                <c:pt idx="223">
                  <c:v>45992</c:v>
                </c:pt>
                <c:pt idx="224">
                  <c:v>46023</c:v>
                </c:pt>
                <c:pt idx="225">
                  <c:v>46054</c:v>
                </c:pt>
                <c:pt idx="226">
                  <c:v>46082</c:v>
                </c:pt>
                <c:pt idx="227">
                  <c:v>46113</c:v>
                </c:pt>
              </c:numCache>
            </c:numRef>
          </c:cat>
          <c:val>
            <c:numRef>
              <c:f>'G III.1.1'!$B$11:$HU$11</c:f>
              <c:numCache>
                <c:formatCode>_(* #,##0_);_(* \(#,##0\);_(* "-"_);_(@_)</c:formatCode>
                <c:ptCount val="228"/>
                <c:pt idx="76">
                  <c:v>2000.08</c:v>
                </c:pt>
                <c:pt idx="77">
                  <c:v>2000.1999999999998</c:v>
                </c:pt>
                <c:pt idx="78">
                  <c:v>2333.6933333333332</c:v>
                </c:pt>
                <c:pt idx="79">
                  <c:v>3000.78</c:v>
                </c:pt>
                <c:pt idx="80">
                  <c:v>3668.1133333333332</c:v>
                </c:pt>
                <c:pt idx="81">
                  <c:v>3987.2466666666664</c:v>
                </c:pt>
                <c:pt idx="82">
                  <c:v>3968.09</c:v>
                </c:pt>
                <c:pt idx="83">
                  <c:v>3949.2999999999997</c:v>
                </c:pt>
                <c:pt idx="84">
                  <c:v>3924.4799999999996</c:v>
                </c:pt>
                <c:pt idx="85">
                  <c:v>3899.5699999999997</c:v>
                </c:pt>
                <c:pt idx="86">
                  <c:v>3873.9066666666672</c:v>
                </c:pt>
                <c:pt idx="87">
                  <c:v>3854.3000000000006</c:v>
                </c:pt>
                <c:pt idx="88">
                  <c:v>3827.9600000000005</c:v>
                </c:pt>
                <c:pt idx="89">
                  <c:v>3802.78</c:v>
                </c:pt>
                <c:pt idx="90">
                  <c:v>3777.8833333333332</c:v>
                </c:pt>
                <c:pt idx="91">
                  <c:v>3761.1633333333339</c:v>
                </c:pt>
                <c:pt idx="92">
                  <c:v>3743.8700000000003</c:v>
                </c:pt>
                <c:pt idx="93">
                  <c:v>3727.6933333333332</c:v>
                </c:pt>
                <c:pt idx="94">
                  <c:v>3714.103333333333</c:v>
                </c:pt>
                <c:pt idx="95">
                  <c:v>3698.3166666666671</c:v>
                </c:pt>
                <c:pt idx="96">
                  <c:v>3681.11</c:v>
                </c:pt>
                <c:pt idx="97">
                  <c:v>3659.1833333333329</c:v>
                </c:pt>
                <c:pt idx="98">
                  <c:v>3626.4266666666663</c:v>
                </c:pt>
                <c:pt idx="99">
                  <c:v>3595.2133333333331</c:v>
                </c:pt>
                <c:pt idx="100">
                  <c:v>3565.8766666666666</c:v>
                </c:pt>
                <c:pt idx="101">
                  <c:v>3549.5433333333335</c:v>
                </c:pt>
                <c:pt idx="102">
                  <c:v>3532.2766666666666</c:v>
                </c:pt>
                <c:pt idx="103">
                  <c:v>3516.0566666666668</c:v>
                </c:pt>
                <c:pt idx="104">
                  <c:v>3501.15</c:v>
                </c:pt>
                <c:pt idx="105">
                  <c:v>3503.9266666666667</c:v>
                </c:pt>
                <c:pt idx="106">
                  <c:v>3465.353333333333</c:v>
                </c:pt>
                <c:pt idx="107">
                  <c:v>3426.44</c:v>
                </c:pt>
                <c:pt idx="108">
                  <c:v>3382.7099999999996</c:v>
                </c:pt>
                <c:pt idx="109">
                  <c:v>3340.0399999999995</c:v>
                </c:pt>
                <c:pt idx="110">
                  <c:v>3292.1833333333329</c:v>
                </c:pt>
                <c:pt idx="111">
                  <c:v>3245.5933333333337</c:v>
                </c:pt>
                <c:pt idx="112">
                  <c:v>3193.9833333333336</c:v>
                </c:pt>
                <c:pt idx="113">
                  <c:v>3126.74</c:v>
                </c:pt>
                <c:pt idx="114">
                  <c:v>3007.84</c:v>
                </c:pt>
                <c:pt idx="115">
                  <c:v>2934.5166666666664</c:v>
                </c:pt>
                <c:pt idx="116">
                  <c:v>2881.2433333333333</c:v>
                </c:pt>
                <c:pt idx="117">
                  <c:v>2880.11</c:v>
                </c:pt>
                <c:pt idx="118">
                  <c:v>2806.9933333333333</c:v>
                </c:pt>
                <c:pt idx="119">
                  <c:v>2733.81</c:v>
                </c:pt>
                <c:pt idx="120">
                  <c:v>2660.646666666667</c:v>
                </c:pt>
                <c:pt idx="121">
                  <c:v>2578.4866666666667</c:v>
                </c:pt>
                <c:pt idx="122">
                  <c:v>2430.1733333333336</c:v>
                </c:pt>
                <c:pt idx="123">
                  <c:v>2246.3066666666668</c:v>
                </c:pt>
                <c:pt idx="124">
                  <c:v>2067.5300000000002</c:v>
                </c:pt>
                <c:pt idx="125">
                  <c:v>1947.3100000000002</c:v>
                </c:pt>
                <c:pt idx="126">
                  <c:v>1783.5666666666666</c:v>
                </c:pt>
                <c:pt idx="127">
                  <c:v>1698.7666666666667</c:v>
                </c:pt>
                <c:pt idx="128">
                  <c:v>1621.6566666666665</c:v>
                </c:pt>
                <c:pt idx="129">
                  <c:v>1623.7333333333333</c:v>
                </c:pt>
                <c:pt idx="130">
                  <c:v>1551.64</c:v>
                </c:pt>
                <c:pt idx="131">
                  <c:v>1469.3333333333333</c:v>
                </c:pt>
                <c:pt idx="132">
                  <c:v>1386.6433333333334</c:v>
                </c:pt>
                <c:pt idx="133">
                  <c:v>1298.2966666666669</c:v>
                </c:pt>
                <c:pt idx="134">
                  <c:v>1223.6066666666666</c:v>
                </c:pt>
                <c:pt idx="135">
                  <c:v>1139.9333333333332</c:v>
                </c:pt>
                <c:pt idx="136">
                  <c:v>1072.5166666666667</c:v>
                </c:pt>
                <c:pt idx="137">
                  <c:v>987.60666666666668</c:v>
                </c:pt>
                <c:pt idx="138">
                  <c:v>840.11666666666667</c:v>
                </c:pt>
                <c:pt idx="139">
                  <c:v>737.66666666666663</c:v>
                </c:pt>
                <c:pt idx="140">
                  <c:v>649.14333333333332</c:v>
                </c:pt>
                <c:pt idx="141">
                  <c:v>632.9666666666667</c:v>
                </c:pt>
                <c:pt idx="142">
                  <c:v>559.43666666666661</c:v>
                </c:pt>
                <c:pt idx="143">
                  <c:v>477.89000000000004</c:v>
                </c:pt>
                <c:pt idx="144">
                  <c:v>385.27666666666664</c:v>
                </c:pt>
                <c:pt idx="145">
                  <c:v>359.09333333333331</c:v>
                </c:pt>
                <c:pt idx="146">
                  <c:v>339.30666666666662</c:v>
                </c:pt>
                <c:pt idx="147">
                  <c:v>328.55333333333334</c:v>
                </c:pt>
                <c:pt idx="148">
                  <c:v>317.81</c:v>
                </c:pt>
                <c:pt idx="149">
                  <c:v>308.18666666666667</c:v>
                </c:pt>
                <c:pt idx="150">
                  <c:v>268.06666666666666</c:v>
                </c:pt>
                <c:pt idx="151">
                  <c:v>235.13666666666668</c:v>
                </c:pt>
                <c:pt idx="152">
                  <c:v>202.37666666666667</c:v>
                </c:pt>
                <c:pt idx="153">
                  <c:v>201.23000000000002</c:v>
                </c:pt>
                <c:pt idx="154">
                  <c:v>201.72666666666669</c:v>
                </c:pt>
                <c:pt idx="155">
                  <c:v>201.95000000000002</c:v>
                </c:pt>
                <c:pt idx="156">
                  <c:v>202.07666666666668</c:v>
                </c:pt>
                <c:pt idx="157">
                  <c:v>202.09</c:v>
                </c:pt>
                <c:pt idx="158">
                  <c:v>202.10333333333332</c:v>
                </c:pt>
                <c:pt idx="159">
                  <c:v>202.11666666666667</c:v>
                </c:pt>
                <c:pt idx="160">
                  <c:v>202.13333333333333</c:v>
                </c:pt>
                <c:pt idx="161">
                  <c:v>202.14666666666665</c:v>
                </c:pt>
                <c:pt idx="162">
                  <c:v>202.15666666666667</c:v>
                </c:pt>
                <c:pt idx="163">
                  <c:v>202.16333333333333</c:v>
                </c:pt>
                <c:pt idx="164">
                  <c:v>202.17333333333332</c:v>
                </c:pt>
                <c:pt idx="165">
                  <c:v>202.18666666666664</c:v>
                </c:pt>
                <c:pt idx="166">
                  <c:v>202.20666666666668</c:v>
                </c:pt>
                <c:pt idx="167">
                  <c:v>202.22666666666666</c:v>
                </c:pt>
                <c:pt idx="168">
                  <c:v>202.25</c:v>
                </c:pt>
                <c:pt idx="169">
                  <c:v>202.25666666666666</c:v>
                </c:pt>
                <c:pt idx="170">
                  <c:v>202.26</c:v>
                </c:pt>
                <c:pt idx="171">
                  <c:v>202.26</c:v>
                </c:pt>
                <c:pt idx="172">
                  <c:v>202.26999999999998</c:v>
                </c:pt>
                <c:pt idx="173">
                  <c:v>202.27666666666667</c:v>
                </c:pt>
                <c:pt idx="174">
                  <c:v>202.28333333333333</c:v>
                </c:pt>
                <c:pt idx="175">
                  <c:v>202.29</c:v>
                </c:pt>
                <c:pt idx="176">
                  <c:v>202.30000000000004</c:v>
                </c:pt>
                <c:pt idx="177">
                  <c:v>202.3066666666667</c:v>
                </c:pt>
                <c:pt idx="178">
                  <c:v>202.31666666666669</c:v>
                </c:pt>
                <c:pt idx="179">
                  <c:v>202.34666666666666</c:v>
                </c:pt>
                <c:pt idx="180">
                  <c:v>202.42</c:v>
                </c:pt>
                <c:pt idx="181">
                  <c:v>202.52333333333331</c:v>
                </c:pt>
                <c:pt idx="182">
                  <c:v>202.63666666666666</c:v>
                </c:pt>
                <c:pt idx="183">
                  <c:v>202.81000000000003</c:v>
                </c:pt>
                <c:pt idx="184">
                  <c:v>203.08666666666667</c:v>
                </c:pt>
                <c:pt idx="185">
                  <c:v>203.49</c:v>
                </c:pt>
                <c:pt idx="186">
                  <c:v>203.97333333333333</c:v>
                </c:pt>
                <c:pt idx="187">
                  <c:v>204.57333333333335</c:v>
                </c:pt>
                <c:pt idx="188">
                  <c:v>205.27999999999997</c:v>
                </c:pt>
                <c:pt idx="189">
                  <c:v>206.02666666666667</c:v>
                </c:pt>
                <c:pt idx="190">
                  <c:v>206.89666666666668</c:v>
                </c:pt>
                <c:pt idx="191">
                  <c:v>207.71666666666667</c:v>
                </c:pt>
                <c:pt idx="192">
                  <c:v>208.55999999999997</c:v>
                </c:pt>
                <c:pt idx="193">
                  <c:v>209.34</c:v>
                </c:pt>
                <c:pt idx="194">
                  <c:v>210.20333333333335</c:v>
                </c:pt>
                <c:pt idx="195">
                  <c:v>211.11333333333334</c:v>
                </c:pt>
                <c:pt idx="196">
                  <c:v>212.01666666666665</c:v>
                </c:pt>
                <c:pt idx="197">
                  <c:v>212.94333333333336</c:v>
                </c:pt>
                <c:pt idx="198">
                  <c:v>213.91666666666666</c:v>
                </c:pt>
                <c:pt idx="199">
                  <c:v>142.94</c:v>
                </c:pt>
                <c:pt idx="200">
                  <c:v>71.64</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numCache>
            </c:numRef>
          </c:val>
          <c:extLst>
            <c:ext xmlns:c16="http://schemas.microsoft.com/office/drawing/2014/chart" uri="{C3380CC4-5D6E-409C-BE32-E72D297353CC}">
              <c16:uniqueId val="{00000003-BD50-4234-A973-B430A9E75F10}"/>
            </c:ext>
          </c:extLst>
        </c:ser>
        <c:ser>
          <c:idx val="8"/>
          <c:order val="8"/>
          <c:tx>
            <c:strRef>
              <c:f>'G III.1.1'!$A$13</c:f>
              <c:strCache>
                <c:ptCount val="1"/>
                <c:pt idx="0">
                  <c:v>FAR</c:v>
                </c:pt>
              </c:strCache>
            </c:strRef>
          </c:tx>
          <c:spPr>
            <a:solidFill>
              <a:schemeClr val="accent5">
                <a:lumMod val="60000"/>
                <a:lumOff val="40000"/>
              </a:schemeClr>
            </a:solidFill>
            <a:ln>
              <a:noFill/>
            </a:ln>
            <a:effectLst/>
          </c:spPr>
          <c:cat>
            <c:numRef>
              <c:f>'G III.1.1'!$B$4:$HU$4</c:f>
              <c:numCache>
                <c:formatCode>mmm\.yyyy</c:formatCode>
                <c:ptCount val="228"/>
                <c:pt idx="0">
                  <c:v>39203</c:v>
                </c:pt>
                <c:pt idx="1">
                  <c:v>39234</c:v>
                </c:pt>
                <c:pt idx="2">
                  <c:v>39264</c:v>
                </c:pt>
                <c:pt idx="3">
                  <c:v>39295</c:v>
                </c:pt>
                <c:pt idx="4">
                  <c:v>39326</c:v>
                </c:pt>
                <c:pt idx="5">
                  <c:v>39356</c:v>
                </c:pt>
                <c:pt idx="6">
                  <c:v>39387</c:v>
                </c:pt>
                <c:pt idx="7">
                  <c:v>39417</c:v>
                </c:pt>
                <c:pt idx="8">
                  <c:v>39448</c:v>
                </c:pt>
                <c:pt idx="9">
                  <c:v>39479</c:v>
                </c:pt>
                <c:pt idx="10">
                  <c:v>39508</c:v>
                </c:pt>
                <c:pt idx="11">
                  <c:v>39539</c:v>
                </c:pt>
                <c:pt idx="12">
                  <c:v>39569</c:v>
                </c:pt>
                <c:pt idx="13">
                  <c:v>39600</c:v>
                </c:pt>
                <c:pt idx="14">
                  <c:v>39630</c:v>
                </c:pt>
                <c:pt idx="15">
                  <c:v>39661</c:v>
                </c:pt>
                <c:pt idx="16">
                  <c:v>39692</c:v>
                </c:pt>
                <c:pt idx="17">
                  <c:v>39722</c:v>
                </c:pt>
                <c:pt idx="18">
                  <c:v>39753</c:v>
                </c:pt>
                <c:pt idx="19">
                  <c:v>39783</c:v>
                </c:pt>
                <c:pt idx="20">
                  <c:v>39814</c:v>
                </c:pt>
                <c:pt idx="21">
                  <c:v>39845</c:v>
                </c:pt>
                <c:pt idx="22">
                  <c:v>39873</c:v>
                </c:pt>
                <c:pt idx="23">
                  <c:v>39904</c:v>
                </c:pt>
                <c:pt idx="24">
                  <c:v>39934</c:v>
                </c:pt>
                <c:pt idx="25">
                  <c:v>39965</c:v>
                </c:pt>
                <c:pt idx="26">
                  <c:v>39995</c:v>
                </c:pt>
                <c:pt idx="27">
                  <c:v>40026</c:v>
                </c:pt>
                <c:pt idx="28">
                  <c:v>40057</c:v>
                </c:pt>
                <c:pt idx="29">
                  <c:v>40087</c:v>
                </c:pt>
                <c:pt idx="30">
                  <c:v>40118</c:v>
                </c:pt>
                <c:pt idx="31">
                  <c:v>40148</c:v>
                </c:pt>
                <c:pt idx="32">
                  <c:v>40179</c:v>
                </c:pt>
                <c:pt idx="33">
                  <c:v>40210</c:v>
                </c:pt>
                <c:pt idx="34">
                  <c:v>40238</c:v>
                </c:pt>
                <c:pt idx="35">
                  <c:v>40269</c:v>
                </c:pt>
                <c:pt idx="36">
                  <c:v>40299</c:v>
                </c:pt>
                <c:pt idx="37">
                  <c:v>40330</c:v>
                </c:pt>
                <c:pt idx="38">
                  <c:v>40360</c:v>
                </c:pt>
                <c:pt idx="39">
                  <c:v>40391</c:v>
                </c:pt>
                <c:pt idx="40">
                  <c:v>40422</c:v>
                </c:pt>
                <c:pt idx="41">
                  <c:v>40452</c:v>
                </c:pt>
                <c:pt idx="42">
                  <c:v>40483</c:v>
                </c:pt>
                <c:pt idx="43">
                  <c:v>40513</c:v>
                </c:pt>
                <c:pt idx="44">
                  <c:v>40544</c:v>
                </c:pt>
                <c:pt idx="45">
                  <c:v>40575</c:v>
                </c:pt>
                <c:pt idx="46">
                  <c:v>40603</c:v>
                </c:pt>
                <c:pt idx="47">
                  <c:v>40634</c:v>
                </c:pt>
                <c:pt idx="48">
                  <c:v>40664</c:v>
                </c:pt>
                <c:pt idx="49">
                  <c:v>40695</c:v>
                </c:pt>
                <c:pt idx="50">
                  <c:v>40725</c:v>
                </c:pt>
                <c:pt idx="51">
                  <c:v>40756</c:v>
                </c:pt>
                <c:pt idx="52">
                  <c:v>40787</c:v>
                </c:pt>
                <c:pt idx="53">
                  <c:v>40817</c:v>
                </c:pt>
                <c:pt idx="54">
                  <c:v>40848</c:v>
                </c:pt>
                <c:pt idx="55">
                  <c:v>40878</c:v>
                </c:pt>
                <c:pt idx="56">
                  <c:v>40909</c:v>
                </c:pt>
                <c:pt idx="57">
                  <c:v>40940</c:v>
                </c:pt>
                <c:pt idx="58">
                  <c:v>40969</c:v>
                </c:pt>
                <c:pt idx="59">
                  <c:v>41000</c:v>
                </c:pt>
                <c:pt idx="60">
                  <c:v>41030</c:v>
                </c:pt>
                <c:pt idx="61">
                  <c:v>41061</c:v>
                </c:pt>
                <c:pt idx="62">
                  <c:v>41091</c:v>
                </c:pt>
                <c:pt idx="63">
                  <c:v>41122</c:v>
                </c:pt>
                <c:pt idx="64">
                  <c:v>41153</c:v>
                </c:pt>
                <c:pt idx="65">
                  <c:v>41183</c:v>
                </c:pt>
                <c:pt idx="66">
                  <c:v>41214</c:v>
                </c:pt>
                <c:pt idx="67">
                  <c:v>41244</c:v>
                </c:pt>
                <c:pt idx="68">
                  <c:v>41275</c:v>
                </c:pt>
                <c:pt idx="69">
                  <c:v>41306</c:v>
                </c:pt>
                <c:pt idx="70">
                  <c:v>41334</c:v>
                </c:pt>
                <c:pt idx="71">
                  <c:v>41365</c:v>
                </c:pt>
                <c:pt idx="72">
                  <c:v>41395</c:v>
                </c:pt>
                <c:pt idx="73">
                  <c:v>41426</c:v>
                </c:pt>
                <c:pt idx="74">
                  <c:v>41456</c:v>
                </c:pt>
                <c:pt idx="75">
                  <c:v>41487</c:v>
                </c:pt>
                <c:pt idx="76">
                  <c:v>41518</c:v>
                </c:pt>
                <c:pt idx="77">
                  <c:v>41548</c:v>
                </c:pt>
                <c:pt idx="78">
                  <c:v>41579</c:v>
                </c:pt>
                <c:pt idx="79">
                  <c:v>41609</c:v>
                </c:pt>
                <c:pt idx="80">
                  <c:v>41640</c:v>
                </c:pt>
                <c:pt idx="81">
                  <c:v>41671</c:v>
                </c:pt>
                <c:pt idx="82">
                  <c:v>41699</c:v>
                </c:pt>
                <c:pt idx="83">
                  <c:v>41730</c:v>
                </c:pt>
                <c:pt idx="84">
                  <c:v>41760</c:v>
                </c:pt>
                <c:pt idx="85">
                  <c:v>41791</c:v>
                </c:pt>
                <c:pt idx="86">
                  <c:v>41821</c:v>
                </c:pt>
                <c:pt idx="87">
                  <c:v>41852</c:v>
                </c:pt>
                <c:pt idx="88">
                  <c:v>41883</c:v>
                </c:pt>
                <c:pt idx="89">
                  <c:v>41913</c:v>
                </c:pt>
                <c:pt idx="90">
                  <c:v>41944</c:v>
                </c:pt>
                <c:pt idx="91">
                  <c:v>41974</c:v>
                </c:pt>
                <c:pt idx="92">
                  <c:v>42005</c:v>
                </c:pt>
                <c:pt idx="93">
                  <c:v>42036</c:v>
                </c:pt>
                <c:pt idx="94">
                  <c:v>42064</c:v>
                </c:pt>
                <c:pt idx="95">
                  <c:v>42095</c:v>
                </c:pt>
                <c:pt idx="96">
                  <c:v>42125</c:v>
                </c:pt>
                <c:pt idx="97">
                  <c:v>42156</c:v>
                </c:pt>
                <c:pt idx="98">
                  <c:v>42186</c:v>
                </c:pt>
                <c:pt idx="99">
                  <c:v>42217</c:v>
                </c:pt>
                <c:pt idx="100">
                  <c:v>42248</c:v>
                </c:pt>
                <c:pt idx="101">
                  <c:v>42278</c:v>
                </c:pt>
                <c:pt idx="102">
                  <c:v>42309</c:v>
                </c:pt>
                <c:pt idx="103">
                  <c:v>42339</c:v>
                </c:pt>
                <c:pt idx="104">
                  <c:v>42370</c:v>
                </c:pt>
                <c:pt idx="105">
                  <c:v>42401</c:v>
                </c:pt>
                <c:pt idx="106">
                  <c:v>42430</c:v>
                </c:pt>
                <c:pt idx="107">
                  <c:v>42461</c:v>
                </c:pt>
                <c:pt idx="108">
                  <c:v>42491</c:v>
                </c:pt>
                <c:pt idx="109">
                  <c:v>42522</c:v>
                </c:pt>
                <c:pt idx="110">
                  <c:v>42552</c:v>
                </c:pt>
                <c:pt idx="111">
                  <c:v>42583</c:v>
                </c:pt>
                <c:pt idx="112">
                  <c:v>42614</c:v>
                </c:pt>
                <c:pt idx="113">
                  <c:v>42644</c:v>
                </c:pt>
                <c:pt idx="114">
                  <c:v>42675</c:v>
                </c:pt>
                <c:pt idx="115">
                  <c:v>42705</c:v>
                </c:pt>
                <c:pt idx="116">
                  <c:v>42736</c:v>
                </c:pt>
                <c:pt idx="117">
                  <c:v>42767</c:v>
                </c:pt>
                <c:pt idx="118">
                  <c:v>42795</c:v>
                </c:pt>
                <c:pt idx="119">
                  <c:v>42826</c:v>
                </c:pt>
                <c:pt idx="120">
                  <c:v>42856</c:v>
                </c:pt>
                <c:pt idx="121">
                  <c:v>42887</c:v>
                </c:pt>
                <c:pt idx="122">
                  <c:v>42917</c:v>
                </c:pt>
                <c:pt idx="123">
                  <c:v>42948</c:v>
                </c:pt>
                <c:pt idx="124">
                  <c:v>42979</c:v>
                </c:pt>
                <c:pt idx="125">
                  <c:v>43009</c:v>
                </c:pt>
                <c:pt idx="126">
                  <c:v>43040</c:v>
                </c:pt>
                <c:pt idx="127">
                  <c:v>43070</c:v>
                </c:pt>
                <c:pt idx="128">
                  <c:v>43101</c:v>
                </c:pt>
                <c:pt idx="129">
                  <c:v>43132</c:v>
                </c:pt>
                <c:pt idx="130">
                  <c:v>43160</c:v>
                </c:pt>
                <c:pt idx="131">
                  <c:v>43191</c:v>
                </c:pt>
                <c:pt idx="132">
                  <c:v>43221</c:v>
                </c:pt>
                <c:pt idx="133">
                  <c:v>43252</c:v>
                </c:pt>
                <c:pt idx="134">
                  <c:v>43282</c:v>
                </c:pt>
                <c:pt idx="135">
                  <c:v>43313</c:v>
                </c:pt>
                <c:pt idx="136">
                  <c:v>43344</c:v>
                </c:pt>
                <c:pt idx="137">
                  <c:v>43374</c:v>
                </c:pt>
                <c:pt idx="138">
                  <c:v>43405</c:v>
                </c:pt>
                <c:pt idx="139">
                  <c:v>43435</c:v>
                </c:pt>
                <c:pt idx="140">
                  <c:v>43466</c:v>
                </c:pt>
                <c:pt idx="141">
                  <c:v>43497</c:v>
                </c:pt>
                <c:pt idx="142">
                  <c:v>43525</c:v>
                </c:pt>
                <c:pt idx="143">
                  <c:v>43556</c:v>
                </c:pt>
                <c:pt idx="144">
                  <c:v>43586</c:v>
                </c:pt>
                <c:pt idx="145">
                  <c:v>43617</c:v>
                </c:pt>
                <c:pt idx="146">
                  <c:v>43647</c:v>
                </c:pt>
                <c:pt idx="147">
                  <c:v>43678</c:v>
                </c:pt>
                <c:pt idx="148">
                  <c:v>43709</c:v>
                </c:pt>
                <c:pt idx="149">
                  <c:v>43739</c:v>
                </c:pt>
                <c:pt idx="150">
                  <c:v>43770</c:v>
                </c:pt>
                <c:pt idx="151">
                  <c:v>43800</c:v>
                </c:pt>
                <c:pt idx="152">
                  <c:v>43831</c:v>
                </c:pt>
                <c:pt idx="153">
                  <c:v>43862</c:v>
                </c:pt>
                <c:pt idx="154">
                  <c:v>43891</c:v>
                </c:pt>
                <c:pt idx="155">
                  <c:v>43922</c:v>
                </c:pt>
                <c:pt idx="156">
                  <c:v>43952</c:v>
                </c:pt>
                <c:pt idx="157">
                  <c:v>43983</c:v>
                </c:pt>
                <c:pt idx="158">
                  <c:v>44013</c:v>
                </c:pt>
                <c:pt idx="159">
                  <c:v>44044</c:v>
                </c:pt>
                <c:pt idx="160">
                  <c:v>44075</c:v>
                </c:pt>
                <c:pt idx="161">
                  <c:v>44105</c:v>
                </c:pt>
                <c:pt idx="162">
                  <c:v>44136</c:v>
                </c:pt>
                <c:pt idx="163">
                  <c:v>44166</c:v>
                </c:pt>
                <c:pt idx="164">
                  <c:v>44197</c:v>
                </c:pt>
                <c:pt idx="165">
                  <c:v>44228</c:v>
                </c:pt>
                <c:pt idx="166">
                  <c:v>44256</c:v>
                </c:pt>
                <c:pt idx="167">
                  <c:v>44287</c:v>
                </c:pt>
                <c:pt idx="168">
                  <c:v>44317</c:v>
                </c:pt>
                <c:pt idx="169">
                  <c:v>44348</c:v>
                </c:pt>
                <c:pt idx="170">
                  <c:v>44378</c:v>
                </c:pt>
                <c:pt idx="171">
                  <c:v>44409</c:v>
                </c:pt>
                <c:pt idx="172">
                  <c:v>44440</c:v>
                </c:pt>
                <c:pt idx="173">
                  <c:v>44470</c:v>
                </c:pt>
                <c:pt idx="174">
                  <c:v>44501</c:v>
                </c:pt>
                <c:pt idx="175">
                  <c:v>44531</c:v>
                </c:pt>
                <c:pt idx="176">
                  <c:v>44562</c:v>
                </c:pt>
                <c:pt idx="177">
                  <c:v>44593</c:v>
                </c:pt>
                <c:pt idx="178">
                  <c:v>44621</c:v>
                </c:pt>
                <c:pt idx="179">
                  <c:v>44652</c:v>
                </c:pt>
                <c:pt idx="180">
                  <c:v>44682</c:v>
                </c:pt>
                <c:pt idx="181">
                  <c:v>44713</c:v>
                </c:pt>
                <c:pt idx="182">
                  <c:v>44743</c:v>
                </c:pt>
                <c:pt idx="183">
                  <c:v>44774</c:v>
                </c:pt>
                <c:pt idx="184">
                  <c:v>44805</c:v>
                </c:pt>
                <c:pt idx="185">
                  <c:v>44835</c:v>
                </c:pt>
                <c:pt idx="186">
                  <c:v>44866</c:v>
                </c:pt>
                <c:pt idx="187">
                  <c:v>44896</c:v>
                </c:pt>
                <c:pt idx="188">
                  <c:v>44927</c:v>
                </c:pt>
                <c:pt idx="189">
                  <c:v>44958</c:v>
                </c:pt>
                <c:pt idx="190">
                  <c:v>44986</c:v>
                </c:pt>
                <c:pt idx="191">
                  <c:v>45017</c:v>
                </c:pt>
                <c:pt idx="192">
                  <c:v>45047</c:v>
                </c:pt>
                <c:pt idx="193">
                  <c:v>45078</c:v>
                </c:pt>
                <c:pt idx="194">
                  <c:v>45108</c:v>
                </c:pt>
                <c:pt idx="195">
                  <c:v>45139</c:v>
                </c:pt>
                <c:pt idx="196">
                  <c:v>45170</c:v>
                </c:pt>
                <c:pt idx="197">
                  <c:v>45200</c:v>
                </c:pt>
                <c:pt idx="198">
                  <c:v>45231</c:v>
                </c:pt>
                <c:pt idx="199">
                  <c:v>45261</c:v>
                </c:pt>
                <c:pt idx="200">
                  <c:v>45292</c:v>
                </c:pt>
                <c:pt idx="201">
                  <c:v>45323</c:v>
                </c:pt>
                <c:pt idx="202">
                  <c:v>45352</c:v>
                </c:pt>
                <c:pt idx="203">
                  <c:v>45383</c:v>
                </c:pt>
                <c:pt idx="204">
                  <c:v>45413</c:v>
                </c:pt>
                <c:pt idx="205">
                  <c:v>45444</c:v>
                </c:pt>
                <c:pt idx="206">
                  <c:v>45474</c:v>
                </c:pt>
                <c:pt idx="207">
                  <c:v>45505</c:v>
                </c:pt>
                <c:pt idx="208">
                  <c:v>45536</c:v>
                </c:pt>
                <c:pt idx="209">
                  <c:v>45566</c:v>
                </c:pt>
                <c:pt idx="210">
                  <c:v>45597</c:v>
                </c:pt>
                <c:pt idx="211">
                  <c:v>45627</c:v>
                </c:pt>
                <c:pt idx="212">
                  <c:v>45658</c:v>
                </c:pt>
                <c:pt idx="213">
                  <c:v>45689</c:v>
                </c:pt>
                <c:pt idx="214">
                  <c:v>45717</c:v>
                </c:pt>
                <c:pt idx="215">
                  <c:v>45748</c:v>
                </c:pt>
                <c:pt idx="216">
                  <c:v>45778</c:v>
                </c:pt>
                <c:pt idx="217">
                  <c:v>45809</c:v>
                </c:pt>
                <c:pt idx="218">
                  <c:v>45839</c:v>
                </c:pt>
                <c:pt idx="219">
                  <c:v>45870</c:v>
                </c:pt>
                <c:pt idx="220">
                  <c:v>45901</c:v>
                </c:pt>
                <c:pt idx="221">
                  <c:v>45931</c:v>
                </c:pt>
                <c:pt idx="222">
                  <c:v>45962</c:v>
                </c:pt>
                <c:pt idx="223">
                  <c:v>45992</c:v>
                </c:pt>
                <c:pt idx="224">
                  <c:v>46023</c:v>
                </c:pt>
                <c:pt idx="225">
                  <c:v>46054</c:v>
                </c:pt>
                <c:pt idx="226">
                  <c:v>46082</c:v>
                </c:pt>
                <c:pt idx="227">
                  <c:v>46113</c:v>
                </c:pt>
              </c:numCache>
            </c:numRef>
          </c:cat>
          <c:val>
            <c:numRef>
              <c:f>'G III.1.1'!$B$13:$HU$13</c:f>
              <c:numCache>
                <c:formatCode>_(* #,##0_);_(* \(#,##0\);_(* "-"_);_(@_)</c:formatCode>
                <c:ptCount val="228"/>
                <c:pt idx="118">
                  <c:v>276.79000000000002</c:v>
                </c:pt>
                <c:pt idx="119">
                  <c:v>276.45500000000004</c:v>
                </c:pt>
                <c:pt idx="120">
                  <c:v>274.84000000000003</c:v>
                </c:pt>
                <c:pt idx="121">
                  <c:v>275.87666666666667</c:v>
                </c:pt>
                <c:pt idx="122">
                  <c:v>279.01</c:v>
                </c:pt>
                <c:pt idx="123">
                  <c:v>287.39999999999998</c:v>
                </c:pt>
                <c:pt idx="124">
                  <c:v>321.39</c:v>
                </c:pt>
                <c:pt idx="125">
                  <c:v>348.58</c:v>
                </c:pt>
                <c:pt idx="126">
                  <c:v>364.68</c:v>
                </c:pt>
                <c:pt idx="127">
                  <c:v>364.5333333333333</c:v>
                </c:pt>
                <c:pt idx="128">
                  <c:v>371.70333333333338</c:v>
                </c:pt>
                <c:pt idx="129">
                  <c:v>389.75666666666666</c:v>
                </c:pt>
                <c:pt idx="130">
                  <c:v>392.07</c:v>
                </c:pt>
                <c:pt idx="131">
                  <c:v>390.99</c:v>
                </c:pt>
                <c:pt idx="132">
                  <c:v>381.88000000000005</c:v>
                </c:pt>
                <c:pt idx="133">
                  <c:v>372.66333333333336</c:v>
                </c:pt>
                <c:pt idx="134">
                  <c:v>366.31666666666666</c:v>
                </c:pt>
                <c:pt idx="135">
                  <c:v>357.76</c:v>
                </c:pt>
                <c:pt idx="136">
                  <c:v>382.03666666666663</c:v>
                </c:pt>
                <c:pt idx="137">
                  <c:v>397.93</c:v>
                </c:pt>
                <c:pt idx="138">
                  <c:v>427.07666666666665</c:v>
                </c:pt>
                <c:pt idx="139">
                  <c:v>448.41333333333336</c:v>
                </c:pt>
                <c:pt idx="140">
                  <c:v>483.46000000000004</c:v>
                </c:pt>
                <c:pt idx="141">
                  <c:v>516.43333333333339</c:v>
                </c:pt>
                <c:pt idx="142">
                  <c:v>519.98666666666668</c:v>
                </c:pt>
                <c:pt idx="143">
                  <c:v>517.20333333333338</c:v>
                </c:pt>
                <c:pt idx="144">
                  <c:v>502.67</c:v>
                </c:pt>
                <c:pt idx="145">
                  <c:v>502.97666666666663</c:v>
                </c:pt>
                <c:pt idx="146">
                  <c:v>497.55</c:v>
                </c:pt>
                <c:pt idx="147">
                  <c:v>494.65666666666669</c:v>
                </c:pt>
                <c:pt idx="148">
                  <c:v>506.42666666666668</c:v>
                </c:pt>
                <c:pt idx="149">
                  <c:v>522.90666666666664</c:v>
                </c:pt>
                <c:pt idx="150">
                  <c:v>521.81000000000006</c:v>
                </c:pt>
                <c:pt idx="151">
                  <c:v>532.01333333333332</c:v>
                </c:pt>
                <c:pt idx="152">
                  <c:v>529.57000000000005</c:v>
                </c:pt>
                <c:pt idx="153">
                  <c:v>545.42333333333329</c:v>
                </c:pt>
                <c:pt idx="154">
                  <c:v>522.39333333333332</c:v>
                </c:pt>
                <c:pt idx="155">
                  <c:v>514.12666666666667</c:v>
                </c:pt>
                <c:pt idx="156">
                  <c:v>514.88333333333333</c:v>
                </c:pt>
                <c:pt idx="157">
                  <c:v>521.07000000000005</c:v>
                </c:pt>
                <c:pt idx="158">
                  <c:v>539.65333333333331</c:v>
                </c:pt>
                <c:pt idx="159">
                  <c:v>547.04333333333329</c:v>
                </c:pt>
                <c:pt idx="160">
                  <c:v>554.15333333333331</c:v>
                </c:pt>
                <c:pt idx="161">
                  <c:v>574.39</c:v>
                </c:pt>
                <c:pt idx="162">
                  <c:v>601.83333333333337</c:v>
                </c:pt>
                <c:pt idx="163">
                  <c:v>658.10333333333335</c:v>
                </c:pt>
                <c:pt idx="164">
                  <c:v>677.21</c:v>
                </c:pt>
                <c:pt idx="165">
                  <c:v>706.05666666666673</c:v>
                </c:pt>
                <c:pt idx="166">
                  <c:v>699.26666666666677</c:v>
                </c:pt>
                <c:pt idx="167">
                  <c:v>711.0333333333333</c:v>
                </c:pt>
                <c:pt idx="168">
                  <c:v>705.45999999999992</c:v>
                </c:pt>
                <c:pt idx="169">
                  <c:v>704.46</c:v>
                </c:pt>
                <c:pt idx="170">
                  <c:v>670.52666666666664</c:v>
                </c:pt>
                <c:pt idx="171">
                  <c:v>637.49333333333334</c:v>
                </c:pt>
                <c:pt idx="172">
                  <c:v>601.85666666666668</c:v>
                </c:pt>
                <c:pt idx="173">
                  <c:v>592.77333333333343</c:v>
                </c:pt>
                <c:pt idx="174">
                  <c:v>577.23333333333335</c:v>
                </c:pt>
                <c:pt idx="175">
                  <c:v>533.68333333333328</c:v>
                </c:pt>
                <c:pt idx="176">
                  <c:v>495.14000000000004</c:v>
                </c:pt>
                <c:pt idx="177">
                  <c:v>469.68666666666667</c:v>
                </c:pt>
                <c:pt idx="178">
                  <c:v>481.81</c:v>
                </c:pt>
                <c:pt idx="179">
                  <c:v>473.2</c:v>
                </c:pt>
                <c:pt idx="180">
                  <c:v>469.13666666666671</c:v>
                </c:pt>
                <c:pt idx="181">
                  <c:v>445.55</c:v>
                </c:pt>
                <c:pt idx="182">
                  <c:v>436.51666666666665</c:v>
                </c:pt>
                <c:pt idx="183">
                  <c:v>426.66333333333341</c:v>
                </c:pt>
                <c:pt idx="184">
                  <c:v>420.00333333333339</c:v>
                </c:pt>
                <c:pt idx="185">
                  <c:v>414.94333333333333</c:v>
                </c:pt>
                <c:pt idx="186">
                  <c:v>411.1466666666667</c:v>
                </c:pt>
                <c:pt idx="187">
                  <c:v>404.43</c:v>
                </c:pt>
                <c:pt idx="188">
                  <c:v>402.46333333333337</c:v>
                </c:pt>
                <c:pt idx="189">
                  <c:v>391.18333333333339</c:v>
                </c:pt>
                <c:pt idx="190">
                  <c:v>402.42333333333335</c:v>
                </c:pt>
                <c:pt idx="191">
                  <c:v>403.89000000000004</c:v>
                </c:pt>
                <c:pt idx="192">
                  <c:v>408.32666666666665</c:v>
                </c:pt>
                <c:pt idx="193">
                  <c:v>406.03666666666663</c:v>
                </c:pt>
                <c:pt idx="194">
                  <c:v>401.74333333333334</c:v>
                </c:pt>
                <c:pt idx="195">
                  <c:v>393.78999999999996</c:v>
                </c:pt>
                <c:pt idx="196">
                  <c:v>378.24333333333334</c:v>
                </c:pt>
                <c:pt idx="197">
                  <c:v>366.35666666666663</c:v>
                </c:pt>
                <c:pt idx="198">
                  <c:v>364.35666666666663</c:v>
                </c:pt>
                <c:pt idx="199">
                  <c:v>429.18666666666667</c:v>
                </c:pt>
                <c:pt idx="200">
                  <c:v>484.95333333333338</c:v>
                </c:pt>
                <c:pt idx="201">
                  <c:v>526.39666666666665</c:v>
                </c:pt>
                <c:pt idx="202">
                  <c:v>508.01666666666665</c:v>
                </c:pt>
                <c:pt idx="203">
                  <c:v>505.98333333333329</c:v>
                </c:pt>
                <c:pt idx="204">
                  <c:v>517.27333333333331</c:v>
                </c:pt>
                <c:pt idx="205">
                  <c:v>522.75666666666666</c:v>
                </c:pt>
                <c:pt idx="206">
                  <c:v>520.41</c:v>
                </c:pt>
                <c:pt idx="207">
                  <c:v>520.52666666666664</c:v>
                </c:pt>
                <c:pt idx="208">
                  <c:v>531.02</c:v>
                </c:pt>
                <c:pt idx="209">
                  <c:v>532.04333333333329</c:v>
                </c:pt>
                <c:pt idx="210">
                  <c:v>521.12333333333333</c:v>
                </c:pt>
                <c:pt idx="211">
                  <c:v>530.92666666666662</c:v>
                </c:pt>
                <c:pt idx="212">
                  <c:v>551.98333333333335</c:v>
                </c:pt>
                <c:pt idx="213">
                  <c:v>585.16333333333341</c:v>
                </c:pt>
                <c:pt idx="214">
                  <c:v>594.50666666666666</c:v>
                </c:pt>
                <c:pt idx="215">
                  <c:v>603.21</c:v>
                </c:pt>
                <c:pt idx="216">
                  <c:v>606.16666666666663</c:v>
                </c:pt>
                <c:pt idx="217">
                  <c:v>608.39333333333332</c:v>
                </c:pt>
                <c:pt idx="218">
                  <c:v>601.66666666666663</c:v>
                </c:pt>
                <c:pt idx="219">
                  <c:v>595.34333333333336</c:v>
                </c:pt>
                <c:pt idx="220">
                  <c:v>589.94333333333327</c:v>
                </c:pt>
                <c:pt idx="221">
                  <c:v>597.70999999999992</c:v>
                </c:pt>
                <c:pt idx="222">
                  <c:v>605.83333333333337</c:v>
                </c:pt>
                <c:pt idx="223">
                  <c:v>626.43333333333328</c:v>
                </c:pt>
                <c:pt idx="224">
                  <c:v>656.11666666666667</c:v>
                </c:pt>
                <c:pt idx="225">
                  <c:v>682.57333333333327</c:v>
                </c:pt>
                <c:pt idx="226">
                  <c:v>677.7833333333333</c:v>
                </c:pt>
                <c:pt idx="227">
                  <c:v>666.63</c:v>
                </c:pt>
              </c:numCache>
            </c:numRef>
          </c:val>
          <c:extLst>
            <c:ext xmlns:c16="http://schemas.microsoft.com/office/drawing/2014/chart" uri="{C3380CC4-5D6E-409C-BE32-E72D297353CC}">
              <c16:uniqueId val="{00000004-BD50-4234-A973-B430A9E75F10}"/>
            </c:ext>
          </c:extLst>
        </c:ser>
        <c:ser>
          <c:idx val="9"/>
          <c:order val="9"/>
          <c:tx>
            <c:strRef>
              <c:f>'G III.1.1'!$A$14</c:f>
              <c:strCache>
                <c:ptCount val="1"/>
                <c:pt idx="0">
                  <c:v>FPA</c:v>
                </c:pt>
              </c:strCache>
            </c:strRef>
          </c:tx>
          <c:spPr>
            <a:solidFill>
              <a:schemeClr val="bg1">
                <a:lumMod val="75000"/>
              </a:schemeClr>
            </a:solidFill>
            <a:ln>
              <a:noFill/>
            </a:ln>
            <a:effectLst/>
          </c:spPr>
          <c:cat>
            <c:numRef>
              <c:f>'G III.1.1'!$B$4:$HU$4</c:f>
              <c:numCache>
                <c:formatCode>mmm\.yyyy</c:formatCode>
                <c:ptCount val="228"/>
                <c:pt idx="0">
                  <c:v>39203</c:v>
                </c:pt>
                <c:pt idx="1">
                  <c:v>39234</c:v>
                </c:pt>
                <c:pt idx="2">
                  <c:v>39264</c:v>
                </c:pt>
                <c:pt idx="3">
                  <c:v>39295</c:v>
                </c:pt>
                <c:pt idx="4">
                  <c:v>39326</c:v>
                </c:pt>
                <c:pt idx="5">
                  <c:v>39356</c:v>
                </c:pt>
                <c:pt idx="6">
                  <c:v>39387</c:v>
                </c:pt>
                <c:pt idx="7">
                  <c:v>39417</c:v>
                </c:pt>
                <c:pt idx="8">
                  <c:v>39448</c:v>
                </c:pt>
                <c:pt idx="9">
                  <c:v>39479</c:v>
                </c:pt>
                <c:pt idx="10">
                  <c:v>39508</c:v>
                </c:pt>
                <c:pt idx="11">
                  <c:v>39539</c:v>
                </c:pt>
                <c:pt idx="12">
                  <c:v>39569</c:v>
                </c:pt>
                <c:pt idx="13">
                  <c:v>39600</c:v>
                </c:pt>
                <c:pt idx="14">
                  <c:v>39630</c:v>
                </c:pt>
                <c:pt idx="15">
                  <c:v>39661</c:v>
                </c:pt>
                <c:pt idx="16">
                  <c:v>39692</c:v>
                </c:pt>
                <c:pt idx="17">
                  <c:v>39722</c:v>
                </c:pt>
                <c:pt idx="18">
                  <c:v>39753</c:v>
                </c:pt>
                <c:pt idx="19">
                  <c:v>39783</c:v>
                </c:pt>
                <c:pt idx="20">
                  <c:v>39814</c:v>
                </c:pt>
                <c:pt idx="21">
                  <c:v>39845</c:v>
                </c:pt>
                <c:pt idx="22">
                  <c:v>39873</c:v>
                </c:pt>
                <c:pt idx="23">
                  <c:v>39904</c:v>
                </c:pt>
                <c:pt idx="24">
                  <c:v>39934</c:v>
                </c:pt>
                <c:pt idx="25">
                  <c:v>39965</c:v>
                </c:pt>
                <c:pt idx="26">
                  <c:v>39995</c:v>
                </c:pt>
                <c:pt idx="27">
                  <c:v>40026</c:v>
                </c:pt>
                <c:pt idx="28">
                  <c:v>40057</c:v>
                </c:pt>
                <c:pt idx="29">
                  <c:v>40087</c:v>
                </c:pt>
                <c:pt idx="30">
                  <c:v>40118</c:v>
                </c:pt>
                <c:pt idx="31">
                  <c:v>40148</c:v>
                </c:pt>
                <c:pt idx="32">
                  <c:v>40179</c:v>
                </c:pt>
                <c:pt idx="33">
                  <c:v>40210</c:v>
                </c:pt>
                <c:pt idx="34">
                  <c:v>40238</c:v>
                </c:pt>
                <c:pt idx="35">
                  <c:v>40269</c:v>
                </c:pt>
                <c:pt idx="36">
                  <c:v>40299</c:v>
                </c:pt>
                <c:pt idx="37">
                  <c:v>40330</c:v>
                </c:pt>
                <c:pt idx="38">
                  <c:v>40360</c:v>
                </c:pt>
                <c:pt idx="39">
                  <c:v>40391</c:v>
                </c:pt>
                <c:pt idx="40">
                  <c:v>40422</c:v>
                </c:pt>
                <c:pt idx="41">
                  <c:v>40452</c:v>
                </c:pt>
                <c:pt idx="42">
                  <c:v>40483</c:v>
                </c:pt>
                <c:pt idx="43">
                  <c:v>40513</c:v>
                </c:pt>
                <c:pt idx="44">
                  <c:v>40544</c:v>
                </c:pt>
                <c:pt idx="45">
                  <c:v>40575</c:v>
                </c:pt>
                <c:pt idx="46">
                  <c:v>40603</c:v>
                </c:pt>
                <c:pt idx="47">
                  <c:v>40634</c:v>
                </c:pt>
                <c:pt idx="48">
                  <c:v>40664</c:v>
                </c:pt>
                <c:pt idx="49">
                  <c:v>40695</c:v>
                </c:pt>
                <c:pt idx="50">
                  <c:v>40725</c:v>
                </c:pt>
                <c:pt idx="51">
                  <c:v>40756</c:v>
                </c:pt>
                <c:pt idx="52">
                  <c:v>40787</c:v>
                </c:pt>
                <c:pt idx="53">
                  <c:v>40817</c:v>
                </c:pt>
                <c:pt idx="54">
                  <c:v>40848</c:v>
                </c:pt>
                <c:pt idx="55">
                  <c:v>40878</c:v>
                </c:pt>
                <c:pt idx="56">
                  <c:v>40909</c:v>
                </c:pt>
                <c:pt idx="57">
                  <c:v>40940</c:v>
                </c:pt>
                <c:pt idx="58">
                  <c:v>40969</c:v>
                </c:pt>
                <c:pt idx="59">
                  <c:v>41000</c:v>
                </c:pt>
                <c:pt idx="60">
                  <c:v>41030</c:v>
                </c:pt>
                <c:pt idx="61">
                  <c:v>41061</c:v>
                </c:pt>
                <c:pt idx="62">
                  <c:v>41091</c:v>
                </c:pt>
                <c:pt idx="63">
                  <c:v>41122</c:v>
                </c:pt>
                <c:pt idx="64">
                  <c:v>41153</c:v>
                </c:pt>
                <c:pt idx="65">
                  <c:v>41183</c:v>
                </c:pt>
                <c:pt idx="66">
                  <c:v>41214</c:v>
                </c:pt>
                <c:pt idx="67">
                  <c:v>41244</c:v>
                </c:pt>
                <c:pt idx="68">
                  <c:v>41275</c:v>
                </c:pt>
                <c:pt idx="69">
                  <c:v>41306</c:v>
                </c:pt>
                <c:pt idx="70">
                  <c:v>41334</c:v>
                </c:pt>
                <c:pt idx="71">
                  <c:v>41365</c:v>
                </c:pt>
                <c:pt idx="72">
                  <c:v>41395</c:v>
                </c:pt>
                <c:pt idx="73">
                  <c:v>41426</c:v>
                </c:pt>
                <c:pt idx="74">
                  <c:v>41456</c:v>
                </c:pt>
                <c:pt idx="75">
                  <c:v>41487</c:v>
                </c:pt>
                <c:pt idx="76">
                  <c:v>41518</c:v>
                </c:pt>
                <c:pt idx="77">
                  <c:v>41548</c:v>
                </c:pt>
                <c:pt idx="78">
                  <c:v>41579</c:v>
                </c:pt>
                <c:pt idx="79">
                  <c:v>41609</c:v>
                </c:pt>
                <c:pt idx="80">
                  <c:v>41640</c:v>
                </c:pt>
                <c:pt idx="81">
                  <c:v>41671</c:v>
                </c:pt>
                <c:pt idx="82">
                  <c:v>41699</c:v>
                </c:pt>
                <c:pt idx="83">
                  <c:v>41730</c:v>
                </c:pt>
                <c:pt idx="84">
                  <c:v>41760</c:v>
                </c:pt>
                <c:pt idx="85">
                  <c:v>41791</c:v>
                </c:pt>
                <c:pt idx="86">
                  <c:v>41821</c:v>
                </c:pt>
                <c:pt idx="87">
                  <c:v>41852</c:v>
                </c:pt>
                <c:pt idx="88">
                  <c:v>41883</c:v>
                </c:pt>
                <c:pt idx="89">
                  <c:v>41913</c:v>
                </c:pt>
                <c:pt idx="90">
                  <c:v>41944</c:v>
                </c:pt>
                <c:pt idx="91">
                  <c:v>41974</c:v>
                </c:pt>
                <c:pt idx="92">
                  <c:v>42005</c:v>
                </c:pt>
                <c:pt idx="93">
                  <c:v>42036</c:v>
                </c:pt>
                <c:pt idx="94">
                  <c:v>42064</c:v>
                </c:pt>
                <c:pt idx="95">
                  <c:v>42095</c:v>
                </c:pt>
                <c:pt idx="96">
                  <c:v>42125</c:v>
                </c:pt>
                <c:pt idx="97">
                  <c:v>42156</c:v>
                </c:pt>
                <c:pt idx="98">
                  <c:v>42186</c:v>
                </c:pt>
                <c:pt idx="99">
                  <c:v>42217</c:v>
                </c:pt>
                <c:pt idx="100">
                  <c:v>42248</c:v>
                </c:pt>
                <c:pt idx="101">
                  <c:v>42278</c:v>
                </c:pt>
                <c:pt idx="102">
                  <c:v>42309</c:v>
                </c:pt>
                <c:pt idx="103">
                  <c:v>42339</c:v>
                </c:pt>
                <c:pt idx="104">
                  <c:v>42370</c:v>
                </c:pt>
                <c:pt idx="105">
                  <c:v>42401</c:v>
                </c:pt>
                <c:pt idx="106">
                  <c:v>42430</c:v>
                </c:pt>
                <c:pt idx="107">
                  <c:v>42461</c:v>
                </c:pt>
                <c:pt idx="108">
                  <c:v>42491</c:v>
                </c:pt>
                <c:pt idx="109">
                  <c:v>42522</c:v>
                </c:pt>
                <c:pt idx="110">
                  <c:v>42552</c:v>
                </c:pt>
                <c:pt idx="111">
                  <c:v>42583</c:v>
                </c:pt>
                <c:pt idx="112">
                  <c:v>42614</c:v>
                </c:pt>
                <c:pt idx="113">
                  <c:v>42644</c:v>
                </c:pt>
                <c:pt idx="114">
                  <c:v>42675</c:v>
                </c:pt>
                <c:pt idx="115">
                  <c:v>42705</c:v>
                </c:pt>
                <c:pt idx="116">
                  <c:v>42736</c:v>
                </c:pt>
                <c:pt idx="117">
                  <c:v>42767</c:v>
                </c:pt>
                <c:pt idx="118">
                  <c:v>42795</c:v>
                </c:pt>
                <c:pt idx="119">
                  <c:v>42826</c:v>
                </c:pt>
                <c:pt idx="120">
                  <c:v>42856</c:v>
                </c:pt>
                <c:pt idx="121">
                  <c:v>42887</c:v>
                </c:pt>
                <c:pt idx="122">
                  <c:v>42917</c:v>
                </c:pt>
                <c:pt idx="123">
                  <c:v>42948</c:v>
                </c:pt>
                <c:pt idx="124">
                  <c:v>42979</c:v>
                </c:pt>
                <c:pt idx="125">
                  <c:v>43009</c:v>
                </c:pt>
                <c:pt idx="126">
                  <c:v>43040</c:v>
                </c:pt>
                <c:pt idx="127">
                  <c:v>43070</c:v>
                </c:pt>
                <c:pt idx="128">
                  <c:v>43101</c:v>
                </c:pt>
                <c:pt idx="129">
                  <c:v>43132</c:v>
                </c:pt>
                <c:pt idx="130">
                  <c:v>43160</c:v>
                </c:pt>
                <c:pt idx="131">
                  <c:v>43191</c:v>
                </c:pt>
                <c:pt idx="132">
                  <c:v>43221</c:v>
                </c:pt>
                <c:pt idx="133">
                  <c:v>43252</c:v>
                </c:pt>
                <c:pt idx="134">
                  <c:v>43282</c:v>
                </c:pt>
                <c:pt idx="135">
                  <c:v>43313</c:v>
                </c:pt>
                <c:pt idx="136">
                  <c:v>43344</c:v>
                </c:pt>
                <c:pt idx="137">
                  <c:v>43374</c:v>
                </c:pt>
                <c:pt idx="138">
                  <c:v>43405</c:v>
                </c:pt>
                <c:pt idx="139">
                  <c:v>43435</c:v>
                </c:pt>
                <c:pt idx="140">
                  <c:v>43466</c:v>
                </c:pt>
                <c:pt idx="141">
                  <c:v>43497</c:v>
                </c:pt>
                <c:pt idx="142">
                  <c:v>43525</c:v>
                </c:pt>
                <c:pt idx="143">
                  <c:v>43556</c:v>
                </c:pt>
                <c:pt idx="144">
                  <c:v>43586</c:v>
                </c:pt>
                <c:pt idx="145">
                  <c:v>43617</c:v>
                </c:pt>
                <c:pt idx="146">
                  <c:v>43647</c:v>
                </c:pt>
                <c:pt idx="147">
                  <c:v>43678</c:v>
                </c:pt>
                <c:pt idx="148">
                  <c:v>43709</c:v>
                </c:pt>
                <c:pt idx="149">
                  <c:v>43739</c:v>
                </c:pt>
                <c:pt idx="150">
                  <c:v>43770</c:v>
                </c:pt>
                <c:pt idx="151">
                  <c:v>43800</c:v>
                </c:pt>
                <c:pt idx="152">
                  <c:v>43831</c:v>
                </c:pt>
                <c:pt idx="153">
                  <c:v>43862</c:v>
                </c:pt>
                <c:pt idx="154">
                  <c:v>43891</c:v>
                </c:pt>
                <c:pt idx="155">
                  <c:v>43922</c:v>
                </c:pt>
                <c:pt idx="156">
                  <c:v>43952</c:v>
                </c:pt>
                <c:pt idx="157">
                  <c:v>43983</c:v>
                </c:pt>
                <c:pt idx="158">
                  <c:v>44013</c:v>
                </c:pt>
                <c:pt idx="159">
                  <c:v>44044</c:v>
                </c:pt>
                <c:pt idx="160">
                  <c:v>44075</c:v>
                </c:pt>
                <c:pt idx="161">
                  <c:v>44105</c:v>
                </c:pt>
                <c:pt idx="162">
                  <c:v>44136</c:v>
                </c:pt>
                <c:pt idx="163">
                  <c:v>44166</c:v>
                </c:pt>
                <c:pt idx="164">
                  <c:v>44197</c:v>
                </c:pt>
                <c:pt idx="165">
                  <c:v>44228</c:v>
                </c:pt>
                <c:pt idx="166">
                  <c:v>44256</c:v>
                </c:pt>
                <c:pt idx="167">
                  <c:v>44287</c:v>
                </c:pt>
                <c:pt idx="168">
                  <c:v>44317</c:v>
                </c:pt>
                <c:pt idx="169">
                  <c:v>44348</c:v>
                </c:pt>
                <c:pt idx="170">
                  <c:v>44378</c:v>
                </c:pt>
                <c:pt idx="171">
                  <c:v>44409</c:v>
                </c:pt>
                <c:pt idx="172">
                  <c:v>44440</c:v>
                </c:pt>
                <c:pt idx="173">
                  <c:v>44470</c:v>
                </c:pt>
                <c:pt idx="174">
                  <c:v>44501</c:v>
                </c:pt>
                <c:pt idx="175">
                  <c:v>44531</c:v>
                </c:pt>
                <c:pt idx="176">
                  <c:v>44562</c:v>
                </c:pt>
                <c:pt idx="177">
                  <c:v>44593</c:v>
                </c:pt>
                <c:pt idx="178">
                  <c:v>44621</c:v>
                </c:pt>
                <c:pt idx="179">
                  <c:v>44652</c:v>
                </c:pt>
                <c:pt idx="180">
                  <c:v>44682</c:v>
                </c:pt>
                <c:pt idx="181">
                  <c:v>44713</c:v>
                </c:pt>
                <c:pt idx="182">
                  <c:v>44743</c:v>
                </c:pt>
                <c:pt idx="183">
                  <c:v>44774</c:v>
                </c:pt>
                <c:pt idx="184">
                  <c:v>44805</c:v>
                </c:pt>
                <c:pt idx="185">
                  <c:v>44835</c:v>
                </c:pt>
                <c:pt idx="186">
                  <c:v>44866</c:v>
                </c:pt>
                <c:pt idx="187">
                  <c:v>44896</c:v>
                </c:pt>
                <c:pt idx="188">
                  <c:v>44927</c:v>
                </c:pt>
                <c:pt idx="189">
                  <c:v>44958</c:v>
                </c:pt>
                <c:pt idx="190">
                  <c:v>44986</c:v>
                </c:pt>
                <c:pt idx="191">
                  <c:v>45017</c:v>
                </c:pt>
                <c:pt idx="192">
                  <c:v>45047</c:v>
                </c:pt>
                <c:pt idx="193">
                  <c:v>45078</c:v>
                </c:pt>
                <c:pt idx="194">
                  <c:v>45108</c:v>
                </c:pt>
                <c:pt idx="195">
                  <c:v>45139</c:v>
                </c:pt>
                <c:pt idx="196">
                  <c:v>45170</c:v>
                </c:pt>
                <c:pt idx="197">
                  <c:v>45200</c:v>
                </c:pt>
                <c:pt idx="198">
                  <c:v>45231</c:v>
                </c:pt>
                <c:pt idx="199">
                  <c:v>45261</c:v>
                </c:pt>
                <c:pt idx="200">
                  <c:v>45292</c:v>
                </c:pt>
                <c:pt idx="201">
                  <c:v>45323</c:v>
                </c:pt>
                <c:pt idx="202">
                  <c:v>45352</c:v>
                </c:pt>
                <c:pt idx="203">
                  <c:v>45383</c:v>
                </c:pt>
                <c:pt idx="204">
                  <c:v>45413</c:v>
                </c:pt>
                <c:pt idx="205">
                  <c:v>45444</c:v>
                </c:pt>
                <c:pt idx="206">
                  <c:v>45474</c:v>
                </c:pt>
                <c:pt idx="207">
                  <c:v>45505</c:v>
                </c:pt>
                <c:pt idx="208">
                  <c:v>45536</c:v>
                </c:pt>
                <c:pt idx="209">
                  <c:v>45566</c:v>
                </c:pt>
                <c:pt idx="210">
                  <c:v>45597</c:v>
                </c:pt>
                <c:pt idx="211">
                  <c:v>45627</c:v>
                </c:pt>
                <c:pt idx="212">
                  <c:v>45658</c:v>
                </c:pt>
                <c:pt idx="213">
                  <c:v>45689</c:v>
                </c:pt>
                <c:pt idx="214">
                  <c:v>45717</c:v>
                </c:pt>
                <c:pt idx="215">
                  <c:v>45748</c:v>
                </c:pt>
                <c:pt idx="216">
                  <c:v>45778</c:v>
                </c:pt>
                <c:pt idx="217">
                  <c:v>45809</c:v>
                </c:pt>
                <c:pt idx="218">
                  <c:v>45839</c:v>
                </c:pt>
                <c:pt idx="219">
                  <c:v>45870</c:v>
                </c:pt>
                <c:pt idx="220">
                  <c:v>45901</c:v>
                </c:pt>
                <c:pt idx="221">
                  <c:v>45931</c:v>
                </c:pt>
                <c:pt idx="222">
                  <c:v>45962</c:v>
                </c:pt>
                <c:pt idx="223">
                  <c:v>45992</c:v>
                </c:pt>
                <c:pt idx="224">
                  <c:v>46023</c:v>
                </c:pt>
                <c:pt idx="225">
                  <c:v>46054</c:v>
                </c:pt>
                <c:pt idx="226">
                  <c:v>46082</c:v>
                </c:pt>
                <c:pt idx="227">
                  <c:v>46113</c:v>
                </c:pt>
              </c:numCache>
            </c:numRef>
          </c:cat>
          <c:val>
            <c:numRef>
              <c:f>'G III.1.1'!$B$14:$HU$14</c:f>
              <c:numCache>
                <c:formatCode>_(* #,##0_);_(* \(#,##0\);_(* "-"_);_(@_)</c:formatCode>
                <c:ptCount val="228"/>
                <c:pt idx="216">
                  <c:v>153.27000000000001</c:v>
                </c:pt>
                <c:pt idx="217">
                  <c:v>141.4</c:v>
                </c:pt>
                <c:pt idx="218">
                  <c:v>127.89333333333333</c:v>
                </c:pt>
                <c:pt idx="219">
                  <c:v>107.85666666666667</c:v>
                </c:pt>
                <c:pt idx="220">
                  <c:v>96.056666666666658</c:v>
                </c:pt>
                <c:pt idx="221">
                  <c:v>80.779999999999987</c:v>
                </c:pt>
                <c:pt idx="222">
                  <c:v>63.419999999999995</c:v>
                </c:pt>
                <c:pt idx="223">
                  <c:v>115.00666666666666</c:v>
                </c:pt>
                <c:pt idx="224">
                  <c:v>179.90666666666667</c:v>
                </c:pt>
                <c:pt idx="225">
                  <c:v>249.69666666666663</c:v>
                </c:pt>
                <c:pt idx="226">
                  <c:v>250.47333333333333</c:v>
                </c:pt>
                <c:pt idx="227">
                  <c:v>193.47333333333333</c:v>
                </c:pt>
              </c:numCache>
            </c:numRef>
          </c:val>
          <c:extLst>
            <c:ext xmlns:c16="http://schemas.microsoft.com/office/drawing/2014/chart" uri="{C3380CC4-5D6E-409C-BE32-E72D297353CC}">
              <c16:uniqueId val="{00000005-BD50-4234-A973-B430A9E75F10}"/>
            </c:ext>
          </c:extLst>
        </c:ser>
        <c:ser>
          <c:idx val="10"/>
          <c:order val="10"/>
          <c:tx>
            <c:strRef>
              <c:f>'G III.1.1'!$A$15</c:f>
              <c:strCache>
                <c:ptCount val="1"/>
                <c:pt idx="0">
                  <c:v>TAC</c:v>
                </c:pt>
              </c:strCache>
            </c:strRef>
          </c:tx>
          <c:spPr>
            <a:solidFill>
              <a:srgbClr val="FF0000"/>
            </a:solidFill>
            <a:ln>
              <a:noFill/>
            </a:ln>
            <a:effectLst/>
          </c:spPr>
          <c:cat>
            <c:numRef>
              <c:f>'G III.1.1'!$B$4:$HU$4</c:f>
              <c:numCache>
                <c:formatCode>mmm\.yyyy</c:formatCode>
                <c:ptCount val="228"/>
                <c:pt idx="0">
                  <c:v>39203</c:v>
                </c:pt>
                <c:pt idx="1">
                  <c:v>39234</c:v>
                </c:pt>
                <c:pt idx="2">
                  <c:v>39264</c:v>
                </c:pt>
                <c:pt idx="3">
                  <c:v>39295</c:v>
                </c:pt>
                <c:pt idx="4">
                  <c:v>39326</c:v>
                </c:pt>
                <c:pt idx="5">
                  <c:v>39356</c:v>
                </c:pt>
                <c:pt idx="6">
                  <c:v>39387</c:v>
                </c:pt>
                <c:pt idx="7">
                  <c:v>39417</c:v>
                </c:pt>
                <c:pt idx="8">
                  <c:v>39448</c:v>
                </c:pt>
                <c:pt idx="9">
                  <c:v>39479</c:v>
                </c:pt>
                <c:pt idx="10">
                  <c:v>39508</c:v>
                </c:pt>
                <c:pt idx="11">
                  <c:v>39539</c:v>
                </c:pt>
                <c:pt idx="12">
                  <c:v>39569</c:v>
                </c:pt>
                <c:pt idx="13">
                  <c:v>39600</c:v>
                </c:pt>
                <c:pt idx="14">
                  <c:v>39630</c:v>
                </c:pt>
                <c:pt idx="15">
                  <c:v>39661</c:v>
                </c:pt>
                <c:pt idx="16">
                  <c:v>39692</c:v>
                </c:pt>
                <c:pt idx="17">
                  <c:v>39722</c:v>
                </c:pt>
                <c:pt idx="18">
                  <c:v>39753</c:v>
                </c:pt>
                <c:pt idx="19">
                  <c:v>39783</c:v>
                </c:pt>
                <c:pt idx="20">
                  <c:v>39814</c:v>
                </c:pt>
                <c:pt idx="21">
                  <c:v>39845</c:v>
                </c:pt>
                <c:pt idx="22">
                  <c:v>39873</c:v>
                </c:pt>
                <c:pt idx="23">
                  <c:v>39904</c:v>
                </c:pt>
                <c:pt idx="24">
                  <c:v>39934</c:v>
                </c:pt>
                <c:pt idx="25">
                  <c:v>39965</c:v>
                </c:pt>
                <c:pt idx="26">
                  <c:v>39995</c:v>
                </c:pt>
                <c:pt idx="27">
                  <c:v>40026</c:v>
                </c:pt>
                <c:pt idx="28">
                  <c:v>40057</c:v>
                </c:pt>
                <c:pt idx="29">
                  <c:v>40087</c:v>
                </c:pt>
                <c:pt idx="30">
                  <c:v>40118</c:v>
                </c:pt>
                <c:pt idx="31">
                  <c:v>40148</c:v>
                </c:pt>
                <c:pt idx="32">
                  <c:v>40179</c:v>
                </c:pt>
                <c:pt idx="33">
                  <c:v>40210</c:v>
                </c:pt>
                <c:pt idx="34">
                  <c:v>40238</c:v>
                </c:pt>
                <c:pt idx="35">
                  <c:v>40269</c:v>
                </c:pt>
                <c:pt idx="36">
                  <c:v>40299</c:v>
                </c:pt>
                <c:pt idx="37">
                  <c:v>40330</c:v>
                </c:pt>
                <c:pt idx="38">
                  <c:v>40360</c:v>
                </c:pt>
                <c:pt idx="39">
                  <c:v>40391</c:v>
                </c:pt>
                <c:pt idx="40">
                  <c:v>40422</c:v>
                </c:pt>
                <c:pt idx="41">
                  <c:v>40452</c:v>
                </c:pt>
                <c:pt idx="42">
                  <c:v>40483</c:v>
                </c:pt>
                <c:pt idx="43">
                  <c:v>40513</c:v>
                </c:pt>
                <c:pt idx="44">
                  <c:v>40544</c:v>
                </c:pt>
                <c:pt idx="45">
                  <c:v>40575</c:v>
                </c:pt>
                <c:pt idx="46">
                  <c:v>40603</c:v>
                </c:pt>
                <c:pt idx="47">
                  <c:v>40634</c:v>
                </c:pt>
                <c:pt idx="48">
                  <c:v>40664</c:v>
                </c:pt>
                <c:pt idx="49">
                  <c:v>40695</c:v>
                </c:pt>
                <c:pt idx="50">
                  <c:v>40725</c:v>
                </c:pt>
                <c:pt idx="51">
                  <c:v>40756</c:v>
                </c:pt>
                <c:pt idx="52">
                  <c:v>40787</c:v>
                </c:pt>
                <c:pt idx="53">
                  <c:v>40817</c:v>
                </c:pt>
                <c:pt idx="54">
                  <c:v>40848</c:v>
                </c:pt>
                <c:pt idx="55">
                  <c:v>40878</c:v>
                </c:pt>
                <c:pt idx="56">
                  <c:v>40909</c:v>
                </c:pt>
                <c:pt idx="57">
                  <c:v>40940</c:v>
                </c:pt>
                <c:pt idx="58">
                  <c:v>40969</c:v>
                </c:pt>
                <c:pt idx="59">
                  <c:v>41000</c:v>
                </c:pt>
                <c:pt idx="60">
                  <c:v>41030</c:v>
                </c:pt>
                <c:pt idx="61">
                  <c:v>41061</c:v>
                </c:pt>
                <c:pt idx="62">
                  <c:v>41091</c:v>
                </c:pt>
                <c:pt idx="63">
                  <c:v>41122</c:v>
                </c:pt>
                <c:pt idx="64">
                  <c:v>41153</c:v>
                </c:pt>
                <c:pt idx="65">
                  <c:v>41183</c:v>
                </c:pt>
                <c:pt idx="66">
                  <c:v>41214</c:v>
                </c:pt>
                <c:pt idx="67">
                  <c:v>41244</c:v>
                </c:pt>
                <c:pt idx="68">
                  <c:v>41275</c:v>
                </c:pt>
                <c:pt idx="69">
                  <c:v>41306</c:v>
                </c:pt>
                <c:pt idx="70">
                  <c:v>41334</c:v>
                </c:pt>
                <c:pt idx="71">
                  <c:v>41365</c:v>
                </c:pt>
                <c:pt idx="72">
                  <c:v>41395</c:v>
                </c:pt>
                <c:pt idx="73">
                  <c:v>41426</c:v>
                </c:pt>
                <c:pt idx="74">
                  <c:v>41456</c:v>
                </c:pt>
                <c:pt idx="75">
                  <c:v>41487</c:v>
                </c:pt>
                <c:pt idx="76">
                  <c:v>41518</c:v>
                </c:pt>
                <c:pt idx="77">
                  <c:v>41548</c:v>
                </c:pt>
                <c:pt idx="78">
                  <c:v>41579</c:v>
                </c:pt>
                <c:pt idx="79">
                  <c:v>41609</c:v>
                </c:pt>
                <c:pt idx="80">
                  <c:v>41640</c:v>
                </c:pt>
                <c:pt idx="81">
                  <c:v>41671</c:v>
                </c:pt>
                <c:pt idx="82">
                  <c:v>41699</c:v>
                </c:pt>
                <c:pt idx="83">
                  <c:v>41730</c:v>
                </c:pt>
                <c:pt idx="84">
                  <c:v>41760</c:v>
                </c:pt>
                <c:pt idx="85">
                  <c:v>41791</c:v>
                </c:pt>
                <c:pt idx="86">
                  <c:v>41821</c:v>
                </c:pt>
                <c:pt idx="87">
                  <c:v>41852</c:v>
                </c:pt>
                <c:pt idx="88">
                  <c:v>41883</c:v>
                </c:pt>
                <c:pt idx="89">
                  <c:v>41913</c:v>
                </c:pt>
                <c:pt idx="90">
                  <c:v>41944</c:v>
                </c:pt>
                <c:pt idx="91">
                  <c:v>41974</c:v>
                </c:pt>
                <c:pt idx="92">
                  <c:v>42005</c:v>
                </c:pt>
                <c:pt idx="93">
                  <c:v>42036</c:v>
                </c:pt>
                <c:pt idx="94">
                  <c:v>42064</c:v>
                </c:pt>
                <c:pt idx="95">
                  <c:v>42095</c:v>
                </c:pt>
                <c:pt idx="96">
                  <c:v>42125</c:v>
                </c:pt>
                <c:pt idx="97">
                  <c:v>42156</c:v>
                </c:pt>
                <c:pt idx="98">
                  <c:v>42186</c:v>
                </c:pt>
                <c:pt idx="99">
                  <c:v>42217</c:v>
                </c:pt>
                <c:pt idx="100">
                  <c:v>42248</c:v>
                </c:pt>
                <c:pt idx="101">
                  <c:v>42278</c:v>
                </c:pt>
                <c:pt idx="102">
                  <c:v>42309</c:v>
                </c:pt>
                <c:pt idx="103">
                  <c:v>42339</c:v>
                </c:pt>
                <c:pt idx="104">
                  <c:v>42370</c:v>
                </c:pt>
                <c:pt idx="105">
                  <c:v>42401</c:v>
                </c:pt>
                <c:pt idx="106">
                  <c:v>42430</c:v>
                </c:pt>
                <c:pt idx="107">
                  <c:v>42461</c:v>
                </c:pt>
                <c:pt idx="108">
                  <c:v>42491</c:v>
                </c:pt>
                <c:pt idx="109">
                  <c:v>42522</c:v>
                </c:pt>
                <c:pt idx="110">
                  <c:v>42552</c:v>
                </c:pt>
                <c:pt idx="111">
                  <c:v>42583</c:v>
                </c:pt>
                <c:pt idx="112">
                  <c:v>42614</c:v>
                </c:pt>
                <c:pt idx="113">
                  <c:v>42644</c:v>
                </c:pt>
                <c:pt idx="114">
                  <c:v>42675</c:v>
                </c:pt>
                <c:pt idx="115">
                  <c:v>42705</c:v>
                </c:pt>
                <c:pt idx="116">
                  <c:v>42736</c:v>
                </c:pt>
                <c:pt idx="117">
                  <c:v>42767</c:v>
                </c:pt>
                <c:pt idx="118">
                  <c:v>42795</c:v>
                </c:pt>
                <c:pt idx="119">
                  <c:v>42826</c:v>
                </c:pt>
                <c:pt idx="120">
                  <c:v>42856</c:v>
                </c:pt>
                <c:pt idx="121">
                  <c:v>42887</c:v>
                </c:pt>
                <c:pt idx="122">
                  <c:v>42917</c:v>
                </c:pt>
                <c:pt idx="123">
                  <c:v>42948</c:v>
                </c:pt>
                <c:pt idx="124">
                  <c:v>42979</c:v>
                </c:pt>
                <c:pt idx="125">
                  <c:v>43009</c:v>
                </c:pt>
                <c:pt idx="126">
                  <c:v>43040</c:v>
                </c:pt>
                <c:pt idx="127">
                  <c:v>43070</c:v>
                </c:pt>
                <c:pt idx="128">
                  <c:v>43101</c:v>
                </c:pt>
                <c:pt idx="129">
                  <c:v>43132</c:v>
                </c:pt>
                <c:pt idx="130">
                  <c:v>43160</c:v>
                </c:pt>
                <c:pt idx="131">
                  <c:v>43191</c:v>
                </c:pt>
                <c:pt idx="132">
                  <c:v>43221</c:v>
                </c:pt>
                <c:pt idx="133">
                  <c:v>43252</c:v>
                </c:pt>
                <c:pt idx="134">
                  <c:v>43282</c:v>
                </c:pt>
                <c:pt idx="135">
                  <c:v>43313</c:v>
                </c:pt>
                <c:pt idx="136">
                  <c:v>43344</c:v>
                </c:pt>
                <c:pt idx="137">
                  <c:v>43374</c:v>
                </c:pt>
                <c:pt idx="138">
                  <c:v>43405</c:v>
                </c:pt>
                <c:pt idx="139">
                  <c:v>43435</c:v>
                </c:pt>
                <c:pt idx="140">
                  <c:v>43466</c:v>
                </c:pt>
                <c:pt idx="141">
                  <c:v>43497</c:v>
                </c:pt>
                <c:pt idx="142">
                  <c:v>43525</c:v>
                </c:pt>
                <c:pt idx="143">
                  <c:v>43556</c:v>
                </c:pt>
                <c:pt idx="144">
                  <c:v>43586</c:v>
                </c:pt>
                <c:pt idx="145">
                  <c:v>43617</c:v>
                </c:pt>
                <c:pt idx="146">
                  <c:v>43647</c:v>
                </c:pt>
                <c:pt idx="147">
                  <c:v>43678</c:v>
                </c:pt>
                <c:pt idx="148">
                  <c:v>43709</c:v>
                </c:pt>
                <c:pt idx="149">
                  <c:v>43739</c:v>
                </c:pt>
                <c:pt idx="150">
                  <c:v>43770</c:v>
                </c:pt>
                <c:pt idx="151">
                  <c:v>43800</c:v>
                </c:pt>
                <c:pt idx="152">
                  <c:v>43831</c:v>
                </c:pt>
                <c:pt idx="153">
                  <c:v>43862</c:v>
                </c:pt>
                <c:pt idx="154">
                  <c:v>43891</c:v>
                </c:pt>
                <c:pt idx="155">
                  <c:v>43922</c:v>
                </c:pt>
                <c:pt idx="156">
                  <c:v>43952</c:v>
                </c:pt>
                <c:pt idx="157">
                  <c:v>43983</c:v>
                </c:pt>
                <c:pt idx="158">
                  <c:v>44013</c:v>
                </c:pt>
                <c:pt idx="159">
                  <c:v>44044</c:v>
                </c:pt>
                <c:pt idx="160">
                  <c:v>44075</c:v>
                </c:pt>
                <c:pt idx="161">
                  <c:v>44105</c:v>
                </c:pt>
                <c:pt idx="162">
                  <c:v>44136</c:v>
                </c:pt>
                <c:pt idx="163">
                  <c:v>44166</c:v>
                </c:pt>
                <c:pt idx="164">
                  <c:v>44197</c:v>
                </c:pt>
                <c:pt idx="165">
                  <c:v>44228</c:v>
                </c:pt>
                <c:pt idx="166">
                  <c:v>44256</c:v>
                </c:pt>
                <c:pt idx="167">
                  <c:v>44287</c:v>
                </c:pt>
                <c:pt idx="168">
                  <c:v>44317</c:v>
                </c:pt>
                <c:pt idx="169">
                  <c:v>44348</c:v>
                </c:pt>
                <c:pt idx="170">
                  <c:v>44378</c:v>
                </c:pt>
                <c:pt idx="171">
                  <c:v>44409</c:v>
                </c:pt>
                <c:pt idx="172">
                  <c:v>44440</c:v>
                </c:pt>
                <c:pt idx="173">
                  <c:v>44470</c:v>
                </c:pt>
                <c:pt idx="174">
                  <c:v>44501</c:v>
                </c:pt>
                <c:pt idx="175">
                  <c:v>44531</c:v>
                </c:pt>
                <c:pt idx="176">
                  <c:v>44562</c:v>
                </c:pt>
                <c:pt idx="177">
                  <c:v>44593</c:v>
                </c:pt>
                <c:pt idx="178">
                  <c:v>44621</c:v>
                </c:pt>
                <c:pt idx="179">
                  <c:v>44652</c:v>
                </c:pt>
                <c:pt idx="180">
                  <c:v>44682</c:v>
                </c:pt>
                <c:pt idx="181">
                  <c:v>44713</c:v>
                </c:pt>
                <c:pt idx="182">
                  <c:v>44743</c:v>
                </c:pt>
                <c:pt idx="183">
                  <c:v>44774</c:v>
                </c:pt>
                <c:pt idx="184">
                  <c:v>44805</c:v>
                </c:pt>
                <c:pt idx="185">
                  <c:v>44835</c:v>
                </c:pt>
                <c:pt idx="186">
                  <c:v>44866</c:v>
                </c:pt>
                <c:pt idx="187">
                  <c:v>44896</c:v>
                </c:pt>
                <c:pt idx="188">
                  <c:v>44927</c:v>
                </c:pt>
                <c:pt idx="189">
                  <c:v>44958</c:v>
                </c:pt>
                <c:pt idx="190">
                  <c:v>44986</c:v>
                </c:pt>
                <c:pt idx="191">
                  <c:v>45017</c:v>
                </c:pt>
                <c:pt idx="192">
                  <c:v>45047</c:v>
                </c:pt>
                <c:pt idx="193">
                  <c:v>45078</c:v>
                </c:pt>
                <c:pt idx="194">
                  <c:v>45108</c:v>
                </c:pt>
                <c:pt idx="195">
                  <c:v>45139</c:v>
                </c:pt>
                <c:pt idx="196">
                  <c:v>45170</c:v>
                </c:pt>
                <c:pt idx="197">
                  <c:v>45200</c:v>
                </c:pt>
                <c:pt idx="198">
                  <c:v>45231</c:v>
                </c:pt>
                <c:pt idx="199">
                  <c:v>45261</c:v>
                </c:pt>
                <c:pt idx="200">
                  <c:v>45292</c:v>
                </c:pt>
                <c:pt idx="201">
                  <c:v>45323</c:v>
                </c:pt>
                <c:pt idx="202">
                  <c:v>45352</c:v>
                </c:pt>
                <c:pt idx="203">
                  <c:v>45383</c:v>
                </c:pt>
                <c:pt idx="204">
                  <c:v>45413</c:v>
                </c:pt>
                <c:pt idx="205">
                  <c:v>45444</c:v>
                </c:pt>
                <c:pt idx="206">
                  <c:v>45474</c:v>
                </c:pt>
                <c:pt idx="207">
                  <c:v>45505</c:v>
                </c:pt>
                <c:pt idx="208">
                  <c:v>45536</c:v>
                </c:pt>
                <c:pt idx="209">
                  <c:v>45566</c:v>
                </c:pt>
                <c:pt idx="210">
                  <c:v>45597</c:v>
                </c:pt>
                <c:pt idx="211">
                  <c:v>45627</c:v>
                </c:pt>
                <c:pt idx="212">
                  <c:v>45658</c:v>
                </c:pt>
                <c:pt idx="213">
                  <c:v>45689</c:v>
                </c:pt>
                <c:pt idx="214">
                  <c:v>45717</c:v>
                </c:pt>
                <c:pt idx="215">
                  <c:v>45748</c:v>
                </c:pt>
                <c:pt idx="216">
                  <c:v>45778</c:v>
                </c:pt>
                <c:pt idx="217">
                  <c:v>45809</c:v>
                </c:pt>
                <c:pt idx="218">
                  <c:v>45839</c:v>
                </c:pt>
                <c:pt idx="219">
                  <c:v>45870</c:v>
                </c:pt>
                <c:pt idx="220">
                  <c:v>45901</c:v>
                </c:pt>
                <c:pt idx="221">
                  <c:v>45931</c:v>
                </c:pt>
                <c:pt idx="222">
                  <c:v>45962</c:v>
                </c:pt>
                <c:pt idx="223">
                  <c:v>45992</c:v>
                </c:pt>
                <c:pt idx="224">
                  <c:v>46023</c:v>
                </c:pt>
                <c:pt idx="225">
                  <c:v>46054</c:v>
                </c:pt>
                <c:pt idx="226">
                  <c:v>46082</c:v>
                </c:pt>
                <c:pt idx="227">
                  <c:v>46113</c:v>
                </c:pt>
              </c:numCache>
            </c:numRef>
          </c:cat>
          <c:val>
            <c:numRef>
              <c:f>'G III.1.1'!$B$15:$HU$15</c:f>
              <c:numCache>
                <c:formatCode>_(* #,##0_);_(* \(#,##0\);_(* "-"_);_(@_)</c:formatCode>
                <c:ptCount val="228"/>
                <c:pt idx="106">
                  <c:v>123.63</c:v>
                </c:pt>
                <c:pt idx="107">
                  <c:v>123.63</c:v>
                </c:pt>
                <c:pt idx="108">
                  <c:v>123.63</c:v>
                </c:pt>
                <c:pt idx="109">
                  <c:v>119.59</c:v>
                </c:pt>
                <c:pt idx="110">
                  <c:v>1067.2950000000001</c:v>
                </c:pt>
                <c:pt idx="111">
                  <c:v>1067.2950000000001</c:v>
                </c:pt>
                <c:pt idx="112">
                  <c:v>1059.9749999999999</c:v>
                </c:pt>
                <c:pt idx="113">
                  <c:v>104.95</c:v>
                </c:pt>
                <c:pt idx="114">
                  <c:v>104.95</c:v>
                </c:pt>
                <c:pt idx="115">
                  <c:v>88.5</c:v>
                </c:pt>
                <c:pt idx="116">
                  <c:v>88.5</c:v>
                </c:pt>
                <c:pt idx="117">
                  <c:v>88.5</c:v>
                </c:pt>
                <c:pt idx="118">
                  <c:v>226.82</c:v>
                </c:pt>
                <c:pt idx="119">
                  <c:v>226.82</c:v>
                </c:pt>
                <c:pt idx="120">
                  <c:v>226.82</c:v>
                </c:pt>
                <c:pt idx="121">
                  <c:v>211.76</c:v>
                </c:pt>
                <c:pt idx="122">
                  <c:v>211.76</c:v>
                </c:pt>
                <c:pt idx="123">
                  <c:v>211.76</c:v>
                </c:pt>
                <c:pt idx="124">
                  <c:v>196.19</c:v>
                </c:pt>
                <c:pt idx="125">
                  <c:v>192.72</c:v>
                </c:pt>
                <c:pt idx="126">
                  <c:v>189.03</c:v>
                </c:pt>
                <c:pt idx="127">
                  <c:v>183.17999999999998</c:v>
                </c:pt>
                <c:pt idx="128">
                  <c:v>235.27333333333331</c:v>
                </c:pt>
                <c:pt idx="129">
                  <c:v>290.76333333333332</c:v>
                </c:pt>
                <c:pt idx="130">
                  <c:v>342.1366666666666</c:v>
                </c:pt>
                <c:pt idx="131">
                  <c:v>335.89000000000004</c:v>
                </c:pt>
                <c:pt idx="132">
                  <c:v>322.42</c:v>
                </c:pt>
                <c:pt idx="133">
                  <c:v>307.88666666666671</c:v>
                </c:pt>
                <c:pt idx="134">
                  <c:v>295.45</c:v>
                </c:pt>
                <c:pt idx="135">
                  <c:v>283.19000000000005</c:v>
                </c:pt>
                <c:pt idx="136">
                  <c:v>277.29000000000002</c:v>
                </c:pt>
                <c:pt idx="137">
                  <c:v>263.43333333333334</c:v>
                </c:pt>
                <c:pt idx="138">
                  <c:v>254.91666666666666</c:v>
                </c:pt>
                <c:pt idx="139">
                  <c:v>240.11333333333332</c:v>
                </c:pt>
                <c:pt idx="140">
                  <c:v>285.41000000000003</c:v>
                </c:pt>
                <c:pt idx="141">
                  <c:v>331.56666666666666</c:v>
                </c:pt>
                <c:pt idx="142">
                  <c:v>374.3966666666667</c:v>
                </c:pt>
                <c:pt idx="143">
                  <c:v>362.79</c:v>
                </c:pt>
                <c:pt idx="144">
                  <c:v>345.52666666666664</c:v>
                </c:pt>
                <c:pt idx="145">
                  <c:v>338.96666666666664</c:v>
                </c:pt>
                <c:pt idx="146">
                  <c:v>328.1133333333334</c:v>
                </c:pt>
                <c:pt idx="147">
                  <c:v>318.29666666666668</c:v>
                </c:pt>
                <c:pt idx="148">
                  <c:v>305.49</c:v>
                </c:pt>
                <c:pt idx="149">
                  <c:v>295.99</c:v>
                </c:pt>
                <c:pt idx="150">
                  <c:v>274.61666666666667</c:v>
                </c:pt>
                <c:pt idx="151">
                  <c:v>264.77000000000004</c:v>
                </c:pt>
                <c:pt idx="152">
                  <c:v>252.29999999999998</c:v>
                </c:pt>
                <c:pt idx="153">
                  <c:v>293.08666666666664</c:v>
                </c:pt>
                <c:pt idx="154">
                  <c:v>316.16000000000003</c:v>
                </c:pt>
                <c:pt idx="155">
                  <c:v>342.09333333333331</c:v>
                </c:pt>
                <c:pt idx="156">
                  <c:v>331.00333333333333</c:v>
                </c:pt>
                <c:pt idx="157">
                  <c:v>322.21999999999997</c:v>
                </c:pt>
                <c:pt idx="158">
                  <c:v>318.04999999999995</c:v>
                </c:pt>
                <c:pt idx="159">
                  <c:v>304.70333333333332</c:v>
                </c:pt>
                <c:pt idx="160">
                  <c:v>292.43333333333334</c:v>
                </c:pt>
                <c:pt idx="161">
                  <c:v>274.35666666666663</c:v>
                </c:pt>
                <c:pt idx="162">
                  <c:v>259.69666666666666</c:v>
                </c:pt>
                <c:pt idx="163">
                  <c:v>252.91333333333333</c:v>
                </c:pt>
                <c:pt idx="164">
                  <c:v>292.08666666666664</c:v>
                </c:pt>
                <c:pt idx="165">
                  <c:v>338.56</c:v>
                </c:pt>
                <c:pt idx="166">
                  <c:v>374.71</c:v>
                </c:pt>
                <c:pt idx="167">
                  <c:v>368.88333333333338</c:v>
                </c:pt>
                <c:pt idx="168">
                  <c:v>354.33333333333331</c:v>
                </c:pt>
                <c:pt idx="169">
                  <c:v>340.77333333333337</c:v>
                </c:pt>
                <c:pt idx="170">
                  <c:v>320.17333333333335</c:v>
                </c:pt>
                <c:pt idx="171">
                  <c:v>299.93</c:v>
                </c:pt>
                <c:pt idx="172">
                  <c:v>278.46000000000004</c:v>
                </c:pt>
                <c:pt idx="173">
                  <c:v>259.79333333333335</c:v>
                </c:pt>
                <c:pt idx="174">
                  <c:v>242.32666666666668</c:v>
                </c:pt>
                <c:pt idx="175">
                  <c:v>228.71333333333334</c:v>
                </c:pt>
                <c:pt idx="176">
                  <c:v>218.81333333333336</c:v>
                </c:pt>
                <c:pt idx="177">
                  <c:v>260.03666666666669</c:v>
                </c:pt>
                <c:pt idx="178">
                  <c:v>303.33666666666664</c:v>
                </c:pt>
                <c:pt idx="179">
                  <c:v>334.32333333333332</c:v>
                </c:pt>
                <c:pt idx="180">
                  <c:v>319.64333333333326</c:v>
                </c:pt>
                <c:pt idx="181">
                  <c:v>292.57333333333332</c:v>
                </c:pt>
                <c:pt idx="182">
                  <c:v>273.20666666666665</c:v>
                </c:pt>
                <c:pt idx="183">
                  <c:v>252.97333333333333</c:v>
                </c:pt>
                <c:pt idx="184">
                  <c:v>234.16666666666666</c:v>
                </c:pt>
                <c:pt idx="185">
                  <c:v>217.94999999999996</c:v>
                </c:pt>
                <c:pt idx="186">
                  <c:v>201.15333333333334</c:v>
                </c:pt>
                <c:pt idx="187">
                  <c:v>193.19333333333336</c:v>
                </c:pt>
                <c:pt idx="188">
                  <c:v>187.18333333333331</c:v>
                </c:pt>
                <c:pt idx="189">
                  <c:v>177.03333333333333</c:v>
                </c:pt>
                <c:pt idx="190">
                  <c:v>168.52666666666667</c:v>
                </c:pt>
                <c:pt idx="191">
                  <c:v>205.97666666666666</c:v>
                </c:pt>
                <c:pt idx="192">
                  <c:v>246.84333333333333</c:v>
                </c:pt>
                <c:pt idx="193">
                  <c:v>288.40333333333336</c:v>
                </c:pt>
                <c:pt idx="194">
                  <c:v>276.60666666666663</c:v>
                </c:pt>
                <c:pt idx="195">
                  <c:v>260.08</c:v>
                </c:pt>
                <c:pt idx="196">
                  <c:v>234.51</c:v>
                </c:pt>
                <c:pt idx="197">
                  <c:v>209.16666666666666</c:v>
                </c:pt>
                <c:pt idx="198">
                  <c:v>186.06000000000003</c:v>
                </c:pt>
                <c:pt idx="199">
                  <c:v>169.4366666666667</c:v>
                </c:pt>
                <c:pt idx="200">
                  <c:v>153.09333333333333</c:v>
                </c:pt>
                <c:pt idx="201">
                  <c:v>132.03</c:v>
                </c:pt>
                <c:pt idx="202">
                  <c:v>155.35666666666668</c:v>
                </c:pt>
                <c:pt idx="203">
                  <c:v>183.40666666666667</c:v>
                </c:pt>
                <c:pt idx="204">
                  <c:v>219.32333333333335</c:v>
                </c:pt>
                <c:pt idx="205">
                  <c:v>202.00666666666666</c:v>
                </c:pt>
                <c:pt idx="206">
                  <c:v>180.3066666666667</c:v>
                </c:pt>
                <c:pt idx="207">
                  <c:v>158.13333333333333</c:v>
                </c:pt>
                <c:pt idx="208">
                  <c:v>145.68666666666664</c:v>
                </c:pt>
                <c:pt idx="209">
                  <c:v>132.81</c:v>
                </c:pt>
                <c:pt idx="210">
                  <c:v>121.46666666666665</c:v>
                </c:pt>
                <c:pt idx="211">
                  <c:v>112.47666666666667</c:v>
                </c:pt>
                <c:pt idx="212">
                  <c:v>103.24666666666667</c:v>
                </c:pt>
                <c:pt idx="213">
                  <c:v>88.846666666666678</c:v>
                </c:pt>
                <c:pt idx="214">
                  <c:v>66.8</c:v>
                </c:pt>
                <c:pt idx="215">
                  <c:v>93.383333333333326</c:v>
                </c:pt>
                <c:pt idx="216">
                  <c:v>121.54</c:v>
                </c:pt>
                <c:pt idx="217">
                  <c:v>149.82333333333335</c:v>
                </c:pt>
                <c:pt idx="218">
                  <c:v>127.89333333333333</c:v>
                </c:pt>
                <c:pt idx="219">
                  <c:v>107.85666666666667</c:v>
                </c:pt>
                <c:pt idx="220">
                  <c:v>96.056666666666658</c:v>
                </c:pt>
                <c:pt idx="221">
                  <c:v>80.779999999999987</c:v>
                </c:pt>
                <c:pt idx="222">
                  <c:v>63.419999999999995</c:v>
                </c:pt>
                <c:pt idx="223">
                  <c:v>46.063333333333333</c:v>
                </c:pt>
                <c:pt idx="224">
                  <c:v>47.669999999999995</c:v>
                </c:pt>
                <c:pt idx="225">
                  <c:v>62.556666666666672</c:v>
                </c:pt>
                <c:pt idx="226">
                  <c:v>63.533333333333331</c:v>
                </c:pt>
                <c:pt idx="227">
                  <c:v>67.33</c:v>
                </c:pt>
              </c:numCache>
            </c:numRef>
          </c:val>
          <c:extLst>
            <c:ext xmlns:c16="http://schemas.microsoft.com/office/drawing/2014/chart" uri="{C3380CC4-5D6E-409C-BE32-E72D297353CC}">
              <c16:uniqueId val="{00000006-BD50-4234-A973-B430A9E75F10}"/>
            </c:ext>
          </c:extLst>
        </c:ser>
        <c:dLbls>
          <c:showLegendKey val="0"/>
          <c:showVal val="0"/>
          <c:showCatName val="0"/>
          <c:showSerName val="0"/>
          <c:showPercent val="0"/>
          <c:showBubbleSize val="0"/>
        </c:dLbls>
        <c:axId val="942819472"/>
        <c:axId val="942826672"/>
      </c:areaChart>
      <c:lineChart>
        <c:grouping val="standard"/>
        <c:varyColors val="0"/>
        <c:ser>
          <c:idx val="12"/>
          <c:order val="12"/>
          <c:tx>
            <c:strRef>
              <c:f>'G III.1.1'!$A$17</c:f>
              <c:strCache>
                <c:ptCount val="1"/>
                <c:pt idx="0">
                  <c:v>Total</c:v>
                </c:pt>
              </c:strCache>
            </c:strRef>
          </c:tx>
          <c:spPr>
            <a:ln w="28575" cap="rnd">
              <a:solidFill>
                <a:schemeClr val="tx1"/>
              </a:solidFill>
              <a:round/>
            </a:ln>
            <a:effectLst/>
          </c:spPr>
          <c:marker>
            <c:symbol val="none"/>
          </c:marker>
          <c:cat>
            <c:numRef>
              <c:f>'G III.1.1'!$B$4:$HU$4</c:f>
              <c:numCache>
                <c:formatCode>mmm\.yyyy</c:formatCode>
                <c:ptCount val="228"/>
                <c:pt idx="0">
                  <c:v>39203</c:v>
                </c:pt>
                <c:pt idx="1">
                  <c:v>39234</c:v>
                </c:pt>
                <c:pt idx="2">
                  <c:v>39264</c:v>
                </c:pt>
                <c:pt idx="3">
                  <c:v>39295</c:v>
                </c:pt>
                <c:pt idx="4">
                  <c:v>39326</c:v>
                </c:pt>
                <c:pt idx="5">
                  <c:v>39356</c:v>
                </c:pt>
                <c:pt idx="6">
                  <c:v>39387</c:v>
                </c:pt>
                <c:pt idx="7">
                  <c:v>39417</c:v>
                </c:pt>
                <c:pt idx="8">
                  <c:v>39448</c:v>
                </c:pt>
                <c:pt idx="9">
                  <c:v>39479</c:v>
                </c:pt>
                <c:pt idx="10">
                  <c:v>39508</c:v>
                </c:pt>
                <c:pt idx="11">
                  <c:v>39539</c:v>
                </c:pt>
                <c:pt idx="12">
                  <c:v>39569</c:v>
                </c:pt>
                <c:pt idx="13">
                  <c:v>39600</c:v>
                </c:pt>
                <c:pt idx="14">
                  <c:v>39630</c:v>
                </c:pt>
                <c:pt idx="15">
                  <c:v>39661</c:v>
                </c:pt>
                <c:pt idx="16">
                  <c:v>39692</c:v>
                </c:pt>
                <c:pt idx="17">
                  <c:v>39722</c:v>
                </c:pt>
                <c:pt idx="18">
                  <c:v>39753</c:v>
                </c:pt>
                <c:pt idx="19">
                  <c:v>39783</c:v>
                </c:pt>
                <c:pt idx="20">
                  <c:v>39814</c:v>
                </c:pt>
                <c:pt idx="21">
                  <c:v>39845</c:v>
                </c:pt>
                <c:pt idx="22">
                  <c:v>39873</c:v>
                </c:pt>
                <c:pt idx="23">
                  <c:v>39904</c:v>
                </c:pt>
                <c:pt idx="24">
                  <c:v>39934</c:v>
                </c:pt>
                <c:pt idx="25">
                  <c:v>39965</c:v>
                </c:pt>
                <c:pt idx="26">
                  <c:v>39995</c:v>
                </c:pt>
                <c:pt idx="27">
                  <c:v>40026</c:v>
                </c:pt>
                <c:pt idx="28">
                  <c:v>40057</c:v>
                </c:pt>
                <c:pt idx="29">
                  <c:v>40087</c:v>
                </c:pt>
                <c:pt idx="30">
                  <c:v>40118</c:v>
                </c:pt>
                <c:pt idx="31">
                  <c:v>40148</c:v>
                </c:pt>
                <c:pt idx="32">
                  <c:v>40179</c:v>
                </c:pt>
                <c:pt idx="33">
                  <c:v>40210</c:v>
                </c:pt>
                <c:pt idx="34">
                  <c:v>40238</c:v>
                </c:pt>
                <c:pt idx="35">
                  <c:v>40269</c:v>
                </c:pt>
                <c:pt idx="36">
                  <c:v>40299</c:v>
                </c:pt>
                <c:pt idx="37">
                  <c:v>40330</c:v>
                </c:pt>
                <c:pt idx="38">
                  <c:v>40360</c:v>
                </c:pt>
                <c:pt idx="39">
                  <c:v>40391</c:v>
                </c:pt>
                <c:pt idx="40">
                  <c:v>40422</c:v>
                </c:pt>
                <c:pt idx="41">
                  <c:v>40452</c:v>
                </c:pt>
                <c:pt idx="42">
                  <c:v>40483</c:v>
                </c:pt>
                <c:pt idx="43">
                  <c:v>40513</c:v>
                </c:pt>
                <c:pt idx="44">
                  <c:v>40544</c:v>
                </c:pt>
                <c:pt idx="45">
                  <c:v>40575</c:v>
                </c:pt>
                <c:pt idx="46">
                  <c:v>40603</c:v>
                </c:pt>
                <c:pt idx="47">
                  <c:v>40634</c:v>
                </c:pt>
                <c:pt idx="48">
                  <c:v>40664</c:v>
                </c:pt>
                <c:pt idx="49">
                  <c:v>40695</c:v>
                </c:pt>
                <c:pt idx="50">
                  <c:v>40725</c:v>
                </c:pt>
                <c:pt idx="51">
                  <c:v>40756</c:v>
                </c:pt>
                <c:pt idx="52">
                  <c:v>40787</c:v>
                </c:pt>
                <c:pt idx="53">
                  <c:v>40817</c:v>
                </c:pt>
                <c:pt idx="54">
                  <c:v>40848</c:v>
                </c:pt>
                <c:pt idx="55">
                  <c:v>40878</c:v>
                </c:pt>
                <c:pt idx="56">
                  <c:v>40909</c:v>
                </c:pt>
                <c:pt idx="57">
                  <c:v>40940</c:v>
                </c:pt>
                <c:pt idx="58">
                  <c:v>40969</c:v>
                </c:pt>
                <c:pt idx="59">
                  <c:v>41000</c:v>
                </c:pt>
                <c:pt idx="60">
                  <c:v>41030</c:v>
                </c:pt>
                <c:pt idx="61">
                  <c:v>41061</c:v>
                </c:pt>
                <c:pt idx="62">
                  <c:v>41091</c:v>
                </c:pt>
                <c:pt idx="63">
                  <c:v>41122</c:v>
                </c:pt>
                <c:pt idx="64">
                  <c:v>41153</c:v>
                </c:pt>
                <c:pt idx="65">
                  <c:v>41183</c:v>
                </c:pt>
                <c:pt idx="66">
                  <c:v>41214</c:v>
                </c:pt>
                <c:pt idx="67">
                  <c:v>41244</c:v>
                </c:pt>
                <c:pt idx="68">
                  <c:v>41275</c:v>
                </c:pt>
                <c:pt idx="69">
                  <c:v>41306</c:v>
                </c:pt>
                <c:pt idx="70">
                  <c:v>41334</c:v>
                </c:pt>
                <c:pt idx="71">
                  <c:v>41365</c:v>
                </c:pt>
                <c:pt idx="72">
                  <c:v>41395</c:v>
                </c:pt>
                <c:pt idx="73">
                  <c:v>41426</c:v>
                </c:pt>
                <c:pt idx="74">
                  <c:v>41456</c:v>
                </c:pt>
                <c:pt idx="75">
                  <c:v>41487</c:v>
                </c:pt>
                <c:pt idx="76">
                  <c:v>41518</c:v>
                </c:pt>
                <c:pt idx="77">
                  <c:v>41548</c:v>
                </c:pt>
                <c:pt idx="78">
                  <c:v>41579</c:v>
                </c:pt>
                <c:pt idx="79">
                  <c:v>41609</c:v>
                </c:pt>
                <c:pt idx="80">
                  <c:v>41640</c:v>
                </c:pt>
                <c:pt idx="81">
                  <c:v>41671</c:v>
                </c:pt>
                <c:pt idx="82">
                  <c:v>41699</c:v>
                </c:pt>
                <c:pt idx="83">
                  <c:v>41730</c:v>
                </c:pt>
                <c:pt idx="84">
                  <c:v>41760</c:v>
                </c:pt>
                <c:pt idx="85">
                  <c:v>41791</c:v>
                </c:pt>
                <c:pt idx="86">
                  <c:v>41821</c:v>
                </c:pt>
                <c:pt idx="87">
                  <c:v>41852</c:v>
                </c:pt>
                <c:pt idx="88">
                  <c:v>41883</c:v>
                </c:pt>
                <c:pt idx="89">
                  <c:v>41913</c:v>
                </c:pt>
                <c:pt idx="90">
                  <c:v>41944</c:v>
                </c:pt>
                <c:pt idx="91">
                  <c:v>41974</c:v>
                </c:pt>
                <c:pt idx="92">
                  <c:v>42005</c:v>
                </c:pt>
                <c:pt idx="93">
                  <c:v>42036</c:v>
                </c:pt>
                <c:pt idx="94">
                  <c:v>42064</c:v>
                </c:pt>
                <c:pt idx="95">
                  <c:v>42095</c:v>
                </c:pt>
                <c:pt idx="96">
                  <c:v>42125</c:v>
                </c:pt>
                <c:pt idx="97">
                  <c:v>42156</c:v>
                </c:pt>
                <c:pt idx="98">
                  <c:v>42186</c:v>
                </c:pt>
                <c:pt idx="99">
                  <c:v>42217</c:v>
                </c:pt>
                <c:pt idx="100">
                  <c:v>42248</c:v>
                </c:pt>
                <c:pt idx="101">
                  <c:v>42278</c:v>
                </c:pt>
                <c:pt idx="102">
                  <c:v>42309</c:v>
                </c:pt>
                <c:pt idx="103">
                  <c:v>42339</c:v>
                </c:pt>
                <c:pt idx="104">
                  <c:v>42370</c:v>
                </c:pt>
                <c:pt idx="105">
                  <c:v>42401</c:v>
                </c:pt>
                <c:pt idx="106">
                  <c:v>42430</c:v>
                </c:pt>
                <c:pt idx="107">
                  <c:v>42461</c:v>
                </c:pt>
                <c:pt idx="108">
                  <c:v>42491</c:v>
                </c:pt>
                <c:pt idx="109">
                  <c:v>42522</c:v>
                </c:pt>
                <c:pt idx="110">
                  <c:v>42552</c:v>
                </c:pt>
                <c:pt idx="111">
                  <c:v>42583</c:v>
                </c:pt>
                <c:pt idx="112">
                  <c:v>42614</c:v>
                </c:pt>
                <c:pt idx="113">
                  <c:v>42644</c:v>
                </c:pt>
                <c:pt idx="114">
                  <c:v>42675</c:v>
                </c:pt>
                <c:pt idx="115">
                  <c:v>42705</c:v>
                </c:pt>
                <c:pt idx="116">
                  <c:v>42736</c:v>
                </c:pt>
                <c:pt idx="117">
                  <c:v>42767</c:v>
                </c:pt>
                <c:pt idx="118">
                  <c:v>42795</c:v>
                </c:pt>
                <c:pt idx="119">
                  <c:v>42826</c:v>
                </c:pt>
                <c:pt idx="120">
                  <c:v>42856</c:v>
                </c:pt>
                <c:pt idx="121">
                  <c:v>42887</c:v>
                </c:pt>
                <c:pt idx="122">
                  <c:v>42917</c:v>
                </c:pt>
                <c:pt idx="123">
                  <c:v>42948</c:v>
                </c:pt>
                <c:pt idx="124">
                  <c:v>42979</c:v>
                </c:pt>
                <c:pt idx="125">
                  <c:v>43009</c:v>
                </c:pt>
                <c:pt idx="126">
                  <c:v>43040</c:v>
                </c:pt>
                <c:pt idx="127">
                  <c:v>43070</c:v>
                </c:pt>
                <c:pt idx="128">
                  <c:v>43101</c:v>
                </c:pt>
                <c:pt idx="129">
                  <c:v>43132</c:v>
                </c:pt>
                <c:pt idx="130">
                  <c:v>43160</c:v>
                </c:pt>
                <c:pt idx="131">
                  <c:v>43191</c:v>
                </c:pt>
                <c:pt idx="132">
                  <c:v>43221</c:v>
                </c:pt>
                <c:pt idx="133">
                  <c:v>43252</c:v>
                </c:pt>
                <c:pt idx="134">
                  <c:v>43282</c:v>
                </c:pt>
                <c:pt idx="135">
                  <c:v>43313</c:v>
                </c:pt>
                <c:pt idx="136">
                  <c:v>43344</c:v>
                </c:pt>
                <c:pt idx="137">
                  <c:v>43374</c:v>
                </c:pt>
                <c:pt idx="138">
                  <c:v>43405</c:v>
                </c:pt>
                <c:pt idx="139">
                  <c:v>43435</c:v>
                </c:pt>
                <c:pt idx="140">
                  <c:v>43466</c:v>
                </c:pt>
                <c:pt idx="141">
                  <c:v>43497</c:v>
                </c:pt>
                <c:pt idx="142">
                  <c:v>43525</c:v>
                </c:pt>
                <c:pt idx="143">
                  <c:v>43556</c:v>
                </c:pt>
                <c:pt idx="144">
                  <c:v>43586</c:v>
                </c:pt>
                <c:pt idx="145">
                  <c:v>43617</c:v>
                </c:pt>
                <c:pt idx="146">
                  <c:v>43647</c:v>
                </c:pt>
                <c:pt idx="147">
                  <c:v>43678</c:v>
                </c:pt>
                <c:pt idx="148">
                  <c:v>43709</c:v>
                </c:pt>
                <c:pt idx="149">
                  <c:v>43739</c:v>
                </c:pt>
                <c:pt idx="150">
                  <c:v>43770</c:v>
                </c:pt>
                <c:pt idx="151">
                  <c:v>43800</c:v>
                </c:pt>
                <c:pt idx="152">
                  <c:v>43831</c:v>
                </c:pt>
                <c:pt idx="153">
                  <c:v>43862</c:v>
                </c:pt>
                <c:pt idx="154">
                  <c:v>43891</c:v>
                </c:pt>
                <c:pt idx="155">
                  <c:v>43922</c:v>
                </c:pt>
                <c:pt idx="156">
                  <c:v>43952</c:v>
                </c:pt>
                <c:pt idx="157">
                  <c:v>43983</c:v>
                </c:pt>
                <c:pt idx="158">
                  <c:v>44013</c:v>
                </c:pt>
                <c:pt idx="159">
                  <c:v>44044</c:v>
                </c:pt>
                <c:pt idx="160">
                  <c:v>44075</c:v>
                </c:pt>
                <c:pt idx="161">
                  <c:v>44105</c:v>
                </c:pt>
                <c:pt idx="162">
                  <c:v>44136</c:v>
                </c:pt>
                <c:pt idx="163">
                  <c:v>44166</c:v>
                </c:pt>
                <c:pt idx="164">
                  <c:v>44197</c:v>
                </c:pt>
                <c:pt idx="165">
                  <c:v>44228</c:v>
                </c:pt>
                <c:pt idx="166">
                  <c:v>44256</c:v>
                </c:pt>
                <c:pt idx="167">
                  <c:v>44287</c:v>
                </c:pt>
                <c:pt idx="168">
                  <c:v>44317</c:v>
                </c:pt>
                <c:pt idx="169">
                  <c:v>44348</c:v>
                </c:pt>
                <c:pt idx="170">
                  <c:v>44378</c:v>
                </c:pt>
                <c:pt idx="171">
                  <c:v>44409</c:v>
                </c:pt>
                <c:pt idx="172">
                  <c:v>44440</c:v>
                </c:pt>
                <c:pt idx="173">
                  <c:v>44470</c:v>
                </c:pt>
                <c:pt idx="174">
                  <c:v>44501</c:v>
                </c:pt>
                <c:pt idx="175">
                  <c:v>44531</c:v>
                </c:pt>
                <c:pt idx="176">
                  <c:v>44562</c:v>
                </c:pt>
                <c:pt idx="177">
                  <c:v>44593</c:v>
                </c:pt>
                <c:pt idx="178">
                  <c:v>44621</c:v>
                </c:pt>
                <c:pt idx="179">
                  <c:v>44652</c:v>
                </c:pt>
                <c:pt idx="180">
                  <c:v>44682</c:v>
                </c:pt>
                <c:pt idx="181">
                  <c:v>44713</c:v>
                </c:pt>
                <c:pt idx="182">
                  <c:v>44743</c:v>
                </c:pt>
                <c:pt idx="183">
                  <c:v>44774</c:v>
                </c:pt>
                <c:pt idx="184">
                  <c:v>44805</c:v>
                </c:pt>
                <c:pt idx="185">
                  <c:v>44835</c:v>
                </c:pt>
                <c:pt idx="186">
                  <c:v>44866</c:v>
                </c:pt>
                <c:pt idx="187">
                  <c:v>44896</c:v>
                </c:pt>
                <c:pt idx="188">
                  <c:v>44927</c:v>
                </c:pt>
                <c:pt idx="189">
                  <c:v>44958</c:v>
                </c:pt>
                <c:pt idx="190">
                  <c:v>44986</c:v>
                </c:pt>
                <c:pt idx="191">
                  <c:v>45017</c:v>
                </c:pt>
                <c:pt idx="192">
                  <c:v>45047</c:v>
                </c:pt>
                <c:pt idx="193">
                  <c:v>45078</c:v>
                </c:pt>
                <c:pt idx="194">
                  <c:v>45108</c:v>
                </c:pt>
                <c:pt idx="195">
                  <c:v>45139</c:v>
                </c:pt>
                <c:pt idx="196">
                  <c:v>45170</c:v>
                </c:pt>
                <c:pt idx="197">
                  <c:v>45200</c:v>
                </c:pt>
                <c:pt idx="198">
                  <c:v>45231</c:v>
                </c:pt>
                <c:pt idx="199">
                  <c:v>45261</c:v>
                </c:pt>
                <c:pt idx="200">
                  <c:v>45292</c:v>
                </c:pt>
                <c:pt idx="201">
                  <c:v>45323</c:v>
                </c:pt>
                <c:pt idx="202">
                  <c:v>45352</c:v>
                </c:pt>
                <c:pt idx="203">
                  <c:v>45383</c:v>
                </c:pt>
                <c:pt idx="204">
                  <c:v>45413</c:v>
                </c:pt>
                <c:pt idx="205">
                  <c:v>45444</c:v>
                </c:pt>
                <c:pt idx="206">
                  <c:v>45474</c:v>
                </c:pt>
                <c:pt idx="207">
                  <c:v>45505</c:v>
                </c:pt>
                <c:pt idx="208">
                  <c:v>45536</c:v>
                </c:pt>
                <c:pt idx="209">
                  <c:v>45566</c:v>
                </c:pt>
                <c:pt idx="210">
                  <c:v>45597</c:v>
                </c:pt>
                <c:pt idx="211">
                  <c:v>45627</c:v>
                </c:pt>
                <c:pt idx="212">
                  <c:v>45658</c:v>
                </c:pt>
                <c:pt idx="213">
                  <c:v>45689</c:v>
                </c:pt>
                <c:pt idx="214">
                  <c:v>45717</c:v>
                </c:pt>
                <c:pt idx="215">
                  <c:v>45748</c:v>
                </c:pt>
                <c:pt idx="216">
                  <c:v>45778</c:v>
                </c:pt>
                <c:pt idx="217">
                  <c:v>45809</c:v>
                </c:pt>
                <c:pt idx="218">
                  <c:v>45839</c:v>
                </c:pt>
                <c:pt idx="219">
                  <c:v>45870</c:v>
                </c:pt>
                <c:pt idx="220">
                  <c:v>45901</c:v>
                </c:pt>
                <c:pt idx="221">
                  <c:v>45931</c:v>
                </c:pt>
                <c:pt idx="222">
                  <c:v>45962</c:v>
                </c:pt>
                <c:pt idx="223">
                  <c:v>45992</c:v>
                </c:pt>
                <c:pt idx="224">
                  <c:v>46023</c:v>
                </c:pt>
                <c:pt idx="225">
                  <c:v>46054</c:v>
                </c:pt>
                <c:pt idx="226">
                  <c:v>46082</c:v>
                </c:pt>
                <c:pt idx="227">
                  <c:v>46113</c:v>
                </c:pt>
              </c:numCache>
            </c:numRef>
          </c:cat>
          <c:val>
            <c:numRef>
              <c:f>'G III.1.1'!$B$17:$HU$17</c:f>
              <c:numCache>
                <c:formatCode>_(* #,##0_);_(* \(#,##0\);_(* "-"_);_(@_)</c:formatCode>
                <c:ptCount val="228"/>
                <c:pt idx="0">
                  <c:v>16242.343333333334</c:v>
                </c:pt>
                <c:pt idx="1">
                  <c:v>16610.288333333334</c:v>
                </c:pt>
                <c:pt idx="2">
                  <c:v>17762.438333333332</c:v>
                </c:pt>
                <c:pt idx="3">
                  <c:v>17990.850000000002</c:v>
                </c:pt>
                <c:pt idx="4">
                  <c:v>19033.75</c:v>
                </c:pt>
                <c:pt idx="5">
                  <c:v>19705.403333333335</c:v>
                </c:pt>
                <c:pt idx="6">
                  <c:v>20775.260000000002</c:v>
                </c:pt>
                <c:pt idx="7">
                  <c:v>19839.229999999996</c:v>
                </c:pt>
                <c:pt idx="8">
                  <c:v>20905.96</c:v>
                </c:pt>
                <c:pt idx="9">
                  <c:v>21649.57</c:v>
                </c:pt>
                <c:pt idx="10">
                  <c:v>24681.286666666667</c:v>
                </c:pt>
                <c:pt idx="11">
                  <c:v>25472.03666666667</c:v>
                </c:pt>
                <c:pt idx="12">
                  <c:v>26407.683333333334</c:v>
                </c:pt>
                <c:pt idx="13">
                  <c:v>24701.266666666666</c:v>
                </c:pt>
                <c:pt idx="14">
                  <c:v>26149.053333333333</c:v>
                </c:pt>
                <c:pt idx="15">
                  <c:v>27252.333333333332</c:v>
                </c:pt>
                <c:pt idx="16">
                  <c:v>29185.566666666666</c:v>
                </c:pt>
                <c:pt idx="17">
                  <c:v>28513.616666666665</c:v>
                </c:pt>
                <c:pt idx="18">
                  <c:v>28068.386666666669</c:v>
                </c:pt>
                <c:pt idx="19">
                  <c:v>24589.133333333335</c:v>
                </c:pt>
                <c:pt idx="20">
                  <c:v>24869.723333333332</c:v>
                </c:pt>
                <c:pt idx="21">
                  <c:v>24933.27</c:v>
                </c:pt>
                <c:pt idx="22">
                  <c:v>23244.326666666668</c:v>
                </c:pt>
                <c:pt idx="23">
                  <c:v>22732.246666666666</c:v>
                </c:pt>
                <c:pt idx="24">
                  <c:v>22162.49666666667</c:v>
                </c:pt>
                <c:pt idx="25">
                  <c:v>21028.203333333335</c:v>
                </c:pt>
                <c:pt idx="26">
                  <c:v>20346.453333333335</c:v>
                </c:pt>
                <c:pt idx="27">
                  <c:v>19589.050000000003</c:v>
                </c:pt>
                <c:pt idx="28">
                  <c:v>19829.016666666666</c:v>
                </c:pt>
                <c:pt idx="29">
                  <c:v>19133.186666666668</c:v>
                </c:pt>
                <c:pt idx="30">
                  <c:v>18553.493333333336</c:v>
                </c:pt>
                <c:pt idx="31">
                  <c:v>17324.593333333334</c:v>
                </c:pt>
                <c:pt idx="32">
                  <c:v>16782.716666666667</c:v>
                </c:pt>
                <c:pt idx="33">
                  <c:v>16326.81</c:v>
                </c:pt>
                <c:pt idx="34">
                  <c:v>16659.096666666668</c:v>
                </c:pt>
                <c:pt idx="35">
                  <c:v>16590.976666666666</c:v>
                </c:pt>
                <c:pt idx="36">
                  <c:v>16439.396666666664</c:v>
                </c:pt>
                <c:pt idx="37">
                  <c:v>18148.806666666667</c:v>
                </c:pt>
                <c:pt idx="38">
                  <c:v>18281.55</c:v>
                </c:pt>
                <c:pt idx="39">
                  <c:v>19381.378333333334</c:v>
                </c:pt>
                <c:pt idx="40">
                  <c:v>20823.951666666668</c:v>
                </c:pt>
                <c:pt idx="41">
                  <c:v>21560.53</c:v>
                </c:pt>
                <c:pt idx="42">
                  <c:v>21854.336666666666</c:v>
                </c:pt>
                <c:pt idx="43">
                  <c:v>21378.333333333332</c:v>
                </c:pt>
                <c:pt idx="44">
                  <c:v>21383.260000000002</c:v>
                </c:pt>
                <c:pt idx="45">
                  <c:v>21708.949999999997</c:v>
                </c:pt>
                <c:pt idx="46">
                  <c:v>23002.043022333331</c:v>
                </c:pt>
                <c:pt idx="47">
                  <c:v>24490.926355666666</c:v>
                </c:pt>
                <c:pt idx="48">
                  <c:v>26173.063022333336</c:v>
                </c:pt>
                <c:pt idx="49">
                  <c:v>27637.222699999998</c:v>
                </c:pt>
                <c:pt idx="50">
                  <c:v>28796.158231666668</c:v>
                </c:pt>
                <c:pt idx="51">
                  <c:v>29614.399442000002</c:v>
                </c:pt>
                <c:pt idx="52">
                  <c:v>30572.331141000002</c:v>
                </c:pt>
                <c:pt idx="53">
                  <c:v>31249.87600033333</c:v>
                </c:pt>
                <c:pt idx="54">
                  <c:v>31699.937060333334</c:v>
                </c:pt>
                <c:pt idx="55">
                  <c:v>30551.764467333334</c:v>
                </c:pt>
                <c:pt idx="56">
                  <c:v>30170.640742999996</c:v>
                </c:pt>
                <c:pt idx="57">
                  <c:v>30105.307083</c:v>
                </c:pt>
                <c:pt idx="58">
                  <c:v>31235.055276999999</c:v>
                </c:pt>
                <c:pt idx="59">
                  <c:v>32522.525277000001</c:v>
                </c:pt>
                <c:pt idx="60">
                  <c:v>33412.313333333332</c:v>
                </c:pt>
                <c:pt idx="61">
                  <c:v>34161.126666666663</c:v>
                </c:pt>
                <c:pt idx="62">
                  <c:v>34083.886666666665</c:v>
                </c:pt>
                <c:pt idx="63">
                  <c:v>34169.816666666666</c:v>
                </c:pt>
                <c:pt idx="64">
                  <c:v>34302.273333333331</c:v>
                </c:pt>
                <c:pt idx="65">
                  <c:v>34691.05333333333</c:v>
                </c:pt>
                <c:pt idx="66">
                  <c:v>34957.063333333332</c:v>
                </c:pt>
                <c:pt idx="67">
                  <c:v>33995.606666666667</c:v>
                </c:pt>
                <c:pt idx="68">
                  <c:v>33036.776666666665</c:v>
                </c:pt>
                <c:pt idx="69">
                  <c:v>32247.323333333334</c:v>
                </c:pt>
                <c:pt idx="70">
                  <c:v>32612.463333333333</c:v>
                </c:pt>
                <c:pt idx="71">
                  <c:v>33068.55333333333</c:v>
                </c:pt>
                <c:pt idx="72">
                  <c:v>33253.236666666664</c:v>
                </c:pt>
                <c:pt idx="73">
                  <c:v>33262.943333333336</c:v>
                </c:pt>
                <c:pt idx="74">
                  <c:v>32994.183333333334</c:v>
                </c:pt>
                <c:pt idx="75">
                  <c:v>33135.973333333335</c:v>
                </c:pt>
                <c:pt idx="76">
                  <c:v>35041.300000000003</c:v>
                </c:pt>
                <c:pt idx="77">
                  <c:v>34738.589999999997</c:v>
                </c:pt>
                <c:pt idx="78">
                  <c:v>33894.676666666666</c:v>
                </c:pt>
                <c:pt idx="79">
                  <c:v>32554.07333333333</c:v>
                </c:pt>
                <c:pt idx="80">
                  <c:v>31384.156666666669</c:v>
                </c:pt>
                <c:pt idx="81">
                  <c:v>31062.3</c:v>
                </c:pt>
                <c:pt idx="82">
                  <c:v>31653.263333333336</c:v>
                </c:pt>
                <c:pt idx="83">
                  <c:v>32349.24666666667</c:v>
                </c:pt>
                <c:pt idx="84">
                  <c:v>32821.763333333336</c:v>
                </c:pt>
                <c:pt idx="85">
                  <c:v>32971.67</c:v>
                </c:pt>
                <c:pt idx="86">
                  <c:v>32653.223333333332</c:v>
                </c:pt>
                <c:pt idx="87">
                  <c:v>32198.406666666669</c:v>
                </c:pt>
                <c:pt idx="88">
                  <c:v>31981.836666666662</c:v>
                </c:pt>
                <c:pt idx="89">
                  <c:v>32009.813333333332</c:v>
                </c:pt>
                <c:pt idx="90">
                  <c:v>31841.246666666666</c:v>
                </c:pt>
                <c:pt idx="91">
                  <c:v>31664.103333333336</c:v>
                </c:pt>
                <c:pt idx="92">
                  <c:v>30944.136666666665</c:v>
                </c:pt>
                <c:pt idx="93">
                  <c:v>30294.693333333333</c:v>
                </c:pt>
                <c:pt idx="94">
                  <c:v>29573.683333333334</c:v>
                </c:pt>
                <c:pt idx="95">
                  <c:v>30039.743333333332</c:v>
                </c:pt>
                <c:pt idx="96">
                  <c:v>30955.813333333332</c:v>
                </c:pt>
                <c:pt idx="97">
                  <c:v>31931.329999999998</c:v>
                </c:pt>
                <c:pt idx="98">
                  <c:v>32182.193333333333</c:v>
                </c:pt>
                <c:pt idx="99">
                  <c:v>31740.103333333333</c:v>
                </c:pt>
                <c:pt idx="100">
                  <c:v>31655.040000000001</c:v>
                </c:pt>
                <c:pt idx="101">
                  <c:v>31652.68</c:v>
                </c:pt>
                <c:pt idx="102">
                  <c:v>31678.593333333331</c:v>
                </c:pt>
                <c:pt idx="103">
                  <c:v>30315.556666666667</c:v>
                </c:pt>
                <c:pt idx="104">
                  <c:v>29970.616666666669</c:v>
                </c:pt>
                <c:pt idx="105">
                  <c:v>30159.603333333333</c:v>
                </c:pt>
                <c:pt idx="106">
                  <c:v>31634.846666666668</c:v>
                </c:pt>
                <c:pt idx="107">
                  <c:v>32316.906666666666</c:v>
                </c:pt>
                <c:pt idx="108">
                  <c:v>32940.546666666662</c:v>
                </c:pt>
                <c:pt idx="109">
                  <c:v>33858.556666666656</c:v>
                </c:pt>
                <c:pt idx="110">
                  <c:v>35466.42833333333</c:v>
                </c:pt>
                <c:pt idx="111">
                  <c:v>35788.618333333332</c:v>
                </c:pt>
                <c:pt idx="112">
                  <c:v>35882.018333333333</c:v>
                </c:pt>
                <c:pt idx="113">
                  <c:v>34602.400000000001</c:v>
                </c:pt>
                <c:pt idx="114">
                  <c:v>33930.766666666663</c:v>
                </c:pt>
                <c:pt idx="115">
                  <c:v>31932.043333333331</c:v>
                </c:pt>
                <c:pt idx="116">
                  <c:v>30998.033333333333</c:v>
                </c:pt>
                <c:pt idx="117">
                  <c:v>30314.313333333335</c:v>
                </c:pt>
                <c:pt idx="118">
                  <c:v>30992.3</c:v>
                </c:pt>
                <c:pt idx="119">
                  <c:v>30627.378333333338</c:v>
                </c:pt>
                <c:pt idx="120">
                  <c:v>30869.06</c:v>
                </c:pt>
                <c:pt idx="121">
                  <c:v>32812.793333333335</c:v>
                </c:pt>
                <c:pt idx="122">
                  <c:v>34394.666666666672</c:v>
                </c:pt>
                <c:pt idx="123">
                  <c:v>35807.96</c:v>
                </c:pt>
                <c:pt idx="124">
                  <c:v>35113.46</c:v>
                </c:pt>
                <c:pt idx="125">
                  <c:v>35006.003333333334</c:v>
                </c:pt>
                <c:pt idx="126">
                  <c:v>34457.770000000004</c:v>
                </c:pt>
                <c:pt idx="127">
                  <c:v>33227.473333333335</c:v>
                </c:pt>
                <c:pt idx="128">
                  <c:v>31814.623333333337</c:v>
                </c:pt>
                <c:pt idx="129">
                  <c:v>31113.00333333333</c:v>
                </c:pt>
                <c:pt idx="130">
                  <c:v>30949.39333333333</c:v>
                </c:pt>
                <c:pt idx="131">
                  <c:v>30641.71</c:v>
                </c:pt>
                <c:pt idx="132">
                  <c:v>30200.109999999997</c:v>
                </c:pt>
                <c:pt idx="133">
                  <c:v>30118.676666666659</c:v>
                </c:pt>
                <c:pt idx="134">
                  <c:v>30444.303333333333</c:v>
                </c:pt>
                <c:pt idx="135">
                  <c:v>30611.833333333328</c:v>
                </c:pt>
                <c:pt idx="136">
                  <c:v>30852.5</c:v>
                </c:pt>
                <c:pt idx="137">
                  <c:v>30503.466666666671</c:v>
                </c:pt>
                <c:pt idx="138">
                  <c:v>29849.66</c:v>
                </c:pt>
                <c:pt idx="139">
                  <c:v>28955.803333333333</c:v>
                </c:pt>
                <c:pt idx="140">
                  <c:v>28765.759999999998</c:v>
                </c:pt>
                <c:pt idx="141">
                  <c:v>28609.773333333334</c:v>
                </c:pt>
                <c:pt idx="142">
                  <c:v>28828.810000000005</c:v>
                </c:pt>
                <c:pt idx="143">
                  <c:v>29138.116666666672</c:v>
                </c:pt>
                <c:pt idx="144">
                  <c:v>30061.136666666665</c:v>
                </c:pt>
                <c:pt idx="145">
                  <c:v>31257.783333333333</c:v>
                </c:pt>
                <c:pt idx="146">
                  <c:v>31688.366666666669</c:v>
                </c:pt>
                <c:pt idx="147">
                  <c:v>31624.576666666664</c:v>
                </c:pt>
                <c:pt idx="148">
                  <c:v>30992.523333333334</c:v>
                </c:pt>
                <c:pt idx="149">
                  <c:v>30523.006666666668</c:v>
                </c:pt>
                <c:pt idx="150">
                  <c:v>29233.796666666665</c:v>
                </c:pt>
                <c:pt idx="151">
                  <c:v>27755.196666666663</c:v>
                </c:pt>
                <c:pt idx="152">
                  <c:v>29253.896666666667</c:v>
                </c:pt>
                <c:pt idx="153">
                  <c:v>31403.779999999995</c:v>
                </c:pt>
                <c:pt idx="154">
                  <c:v>33473.603333333325</c:v>
                </c:pt>
                <c:pt idx="155">
                  <c:v>32438.023333333334</c:v>
                </c:pt>
                <c:pt idx="156">
                  <c:v>31606.223333333335</c:v>
                </c:pt>
                <c:pt idx="157">
                  <c:v>31699.87</c:v>
                </c:pt>
                <c:pt idx="158">
                  <c:v>31476.939999999995</c:v>
                </c:pt>
                <c:pt idx="159">
                  <c:v>30374.893333333333</c:v>
                </c:pt>
                <c:pt idx="160">
                  <c:v>28268.743333333336</c:v>
                </c:pt>
                <c:pt idx="161">
                  <c:v>25975.52</c:v>
                </c:pt>
                <c:pt idx="162">
                  <c:v>24663.936666666665</c:v>
                </c:pt>
                <c:pt idx="163">
                  <c:v>23979.3</c:v>
                </c:pt>
                <c:pt idx="164">
                  <c:v>24830.579999999994</c:v>
                </c:pt>
                <c:pt idx="165">
                  <c:v>25216.160000000003</c:v>
                </c:pt>
                <c:pt idx="166">
                  <c:v>24756.66</c:v>
                </c:pt>
                <c:pt idx="167">
                  <c:v>23434.42666666667</c:v>
                </c:pt>
                <c:pt idx="168">
                  <c:v>22562.853333333333</c:v>
                </c:pt>
                <c:pt idx="169">
                  <c:v>21662.160000000003</c:v>
                </c:pt>
                <c:pt idx="170">
                  <c:v>21668.263333333329</c:v>
                </c:pt>
                <c:pt idx="171">
                  <c:v>20445.353333333329</c:v>
                </c:pt>
                <c:pt idx="172">
                  <c:v>20040.883333333335</c:v>
                </c:pt>
                <c:pt idx="173">
                  <c:v>18600.133333333335</c:v>
                </c:pt>
                <c:pt idx="174">
                  <c:v>17610.75</c:v>
                </c:pt>
                <c:pt idx="175">
                  <c:v>16507.503333333334</c:v>
                </c:pt>
                <c:pt idx="176">
                  <c:v>17038.669999999998</c:v>
                </c:pt>
                <c:pt idx="177">
                  <c:v>18236.343333333334</c:v>
                </c:pt>
                <c:pt idx="178">
                  <c:v>19915.439999999999</c:v>
                </c:pt>
                <c:pt idx="179">
                  <c:v>21034.273333333338</c:v>
                </c:pt>
                <c:pt idx="180">
                  <c:v>24495.879999999997</c:v>
                </c:pt>
                <c:pt idx="181">
                  <c:v>27073.11</c:v>
                </c:pt>
                <c:pt idx="182">
                  <c:v>28353.803333333326</c:v>
                </c:pt>
                <c:pt idx="183">
                  <c:v>26873.859999999997</c:v>
                </c:pt>
                <c:pt idx="184">
                  <c:v>25290.16333333333</c:v>
                </c:pt>
                <c:pt idx="185">
                  <c:v>23613.65</c:v>
                </c:pt>
                <c:pt idx="186">
                  <c:v>22583.693333333329</c:v>
                </c:pt>
                <c:pt idx="187">
                  <c:v>21172.409999999996</c:v>
                </c:pt>
                <c:pt idx="188">
                  <c:v>20248.836666666666</c:v>
                </c:pt>
                <c:pt idx="189">
                  <c:v>20195.53666666667</c:v>
                </c:pt>
                <c:pt idx="190">
                  <c:v>19505.823333333334</c:v>
                </c:pt>
                <c:pt idx="191">
                  <c:v>19149.076666666668</c:v>
                </c:pt>
                <c:pt idx="192">
                  <c:v>18184.193333333336</c:v>
                </c:pt>
                <c:pt idx="193">
                  <c:v>18609.899999999998</c:v>
                </c:pt>
                <c:pt idx="194">
                  <c:v>19560.73</c:v>
                </c:pt>
                <c:pt idx="195">
                  <c:v>18657.980000000007</c:v>
                </c:pt>
                <c:pt idx="196">
                  <c:v>17993.206666666661</c:v>
                </c:pt>
                <c:pt idx="197">
                  <c:v>16623.21</c:v>
                </c:pt>
                <c:pt idx="198">
                  <c:v>16369.386666666665</c:v>
                </c:pt>
                <c:pt idx="199">
                  <c:v>16372.05</c:v>
                </c:pt>
                <c:pt idx="200">
                  <c:v>16154.756666666666</c:v>
                </c:pt>
                <c:pt idx="201">
                  <c:v>15994.783333333333</c:v>
                </c:pt>
                <c:pt idx="202">
                  <c:v>15811.489999999998</c:v>
                </c:pt>
                <c:pt idx="203">
                  <c:v>15519.15</c:v>
                </c:pt>
                <c:pt idx="204">
                  <c:v>15281.066666666668</c:v>
                </c:pt>
                <c:pt idx="205">
                  <c:v>15214.486666666668</c:v>
                </c:pt>
                <c:pt idx="206">
                  <c:v>15231.943333333335</c:v>
                </c:pt>
                <c:pt idx="207">
                  <c:v>16089.129999999997</c:v>
                </c:pt>
                <c:pt idx="208">
                  <c:v>17157.890000000003</c:v>
                </c:pt>
                <c:pt idx="209">
                  <c:v>17354.086666666673</c:v>
                </c:pt>
                <c:pt idx="210">
                  <c:v>16621.463333333337</c:v>
                </c:pt>
                <c:pt idx="211">
                  <c:v>15201.616666666667</c:v>
                </c:pt>
                <c:pt idx="212">
                  <c:v>15031.046666666665</c:v>
                </c:pt>
                <c:pt idx="213">
                  <c:v>15596.233333333334</c:v>
                </c:pt>
                <c:pt idx="214">
                  <c:v>15582.499999999998</c:v>
                </c:pt>
                <c:pt idx="215">
                  <c:v>15774.513333333334</c:v>
                </c:pt>
                <c:pt idx="216">
                  <c:v>15909.406666666666</c:v>
                </c:pt>
                <c:pt idx="217">
                  <c:v>16987.106666666667</c:v>
                </c:pt>
                <c:pt idx="218">
                  <c:v>17480.546666666669</c:v>
                </c:pt>
                <c:pt idx="219">
                  <c:v>17244.453333333335</c:v>
                </c:pt>
                <c:pt idx="220">
                  <c:v>17099.72</c:v>
                </c:pt>
                <c:pt idx="221">
                  <c:v>16311.75</c:v>
                </c:pt>
                <c:pt idx="222">
                  <c:v>15730.883333333335</c:v>
                </c:pt>
                <c:pt idx="223">
                  <c:v>15121.01</c:v>
                </c:pt>
                <c:pt idx="224">
                  <c:v>15626.886666666667</c:v>
                </c:pt>
                <c:pt idx="225">
                  <c:v>16984.546666666669</c:v>
                </c:pt>
                <c:pt idx="226">
                  <c:v>16995.09</c:v>
                </c:pt>
                <c:pt idx="227">
                  <c:v>17456.123333333337</c:v>
                </c:pt>
              </c:numCache>
            </c:numRef>
          </c:val>
          <c:smooth val="0"/>
          <c:extLst>
            <c:ext xmlns:c16="http://schemas.microsoft.com/office/drawing/2014/chart" uri="{C3380CC4-5D6E-409C-BE32-E72D297353CC}">
              <c16:uniqueId val="{00000007-BD50-4234-A973-B430A9E75F10}"/>
            </c:ext>
          </c:extLst>
        </c:ser>
        <c:dLbls>
          <c:showLegendKey val="0"/>
          <c:showVal val="0"/>
          <c:showCatName val="0"/>
          <c:showSerName val="0"/>
          <c:showPercent val="0"/>
          <c:showBubbleSize val="0"/>
        </c:dLbls>
        <c:marker val="1"/>
        <c:smooth val="0"/>
        <c:axId val="942819472"/>
        <c:axId val="942826672"/>
        <c:extLst>
          <c:ext xmlns:c15="http://schemas.microsoft.com/office/drawing/2012/chart" uri="{02D57815-91ED-43cb-92C2-25804820EDAC}">
            <c15:filteredLineSeries>
              <c15:ser>
                <c:idx val="0"/>
                <c:order val="0"/>
                <c:tx>
                  <c:strRef>
                    <c:extLst>
                      <c:ext uri="{02D57815-91ED-43cb-92C2-25804820EDAC}">
                        <c15:formulaRef>
                          <c15:sqref>'G III.1.1'!$A$5</c15:sqref>
                        </c15:formulaRef>
                      </c:ext>
                    </c:extLst>
                    <c:strCache>
                      <c:ptCount val="1"/>
                      <c:pt idx="0">
                        <c:v>Fondos soberanos </c:v>
                      </c:pt>
                    </c:strCache>
                  </c:strRef>
                </c:tx>
                <c:spPr>
                  <a:ln w="28575" cap="rnd">
                    <a:solidFill>
                      <a:schemeClr val="accent1"/>
                    </a:solidFill>
                    <a:round/>
                  </a:ln>
                  <a:effectLst/>
                </c:spPr>
                <c:marker>
                  <c:symbol val="none"/>
                </c:marker>
                <c:cat>
                  <c:numRef>
                    <c:extLst>
                      <c:ext uri="{02D57815-91ED-43cb-92C2-25804820EDAC}">
                        <c15:formulaRef>
                          <c15:sqref>'G III.1.1'!$B$4:$HU$4</c15:sqref>
                        </c15:formulaRef>
                      </c:ext>
                    </c:extLst>
                    <c:numCache>
                      <c:formatCode>mmm\.yyyy</c:formatCode>
                      <c:ptCount val="228"/>
                      <c:pt idx="0">
                        <c:v>39203</c:v>
                      </c:pt>
                      <c:pt idx="1">
                        <c:v>39234</c:v>
                      </c:pt>
                      <c:pt idx="2">
                        <c:v>39264</c:v>
                      </c:pt>
                      <c:pt idx="3">
                        <c:v>39295</c:v>
                      </c:pt>
                      <c:pt idx="4">
                        <c:v>39326</c:v>
                      </c:pt>
                      <c:pt idx="5">
                        <c:v>39356</c:v>
                      </c:pt>
                      <c:pt idx="6">
                        <c:v>39387</c:v>
                      </c:pt>
                      <c:pt idx="7">
                        <c:v>39417</c:v>
                      </c:pt>
                      <c:pt idx="8">
                        <c:v>39448</c:v>
                      </c:pt>
                      <c:pt idx="9">
                        <c:v>39479</c:v>
                      </c:pt>
                      <c:pt idx="10">
                        <c:v>39508</c:v>
                      </c:pt>
                      <c:pt idx="11">
                        <c:v>39539</c:v>
                      </c:pt>
                      <c:pt idx="12">
                        <c:v>39569</c:v>
                      </c:pt>
                      <c:pt idx="13">
                        <c:v>39600</c:v>
                      </c:pt>
                      <c:pt idx="14">
                        <c:v>39630</c:v>
                      </c:pt>
                      <c:pt idx="15">
                        <c:v>39661</c:v>
                      </c:pt>
                      <c:pt idx="16">
                        <c:v>39692</c:v>
                      </c:pt>
                      <c:pt idx="17">
                        <c:v>39722</c:v>
                      </c:pt>
                      <c:pt idx="18">
                        <c:v>39753</c:v>
                      </c:pt>
                      <c:pt idx="19">
                        <c:v>39783</c:v>
                      </c:pt>
                      <c:pt idx="20">
                        <c:v>39814</c:v>
                      </c:pt>
                      <c:pt idx="21">
                        <c:v>39845</c:v>
                      </c:pt>
                      <c:pt idx="22">
                        <c:v>39873</c:v>
                      </c:pt>
                      <c:pt idx="23">
                        <c:v>39904</c:v>
                      </c:pt>
                      <c:pt idx="24">
                        <c:v>39934</c:v>
                      </c:pt>
                      <c:pt idx="25">
                        <c:v>39965</c:v>
                      </c:pt>
                      <c:pt idx="26">
                        <c:v>39995</c:v>
                      </c:pt>
                      <c:pt idx="27">
                        <c:v>40026</c:v>
                      </c:pt>
                      <c:pt idx="28">
                        <c:v>40057</c:v>
                      </c:pt>
                      <c:pt idx="29">
                        <c:v>40087</c:v>
                      </c:pt>
                      <c:pt idx="30">
                        <c:v>40118</c:v>
                      </c:pt>
                      <c:pt idx="31">
                        <c:v>40148</c:v>
                      </c:pt>
                      <c:pt idx="32">
                        <c:v>40179</c:v>
                      </c:pt>
                      <c:pt idx="33">
                        <c:v>40210</c:v>
                      </c:pt>
                      <c:pt idx="34">
                        <c:v>40238</c:v>
                      </c:pt>
                      <c:pt idx="35">
                        <c:v>40269</c:v>
                      </c:pt>
                      <c:pt idx="36">
                        <c:v>40299</c:v>
                      </c:pt>
                      <c:pt idx="37">
                        <c:v>40330</c:v>
                      </c:pt>
                      <c:pt idx="38">
                        <c:v>40360</c:v>
                      </c:pt>
                      <c:pt idx="39">
                        <c:v>40391</c:v>
                      </c:pt>
                      <c:pt idx="40">
                        <c:v>40422</c:v>
                      </c:pt>
                      <c:pt idx="41">
                        <c:v>40452</c:v>
                      </c:pt>
                      <c:pt idx="42">
                        <c:v>40483</c:v>
                      </c:pt>
                      <c:pt idx="43">
                        <c:v>40513</c:v>
                      </c:pt>
                      <c:pt idx="44">
                        <c:v>40544</c:v>
                      </c:pt>
                      <c:pt idx="45">
                        <c:v>40575</c:v>
                      </c:pt>
                      <c:pt idx="46">
                        <c:v>40603</c:v>
                      </c:pt>
                      <c:pt idx="47">
                        <c:v>40634</c:v>
                      </c:pt>
                      <c:pt idx="48">
                        <c:v>40664</c:v>
                      </c:pt>
                      <c:pt idx="49">
                        <c:v>40695</c:v>
                      </c:pt>
                      <c:pt idx="50">
                        <c:v>40725</c:v>
                      </c:pt>
                      <c:pt idx="51">
                        <c:v>40756</c:v>
                      </c:pt>
                      <c:pt idx="52">
                        <c:v>40787</c:v>
                      </c:pt>
                      <c:pt idx="53">
                        <c:v>40817</c:v>
                      </c:pt>
                      <c:pt idx="54">
                        <c:v>40848</c:v>
                      </c:pt>
                      <c:pt idx="55">
                        <c:v>40878</c:v>
                      </c:pt>
                      <c:pt idx="56">
                        <c:v>40909</c:v>
                      </c:pt>
                      <c:pt idx="57">
                        <c:v>40940</c:v>
                      </c:pt>
                      <c:pt idx="58">
                        <c:v>40969</c:v>
                      </c:pt>
                      <c:pt idx="59">
                        <c:v>41000</c:v>
                      </c:pt>
                      <c:pt idx="60">
                        <c:v>41030</c:v>
                      </c:pt>
                      <c:pt idx="61">
                        <c:v>41061</c:v>
                      </c:pt>
                      <c:pt idx="62">
                        <c:v>41091</c:v>
                      </c:pt>
                      <c:pt idx="63">
                        <c:v>41122</c:v>
                      </c:pt>
                      <c:pt idx="64">
                        <c:v>41153</c:v>
                      </c:pt>
                      <c:pt idx="65">
                        <c:v>41183</c:v>
                      </c:pt>
                      <c:pt idx="66">
                        <c:v>41214</c:v>
                      </c:pt>
                      <c:pt idx="67">
                        <c:v>41244</c:v>
                      </c:pt>
                      <c:pt idx="68">
                        <c:v>41275</c:v>
                      </c:pt>
                      <c:pt idx="69">
                        <c:v>41306</c:v>
                      </c:pt>
                      <c:pt idx="70">
                        <c:v>41334</c:v>
                      </c:pt>
                      <c:pt idx="71">
                        <c:v>41365</c:v>
                      </c:pt>
                      <c:pt idx="72">
                        <c:v>41395</c:v>
                      </c:pt>
                      <c:pt idx="73">
                        <c:v>41426</c:v>
                      </c:pt>
                      <c:pt idx="74">
                        <c:v>41456</c:v>
                      </c:pt>
                      <c:pt idx="75">
                        <c:v>41487</c:v>
                      </c:pt>
                      <c:pt idx="76">
                        <c:v>41518</c:v>
                      </c:pt>
                      <c:pt idx="77">
                        <c:v>41548</c:v>
                      </c:pt>
                      <c:pt idx="78">
                        <c:v>41579</c:v>
                      </c:pt>
                      <c:pt idx="79">
                        <c:v>41609</c:v>
                      </c:pt>
                      <c:pt idx="80">
                        <c:v>41640</c:v>
                      </c:pt>
                      <c:pt idx="81">
                        <c:v>41671</c:v>
                      </c:pt>
                      <c:pt idx="82">
                        <c:v>41699</c:v>
                      </c:pt>
                      <c:pt idx="83">
                        <c:v>41730</c:v>
                      </c:pt>
                      <c:pt idx="84">
                        <c:v>41760</c:v>
                      </c:pt>
                      <c:pt idx="85">
                        <c:v>41791</c:v>
                      </c:pt>
                      <c:pt idx="86">
                        <c:v>41821</c:v>
                      </c:pt>
                      <c:pt idx="87">
                        <c:v>41852</c:v>
                      </c:pt>
                      <c:pt idx="88">
                        <c:v>41883</c:v>
                      </c:pt>
                      <c:pt idx="89">
                        <c:v>41913</c:v>
                      </c:pt>
                      <c:pt idx="90">
                        <c:v>41944</c:v>
                      </c:pt>
                      <c:pt idx="91">
                        <c:v>41974</c:v>
                      </c:pt>
                      <c:pt idx="92">
                        <c:v>42005</c:v>
                      </c:pt>
                      <c:pt idx="93">
                        <c:v>42036</c:v>
                      </c:pt>
                      <c:pt idx="94">
                        <c:v>42064</c:v>
                      </c:pt>
                      <c:pt idx="95">
                        <c:v>42095</c:v>
                      </c:pt>
                      <c:pt idx="96">
                        <c:v>42125</c:v>
                      </c:pt>
                      <c:pt idx="97">
                        <c:v>42156</c:v>
                      </c:pt>
                      <c:pt idx="98">
                        <c:v>42186</c:v>
                      </c:pt>
                      <c:pt idx="99">
                        <c:v>42217</c:v>
                      </c:pt>
                      <c:pt idx="100">
                        <c:v>42248</c:v>
                      </c:pt>
                      <c:pt idx="101">
                        <c:v>42278</c:v>
                      </c:pt>
                      <c:pt idx="102">
                        <c:v>42309</c:v>
                      </c:pt>
                      <c:pt idx="103">
                        <c:v>42339</c:v>
                      </c:pt>
                      <c:pt idx="104">
                        <c:v>42370</c:v>
                      </c:pt>
                      <c:pt idx="105">
                        <c:v>42401</c:v>
                      </c:pt>
                      <c:pt idx="106">
                        <c:v>42430</c:v>
                      </c:pt>
                      <c:pt idx="107">
                        <c:v>42461</c:v>
                      </c:pt>
                      <c:pt idx="108">
                        <c:v>42491</c:v>
                      </c:pt>
                      <c:pt idx="109">
                        <c:v>42522</c:v>
                      </c:pt>
                      <c:pt idx="110">
                        <c:v>42552</c:v>
                      </c:pt>
                      <c:pt idx="111">
                        <c:v>42583</c:v>
                      </c:pt>
                      <c:pt idx="112">
                        <c:v>42614</c:v>
                      </c:pt>
                      <c:pt idx="113">
                        <c:v>42644</c:v>
                      </c:pt>
                      <c:pt idx="114">
                        <c:v>42675</c:v>
                      </c:pt>
                      <c:pt idx="115">
                        <c:v>42705</c:v>
                      </c:pt>
                      <c:pt idx="116">
                        <c:v>42736</c:v>
                      </c:pt>
                      <c:pt idx="117">
                        <c:v>42767</c:v>
                      </c:pt>
                      <c:pt idx="118">
                        <c:v>42795</c:v>
                      </c:pt>
                      <c:pt idx="119">
                        <c:v>42826</c:v>
                      </c:pt>
                      <c:pt idx="120">
                        <c:v>42856</c:v>
                      </c:pt>
                      <c:pt idx="121">
                        <c:v>42887</c:v>
                      </c:pt>
                      <c:pt idx="122">
                        <c:v>42917</c:v>
                      </c:pt>
                      <c:pt idx="123">
                        <c:v>42948</c:v>
                      </c:pt>
                      <c:pt idx="124">
                        <c:v>42979</c:v>
                      </c:pt>
                      <c:pt idx="125">
                        <c:v>43009</c:v>
                      </c:pt>
                      <c:pt idx="126">
                        <c:v>43040</c:v>
                      </c:pt>
                      <c:pt idx="127">
                        <c:v>43070</c:v>
                      </c:pt>
                      <c:pt idx="128">
                        <c:v>43101</c:v>
                      </c:pt>
                      <c:pt idx="129">
                        <c:v>43132</c:v>
                      </c:pt>
                      <c:pt idx="130">
                        <c:v>43160</c:v>
                      </c:pt>
                      <c:pt idx="131">
                        <c:v>43191</c:v>
                      </c:pt>
                      <c:pt idx="132">
                        <c:v>43221</c:v>
                      </c:pt>
                      <c:pt idx="133">
                        <c:v>43252</c:v>
                      </c:pt>
                      <c:pt idx="134">
                        <c:v>43282</c:v>
                      </c:pt>
                      <c:pt idx="135">
                        <c:v>43313</c:v>
                      </c:pt>
                      <c:pt idx="136">
                        <c:v>43344</c:v>
                      </c:pt>
                      <c:pt idx="137">
                        <c:v>43374</c:v>
                      </c:pt>
                      <c:pt idx="138">
                        <c:v>43405</c:v>
                      </c:pt>
                      <c:pt idx="139">
                        <c:v>43435</c:v>
                      </c:pt>
                      <c:pt idx="140">
                        <c:v>43466</c:v>
                      </c:pt>
                      <c:pt idx="141">
                        <c:v>43497</c:v>
                      </c:pt>
                      <c:pt idx="142">
                        <c:v>43525</c:v>
                      </c:pt>
                      <c:pt idx="143">
                        <c:v>43556</c:v>
                      </c:pt>
                      <c:pt idx="144">
                        <c:v>43586</c:v>
                      </c:pt>
                      <c:pt idx="145">
                        <c:v>43617</c:v>
                      </c:pt>
                      <c:pt idx="146">
                        <c:v>43647</c:v>
                      </c:pt>
                      <c:pt idx="147">
                        <c:v>43678</c:v>
                      </c:pt>
                      <c:pt idx="148">
                        <c:v>43709</c:v>
                      </c:pt>
                      <c:pt idx="149">
                        <c:v>43739</c:v>
                      </c:pt>
                      <c:pt idx="150">
                        <c:v>43770</c:v>
                      </c:pt>
                      <c:pt idx="151">
                        <c:v>43800</c:v>
                      </c:pt>
                      <c:pt idx="152">
                        <c:v>43831</c:v>
                      </c:pt>
                      <c:pt idx="153">
                        <c:v>43862</c:v>
                      </c:pt>
                      <c:pt idx="154">
                        <c:v>43891</c:v>
                      </c:pt>
                      <c:pt idx="155">
                        <c:v>43922</c:v>
                      </c:pt>
                      <c:pt idx="156">
                        <c:v>43952</c:v>
                      </c:pt>
                      <c:pt idx="157">
                        <c:v>43983</c:v>
                      </c:pt>
                      <c:pt idx="158">
                        <c:v>44013</c:v>
                      </c:pt>
                      <c:pt idx="159">
                        <c:v>44044</c:v>
                      </c:pt>
                      <c:pt idx="160">
                        <c:v>44075</c:v>
                      </c:pt>
                      <c:pt idx="161">
                        <c:v>44105</c:v>
                      </c:pt>
                      <c:pt idx="162">
                        <c:v>44136</c:v>
                      </c:pt>
                      <c:pt idx="163">
                        <c:v>44166</c:v>
                      </c:pt>
                      <c:pt idx="164">
                        <c:v>44197</c:v>
                      </c:pt>
                      <c:pt idx="165">
                        <c:v>44228</c:v>
                      </c:pt>
                      <c:pt idx="166">
                        <c:v>44256</c:v>
                      </c:pt>
                      <c:pt idx="167">
                        <c:v>44287</c:v>
                      </c:pt>
                      <c:pt idx="168">
                        <c:v>44317</c:v>
                      </c:pt>
                      <c:pt idx="169">
                        <c:v>44348</c:v>
                      </c:pt>
                      <c:pt idx="170">
                        <c:v>44378</c:v>
                      </c:pt>
                      <c:pt idx="171">
                        <c:v>44409</c:v>
                      </c:pt>
                      <c:pt idx="172">
                        <c:v>44440</c:v>
                      </c:pt>
                      <c:pt idx="173">
                        <c:v>44470</c:v>
                      </c:pt>
                      <c:pt idx="174">
                        <c:v>44501</c:v>
                      </c:pt>
                      <c:pt idx="175">
                        <c:v>44531</c:v>
                      </c:pt>
                      <c:pt idx="176">
                        <c:v>44562</c:v>
                      </c:pt>
                      <c:pt idx="177">
                        <c:v>44593</c:v>
                      </c:pt>
                      <c:pt idx="178">
                        <c:v>44621</c:v>
                      </c:pt>
                      <c:pt idx="179">
                        <c:v>44652</c:v>
                      </c:pt>
                      <c:pt idx="180">
                        <c:v>44682</c:v>
                      </c:pt>
                      <c:pt idx="181">
                        <c:v>44713</c:v>
                      </c:pt>
                      <c:pt idx="182">
                        <c:v>44743</c:v>
                      </c:pt>
                      <c:pt idx="183">
                        <c:v>44774</c:v>
                      </c:pt>
                      <c:pt idx="184">
                        <c:v>44805</c:v>
                      </c:pt>
                      <c:pt idx="185">
                        <c:v>44835</c:v>
                      </c:pt>
                      <c:pt idx="186">
                        <c:v>44866</c:v>
                      </c:pt>
                      <c:pt idx="187">
                        <c:v>44896</c:v>
                      </c:pt>
                      <c:pt idx="188">
                        <c:v>44927</c:v>
                      </c:pt>
                      <c:pt idx="189">
                        <c:v>44958</c:v>
                      </c:pt>
                      <c:pt idx="190">
                        <c:v>44986</c:v>
                      </c:pt>
                      <c:pt idx="191">
                        <c:v>45017</c:v>
                      </c:pt>
                      <c:pt idx="192">
                        <c:v>45047</c:v>
                      </c:pt>
                      <c:pt idx="193">
                        <c:v>45078</c:v>
                      </c:pt>
                      <c:pt idx="194">
                        <c:v>45108</c:v>
                      </c:pt>
                      <c:pt idx="195">
                        <c:v>45139</c:v>
                      </c:pt>
                      <c:pt idx="196">
                        <c:v>45170</c:v>
                      </c:pt>
                      <c:pt idx="197">
                        <c:v>45200</c:v>
                      </c:pt>
                      <c:pt idx="198">
                        <c:v>45231</c:v>
                      </c:pt>
                      <c:pt idx="199">
                        <c:v>45261</c:v>
                      </c:pt>
                      <c:pt idx="200">
                        <c:v>45292</c:v>
                      </c:pt>
                      <c:pt idx="201">
                        <c:v>45323</c:v>
                      </c:pt>
                      <c:pt idx="202">
                        <c:v>45352</c:v>
                      </c:pt>
                      <c:pt idx="203">
                        <c:v>45383</c:v>
                      </c:pt>
                      <c:pt idx="204">
                        <c:v>45413</c:v>
                      </c:pt>
                      <c:pt idx="205">
                        <c:v>45444</c:v>
                      </c:pt>
                      <c:pt idx="206">
                        <c:v>45474</c:v>
                      </c:pt>
                      <c:pt idx="207">
                        <c:v>45505</c:v>
                      </c:pt>
                      <c:pt idx="208">
                        <c:v>45536</c:v>
                      </c:pt>
                      <c:pt idx="209">
                        <c:v>45566</c:v>
                      </c:pt>
                      <c:pt idx="210">
                        <c:v>45597</c:v>
                      </c:pt>
                      <c:pt idx="211">
                        <c:v>45627</c:v>
                      </c:pt>
                      <c:pt idx="212">
                        <c:v>45658</c:v>
                      </c:pt>
                      <c:pt idx="213">
                        <c:v>45689</c:v>
                      </c:pt>
                      <c:pt idx="214">
                        <c:v>45717</c:v>
                      </c:pt>
                      <c:pt idx="215">
                        <c:v>45748</c:v>
                      </c:pt>
                      <c:pt idx="216">
                        <c:v>45778</c:v>
                      </c:pt>
                      <c:pt idx="217">
                        <c:v>45809</c:v>
                      </c:pt>
                      <c:pt idx="218">
                        <c:v>45839</c:v>
                      </c:pt>
                      <c:pt idx="219">
                        <c:v>45870</c:v>
                      </c:pt>
                      <c:pt idx="220">
                        <c:v>45901</c:v>
                      </c:pt>
                      <c:pt idx="221">
                        <c:v>45931</c:v>
                      </c:pt>
                      <c:pt idx="222">
                        <c:v>45962</c:v>
                      </c:pt>
                      <c:pt idx="223">
                        <c:v>45992</c:v>
                      </c:pt>
                      <c:pt idx="224">
                        <c:v>46023</c:v>
                      </c:pt>
                      <c:pt idx="225">
                        <c:v>46054</c:v>
                      </c:pt>
                      <c:pt idx="226">
                        <c:v>46082</c:v>
                      </c:pt>
                      <c:pt idx="227">
                        <c:v>46113</c:v>
                      </c:pt>
                    </c:numCache>
                  </c:numRef>
                </c:cat>
                <c:val>
                  <c:numRef>
                    <c:extLst>
                      <c:ext uri="{02D57815-91ED-43cb-92C2-25804820EDAC}">
                        <c15:formulaRef>
                          <c15:sqref>'G III.1.1'!$B$5:$HU$5</c15:sqref>
                        </c15:formulaRef>
                      </c:ext>
                    </c:extLst>
                    <c:numCache>
                      <c:formatCode>_(* #,##0_);_(* \(#,##0\);_(* "-"_);_(@_)</c:formatCode>
                      <c:ptCount val="228"/>
                      <c:pt idx="0">
                        <c:v>7994.5333333333328</c:v>
                      </c:pt>
                      <c:pt idx="1">
                        <c:v>9079.7733333333326</c:v>
                      </c:pt>
                      <c:pt idx="2">
                        <c:v>10231.923333333334</c:v>
                      </c:pt>
                      <c:pt idx="3">
                        <c:v>11177.63</c:v>
                      </c:pt>
                      <c:pt idx="4">
                        <c:v>11698.6</c:v>
                      </c:pt>
                      <c:pt idx="5">
                        <c:v>12370.253333333334</c:v>
                      </c:pt>
                      <c:pt idx="6">
                        <c:v>13440.11</c:v>
                      </c:pt>
                      <c:pt idx="7">
                        <c:v>14416.63</c:v>
                      </c:pt>
                      <c:pt idx="8">
                        <c:v>15483.36</c:v>
                      </c:pt>
                      <c:pt idx="9">
                        <c:v>16226.97</c:v>
                      </c:pt>
                      <c:pt idx="10">
                        <c:v>17316.076666666664</c:v>
                      </c:pt>
                      <c:pt idx="11">
                        <c:v>18106.826666666664</c:v>
                      </c:pt>
                      <c:pt idx="12">
                        <c:v>19042.473333333332</c:v>
                      </c:pt>
                      <c:pt idx="13">
                        <c:v>19861.076666666664</c:v>
                      </c:pt>
                      <c:pt idx="14">
                        <c:v>21308.863333333331</c:v>
                      </c:pt>
                      <c:pt idx="15">
                        <c:v>22412.14333333333</c:v>
                      </c:pt>
                      <c:pt idx="16">
                        <c:v>22913.206666666665</c:v>
                      </c:pt>
                      <c:pt idx="17">
                        <c:v>22241.256666666668</c:v>
                      </c:pt>
                      <c:pt idx="18">
                        <c:v>21796.026666666665</c:v>
                      </c:pt>
                      <c:pt idx="19">
                        <c:v>21793.433333333334</c:v>
                      </c:pt>
                      <c:pt idx="20">
                        <c:v>22074.023333333334</c:v>
                      </c:pt>
                      <c:pt idx="21">
                        <c:v>22137.570000000003</c:v>
                      </c:pt>
                      <c:pt idx="22">
                        <c:v>21923.826666666671</c:v>
                      </c:pt>
                      <c:pt idx="23">
                        <c:v>21411.74666666667</c:v>
                      </c:pt>
                      <c:pt idx="24">
                        <c:v>20841.99666666667</c:v>
                      </c:pt>
                      <c:pt idx="25">
                        <c:v>19852.303333333333</c:v>
                      </c:pt>
                      <c:pt idx="26">
                        <c:v>19170.553333333333</c:v>
                      </c:pt>
                      <c:pt idx="27">
                        <c:v>18413.149999999998</c:v>
                      </c:pt>
                      <c:pt idx="28">
                        <c:v>17766.106666666663</c:v>
                      </c:pt>
                      <c:pt idx="29">
                        <c:v>17070.276666666665</c:v>
                      </c:pt>
                      <c:pt idx="30">
                        <c:v>16490.583333333332</c:v>
                      </c:pt>
                      <c:pt idx="31">
                        <c:v>15670.433333333334</c:v>
                      </c:pt>
                      <c:pt idx="32">
                        <c:v>15128.556666666665</c:v>
                      </c:pt>
                      <c:pt idx="33">
                        <c:v>14672.65</c:v>
                      </c:pt>
                      <c:pt idx="34">
                        <c:v>14605.326666666666</c:v>
                      </c:pt>
                      <c:pt idx="35">
                        <c:v>14537.206666666665</c:v>
                      </c:pt>
                      <c:pt idx="36">
                        <c:v>14385.626666666665</c:v>
                      </c:pt>
                      <c:pt idx="37">
                        <c:v>14369.486666666666</c:v>
                      </c:pt>
                      <c:pt idx="38">
                        <c:v>14502.230000000001</c:v>
                      </c:pt>
                      <c:pt idx="39">
                        <c:v>15184.483333333332</c:v>
                      </c:pt>
                      <c:pt idx="40">
                        <c:v>15942.376666666669</c:v>
                      </c:pt>
                      <c:pt idx="41">
                        <c:v>16623.033333333336</c:v>
                      </c:pt>
                      <c:pt idx="42">
                        <c:v>16670.453333333335</c:v>
                      </c:pt>
                      <c:pt idx="43">
                        <c:v>16613.086666666666</c:v>
                      </c:pt>
                      <c:pt idx="44">
                        <c:v>16528.366666666665</c:v>
                      </c:pt>
                      <c:pt idx="45">
                        <c:v>16637.603333333333</c:v>
                      </c:pt>
                      <c:pt idx="46">
                        <c:v>16733.849689999999</c:v>
                      </c:pt>
                      <c:pt idx="47">
                        <c:v>16941.053023333334</c:v>
                      </c:pt>
                      <c:pt idx="48">
                        <c:v>17098.419689999999</c:v>
                      </c:pt>
                      <c:pt idx="49">
                        <c:v>17388.399366666668</c:v>
                      </c:pt>
                      <c:pt idx="50">
                        <c:v>17598.454896666666</c:v>
                      </c:pt>
                      <c:pt idx="51">
                        <c:v>17913.936106666664</c:v>
                      </c:pt>
                      <c:pt idx="52">
                        <c:v>17892.604473333337</c:v>
                      </c:pt>
                      <c:pt idx="53">
                        <c:v>17895.779333333336</c:v>
                      </c:pt>
                      <c:pt idx="54">
                        <c:v>17757.290393333333</c:v>
                      </c:pt>
                      <c:pt idx="55">
                        <c:v>17727.541133333332</c:v>
                      </c:pt>
                      <c:pt idx="56">
                        <c:v>18226.260743333332</c:v>
                      </c:pt>
                      <c:pt idx="57">
                        <c:v>18803.313749999998</c:v>
                      </c:pt>
                      <c:pt idx="58">
                        <c:v>19396.48861</c:v>
                      </c:pt>
                      <c:pt idx="59">
                        <c:v>19417.07861</c:v>
                      </c:pt>
                      <c:pt idx="60">
                        <c:v>19295.47</c:v>
                      </c:pt>
                      <c:pt idx="61">
                        <c:v>19651.173333333336</c:v>
                      </c:pt>
                      <c:pt idx="62">
                        <c:v>19968.393333333333</c:v>
                      </c:pt>
                      <c:pt idx="63">
                        <c:v>20483.960000000003</c:v>
                      </c:pt>
                      <c:pt idx="64">
                        <c:v>20625.670000000002</c:v>
                      </c:pt>
                      <c:pt idx="65">
                        <c:v>20759.516666666666</c:v>
                      </c:pt>
                      <c:pt idx="66">
                        <c:v>20839.003333333334</c:v>
                      </c:pt>
                      <c:pt idx="67">
                        <c:v>20854.593333333334</c:v>
                      </c:pt>
                      <c:pt idx="68">
                        <c:v>20887.613333333331</c:v>
                      </c:pt>
                      <c:pt idx="69">
                        <c:v>20830.456666666669</c:v>
                      </c:pt>
                      <c:pt idx="70">
                        <c:v>20736.723333333332</c:v>
                      </c:pt>
                      <c:pt idx="71">
                        <c:v>20709.246666666666</c:v>
                      </c:pt>
                      <c:pt idx="72">
                        <c:v>21276.21</c:v>
                      </c:pt>
                      <c:pt idx="73">
                        <c:v>21814.426666666666</c:v>
                      </c:pt>
                      <c:pt idx="74">
                        <c:v>22373.896666666667</c:v>
                      </c:pt>
                      <c:pt idx="75">
                        <c:v>22365.683333333331</c:v>
                      </c:pt>
                      <c:pt idx="76">
                        <c:v>22571.816666666666</c:v>
                      </c:pt>
                      <c:pt idx="77">
                        <c:v>22757.323333333334</c:v>
                      </c:pt>
                      <c:pt idx="78">
                        <c:v>22939.526666666661</c:v>
                      </c:pt>
                      <c:pt idx="79">
                        <c:v>22913.399999999998</c:v>
                      </c:pt>
                      <c:pt idx="80">
                        <c:v>22859.746666666662</c:v>
                      </c:pt>
                      <c:pt idx="81">
                        <c:v>22980.460000000003</c:v>
                      </c:pt>
                      <c:pt idx="82">
                        <c:v>23139.66</c:v>
                      </c:pt>
                      <c:pt idx="83">
                        <c:v>23318.616666666669</c:v>
                      </c:pt>
                      <c:pt idx="84">
                        <c:v>23428.156666666666</c:v>
                      </c:pt>
                      <c:pt idx="85">
                        <c:v>23600.816666666666</c:v>
                      </c:pt>
                      <c:pt idx="86">
                        <c:v>23622.349999999995</c:v>
                      </c:pt>
                      <c:pt idx="87">
                        <c:v>23636.463333333333</c:v>
                      </c:pt>
                      <c:pt idx="88">
                        <c:v>23363.383333333331</c:v>
                      </c:pt>
                      <c:pt idx="89">
                        <c:v>23167.516666666666</c:v>
                      </c:pt>
                      <c:pt idx="90">
                        <c:v>22907.24666666667</c:v>
                      </c:pt>
                      <c:pt idx="91">
                        <c:v>22807.893333333337</c:v>
                      </c:pt>
                      <c:pt idx="92">
                        <c:v>22741.410000000003</c:v>
                      </c:pt>
                      <c:pt idx="93">
                        <c:v>22652.613333333331</c:v>
                      </c:pt>
                      <c:pt idx="94">
                        <c:v>22553.24666666667</c:v>
                      </c:pt>
                      <c:pt idx="95">
                        <c:v>22525.73</c:v>
                      </c:pt>
                      <c:pt idx="96">
                        <c:v>22430.223333333332</c:v>
                      </c:pt>
                      <c:pt idx="97">
                        <c:v>22395.896666666667</c:v>
                      </c:pt>
                      <c:pt idx="98">
                        <c:v>22267.126666666667</c:v>
                      </c:pt>
                      <c:pt idx="99">
                        <c:v>22229.406666666666</c:v>
                      </c:pt>
                      <c:pt idx="100">
                        <c:v>22231.289999999997</c:v>
                      </c:pt>
                      <c:pt idx="101">
                        <c:v>22266.813333333335</c:v>
                      </c:pt>
                      <c:pt idx="102">
                        <c:v>22193.793333333335</c:v>
                      </c:pt>
                      <c:pt idx="103">
                        <c:v>22140.923333333336</c:v>
                      </c:pt>
                      <c:pt idx="104">
                        <c:v>22067.24</c:v>
                      </c:pt>
                      <c:pt idx="105">
                        <c:v>22284.300000000003</c:v>
                      </c:pt>
                      <c:pt idx="106">
                        <c:v>22667.16</c:v>
                      </c:pt>
                      <c:pt idx="107">
                        <c:v>23118.963333333333</c:v>
                      </c:pt>
                      <c:pt idx="108">
                        <c:v>23302.736666666668</c:v>
                      </c:pt>
                      <c:pt idx="109">
                        <c:v>23499.59</c:v>
                      </c:pt>
                      <c:pt idx="110">
                        <c:v>23680.3</c:v>
                      </c:pt>
                      <c:pt idx="111">
                        <c:v>23933.266666666666</c:v>
                      </c:pt>
                      <c:pt idx="112">
                        <c:v>24035.483333333334</c:v>
                      </c:pt>
                      <c:pt idx="113">
                        <c:v>23858.733333333334</c:v>
                      </c:pt>
                      <c:pt idx="114">
                        <c:v>23433.783333333336</c:v>
                      </c:pt>
                      <c:pt idx="115">
                        <c:v>22937.070000000003</c:v>
                      </c:pt>
                      <c:pt idx="116">
                        <c:v>22762.650000000005</c:v>
                      </c:pt>
                      <c:pt idx="117">
                        <c:v>22913.27</c:v>
                      </c:pt>
                      <c:pt idx="118">
                        <c:v>23090.993333333332</c:v>
                      </c:pt>
                      <c:pt idx="119">
                        <c:v>23242.33666666667</c:v>
                      </c:pt>
                      <c:pt idx="120">
                        <c:v>23476.069999999996</c:v>
                      </c:pt>
                      <c:pt idx="121">
                        <c:v>23843.5</c:v>
                      </c:pt>
                      <c:pt idx="122">
                        <c:v>24250.206666666665</c:v>
                      </c:pt>
                      <c:pt idx="123">
                        <c:v>24619.186666666665</c:v>
                      </c:pt>
                      <c:pt idx="124">
                        <c:v>24667.59</c:v>
                      </c:pt>
                      <c:pt idx="125">
                        <c:v>24562.113333333331</c:v>
                      </c:pt>
                      <c:pt idx="126">
                        <c:v>24468.720000000001</c:v>
                      </c:pt>
                      <c:pt idx="127">
                        <c:v>24580.38</c:v>
                      </c:pt>
                      <c:pt idx="128">
                        <c:v>24856.436666666665</c:v>
                      </c:pt>
                      <c:pt idx="129">
                        <c:v>24941.66333333333</c:v>
                      </c:pt>
                      <c:pt idx="130">
                        <c:v>25045.513333333336</c:v>
                      </c:pt>
                      <c:pt idx="131">
                        <c:v>24884.45</c:v>
                      </c:pt>
                      <c:pt idx="132">
                        <c:v>24789.173333333336</c:v>
                      </c:pt>
                      <c:pt idx="133">
                        <c:v>24604.556666666667</c:v>
                      </c:pt>
                      <c:pt idx="134">
                        <c:v>24548.546666666665</c:v>
                      </c:pt>
                      <c:pt idx="135">
                        <c:v>24558.51</c:v>
                      </c:pt>
                      <c:pt idx="136">
                        <c:v>24430.786666666667</c:v>
                      </c:pt>
                      <c:pt idx="137">
                        <c:v>24159.006666666668</c:v>
                      </c:pt>
                      <c:pt idx="138">
                        <c:v>23879.059999999998</c:v>
                      </c:pt>
                      <c:pt idx="139">
                        <c:v>23769.99</c:v>
                      </c:pt>
                      <c:pt idx="140">
                        <c:v>23943.5</c:v>
                      </c:pt>
                      <c:pt idx="141">
                        <c:v>24070.569999999996</c:v>
                      </c:pt>
                      <c:pt idx="142">
                        <c:v>24288.253333333338</c:v>
                      </c:pt>
                      <c:pt idx="143">
                        <c:v>24370.043333333335</c:v>
                      </c:pt>
                      <c:pt idx="144">
                        <c:v>24500.829999999998</c:v>
                      </c:pt>
                      <c:pt idx="145">
                        <c:v>24559.306666666667</c:v>
                      </c:pt>
                      <c:pt idx="146">
                        <c:v>24580.89</c:v>
                      </c:pt>
                      <c:pt idx="147">
                        <c:v>24663.420000000002</c:v>
                      </c:pt>
                      <c:pt idx="148">
                        <c:v>24675.566666666666</c:v>
                      </c:pt>
                      <c:pt idx="149">
                        <c:v>24787.236666666664</c:v>
                      </c:pt>
                      <c:pt idx="150">
                        <c:v>24444.660000000003</c:v>
                      </c:pt>
                      <c:pt idx="151">
                        <c:v>23905.816666666666</c:v>
                      </c:pt>
                      <c:pt idx="152">
                        <c:v>23356.25</c:v>
                      </c:pt>
                      <c:pt idx="153">
                        <c:v>23099.126666666667</c:v>
                      </c:pt>
                      <c:pt idx="154">
                        <c:v>22836.236666666664</c:v>
                      </c:pt>
                      <c:pt idx="155">
                        <c:v>22047.190000000002</c:v>
                      </c:pt>
                      <c:pt idx="156">
                        <c:v>21408.993333333336</c:v>
                      </c:pt>
                      <c:pt idx="157">
                        <c:v>21108.74</c:v>
                      </c:pt>
                      <c:pt idx="158">
                        <c:v>21520.213333333333</c:v>
                      </c:pt>
                      <c:pt idx="159">
                        <c:v>21556.766666666666</c:v>
                      </c:pt>
                      <c:pt idx="160">
                        <c:v>21429.906666666666</c:v>
                      </c:pt>
                      <c:pt idx="161">
                        <c:v>20504.210000000003</c:v>
                      </c:pt>
                      <c:pt idx="162">
                        <c:v>20038.689999999999</c:v>
                      </c:pt>
                      <c:pt idx="163">
                        <c:v>19417.553333333333</c:v>
                      </c:pt>
                      <c:pt idx="164">
                        <c:v>19305.796666666665</c:v>
                      </c:pt>
                      <c:pt idx="165">
                        <c:v>18969.576666666664</c:v>
                      </c:pt>
                      <c:pt idx="166">
                        <c:v>18809.566666666669</c:v>
                      </c:pt>
                      <c:pt idx="167">
                        <c:v>17721.23</c:v>
                      </c:pt>
                      <c:pt idx="168">
                        <c:v>16735.546666666665</c:v>
                      </c:pt>
                      <c:pt idx="169">
                        <c:v>14630.413333333332</c:v>
                      </c:pt>
                      <c:pt idx="170">
                        <c:v>13215.263333333334</c:v>
                      </c:pt>
                      <c:pt idx="171">
                        <c:v>11427.68</c:v>
                      </c:pt>
                      <c:pt idx="172">
                        <c:v>10593.13</c:v>
                      </c:pt>
                      <c:pt idx="173">
                        <c:v>10075.403333333334</c:v>
                      </c:pt>
                      <c:pt idx="174">
                        <c:v>9856.1233333333312</c:v>
                      </c:pt>
                      <c:pt idx="175">
                        <c:v>9895.1666666666661</c:v>
                      </c:pt>
                      <c:pt idx="176">
                        <c:v>11142.043333333333</c:v>
                      </c:pt>
                      <c:pt idx="177">
                        <c:v>12374.706666666667</c:v>
                      </c:pt>
                      <c:pt idx="178">
                        <c:v>14133.730000000001</c:v>
                      </c:pt>
                      <c:pt idx="179">
                        <c:v>14371.373333333335</c:v>
                      </c:pt>
                      <c:pt idx="180">
                        <c:v>14665.473333333333</c:v>
                      </c:pt>
                      <c:pt idx="181">
                        <c:v>14396.659999999998</c:v>
                      </c:pt>
                      <c:pt idx="182">
                        <c:v>14541.983333333332</c:v>
                      </c:pt>
                      <c:pt idx="183">
                        <c:v>14491.143333333333</c:v>
                      </c:pt>
                      <c:pt idx="184">
                        <c:v>14195.326666666666</c:v>
                      </c:pt>
                      <c:pt idx="185">
                        <c:v>13784.986666666666</c:v>
                      </c:pt>
                      <c:pt idx="186">
                        <c:v>13777.233333333332</c:v>
                      </c:pt>
                      <c:pt idx="187">
                        <c:v>13935.953333333333</c:v>
                      </c:pt>
                      <c:pt idx="188">
                        <c:v>14231.93</c:v>
                      </c:pt>
                      <c:pt idx="189">
                        <c:v>14157.133333333333</c:v>
                      </c:pt>
                      <c:pt idx="190">
                        <c:v>14316.406666666668</c:v>
                      </c:pt>
                      <c:pt idx="191">
                        <c:v>14349.51</c:v>
                      </c:pt>
                      <c:pt idx="192">
                        <c:v>14443.806666666665</c:v>
                      </c:pt>
                      <c:pt idx="193">
                        <c:v>14428.87</c:v>
                      </c:pt>
                      <c:pt idx="194">
                        <c:v>14444.263333333334</c:v>
                      </c:pt>
                      <c:pt idx="195">
                        <c:v>14471.976666666667</c:v>
                      </c:pt>
                      <c:pt idx="196">
                        <c:v>14309.853333333333</c:v>
                      </c:pt>
                      <c:pt idx="197">
                        <c:v>14020.646666666667</c:v>
                      </c:pt>
                      <c:pt idx="198">
                        <c:v>14036.11</c:v>
                      </c:pt>
                      <c:pt idx="199">
                        <c:v>14280.300000000001</c:v>
                      </c:pt>
                      <c:pt idx="200">
                        <c:v>14289.113333333333</c:v>
                      </c:pt>
                      <c:pt idx="201">
                        <c:v>14065.87</c:v>
                      </c:pt>
                      <c:pt idx="202">
                        <c:v>13814.89</c:v>
                      </c:pt>
                      <c:pt idx="203">
                        <c:v>13757.233333333332</c:v>
                      </c:pt>
                      <c:pt idx="204">
                        <c:v>13787.213333333333</c:v>
                      </c:pt>
                      <c:pt idx="205">
                        <c:v>13691.69</c:v>
                      </c:pt>
                      <c:pt idx="206">
                        <c:v>13809.65</c:v>
                      </c:pt>
                      <c:pt idx="207">
                        <c:v>13939.006666666668</c:v>
                      </c:pt>
                      <c:pt idx="208">
                        <c:v>14222.443333333335</c:v>
                      </c:pt>
                      <c:pt idx="209">
                        <c:v>13941.97</c:v>
                      </c:pt>
                      <c:pt idx="210">
                        <c:v>13614.220000000001</c:v>
                      </c:pt>
                      <c:pt idx="211">
                        <c:v>13119.893333333333</c:v>
                      </c:pt>
                      <c:pt idx="212">
                        <c:v>13139.443333333335</c:v>
                      </c:pt>
                      <c:pt idx="213">
                        <c:v>13149.173333333332</c:v>
                      </c:pt>
                      <c:pt idx="214">
                        <c:v>13226.896666666667</c:v>
                      </c:pt>
                      <c:pt idx="215">
                        <c:v>13228.966666666667</c:v>
                      </c:pt>
                      <c:pt idx="216">
                        <c:v>13239.866666666669</c:v>
                      </c:pt>
                      <c:pt idx="217">
                        <c:v>13377.953333333333</c:v>
                      </c:pt>
                      <c:pt idx="218">
                        <c:v>13510.17</c:v>
                      </c:pt>
                      <c:pt idx="219">
                        <c:v>13673.853333333333</c:v>
                      </c:pt>
                      <c:pt idx="220">
                        <c:v>13794.136666666667</c:v>
                      </c:pt>
                      <c:pt idx="221">
                        <c:v>13967.51</c:v>
                      </c:pt>
                      <c:pt idx="222">
                        <c:v>14072.94</c:v>
                      </c:pt>
                      <c:pt idx="223">
                        <c:v>14138.763333333334</c:v>
                      </c:pt>
                      <c:pt idx="224">
                        <c:v>14250.856666666667</c:v>
                      </c:pt>
                      <c:pt idx="225">
                        <c:v>14299.67</c:v>
                      </c:pt>
                      <c:pt idx="226">
                        <c:v>14129.673333333334</c:v>
                      </c:pt>
                      <c:pt idx="227">
                        <c:v>14077.470000000001</c:v>
                      </c:pt>
                    </c:numCache>
                  </c:numRef>
                </c:val>
                <c:smooth val="0"/>
                <c:extLst>
                  <c:ext xmlns:c16="http://schemas.microsoft.com/office/drawing/2014/chart" uri="{C3380CC4-5D6E-409C-BE32-E72D297353CC}">
                    <c16:uniqueId val="{00000008-BD50-4234-A973-B430A9E75F10}"/>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'G III.1.1'!$A$9</c15:sqref>
                        </c15:formulaRef>
                      </c:ext>
                    </c:extLst>
                    <c:strCache>
                      <c:ptCount val="1"/>
                      <c:pt idx="0">
                        <c:v>      Pesos</c:v>
                      </c:pt>
                    </c:strCache>
                  </c:strRef>
                </c:tx>
                <c:spPr>
                  <a:ln w="28575" cap="rnd">
                    <a:solidFill>
                      <a:schemeClr val="accent5"/>
                    </a:solidFill>
                    <a:round/>
                  </a:ln>
                  <a:effectLst/>
                </c:spPr>
                <c:marker>
                  <c:symbol val="none"/>
                </c:marker>
                <c:cat>
                  <c:numRef>
                    <c:extLst xmlns:c15="http://schemas.microsoft.com/office/drawing/2012/chart">
                      <c:ext xmlns:c15="http://schemas.microsoft.com/office/drawing/2012/chart" uri="{02D57815-91ED-43cb-92C2-25804820EDAC}">
                        <c15:formulaRef>
                          <c15:sqref>'G III.1.1'!$B$4:$HU$4</c15:sqref>
                        </c15:formulaRef>
                      </c:ext>
                    </c:extLst>
                    <c:numCache>
                      <c:formatCode>mmm\.yyyy</c:formatCode>
                      <c:ptCount val="228"/>
                      <c:pt idx="0">
                        <c:v>39203</c:v>
                      </c:pt>
                      <c:pt idx="1">
                        <c:v>39234</c:v>
                      </c:pt>
                      <c:pt idx="2">
                        <c:v>39264</c:v>
                      </c:pt>
                      <c:pt idx="3">
                        <c:v>39295</c:v>
                      </c:pt>
                      <c:pt idx="4">
                        <c:v>39326</c:v>
                      </c:pt>
                      <c:pt idx="5">
                        <c:v>39356</c:v>
                      </c:pt>
                      <c:pt idx="6">
                        <c:v>39387</c:v>
                      </c:pt>
                      <c:pt idx="7">
                        <c:v>39417</c:v>
                      </c:pt>
                      <c:pt idx="8">
                        <c:v>39448</c:v>
                      </c:pt>
                      <c:pt idx="9">
                        <c:v>39479</c:v>
                      </c:pt>
                      <c:pt idx="10">
                        <c:v>39508</c:v>
                      </c:pt>
                      <c:pt idx="11">
                        <c:v>39539</c:v>
                      </c:pt>
                      <c:pt idx="12">
                        <c:v>39569</c:v>
                      </c:pt>
                      <c:pt idx="13">
                        <c:v>39600</c:v>
                      </c:pt>
                      <c:pt idx="14">
                        <c:v>39630</c:v>
                      </c:pt>
                      <c:pt idx="15">
                        <c:v>39661</c:v>
                      </c:pt>
                      <c:pt idx="16">
                        <c:v>39692</c:v>
                      </c:pt>
                      <c:pt idx="17">
                        <c:v>39722</c:v>
                      </c:pt>
                      <c:pt idx="18">
                        <c:v>39753</c:v>
                      </c:pt>
                      <c:pt idx="19">
                        <c:v>39783</c:v>
                      </c:pt>
                      <c:pt idx="20">
                        <c:v>39814</c:v>
                      </c:pt>
                      <c:pt idx="21">
                        <c:v>39845</c:v>
                      </c:pt>
                      <c:pt idx="22">
                        <c:v>39873</c:v>
                      </c:pt>
                      <c:pt idx="23">
                        <c:v>39904</c:v>
                      </c:pt>
                      <c:pt idx="24">
                        <c:v>39934</c:v>
                      </c:pt>
                      <c:pt idx="25">
                        <c:v>39965</c:v>
                      </c:pt>
                      <c:pt idx="26">
                        <c:v>39995</c:v>
                      </c:pt>
                      <c:pt idx="27">
                        <c:v>40026</c:v>
                      </c:pt>
                      <c:pt idx="28">
                        <c:v>40057</c:v>
                      </c:pt>
                      <c:pt idx="29">
                        <c:v>40087</c:v>
                      </c:pt>
                      <c:pt idx="30">
                        <c:v>40118</c:v>
                      </c:pt>
                      <c:pt idx="31">
                        <c:v>40148</c:v>
                      </c:pt>
                      <c:pt idx="32">
                        <c:v>40179</c:v>
                      </c:pt>
                      <c:pt idx="33">
                        <c:v>40210</c:v>
                      </c:pt>
                      <c:pt idx="34">
                        <c:v>40238</c:v>
                      </c:pt>
                      <c:pt idx="35">
                        <c:v>40269</c:v>
                      </c:pt>
                      <c:pt idx="36">
                        <c:v>40299</c:v>
                      </c:pt>
                      <c:pt idx="37">
                        <c:v>40330</c:v>
                      </c:pt>
                      <c:pt idx="38">
                        <c:v>40360</c:v>
                      </c:pt>
                      <c:pt idx="39">
                        <c:v>40391</c:v>
                      </c:pt>
                      <c:pt idx="40">
                        <c:v>40422</c:v>
                      </c:pt>
                      <c:pt idx="41">
                        <c:v>40452</c:v>
                      </c:pt>
                      <c:pt idx="42">
                        <c:v>40483</c:v>
                      </c:pt>
                      <c:pt idx="43">
                        <c:v>40513</c:v>
                      </c:pt>
                      <c:pt idx="44">
                        <c:v>40544</c:v>
                      </c:pt>
                      <c:pt idx="45">
                        <c:v>40575</c:v>
                      </c:pt>
                      <c:pt idx="46">
                        <c:v>40603</c:v>
                      </c:pt>
                      <c:pt idx="47">
                        <c:v>40634</c:v>
                      </c:pt>
                      <c:pt idx="48">
                        <c:v>40664</c:v>
                      </c:pt>
                      <c:pt idx="49">
                        <c:v>40695</c:v>
                      </c:pt>
                      <c:pt idx="50">
                        <c:v>40725</c:v>
                      </c:pt>
                      <c:pt idx="51">
                        <c:v>40756</c:v>
                      </c:pt>
                      <c:pt idx="52">
                        <c:v>40787</c:v>
                      </c:pt>
                      <c:pt idx="53">
                        <c:v>40817</c:v>
                      </c:pt>
                      <c:pt idx="54">
                        <c:v>40848</c:v>
                      </c:pt>
                      <c:pt idx="55">
                        <c:v>40878</c:v>
                      </c:pt>
                      <c:pt idx="56">
                        <c:v>40909</c:v>
                      </c:pt>
                      <c:pt idx="57">
                        <c:v>40940</c:v>
                      </c:pt>
                      <c:pt idx="58">
                        <c:v>40969</c:v>
                      </c:pt>
                      <c:pt idx="59">
                        <c:v>41000</c:v>
                      </c:pt>
                      <c:pt idx="60">
                        <c:v>41030</c:v>
                      </c:pt>
                      <c:pt idx="61">
                        <c:v>41061</c:v>
                      </c:pt>
                      <c:pt idx="62">
                        <c:v>41091</c:v>
                      </c:pt>
                      <c:pt idx="63">
                        <c:v>41122</c:v>
                      </c:pt>
                      <c:pt idx="64">
                        <c:v>41153</c:v>
                      </c:pt>
                      <c:pt idx="65">
                        <c:v>41183</c:v>
                      </c:pt>
                      <c:pt idx="66">
                        <c:v>41214</c:v>
                      </c:pt>
                      <c:pt idx="67">
                        <c:v>41244</c:v>
                      </c:pt>
                      <c:pt idx="68">
                        <c:v>41275</c:v>
                      </c:pt>
                      <c:pt idx="69">
                        <c:v>41306</c:v>
                      </c:pt>
                      <c:pt idx="70">
                        <c:v>41334</c:v>
                      </c:pt>
                      <c:pt idx="71">
                        <c:v>41365</c:v>
                      </c:pt>
                      <c:pt idx="72">
                        <c:v>41395</c:v>
                      </c:pt>
                      <c:pt idx="73">
                        <c:v>41426</c:v>
                      </c:pt>
                      <c:pt idx="74">
                        <c:v>41456</c:v>
                      </c:pt>
                      <c:pt idx="75">
                        <c:v>41487</c:v>
                      </c:pt>
                      <c:pt idx="76">
                        <c:v>41518</c:v>
                      </c:pt>
                      <c:pt idx="77">
                        <c:v>41548</c:v>
                      </c:pt>
                      <c:pt idx="78">
                        <c:v>41579</c:v>
                      </c:pt>
                      <c:pt idx="79">
                        <c:v>41609</c:v>
                      </c:pt>
                      <c:pt idx="80">
                        <c:v>41640</c:v>
                      </c:pt>
                      <c:pt idx="81">
                        <c:v>41671</c:v>
                      </c:pt>
                      <c:pt idx="82">
                        <c:v>41699</c:v>
                      </c:pt>
                      <c:pt idx="83">
                        <c:v>41730</c:v>
                      </c:pt>
                      <c:pt idx="84">
                        <c:v>41760</c:v>
                      </c:pt>
                      <c:pt idx="85">
                        <c:v>41791</c:v>
                      </c:pt>
                      <c:pt idx="86">
                        <c:v>41821</c:v>
                      </c:pt>
                      <c:pt idx="87">
                        <c:v>41852</c:v>
                      </c:pt>
                      <c:pt idx="88">
                        <c:v>41883</c:v>
                      </c:pt>
                      <c:pt idx="89">
                        <c:v>41913</c:v>
                      </c:pt>
                      <c:pt idx="90">
                        <c:v>41944</c:v>
                      </c:pt>
                      <c:pt idx="91">
                        <c:v>41974</c:v>
                      </c:pt>
                      <c:pt idx="92">
                        <c:v>42005</c:v>
                      </c:pt>
                      <c:pt idx="93">
                        <c:v>42036</c:v>
                      </c:pt>
                      <c:pt idx="94">
                        <c:v>42064</c:v>
                      </c:pt>
                      <c:pt idx="95">
                        <c:v>42095</c:v>
                      </c:pt>
                      <c:pt idx="96">
                        <c:v>42125</c:v>
                      </c:pt>
                      <c:pt idx="97">
                        <c:v>42156</c:v>
                      </c:pt>
                      <c:pt idx="98">
                        <c:v>42186</c:v>
                      </c:pt>
                      <c:pt idx="99">
                        <c:v>42217</c:v>
                      </c:pt>
                      <c:pt idx="100">
                        <c:v>42248</c:v>
                      </c:pt>
                      <c:pt idx="101">
                        <c:v>42278</c:v>
                      </c:pt>
                      <c:pt idx="102">
                        <c:v>42309</c:v>
                      </c:pt>
                      <c:pt idx="103">
                        <c:v>42339</c:v>
                      </c:pt>
                      <c:pt idx="104">
                        <c:v>42370</c:v>
                      </c:pt>
                      <c:pt idx="105">
                        <c:v>42401</c:v>
                      </c:pt>
                      <c:pt idx="106">
                        <c:v>42430</c:v>
                      </c:pt>
                      <c:pt idx="107">
                        <c:v>42461</c:v>
                      </c:pt>
                      <c:pt idx="108">
                        <c:v>42491</c:v>
                      </c:pt>
                      <c:pt idx="109">
                        <c:v>42522</c:v>
                      </c:pt>
                      <c:pt idx="110">
                        <c:v>42552</c:v>
                      </c:pt>
                      <c:pt idx="111">
                        <c:v>42583</c:v>
                      </c:pt>
                      <c:pt idx="112">
                        <c:v>42614</c:v>
                      </c:pt>
                      <c:pt idx="113">
                        <c:v>42644</c:v>
                      </c:pt>
                      <c:pt idx="114">
                        <c:v>42675</c:v>
                      </c:pt>
                      <c:pt idx="115">
                        <c:v>42705</c:v>
                      </c:pt>
                      <c:pt idx="116">
                        <c:v>42736</c:v>
                      </c:pt>
                      <c:pt idx="117">
                        <c:v>42767</c:v>
                      </c:pt>
                      <c:pt idx="118">
                        <c:v>42795</c:v>
                      </c:pt>
                      <c:pt idx="119">
                        <c:v>42826</c:v>
                      </c:pt>
                      <c:pt idx="120">
                        <c:v>42856</c:v>
                      </c:pt>
                      <c:pt idx="121">
                        <c:v>42887</c:v>
                      </c:pt>
                      <c:pt idx="122">
                        <c:v>42917</c:v>
                      </c:pt>
                      <c:pt idx="123">
                        <c:v>42948</c:v>
                      </c:pt>
                      <c:pt idx="124">
                        <c:v>42979</c:v>
                      </c:pt>
                      <c:pt idx="125">
                        <c:v>43009</c:v>
                      </c:pt>
                      <c:pt idx="126">
                        <c:v>43040</c:v>
                      </c:pt>
                      <c:pt idx="127">
                        <c:v>43070</c:v>
                      </c:pt>
                      <c:pt idx="128">
                        <c:v>43101</c:v>
                      </c:pt>
                      <c:pt idx="129">
                        <c:v>43132</c:v>
                      </c:pt>
                      <c:pt idx="130">
                        <c:v>43160</c:v>
                      </c:pt>
                      <c:pt idx="131">
                        <c:v>43191</c:v>
                      </c:pt>
                      <c:pt idx="132">
                        <c:v>43221</c:v>
                      </c:pt>
                      <c:pt idx="133">
                        <c:v>43252</c:v>
                      </c:pt>
                      <c:pt idx="134">
                        <c:v>43282</c:v>
                      </c:pt>
                      <c:pt idx="135">
                        <c:v>43313</c:v>
                      </c:pt>
                      <c:pt idx="136">
                        <c:v>43344</c:v>
                      </c:pt>
                      <c:pt idx="137">
                        <c:v>43374</c:v>
                      </c:pt>
                      <c:pt idx="138">
                        <c:v>43405</c:v>
                      </c:pt>
                      <c:pt idx="139">
                        <c:v>43435</c:v>
                      </c:pt>
                      <c:pt idx="140">
                        <c:v>43466</c:v>
                      </c:pt>
                      <c:pt idx="141">
                        <c:v>43497</c:v>
                      </c:pt>
                      <c:pt idx="142">
                        <c:v>43525</c:v>
                      </c:pt>
                      <c:pt idx="143">
                        <c:v>43556</c:v>
                      </c:pt>
                      <c:pt idx="144">
                        <c:v>43586</c:v>
                      </c:pt>
                      <c:pt idx="145">
                        <c:v>43617</c:v>
                      </c:pt>
                      <c:pt idx="146">
                        <c:v>43647</c:v>
                      </c:pt>
                      <c:pt idx="147">
                        <c:v>43678</c:v>
                      </c:pt>
                      <c:pt idx="148">
                        <c:v>43709</c:v>
                      </c:pt>
                      <c:pt idx="149">
                        <c:v>43739</c:v>
                      </c:pt>
                      <c:pt idx="150">
                        <c:v>43770</c:v>
                      </c:pt>
                      <c:pt idx="151">
                        <c:v>43800</c:v>
                      </c:pt>
                      <c:pt idx="152">
                        <c:v>43831</c:v>
                      </c:pt>
                      <c:pt idx="153">
                        <c:v>43862</c:v>
                      </c:pt>
                      <c:pt idx="154">
                        <c:v>43891</c:v>
                      </c:pt>
                      <c:pt idx="155">
                        <c:v>43922</c:v>
                      </c:pt>
                      <c:pt idx="156">
                        <c:v>43952</c:v>
                      </c:pt>
                      <c:pt idx="157">
                        <c:v>43983</c:v>
                      </c:pt>
                      <c:pt idx="158">
                        <c:v>44013</c:v>
                      </c:pt>
                      <c:pt idx="159">
                        <c:v>44044</c:v>
                      </c:pt>
                      <c:pt idx="160">
                        <c:v>44075</c:v>
                      </c:pt>
                      <c:pt idx="161">
                        <c:v>44105</c:v>
                      </c:pt>
                      <c:pt idx="162">
                        <c:v>44136</c:v>
                      </c:pt>
                      <c:pt idx="163">
                        <c:v>44166</c:v>
                      </c:pt>
                      <c:pt idx="164">
                        <c:v>44197</c:v>
                      </c:pt>
                      <c:pt idx="165">
                        <c:v>44228</c:v>
                      </c:pt>
                      <c:pt idx="166">
                        <c:v>44256</c:v>
                      </c:pt>
                      <c:pt idx="167">
                        <c:v>44287</c:v>
                      </c:pt>
                      <c:pt idx="168">
                        <c:v>44317</c:v>
                      </c:pt>
                      <c:pt idx="169">
                        <c:v>44348</c:v>
                      </c:pt>
                      <c:pt idx="170">
                        <c:v>44378</c:v>
                      </c:pt>
                      <c:pt idx="171">
                        <c:v>44409</c:v>
                      </c:pt>
                      <c:pt idx="172">
                        <c:v>44440</c:v>
                      </c:pt>
                      <c:pt idx="173">
                        <c:v>44470</c:v>
                      </c:pt>
                      <c:pt idx="174">
                        <c:v>44501</c:v>
                      </c:pt>
                      <c:pt idx="175">
                        <c:v>44531</c:v>
                      </c:pt>
                      <c:pt idx="176">
                        <c:v>44562</c:v>
                      </c:pt>
                      <c:pt idx="177">
                        <c:v>44593</c:v>
                      </c:pt>
                      <c:pt idx="178">
                        <c:v>44621</c:v>
                      </c:pt>
                      <c:pt idx="179">
                        <c:v>44652</c:v>
                      </c:pt>
                      <c:pt idx="180">
                        <c:v>44682</c:v>
                      </c:pt>
                      <c:pt idx="181">
                        <c:v>44713</c:v>
                      </c:pt>
                      <c:pt idx="182">
                        <c:v>44743</c:v>
                      </c:pt>
                      <c:pt idx="183">
                        <c:v>44774</c:v>
                      </c:pt>
                      <c:pt idx="184">
                        <c:v>44805</c:v>
                      </c:pt>
                      <c:pt idx="185">
                        <c:v>44835</c:v>
                      </c:pt>
                      <c:pt idx="186">
                        <c:v>44866</c:v>
                      </c:pt>
                      <c:pt idx="187">
                        <c:v>44896</c:v>
                      </c:pt>
                      <c:pt idx="188">
                        <c:v>44927</c:v>
                      </c:pt>
                      <c:pt idx="189">
                        <c:v>44958</c:v>
                      </c:pt>
                      <c:pt idx="190">
                        <c:v>44986</c:v>
                      </c:pt>
                      <c:pt idx="191">
                        <c:v>45017</c:v>
                      </c:pt>
                      <c:pt idx="192">
                        <c:v>45047</c:v>
                      </c:pt>
                      <c:pt idx="193">
                        <c:v>45078</c:v>
                      </c:pt>
                      <c:pt idx="194">
                        <c:v>45108</c:v>
                      </c:pt>
                      <c:pt idx="195">
                        <c:v>45139</c:v>
                      </c:pt>
                      <c:pt idx="196">
                        <c:v>45170</c:v>
                      </c:pt>
                      <c:pt idx="197">
                        <c:v>45200</c:v>
                      </c:pt>
                      <c:pt idx="198">
                        <c:v>45231</c:v>
                      </c:pt>
                      <c:pt idx="199">
                        <c:v>45261</c:v>
                      </c:pt>
                      <c:pt idx="200">
                        <c:v>45292</c:v>
                      </c:pt>
                      <c:pt idx="201">
                        <c:v>45323</c:v>
                      </c:pt>
                      <c:pt idx="202">
                        <c:v>45352</c:v>
                      </c:pt>
                      <c:pt idx="203">
                        <c:v>45383</c:v>
                      </c:pt>
                      <c:pt idx="204">
                        <c:v>45413</c:v>
                      </c:pt>
                      <c:pt idx="205">
                        <c:v>45444</c:v>
                      </c:pt>
                      <c:pt idx="206">
                        <c:v>45474</c:v>
                      </c:pt>
                      <c:pt idx="207">
                        <c:v>45505</c:v>
                      </c:pt>
                      <c:pt idx="208">
                        <c:v>45536</c:v>
                      </c:pt>
                      <c:pt idx="209">
                        <c:v>45566</c:v>
                      </c:pt>
                      <c:pt idx="210">
                        <c:v>45597</c:v>
                      </c:pt>
                      <c:pt idx="211">
                        <c:v>45627</c:v>
                      </c:pt>
                      <c:pt idx="212">
                        <c:v>45658</c:v>
                      </c:pt>
                      <c:pt idx="213">
                        <c:v>45689</c:v>
                      </c:pt>
                      <c:pt idx="214">
                        <c:v>45717</c:v>
                      </c:pt>
                      <c:pt idx="215">
                        <c:v>45748</c:v>
                      </c:pt>
                      <c:pt idx="216">
                        <c:v>45778</c:v>
                      </c:pt>
                      <c:pt idx="217">
                        <c:v>45809</c:v>
                      </c:pt>
                      <c:pt idx="218">
                        <c:v>45839</c:v>
                      </c:pt>
                      <c:pt idx="219">
                        <c:v>45870</c:v>
                      </c:pt>
                      <c:pt idx="220">
                        <c:v>45901</c:v>
                      </c:pt>
                      <c:pt idx="221">
                        <c:v>45931</c:v>
                      </c:pt>
                      <c:pt idx="222">
                        <c:v>45962</c:v>
                      </c:pt>
                      <c:pt idx="223">
                        <c:v>45992</c:v>
                      </c:pt>
                      <c:pt idx="224">
                        <c:v>46023</c:v>
                      </c:pt>
                      <c:pt idx="225">
                        <c:v>46054</c:v>
                      </c:pt>
                      <c:pt idx="226">
                        <c:v>46082</c:v>
                      </c:pt>
                      <c:pt idx="227">
                        <c:v>46113</c:v>
                      </c:pt>
                    </c:numCache>
                  </c:numRef>
                </c:cat>
                <c:val>
                  <c:numRef>
                    <c:extLst xmlns:c15="http://schemas.microsoft.com/office/drawing/2012/chart">
                      <c:ext xmlns:c15="http://schemas.microsoft.com/office/drawing/2012/chart" uri="{02D57815-91ED-43cb-92C2-25804820EDAC}">
                        <c15:formulaRef>
                          <c15:sqref>'G III.1.1'!$B$9:$HU$9</c15:sqref>
                        </c15:formulaRef>
                      </c:ext>
                    </c:extLst>
                    <c:numCache>
                      <c:formatCode>_(* #,##0_);_(* \(#,##0\);_(* "-"_);_(@_)</c:formatCode>
                      <c:ptCount val="228"/>
                      <c:pt idx="0">
                        <c:v>3082.59</c:v>
                      </c:pt>
                      <c:pt idx="1">
                        <c:v>3124.9700000000003</c:v>
                      </c:pt>
                      <c:pt idx="2">
                        <c:v>3124.9700000000003</c:v>
                      </c:pt>
                      <c:pt idx="3">
                        <c:v>3167.35</c:v>
                      </c:pt>
                      <c:pt idx="4">
                        <c:v>3306.1</c:v>
                      </c:pt>
                      <c:pt idx="5">
                        <c:v>3306.1</c:v>
                      </c:pt>
                      <c:pt idx="6">
                        <c:v>3306.1</c:v>
                      </c:pt>
                      <c:pt idx="7">
                        <c:v>1777.89</c:v>
                      </c:pt>
                      <c:pt idx="8">
                        <c:v>1777.89</c:v>
                      </c:pt>
                      <c:pt idx="9">
                        <c:v>1777.89</c:v>
                      </c:pt>
                      <c:pt idx="10">
                        <c:v>3038.88</c:v>
                      </c:pt>
                      <c:pt idx="11">
                        <c:v>3038.88</c:v>
                      </c:pt>
                      <c:pt idx="12">
                        <c:v>3038.88</c:v>
                      </c:pt>
                      <c:pt idx="13">
                        <c:v>1123.9000000000001</c:v>
                      </c:pt>
                      <c:pt idx="14">
                        <c:v>1123.9000000000001</c:v>
                      </c:pt>
                      <c:pt idx="15">
                        <c:v>1123.9000000000001</c:v>
                      </c:pt>
                      <c:pt idx="16">
                        <c:v>2284.56</c:v>
                      </c:pt>
                      <c:pt idx="17">
                        <c:v>2284.56</c:v>
                      </c:pt>
                      <c:pt idx="18">
                        <c:v>2284.56</c:v>
                      </c:pt>
                      <c:pt idx="19">
                        <c:v>491.9</c:v>
                      </c:pt>
                      <c:pt idx="20">
                        <c:v>491.9</c:v>
                      </c:pt>
                      <c:pt idx="21">
                        <c:v>491.9</c:v>
                      </c:pt>
                      <c:pt idx="22">
                        <c:v>296.7</c:v>
                      </c:pt>
                      <c:pt idx="23">
                        <c:v>296.7</c:v>
                      </c:pt>
                      <c:pt idx="24">
                        <c:v>296.7</c:v>
                      </c:pt>
                      <c:pt idx="25">
                        <c:v>252.8</c:v>
                      </c:pt>
                      <c:pt idx="26">
                        <c:v>252.8</c:v>
                      </c:pt>
                      <c:pt idx="27">
                        <c:v>252.8</c:v>
                      </c:pt>
                      <c:pt idx="28">
                        <c:v>918.35</c:v>
                      </c:pt>
                      <c:pt idx="29">
                        <c:v>918.35</c:v>
                      </c:pt>
                      <c:pt idx="30">
                        <c:v>918.35</c:v>
                      </c:pt>
                      <c:pt idx="31">
                        <c:v>528.87</c:v>
                      </c:pt>
                      <c:pt idx="32">
                        <c:v>528.87</c:v>
                      </c:pt>
                      <c:pt idx="33">
                        <c:v>528.87</c:v>
                      </c:pt>
                      <c:pt idx="34">
                        <c:v>670.48</c:v>
                      </c:pt>
                      <c:pt idx="35">
                        <c:v>670.48</c:v>
                      </c:pt>
                      <c:pt idx="36">
                        <c:v>670.48</c:v>
                      </c:pt>
                      <c:pt idx="37">
                        <c:v>1579.74</c:v>
                      </c:pt>
                      <c:pt idx="38">
                        <c:v>1579.74</c:v>
                      </c:pt>
                      <c:pt idx="39">
                        <c:v>2239.09</c:v>
                      </c:pt>
                      <c:pt idx="40">
                        <c:v>2962.5699999999997</c:v>
                      </c:pt>
                      <c:pt idx="41">
                        <c:v>3105.09</c:v>
                      </c:pt>
                      <c:pt idx="42">
                        <c:v>3542.2166666666667</c:v>
                      </c:pt>
                      <c:pt idx="43">
                        <c:v>2894.5433333333331</c:v>
                      </c:pt>
                      <c:pt idx="44">
                        <c:v>2579.5133333333333</c:v>
                      </c:pt>
                      <c:pt idx="45">
                        <c:v>2134.1066666666666</c:v>
                      </c:pt>
                      <c:pt idx="46">
                        <c:v>2964.7266666666669</c:v>
                      </c:pt>
                      <c:pt idx="47">
                        <c:v>3757.8700000000003</c:v>
                      </c:pt>
                      <c:pt idx="48">
                        <c:v>4567.78</c:v>
                      </c:pt>
                      <c:pt idx="49">
                        <c:v>5185.9933333333329</c:v>
                      </c:pt>
                      <c:pt idx="50">
                        <c:v>5424.06</c:v>
                      </c:pt>
                      <c:pt idx="51">
                        <c:v>5484.3566666666666</c:v>
                      </c:pt>
                      <c:pt idx="52">
                        <c:v>5570.6433333333334</c:v>
                      </c:pt>
                      <c:pt idx="53">
                        <c:v>5803.3600000000006</c:v>
                      </c:pt>
                      <c:pt idx="54">
                        <c:v>6126.0566666666673</c:v>
                      </c:pt>
                      <c:pt idx="55">
                        <c:v>5487.1766666666672</c:v>
                      </c:pt>
                      <c:pt idx="56">
                        <c:v>5160.8933333333334</c:v>
                      </c:pt>
                      <c:pt idx="57">
                        <c:v>4926.2966666666671</c:v>
                      </c:pt>
                      <c:pt idx="58">
                        <c:v>5957.5466666666662</c:v>
                      </c:pt>
                      <c:pt idx="59">
                        <c:v>6896.38</c:v>
                      </c:pt>
                      <c:pt idx="60">
                        <c:v>7519.6433333333334</c:v>
                      </c:pt>
                      <c:pt idx="61">
                        <c:v>8134</c:v>
                      </c:pt>
                      <c:pt idx="62">
                        <c:v>8464.7699999999986</c:v>
                      </c:pt>
                      <c:pt idx="63">
                        <c:v>9002.7733333333326</c:v>
                      </c:pt>
                      <c:pt idx="64">
                        <c:v>8988.8266666666659</c:v>
                      </c:pt>
                      <c:pt idx="65">
                        <c:v>8682.6933333333327</c:v>
                      </c:pt>
                      <c:pt idx="66">
                        <c:v>8111.5533333333324</c:v>
                      </c:pt>
                      <c:pt idx="67">
                        <c:v>6376.2</c:v>
                      </c:pt>
                      <c:pt idx="68">
                        <c:v>5244.8166666666666</c:v>
                      </c:pt>
                      <c:pt idx="69">
                        <c:v>4308.333333333333</c:v>
                      </c:pt>
                      <c:pt idx="70">
                        <c:v>4544.5166666666664</c:v>
                      </c:pt>
                      <c:pt idx="71">
                        <c:v>4665.706666666666</c:v>
                      </c:pt>
                      <c:pt idx="72">
                        <c:v>4678.6899999999996</c:v>
                      </c:pt>
                      <c:pt idx="73">
                        <c:v>5378.6833333333334</c:v>
                      </c:pt>
                      <c:pt idx="74">
                        <c:v>6108.8899999999994</c:v>
                      </c:pt>
                      <c:pt idx="75">
                        <c:v>7116.1500000000005</c:v>
                      </c:pt>
                      <c:pt idx="76">
                        <c:v>7448.81</c:v>
                      </c:pt>
                      <c:pt idx="77">
                        <c:v>7373.0999999999995</c:v>
                      </c:pt>
                      <c:pt idx="78">
                        <c:v>6752.9033333333327</c:v>
                      </c:pt>
                      <c:pt idx="79">
                        <c:v>5089.9066666666668</c:v>
                      </c:pt>
                      <c:pt idx="80">
                        <c:v>3649.7133333333331</c:v>
                      </c:pt>
                      <c:pt idx="81">
                        <c:v>3023.7700000000004</c:v>
                      </c:pt>
                      <c:pt idx="82">
                        <c:v>3425.5333333333333</c:v>
                      </c:pt>
                      <c:pt idx="83">
                        <c:v>3960.3233333333337</c:v>
                      </c:pt>
                      <c:pt idx="84">
                        <c:v>4198.4900000000007</c:v>
                      </c:pt>
                      <c:pt idx="85">
                        <c:v>4172.54</c:v>
                      </c:pt>
                      <c:pt idx="86">
                        <c:v>3776.8500000000004</c:v>
                      </c:pt>
                      <c:pt idx="87">
                        <c:v>3347.1600000000003</c:v>
                      </c:pt>
                      <c:pt idx="88">
                        <c:v>3377.1600000000003</c:v>
                      </c:pt>
                      <c:pt idx="89">
                        <c:v>3646.8166666666671</c:v>
                      </c:pt>
                      <c:pt idx="90">
                        <c:v>3903.126666666667</c:v>
                      </c:pt>
                      <c:pt idx="91">
                        <c:v>3721.7566666666667</c:v>
                      </c:pt>
                      <c:pt idx="92">
                        <c:v>3035.7666666666664</c:v>
                      </c:pt>
                      <c:pt idx="93">
                        <c:v>2275.356666666667</c:v>
                      </c:pt>
                      <c:pt idx="94">
                        <c:v>1922.0933333333335</c:v>
                      </c:pt>
                      <c:pt idx="95">
                        <c:v>2618.5633333333335</c:v>
                      </c:pt>
                      <c:pt idx="96">
                        <c:v>3304.6299999999997</c:v>
                      </c:pt>
                      <c:pt idx="97">
                        <c:v>3724.0566666666668</c:v>
                      </c:pt>
                      <c:pt idx="98">
                        <c:v>3432.4966666666664</c:v>
                      </c:pt>
                      <c:pt idx="99">
                        <c:v>3183.3233333333333</c:v>
                      </c:pt>
                      <c:pt idx="100">
                        <c:v>3377.4799999999996</c:v>
                      </c:pt>
                      <c:pt idx="101">
                        <c:v>3714.8033333333333</c:v>
                      </c:pt>
                      <c:pt idx="102">
                        <c:v>4026.4166666666665</c:v>
                      </c:pt>
                      <c:pt idx="103">
                        <c:v>3236.0933333333328</c:v>
                      </c:pt>
                      <c:pt idx="104">
                        <c:v>2692.48</c:v>
                      </c:pt>
                      <c:pt idx="105">
                        <c:v>2217.4</c:v>
                      </c:pt>
                      <c:pt idx="106">
                        <c:v>2433.9500000000003</c:v>
                      </c:pt>
                      <c:pt idx="107">
                        <c:v>2645.6299999999997</c:v>
                      </c:pt>
                      <c:pt idx="108">
                        <c:v>3019.6199999999994</c:v>
                      </c:pt>
                      <c:pt idx="109">
                        <c:v>3776.246666666666</c:v>
                      </c:pt>
                      <c:pt idx="110">
                        <c:v>4432.126666666667</c:v>
                      </c:pt>
                      <c:pt idx="111">
                        <c:v>4734.913333333333</c:v>
                      </c:pt>
                      <c:pt idx="112">
                        <c:v>4957.46</c:v>
                      </c:pt>
                      <c:pt idx="113">
                        <c:v>4922.9766666666665</c:v>
                      </c:pt>
                      <c:pt idx="114">
                        <c:v>4966.8300000000008</c:v>
                      </c:pt>
                      <c:pt idx="115">
                        <c:v>3950.4766666666669</c:v>
                      </c:pt>
                      <c:pt idx="116">
                        <c:v>3668.8199999999997</c:v>
                      </c:pt>
                      <c:pt idx="117">
                        <c:v>3165.9266666666663</c:v>
                      </c:pt>
                      <c:pt idx="118">
                        <c:v>3255.3233333333337</c:v>
                      </c:pt>
                      <c:pt idx="119">
                        <c:v>2703.6633333333334</c:v>
                      </c:pt>
                      <c:pt idx="120">
                        <c:v>2666.2433333333333</c:v>
                      </c:pt>
                      <c:pt idx="121">
                        <c:v>3942.8566666666666</c:v>
                      </c:pt>
                      <c:pt idx="122">
                        <c:v>4831.2366666666667</c:v>
                      </c:pt>
                      <c:pt idx="123">
                        <c:v>5541.4666666666672</c:v>
                      </c:pt>
                      <c:pt idx="124">
                        <c:v>4863.0600000000004</c:v>
                      </c:pt>
                      <c:pt idx="125">
                        <c:v>4863.1699999999992</c:v>
                      </c:pt>
                      <c:pt idx="126">
                        <c:v>4599.6566666666668</c:v>
                      </c:pt>
                      <c:pt idx="127">
                        <c:v>3878.9333333333329</c:v>
                      </c:pt>
                      <c:pt idx="128">
                        <c:v>2941.11</c:v>
                      </c:pt>
                      <c:pt idx="129">
                        <c:v>2337.0333333333333</c:v>
                      </c:pt>
                      <c:pt idx="130">
                        <c:v>1952.596666666667</c:v>
                      </c:pt>
                      <c:pt idx="131">
                        <c:v>1740.0466666666664</c:v>
                      </c:pt>
                      <c:pt idx="132">
                        <c:v>1731.42</c:v>
                      </c:pt>
                      <c:pt idx="133">
                        <c:v>2355.4033333333332</c:v>
                      </c:pt>
                      <c:pt idx="134">
                        <c:v>2990.2933333333335</c:v>
                      </c:pt>
                      <c:pt idx="135">
                        <c:v>3622.6533333333332</c:v>
                      </c:pt>
                      <c:pt idx="136">
                        <c:v>3990.9066666666663</c:v>
                      </c:pt>
                      <c:pt idx="137">
                        <c:v>4005.3466666666664</c:v>
                      </c:pt>
                      <c:pt idx="138">
                        <c:v>3533.3933333333334</c:v>
                      </c:pt>
                      <c:pt idx="139">
                        <c:v>2684.4733333333334</c:v>
                      </c:pt>
                      <c:pt idx="140">
                        <c:v>2257.25</c:v>
                      </c:pt>
                      <c:pt idx="141">
                        <c:v>1964.8966666666668</c:v>
                      </c:pt>
                      <c:pt idx="142">
                        <c:v>2116.5333333333333</c:v>
                      </c:pt>
                      <c:pt idx="143">
                        <c:v>2496.0666666666671</c:v>
                      </c:pt>
                      <c:pt idx="144">
                        <c:v>3321.42</c:v>
                      </c:pt>
                      <c:pt idx="145">
                        <c:v>4250.5366666666669</c:v>
                      </c:pt>
                      <c:pt idx="146">
                        <c:v>4134.03</c:v>
                      </c:pt>
                      <c:pt idx="147">
                        <c:v>4064.7133333333336</c:v>
                      </c:pt>
                      <c:pt idx="148">
                        <c:v>3649.16</c:v>
                      </c:pt>
                      <c:pt idx="149">
                        <c:v>3806.1533333333332</c:v>
                      </c:pt>
                      <c:pt idx="150">
                        <c:v>3033.09</c:v>
                      </c:pt>
                      <c:pt idx="151">
                        <c:v>2432.4833333333331</c:v>
                      </c:pt>
                      <c:pt idx="152">
                        <c:v>2040.1166666666668</c:v>
                      </c:pt>
                      <c:pt idx="153">
                        <c:v>2128.5966666666668</c:v>
                      </c:pt>
                      <c:pt idx="154">
                        <c:v>2216.4733333333334</c:v>
                      </c:pt>
                      <c:pt idx="155">
                        <c:v>1847.5633333333333</c:v>
                      </c:pt>
                      <c:pt idx="156">
                        <c:v>1317.0966666666666</c:v>
                      </c:pt>
                      <c:pt idx="157">
                        <c:v>1455.5633333333333</c:v>
                      </c:pt>
                      <c:pt idx="158">
                        <c:v>1310.25</c:v>
                      </c:pt>
                      <c:pt idx="159">
                        <c:v>996.45666666666659</c:v>
                      </c:pt>
                      <c:pt idx="160">
                        <c:v>518.67999999999995</c:v>
                      </c:pt>
                      <c:pt idx="161">
                        <c:v>262.03666666666663</c:v>
                      </c:pt>
                      <c:pt idx="162">
                        <c:v>911.40333333333331</c:v>
                      </c:pt>
                      <c:pt idx="163">
                        <c:v>1584.5366666666666</c:v>
                      </c:pt>
                      <c:pt idx="164">
                        <c:v>2027.3033333333333</c:v>
                      </c:pt>
                      <c:pt idx="165">
                        <c:v>2185.9</c:v>
                      </c:pt>
                      <c:pt idx="166">
                        <c:v>1625.08</c:v>
                      </c:pt>
                      <c:pt idx="167">
                        <c:v>1782.4366666666667</c:v>
                      </c:pt>
                      <c:pt idx="168">
                        <c:v>1528.26</c:v>
                      </c:pt>
                      <c:pt idx="169">
                        <c:v>1648.8500000000001</c:v>
                      </c:pt>
                      <c:pt idx="170">
                        <c:v>2015.2766666666666</c:v>
                      </c:pt>
                      <c:pt idx="171">
                        <c:v>2579.3399999999997</c:v>
                      </c:pt>
                      <c:pt idx="172">
                        <c:v>3276.2866666666669</c:v>
                      </c:pt>
                      <c:pt idx="173">
                        <c:v>3863.94</c:v>
                      </c:pt>
                      <c:pt idx="174">
                        <c:v>4021.8199999999997</c:v>
                      </c:pt>
                      <c:pt idx="175">
                        <c:v>3828.436666666667</c:v>
                      </c:pt>
                      <c:pt idx="176">
                        <c:v>3852.7166666666672</c:v>
                      </c:pt>
                      <c:pt idx="177">
                        <c:v>4135.79</c:v>
                      </c:pt>
                      <c:pt idx="178">
                        <c:v>3941.57</c:v>
                      </c:pt>
                      <c:pt idx="179">
                        <c:v>4027.0499999999997</c:v>
                      </c:pt>
                      <c:pt idx="180">
                        <c:v>5515.19</c:v>
                      </c:pt>
                      <c:pt idx="181">
                        <c:v>6937.4333333333334</c:v>
                      </c:pt>
                      <c:pt idx="182">
                        <c:v>8005.7866666666669</c:v>
                      </c:pt>
                      <c:pt idx="183">
                        <c:v>7703.5299999999988</c:v>
                      </c:pt>
                      <c:pt idx="184">
                        <c:v>7490.3066666666664</c:v>
                      </c:pt>
                      <c:pt idx="185">
                        <c:v>6103.3999999999987</c:v>
                      </c:pt>
                      <c:pt idx="186">
                        <c:v>4514.1833333333334</c:v>
                      </c:pt>
                      <c:pt idx="187">
                        <c:v>2590.9666666666667</c:v>
                      </c:pt>
                      <c:pt idx="188">
                        <c:v>1393.6166666666666</c:v>
                      </c:pt>
                      <c:pt idx="189">
                        <c:v>2242.3566666666666</c:v>
                      </c:pt>
                      <c:pt idx="190">
                        <c:v>2387.1833333333329</c:v>
                      </c:pt>
                      <c:pt idx="191">
                        <c:v>2802.7899999999995</c:v>
                      </c:pt>
                      <c:pt idx="192">
                        <c:v>1413.61</c:v>
                      </c:pt>
                      <c:pt idx="193">
                        <c:v>1499.0433333333333</c:v>
                      </c:pt>
                      <c:pt idx="194">
                        <c:v>1533.7933333333333</c:v>
                      </c:pt>
                      <c:pt idx="195">
                        <c:v>1094.1566666666668</c:v>
                      </c:pt>
                      <c:pt idx="196">
                        <c:v>1051.6933333333334</c:v>
                      </c:pt>
                      <c:pt idx="197">
                        <c:v>951.71999999999991</c:v>
                      </c:pt>
                      <c:pt idx="198">
                        <c:v>1023.21</c:v>
                      </c:pt>
                      <c:pt idx="199">
                        <c:v>835.02</c:v>
                      </c:pt>
                      <c:pt idx="200">
                        <c:v>723.67333333333329</c:v>
                      </c:pt>
                      <c:pt idx="201">
                        <c:v>752.96333333333325</c:v>
                      </c:pt>
                      <c:pt idx="202">
                        <c:v>829.71999999999991</c:v>
                      </c:pt>
                      <c:pt idx="203">
                        <c:v>583.88</c:v>
                      </c:pt>
                      <c:pt idx="204">
                        <c:v>444.32</c:v>
                      </c:pt>
                      <c:pt idx="205">
                        <c:v>514.48333333333335</c:v>
                      </c:pt>
                      <c:pt idx="206">
                        <c:v>521.49333333333334</c:v>
                      </c:pt>
                      <c:pt idx="207">
                        <c:v>1132.3066666666666</c:v>
                      </c:pt>
                      <c:pt idx="208">
                        <c:v>1822.1066666666666</c:v>
                      </c:pt>
                      <c:pt idx="209">
                        <c:v>1919.7266666666667</c:v>
                      </c:pt>
                      <c:pt idx="210">
                        <c:v>1393.2233333333334</c:v>
                      </c:pt>
                      <c:pt idx="211">
                        <c:v>660.66666666666663</c:v>
                      </c:pt>
                      <c:pt idx="212">
                        <c:v>616.82999999999993</c:v>
                      </c:pt>
                      <c:pt idx="213">
                        <c:v>1344.9133333333334</c:v>
                      </c:pt>
                      <c:pt idx="214">
                        <c:v>1268.1066666666668</c:v>
                      </c:pt>
                      <c:pt idx="215">
                        <c:v>1436.0166666666667</c:v>
                      </c:pt>
                      <c:pt idx="216">
                        <c:v>961.14666666666653</c:v>
                      </c:pt>
                      <c:pt idx="217">
                        <c:v>1591.18</c:v>
                      </c:pt>
                      <c:pt idx="218">
                        <c:v>1818.7466666666667</c:v>
                      </c:pt>
                      <c:pt idx="219">
                        <c:v>1754.33</c:v>
                      </c:pt>
                      <c:pt idx="220">
                        <c:v>1542.7333333333333</c:v>
                      </c:pt>
                      <c:pt idx="221">
                        <c:v>951.38</c:v>
                      </c:pt>
                      <c:pt idx="222">
                        <c:v>512.69666666666672</c:v>
                      </c:pt>
                      <c:pt idx="223">
                        <c:v>81.44</c:v>
                      </c:pt>
                      <c:pt idx="224">
                        <c:v>297.67333333333335</c:v>
                      </c:pt>
                      <c:pt idx="225">
                        <c:v>1242.0266666666666</c:v>
                      </c:pt>
                      <c:pt idx="226">
                        <c:v>1297.3966666666668</c:v>
                      </c:pt>
                      <c:pt idx="227">
                        <c:v>1609.0566666666666</c:v>
                      </c:pt>
                    </c:numCache>
                  </c:numRef>
                </c:val>
                <c:smooth val="0"/>
                <c:extLst xmlns:c15="http://schemas.microsoft.com/office/drawing/2012/chart">
                  <c:ext xmlns:c16="http://schemas.microsoft.com/office/drawing/2014/chart" uri="{C3380CC4-5D6E-409C-BE32-E72D297353CC}">
                    <c16:uniqueId val="{00000009-BD50-4234-A973-B430A9E75F10}"/>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 III.1.1'!$A$10</c15:sqref>
                        </c15:formulaRef>
                      </c:ext>
                    </c:extLst>
                    <c:strCache>
                      <c:ptCount val="1"/>
                      <c:pt idx="0">
                        <c:v>      Dólar</c:v>
                      </c:pt>
                    </c:strCache>
                  </c:strRef>
                </c:tx>
                <c:spPr>
                  <a:ln w="28575" cap="rnd">
                    <a:solidFill>
                      <a:schemeClr val="accent6"/>
                    </a:solidFill>
                    <a:round/>
                  </a:ln>
                  <a:effectLst/>
                </c:spPr>
                <c:marker>
                  <c:symbol val="none"/>
                </c:marker>
                <c:cat>
                  <c:numRef>
                    <c:extLst xmlns:c15="http://schemas.microsoft.com/office/drawing/2012/chart">
                      <c:ext xmlns:c15="http://schemas.microsoft.com/office/drawing/2012/chart" uri="{02D57815-91ED-43cb-92C2-25804820EDAC}">
                        <c15:formulaRef>
                          <c15:sqref>'G III.1.1'!$B$4:$HU$4</c15:sqref>
                        </c15:formulaRef>
                      </c:ext>
                    </c:extLst>
                    <c:numCache>
                      <c:formatCode>mmm\.yyyy</c:formatCode>
                      <c:ptCount val="228"/>
                      <c:pt idx="0">
                        <c:v>39203</c:v>
                      </c:pt>
                      <c:pt idx="1">
                        <c:v>39234</c:v>
                      </c:pt>
                      <c:pt idx="2">
                        <c:v>39264</c:v>
                      </c:pt>
                      <c:pt idx="3">
                        <c:v>39295</c:v>
                      </c:pt>
                      <c:pt idx="4">
                        <c:v>39326</c:v>
                      </c:pt>
                      <c:pt idx="5">
                        <c:v>39356</c:v>
                      </c:pt>
                      <c:pt idx="6">
                        <c:v>39387</c:v>
                      </c:pt>
                      <c:pt idx="7">
                        <c:v>39417</c:v>
                      </c:pt>
                      <c:pt idx="8">
                        <c:v>39448</c:v>
                      </c:pt>
                      <c:pt idx="9">
                        <c:v>39479</c:v>
                      </c:pt>
                      <c:pt idx="10">
                        <c:v>39508</c:v>
                      </c:pt>
                      <c:pt idx="11">
                        <c:v>39539</c:v>
                      </c:pt>
                      <c:pt idx="12">
                        <c:v>39569</c:v>
                      </c:pt>
                      <c:pt idx="13">
                        <c:v>39600</c:v>
                      </c:pt>
                      <c:pt idx="14">
                        <c:v>39630</c:v>
                      </c:pt>
                      <c:pt idx="15">
                        <c:v>39661</c:v>
                      </c:pt>
                      <c:pt idx="16">
                        <c:v>39692</c:v>
                      </c:pt>
                      <c:pt idx="17">
                        <c:v>39722</c:v>
                      </c:pt>
                      <c:pt idx="18">
                        <c:v>39753</c:v>
                      </c:pt>
                      <c:pt idx="19">
                        <c:v>39783</c:v>
                      </c:pt>
                      <c:pt idx="20">
                        <c:v>39814</c:v>
                      </c:pt>
                      <c:pt idx="21">
                        <c:v>39845</c:v>
                      </c:pt>
                      <c:pt idx="22">
                        <c:v>39873</c:v>
                      </c:pt>
                      <c:pt idx="23">
                        <c:v>39904</c:v>
                      </c:pt>
                      <c:pt idx="24">
                        <c:v>39934</c:v>
                      </c:pt>
                      <c:pt idx="25">
                        <c:v>39965</c:v>
                      </c:pt>
                      <c:pt idx="26">
                        <c:v>39995</c:v>
                      </c:pt>
                      <c:pt idx="27">
                        <c:v>40026</c:v>
                      </c:pt>
                      <c:pt idx="28">
                        <c:v>40057</c:v>
                      </c:pt>
                      <c:pt idx="29">
                        <c:v>40087</c:v>
                      </c:pt>
                      <c:pt idx="30">
                        <c:v>40118</c:v>
                      </c:pt>
                      <c:pt idx="31">
                        <c:v>40148</c:v>
                      </c:pt>
                      <c:pt idx="32">
                        <c:v>40179</c:v>
                      </c:pt>
                      <c:pt idx="33">
                        <c:v>40210</c:v>
                      </c:pt>
                      <c:pt idx="34">
                        <c:v>40238</c:v>
                      </c:pt>
                      <c:pt idx="35">
                        <c:v>40269</c:v>
                      </c:pt>
                      <c:pt idx="36">
                        <c:v>40299</c:v>
                      </c:pt>
                      <c:pt idx="37">
                        <c:v>40330</c:v>
                      </c:pt>
                      <c:pt idx="38">
                        <c:v>40360</c:v>
                      </c:pt>
                      <c:pt idx="39">
                        <c:v>40391</c:v>
                      </c:pt>
                      <c:pt idx="40">
                        <c:v>40422</c:v>
                      </c:pt>
                      <c:pt idx="41">
                        <c:v>40452</c:v>
                      </c:pt>
                      <c:pt idx="42">
                        <c:v>40483</c:v>
                      </c:pt>
                      <c:pt idx="43">
                        <c:v>40513</c:v>
                      </c:pt>
                      <c:pt idx="44">
                        <c:v>40544</c:v>
                      </c:pt>
                      <c:pt idx="45">
                        <c:v>40575</c:v>
                      </c:pt>
                      <c:pt idx="46">
                        <c:v>40603</c:v>
                      </c:pt>
                      <c:pt idx="47">
                        <c:v>40634</c:v>
                      </c:pt>
                      <c:pt idx="48">
                        <c:v>40664</c:v>
                      </c:pt>
                      <c:pt idx="49">
                        <c:v>40695</c:v>
                      </c:pt>
                      <c:pt idx="50">
                        <c:v>40725</c:v>
                      </c:pt>
                      <c:pt idx="51">
                        <c:v>40756</c:v>
                      </c:pt>
                      <c:pt idx="52">
                        <c:v>40787</c:v>
                      </c:pt>
                      <c:pt idx="53">
                        <c:v>40817</c:v>
                      </c:pt>
                      <c:pt idx="54">
                        <c:v>40848</c:v>
                      </c:pt>
                      <c:pt idx="55">
                        <c:v>40878</c:v>
                      </c:pt>
                      <c:pt idx="56">
                        <c:v>40909</c:v>
                      </c:pt>
                      <c:pt idx="57">
                        <c:v>40940</c:v>
                      </c:pt>
                      <c:pt idx="58">
                        <c:v>40969</c:v>
                      </c:pt>
                      <c:pt idx="59">
                        <c:v>41000</c:v>
                      </c:pt>
                      <c:pt idx="60">
                        <c:v>41030</c:v>
                      </c:pt>
                      <c:pt idx="61">
                        <c:v>41061</c:v>
                      </c:pt>
                      <c:pt idx="62">
                        <c:v>41091</c:v>
                      </c:pt>
                      <c:pt idx="63">
                        <c:v>41122</c:v>
                      </c:pt>
                      <c:pt idx="64">
                        <c:v>41153</c:v>
                      </c:pt>
                      <c:pt idx="65">
                        <c:v>41183</c:v>
                      </c:pt>
                      <c:pt idx="66">
                        <c:v>41214</c:v>
                      </c:pt>
                      <c:pt idx="67">
                        <c:v>41244</c:v>
                      </c:pt>
                      <c:pt idx="68">
                        <c:v>41275</c:v>
                      </c:pt>
                      <c:pt idx="69">
                        <c:v>41306</c:v>
                      </c:pt>
                      <c:pt idx="70">
                        <c:v>41334</c:v>
                      </c:pt>
                      <c:pt idx="71">
                        <c:v>41365</c:v>
                      </c:pt>
                      <c:pt idx="72">
                        <c:v>41395</c:v>
                      </c:pt>
                      <c:pt idx="73">
                        <c:v>41426</c:v>
                      </c:pt>
                      <c:pt idx="74">
                        <c:v>41456</c:v>
                      </c:pt>
                      <c:pt idx="75">
                        <c:v>41487</c:v>
                      </c:pt>
                      <c:pt idx="76">
                        <c:v>41518</c:v>
                      </c:pt>
                      <c:pt idx="77">
                        <c:v>41548</c:v>
                      </c:pt>
                      <c:pt idx="78">
                        <c:v>41579</c:v>
                      </c:pt>
                      <c:pt idx="79">
                        <c:v>41609</c:v>
                      </c:pt>
                      <c:pt idx="80">
                        <c:v>41640</c:v>
                      </c:pt>
                      <c:pt idx="81">
                        <c:v>41671</c:v>
                      </c:pt>
                      <c:pt idx="82">
                        <c:v>41699</c:v>
                      </c:pt>
                      <c:pt idx="83">
                        <c:v>41730</c:v>
                      </c:pt>
                      <c:pt idx="84">
                        <c:v>41760</c:v>
                      </c:pt>
                      <c:pt idx="85">
                        <c:v>41791</c:v>
                      </c:pt>
                      <c:pt idx="86">
                        <c:v>41821</c:v>
                      </c:pt>
                      <c:pt idx="87">
                        <c:v>41852</c:v>
                      </c:pt>
                      <c:pt idx="88">
                        <c:v>41883</c:v>
                      </c:pt>
                      <c:pt idx="89">
                        <c:v>41913</c:v>
                      </c:pt>
                      <c:pt idx="90">
                        <c:v>41944</c:v>
                      </c:pt>
                      <c:pt idx="91">
                        <c:v>41974</c:v>
                      </c:pt>
                      <c:pt idx="92">
                        <c:v>42005</c:v>
                      </c:pt>
                      <c:pt idx="93">
                        <c:v>42036</c:v>
                      </c:pt>
                      <c:pt idx="94">
                        <c:v>42064</c:v>
                      </c:pt>
                      <c:pt idx="95">
                        <c:v>42095</c:v>
                      </c:pt>
                      <c:pt idx="96">
                        <c:v>42125</c:v>
                      </c:pt>
                      <c:pt idx="97">
                        <c:v>42156</c:v>
                      </c:pt>
                      <c:pt idx="98">
                        <c:v>42186</c:v>
                      </c:pt>
                      <c:pt idx="99">
                        <c:v>42217</c:v>
                      </c:pt>
                      <c:pt idx="100">
                        <c:v>42248</c:v>
                      </c:pt>
                      <c:pt idx="101">
                        <c:v>42278</c:v>
                      </c:pt>
                      <c:pt idx="102">
                        <c:v>42309</c:v>
                      </c:pt>
                      <c:pt idx="103">
                        <c:v>42339</c:v>
                      </c:pt>
                      <c:pt idx="104">
                        <c:v>42370</c:v>
                      </c:pt>
                      <c:pt idx="105">
                        <c:v>42401</c:v>
                      </c:pt>
                      <c:pt idx="106">
                        <c:v>42430</c:v>
                      </c:pt>
                      <c:pt idx="107">
                        <c:v>42461</c:v>
                      </c:pt>
                      <c:pt idx="108">
                        <c:v>42491</c:v>
                      </c:pt>
                      <c:pt idx="109">
                        <c:v>42522</c:v>
                      </c:pt>
                      <c:pt idx="110">
                        <c:v>42552</c:v>
                      </c:pt>
                      <c:pt idx="111">
                        <c:v>42583</c:v>
                      </c:pt>
                      <c:pt idx="112">
                        <c:v>42614</c:v>
                      </c:pt>
                      <c:pt idx="113">
                        <c:v>42644</c:v>
                      </c:pt>
                      <c:pt idx="114">
                        <c:v>42675</c:v>
                      </c:pt>
                      <c:pt idx="115">
                        <c:v>42705</c:v>
                      </c:pt>
                      <c:pt idx="116">
                        <c:v>42736</c:v>
                      </c:pt>
                      <c:pt idx="117">
                        <c:v>42767</c:v>
                      </c:pt>
                      <c:pt idx="118">
                        <c:v>42795</c:v>
                      </c:pt>
                      <c:pt idx="119">
                        <c:v>42826</c:v>
                      </c:pt>
                      <c:pt idx="120">
                        <c:v>42856</c:v>
                      </c:pt>
                      <c:pt idx="121">
                        <c:v>42887</c:v>
                      </c:pt>
                      <c:pt idx="122">
                        <c:v>42917</c:v>
                      </c:pt>
                      <c:pt idx="123">
                        <c:v>42948</c:v>
                      </c:pt>
                      <c:pt idx="124">
                        <c:v>42979</c:v>
                      </c:pt>
                      <c:pt idx="125">
                        <c:v>43009</c:v>
                      </c:pt>
                      <c:pt idx="126">
                        <c:v>43040</c:v>
                      </c:pt>
                      <c:pt idx="127">
                        <c:v>43070</c:v>
                      </c:pt>
                      <c:pt idx="128">
                        <c:v>43101</c:v>
                      </c:pt>
                      <c:pt idx="129">
                        <c:v>43132</c:v>
                      </c:pt>
                      <c:pt idx="130">
                        <c:v>43160</c:v>
                      </c:pt>
                      <c:pt idx="131">
                        <c:v>43191</c:v>
                      </c:pt>
                      <c:pt idx="132">
                        <c:v>43221</c:v>
                      </c:pt>
                      <c:pt idx="133">
                        <c:v>43252</c:v>
                      </c:pt>
                      <c:pt idx="134">
                        <c:v>43282</c:v>
                      </c:pt>
                      <c:pt idx="135">
                        <c:v>43313</c:v>
                      </c:pt>
                      <c:pt idx="136">
                        <c:v>43344</c:v>
                      </c:pt>
                      <c:pt idx="137">
                        <c:v>43374</c:v>
                      </c:pt>
                      <c:pt idx="138">
                        <c:v>43405</c:v>
                      </c:pt>
                      <c:pt idx="139">
                        <c:v>43435</c:v>
                      </c:pt>
                      <c:pt idx="140">
                        <c:v>43466</c:v>
                      </c:pt>
                      <c:pt idx="141">
                        <c:v>43497</c:v>
                      </c:pt>
                      <c:pt idx="142">
                        <c:v>43525</c:v>
                      </c:pt>
                      <c:pt idx="143">
                        <c:v>43556</c:v>
                      </c:pt>
                      <c:pt idx="144">
                        <c:v>43586</c:v>
                      </c:pt>
                      <c:pt idx="145">
                        <c:v>43617</c:v>
                      </c:pt>
                      <c:pt idx="146">
                        <c:v>43647</c:v>
                      </c:pt>
                      <c:pt idx="147">
                        <c:v>43678</c:v>
                      </c:pt>
                      <c:pt idx="148">
                        <c:v>43709</c:v>
                      </c:pt>
                      <c:pt idx="149">
                        <c:v>43739</c:v>
                      </c:pt>
                      <c:pt idx="150">
                        <c:v>43770</c:v>
                      </c:pt>
                      <c:pt idx="151">
                        <c:v>43800</c:v>
                      </c:pt>
                      <c:pt idx="152">
                        <c:v>43831</c:v>
                      </c:pt>
                      <c:pt idx="153">
                        <c:v>43862</c:v>
                      </c:pt>
                      <c:pt idx="154">
                        <c:v>43891</c:v>
                      </c:pt>
                      <c:pt idx="155">
                        <c:v>43922</c:v>
                      </c:pt>
                      <c:pt idx="156">
                        <c:v>43952</c:v>
                      </c:pt>
                      <c:pt idx="157">
                        <c:v>43983</c:v>
                      </c:pt>
                      <c:pt idx="158">
                        <c:v>44013</c:v>
                      </c:pt>
                      <c:pt idx="159">
                        <c:v>44044</c:v>
                      </c:pt>
                      <c:pt idx="160">
                        <c:v>44075</c:v>
                      </c:pt>
                      <c:pt idx="161">
                        <c:v>44105</c:v>
                      </c:pt>
                      <c:pt idx="162">
                        <c:v>44136</c:v>
                      </c:pt>
                      <c:pt idx="163">
                        <c:v>44166</c:v>
                      </c:pt>
                      <c:pt idx="164">
                        <c:v>44197</c:v>
                      </c:pt>
                      <c:pt idx="165">
                        <c:v>44228</c:v>
                      </c:pt>
                      <c:pt idx="166">
                        <c:v>44256</c:v>
                      </c:pt>
                      <c:pt idx="167">
                        <c:v>44287</c:v>
                      </c:pt>
                      <c:pt idx="168">
                        <c:v>44317</c:v>
                      </c:pt>
                      <c:pt idx="169">
                        <c:v>44348</c:v>
                      </c:pt>
                      <c:pt idx="170">
                        <c:v>44378</c:v>
                      </c:pt>
                      <c:pt idx="171">
                        <c:v>44409</c:v>
                      </c:pt>
                      <c:pt idx="172">
                        <c:v>44440</c:v>
                      </c:pt>
                      <c:pt idx="173">
                        <c:v>44470</c:v>
                      </c:pt>
                      <c:pt idx="174">
                        <c:v>44501</c:v>
                      </c:pt>
                      <c:pt idx="175">
                        <c:v>44531</c:v>
                      </c:pt>
                      <c:pt idx="176">
                        <c:v>44562</c:v>
                      </c:pt>
                      <c:pt idx="177">
                        <c:v>44593</c:v>
                      </c:pt>
                      <c:pt idx="178">
                        <c:v>44621</c:v>
                      </c:pt>
                      <c:pt idx="179">
                        <c:v>44652</c:v>
                      </c:pt>
                      <c:pt idx="180">
                        <c:v>44682</c:v>
                      </c:pt>
                      <c:pt idx="181">
                        <c:v>44713</c:v>
                      </c:pt>
                      <c:pt idx="182">
                        <c:v>44743</c:v>
                      </c:pt>
                      <c:pt idx="183">
                        <c:v>44774</c:v>
                      </c:pt>
                      <c:pt idx="184">
                        <c:v>44805</c:v>
                      </c:pt>
                      <c:pt idx="185">
                        <c:v>44835</c:v>
                      </c:pt>
                      <c:pt idx="186">
                        <c:v>44866</c:v>
                      </c:pt>
                      <c:pt idx="187">
                        <c:v>44896</c:v>
                      </c:pt>
                      <c:pt idx="188">
                        <c:v>44927</c:v>
                      </c:pt>
                      <c:pt idx="189">
                        <c:v>44958</c:v>
                      </c:pt>
                      <c:pt idx="190">
                        <c:v>44986</c:v>
                      </c:pt>
                      <c:pt idx="191">
                        <c:v>45017</c:v>
                      </c:pt>
                      <c:pt idx="192">
                        <c:v>45047</c:v>
                      </c:pt>
                      <c:pt idx="193">
                        <c:v>45078</c:v>
                      </c:pt>
                      <c:pt idx="194">
                        <c:v>45108</c:v>
                      </c:pt>
                      <c:pt idx="195">
                        <c:v>45139</c:v>
                      </c:pt>
                      <c:pt idx="196">
                        <c:v>45170</c:v>
                      </c:pt>
                      <c:pt idx="197">
                        <c:v>45200</c:v>
                      </c:pt>
                      <c:pt idx="198">
                        <c:v>45231</c:v>
                      </c:pt>
                      <c:pt idx="199">
                        <c:v>45261</c:v>
                      </c:pt>
                      <c:pt idx="200">
                        <c:v>45292</c:v>
                      </c:pt>
                      <c:pt idx="201">
                        <c:v>45323</c:v>
                      </c:pt>
                      <c:pt idx="202">
                        <c:v>45352</c:v>
                      </c:pt>
                      <c:pt idx="203">
                        <c:v>45383</c:v>
                      </c:pt>
                      <c:pt idx="204">
                        <c:v>45413</c:v>
                      </c:pt>
                      <c:pt idx="205">
                        <c:v>45444</c:v>
                      </c:pt>
                      <c:pt idx="206">
                        <c:v>45474</c:v>
                      </c:pt>
                      <c:pt idx="207">
                        <c:v>45505</c:v>
                      </c:pt>
                      <c:pt idx="208">
                        <c:v>45536</c:v>
                      </c:pt>
                      <c:pt idx="209">
                        <c:v>45566</c:v>
                      </c:pt>
                      <c:pt idx="210">
                        <c:v>45597</c:v>
                      </c:pt>
                      <c:pt idx="211">
                        <c:v>45627</c:v>
                      </c:pt>
                      <c:pt idx="212">
                        <c:v>45658</c:v>
                      </c:pt>
                      <c:pt idx="213">
                        <c:v>45689</c:v>
                      </c:pt>
                      <c:pt idx="214">
                        <c:v>45717</c:v>
                      </c:pt>
                      <c:pt idx="215">
                        <c:v>45748</c:v>
                      </c:pt>
                      <c:pt idx="216">
                        <c:v>45778</c:v>
                      </c:pt>
                      <c:pt idx="217">
                        <c:v>45809</c:v>
                      </c:pt>
                      <c:pt idx="218">
                        <c:v>45839</c:v>
                      </c:pt>
                      <c:pt idx="219">
                        <c:v>45870</c:v>
                      </c:pt>
                      <c:pt idx="220">
                        <c:v>45901</c:v>
                      </c:pt>
                      <c:pt idx="221">
                        <c:v>45931</c:v>
                      </c:pt>
                      <c:pt idx="222">
                        <c:v>45962</c:v>
                      </c:pt>
                      <c:pt idx="223">
                        <c:v>45992</c:v>
                      </c:pt>
                      <c:pt idx="224">
                        <c:v>46023</c:v>
                      </c:pt>
                      <c:pt idx="225">
                        <c:v>46054</c:v>
                      </c:pt>
                      <c:pt idx="226">
                        <c:v>46082</c:v>
                      </c:pt>
                      <c:pt idx="227">
                        <c:v>46113</c:v>
                      </c:pt>
                    </c:numCache>
                  </c:numRef>
                </c:cat>
                <c:val>
                  <c:numRef>
                    <c:extLst xmlns:c15="http://schemas.microsoft.com/office/drawing/2012/chart">
                      <c:ext xmlns:c15="http://schemas.microsoft.com/office/drawing/2012/chart" uri="{02D57815-91ED-43cb-92C2-25804820EDAC}">
                        <c15:formulaRef>
                          <c15:sqref>'G III.1.1'!$B$10:$HU$10</c15:sqref>
                        </c15:formulaRef>
                      </c:ext>
                    </c:extLst>
                    <c:numCache>
                      <c:formatCode>_(* #,##0_);_(* \(#,##0\);_(* "-"_);_(@_)</c:formatCode>
                      <c:ptCount val="228"/>
                      <c:pt idx="0">
                        <c:v>5165.22</c:v>
                      </c:pt>
                      <c:pt idx="1">
                        <c:v>4405.5450000000001</c:v>
                      </c:pt>
                      <c:pt idx="2">
                        <c:v>4405.5450000000001</c:v>
                      </c:pt>
                      <c:pt idx="3">
                        <c:v>3645.87</c:v>
                      </c:pt>
                      <c:pt idx="4">
                        <c:v>4029.05</c:v>
                      </c:pt>
                      <c:pt idx="5">
                        <c:v>4029.05</c:v>
                      </c:pt>
                      <c:pt idx="6">
                        <c:v>4029.05</c:v>
                      </c:pt>
                      <c:pt idx="7">
                        <c:v>3644.71</c:v>
                      </c:pt>
                      <c:pt idx="8">
                        <c:v>3644.71</c:v>
                      </c:pt>
                      <c:pt idx="9">
                        <c:v>3644.71</c:v>
                      </c:pt>
                      <c:pt idx="10">
                        <c:v>4326.33</c:v>
                      </c:pt>
                      <c:pt idx="11">
                        <c:v>4326.33</c:v>
                      </c:pt>
                      <c:pt idx="12">
                        <c:v>4326.33</c:v>
                      </c:pt>
                      <c:pt idx="13">
                        <c:v>3716.29</c:v>
                      </c:pt>
                      <c:pt idx="14">
                        <c:v>3716.29</c:v>
                      </c:pt>
                      <c:pt idx="15">
                        <c:v>3716.29</c:v>
                      </c:pt>
                      <c:pt idx="16">
                        <c:v>3987.8</c:v>
                      </c:pt>
                      <c:pt idx="17">
                        <c:v>3987.8</c:v>
                      </c:pt>
                      <c:pt idx="18">
                        <c:v>3987.8</c:v>
                      </c:pt>
                      <c:pt idx="19">
                        <c:v>2303.8000000000002</c:v>
                      </c:pt>
                      <c:pt idx="20">
                        <c:v>2303.8000000000002</c:v>
                      </c:pt>
                      <c:pt idx="21">
                        <c:v>2303.8000000000002</c:v>
                      </c:pt>
                      <c:pt idx="22">
                        <c:v>1023.8</c:v>
                      </c:pt>
                      <c:pt idx="23">
                        <c:v>1023.8</c:v>
                      </c:pt>
                      <c:pt idx="24">
                        <c:v>1023.8</c:v>
                      </c:pt>
                      <c:pt idx="25">
                        <c:v>923.1</c:v>
                      </c:pt>
                      <c:pt idx="26">
                        <c:v>923.1</c:v>
                      </c:pt>
                      <c:pt idx="27">
                        <c:v>923.1</c:v>
                      </c:pt>
                      <c:pt idx="28">
                        <c:v>1144.56</c:v>
                      </c:pt>
                      <c:pt idx="29">
                        <c:v>1144.56</c:v>
                      </c:pt>
                      <c:pt idx="30">
                        <c:v>1144.56</c:v>
                      </c:pt>
                      <c:pt idx="31">
                        <c:v>1125.29</c:v>
                      </c:pt>
                      <c:pt idx="32">
                        <c:v>1125.29</c:v>
                      </c:pt>
                      <c:pt idx="33">
                        <c:v>1125.29</c:v>
                      </c:pt>
                      <c:pt idx="34">
                        <c:v>1383.29</c:v>
                      </c:pt>
                      <c:pt idx="35">
                        <c:v>1383.29</c:v>
                      </c:pt>
                      <c:pt idx="36">
                        <c:v>1383.29</c:v>
                      </c:pt>
                      <c:pt idx="37">
                        <c:v>2199.58</c:v>
                      </c:pt>
                      <c:pt idx="38">
                        <c:v>2199.58</c:v>
                      </c:pt>
                      <c:pt idx="39">
                        <c:v>1957.8049999999998</c:v>
                      </c:pt>
                      <c:pt idx="40">
                        <c:v>1919.0050000000001</c:v>
                      </c:pt>
                      <c:pt idx="41">
                        <c:v>1832.4066666666668</c:v>
                      </c:pt>
                      <c:pt idx="42">
                        <c:v>1641.6666666666667</c:v>
                      </c:pt>
                      <c:pt idx="43">
                        <c:v>1870.7033333333336</c:v>
                      </c:pt>
                      <c:pt idx="44">
                        <c:v>2275.3799999999997</c:v>
                      </c:pt>
                      <c:pt idx="45">
                        <c:v>2937.24</c:v>
                      </c:pt>
                      <c:pt idx="46">
                        <c:v>3303.4666666666667</c:v>
                      </c:pt>
                      <c:pt idx="47">
                        <c:v>3792.0033333333336</c:v>
                      </c:pt>
                      <c:pt idx="48">
                        <c:v>4506.8633333333337</c:v>
                      </c:pt>
                      <c:pt idx="49">
                        <c:v>5062.83</c:v>
                      </c:pt>
                      <c:pt idx="50">
                        <c:v>5773.6433333333334</c:v>
                      </c:pt>
                      <c:pt idx="51">
                        <c:v>6216.1066666666666</c:v>
                      </c:pt>
                      <c:pt idx="52">
                        <c:v>7109.083333333333</c:v>
                      </c:pt>
                      <c:pt idx="53">
                        <c:v>7550.7366666666667</c:v>
                      </c:pt>
                      <c:pt idx="54">
                        <c:v>7816.59</c:v>
                      </c:pt>
                      <c:pt idx="55">
                        <c:v>7337.0466666666662</c:v>
                      </c:pt>
                      <c:pt idx="56">
                        <c:v>6783.4866666666667</c:v>
                      </c:pt>
                      <c:pt idx="57">
                        <c:v>6375.6966666666667</c:v>
                      </c:pt>
                      <c:pt idx="58">
                        <c:v>5881.0166666666664</c:v>
                      </c:pt>
                      <c:pt idx="59">
                        <c:v>6209.0666666666666</c:v>
                      </c:pt>
                      <c:pt idx="60">
                        <c:v>6597.2000000000007</c:v>
                      </c:pt>
                      <c:pt idx="61">
                        <c:v>6375.9533333333338</c:v>
                      </c:pt>
                      <c:pt idx="62">
                        <c:v>5650.72</c:v>
                      </c:pt>
                      <c:pt idx="63">
                        <c:v>4683.079999999999</c:v>
                      </c:pt>
                      <c:pt idx="64">
                        <c:v>4687.7766666666657</c:v>
                      </c:pt>
                      <c:pt idx="65">
                        <c:v>5248.8433333333332</c:v>
                      </c:pt>
                      <c:pt idx="66">
                        <c:v>6006.503333333334</c:v>
                      </c:pt>
                      <c:pt idx="67">
                        <c:v>6764.81</c:v>
                      </c:pt>
                      <c:pt idx="68">
                        <c:v>6904.3433333333332</c:v>
                      </c:pt>
                      <c:pt idx="69">
                        <c:v>7108.5333333333328</c:v>
                      </c:pt>
                      <c:pt idx="70">
                        <c:v>7331.2233333333324</c:v>
                      </c:pt>
                      <c:pt idx="71">
                        <c:v>7693.5999999999995</c:v>
                      </c:pt>
                      <c:pt idx="72">
                        <c:v>7298.336666666667</c:v>
                      </c:pt>
                      <c:pt idx="73">
                        <c:v>6069.833333333333</c:v>
                      </c:pt>
                      <c:pt idx="74">
                        <c:v>4511.3966666666665</c:v>
                      </c:pt>
                      <c:pt idx="75">
                        <c:v>3654.1333333333332</c:v>
                      </c:pt>
                      <c:pt idx="76">
                        <c:v>3020.5833333333335</c:v>
                      </c:pt>
                      <c:pt idx="77">
                        <c:v>2607.9533333333334</c:v>
                      </c:pt>
                      <c:pt idx="78">
                        <c:v>1868.55</c:v>
                      </c:pt>
                      <c:pt idx="79">
                        <c:v>1549.9833333333333</c:v>
                      </c:pt>
                      <c:pt idx="80">
                        <c:v>1206.5833333333333</c:v>
                      </c:pt>
                      <c:pt idx="81">
                        <c:v>1070.82</c:v>
                      </c:pt>
                      <c:pt idx="82">
                        <c:v>1119.9800000000002</c:v>
                      </c:pt>
                      <c:pt idx="83">
                        <c:v>1121.0033333333333</c:v>
                      </c:pt>
                      <c:pt idx="84">
                        <c:v>1270.6333333333334</c:v>
                      </c:pt>
                      <c:pt idx="85">
                        <c:v>1298.74</c:v>
                      </c:pt>
                      <c:pt idx="86">
                        <c:v>1380.1166666666668</c:v>
                      </c:pt>
                      <c:pt idx="87">
                        <c:v>1360.4866666666667</c:v>
                      </c:pt>
                      <c:pt idx="88">
                        <c:v>1413.3366666666668</c:v>
                      </c:pt>
                      <c:pt idx="89">
                        <c:v>1392.7033333333336</c:v>
                      </c:pt>
                      <c:pt idx="90">
                        <c:v>1252.99</c:v>
                      </c:pt>
                      <c:pt idx="91">
                        <c:v>1373.29</c:v>
                      </c:pt>
                      <c:pt idx="92">
                        <c:v>1423.0933333333332</c:v>
                      </c:pt>
                      <c:pt idx="93">
                        <c:v>1639.0333333333335</c:v>
                      </c:pt>
                      <c:pt idx="94">
                        <c:v>1384.24</c:v>
                      </c:pt>
                      <c:pt idx="95">
                        <c:v>1197.1299999999999</c:v>
                      </c:pt>
                      <c:pt idx="96">
                        <c:v>1539.8466666666666</c:v>
                      </c:pt>
                      <c:pt idx="97">
                        <c:v>2152.19</c:v>
                      </c:pt>
                      <c:pt idx="98">
                        <c:v>2856.1366666666668</c:v>
                      </c:pt>
                      <c:pt idx="99">
                        <c:v>2732.1566666666663</c:v>
                      </c:pt>
                      <c:pt idx="100">
                        <c:v>2480.396666666667</c:v>
                      </c:pt>
                      <c:pt idx="101">
                        <c:v>2121.5233333333331</c:v>
                      </c:pt>
                      <c:pt idx="102">
                        <c:v>1926.11</c:v>
                      </c:pt>
                      <c:pt idx="103">
                        <c:v>1422.4800000000002</c:v>
                      </c:pt>
                      <c:pt idx="104">
                        <c:v>1709.7466666666667</c:v>
                      </c:pt>
                      <c:pt idx="105">
                        <c:v>2153.9766666666669</c:v>
                      </c:pt>
                      <c:pt idx="106">
                        <c:v>2944.7566666666667</c:v>
                      </c:pt>
                      <c:pt idx="107">
                        <c:v>3002.2433333333333</c:v>
                      </c:pt>
                      <c:pt idx="108">
                        <c:v>3111.8466666666664</c:v>
                      </c:pt>
                      <c:pt idx="109">
                        <c:v>3123.09</c:v>
                      </c:pt>
                      <c:pt idx="110">
                        <c:v>2994.5266666666666</c:v>
                      </c:pt>
                      <c:pt idx="111">
                        <c:v>2807.5466666666666</c:v>
                      </c:pt>
                      <c:pt idx="112">
                        <c:v>2635.1066666666666</c:v>
                      </c:pt>
                      <c:pt idx="113">
                        <c:v>2588.9900000000002</c:v>
                      </c:pt>
                      <c:pt idx="114">
                        <c:v>2417.36</c:v>
                      </c:pt>
                      <c:pt idx="115">
                        <c:v>2021.4800000000002</c:v>
                      </c:pt>
                      <c:pt idx="116">
                        <c:v>1596.82</c:v>
                      </c:pt>
                      <c:pt idx="117">
                        <c:v>1266.5100000000002</c:v>
                      </c:pt>
                      <c:pt idx="118">
                        <c:v>1335.3833333333334</c:v>
                      </c:pt>
                      <c:pt idx="119">
                        <c:v>1444.2966666666669</c:v>
                      </c:pt>
                      <c:pt idx="120">
                        <c:v>1564.4399999999998</c:v>
                      </c:pt>
                      <c:pt idx="121">
                        <c:v>1960.3133333333333</c:v>
                      </c:pt>
                      <c:pt idx="122">
                        <c:v>2392.2800000000002</c:v>
                      </c:pt>
                      <c:pt idx="123">
                        <c:v>2901.8366666666666</c:v>
                      </c:pt>
                      <c:pt idx="124">
                        <c:v>2997.6933333333332</c:v>
                      </c:pt>
                      <c:pt idx="125">
                        <c:v>3092.1</c:v>
                      </c:pt>
                      <c:pt idx="126">
                        <c:v>3052.11</c:v>
                      </c:pt>
                      <c:pt idx="127">
                        <c:v>2521.6800000000003</c:v>
                      </c:pt>
                      <c:pt idx="128">
                        <c:v>1788.4433333333334</c:v>
                      </c:pt>
                      <c:pt idx="129">
                        <c:v>1530.0533333333333</c:v>
                      </c:pt>
                      <c:pt idx="130">
                        <c:v>1665.4333333333334</c:v>
                      </c:pt>
                      <c:pt idx="131">
                        <c:v>1821.0033333333333</c:v>
                      </c:pt>
                      <c:pt idx="132">
                        <c:v>1588.573333333333</c:v>
                      </c:pt>
                      <c:pt idx="133">
                        <c:v>1179.8699999999999</c:v>
                      </c:pt>
                      <c:pt idx="134">
                        <c:v>1020.0866666666666</c:v>
                      </c:pt>
                      <c:pt idx="135">
                        <c:v>649.79</c:v>
                      </c:pt>
                      <c:pt idx="136">
                        <c:v>698.96</c:v>
                      </c:pt>
                      <c:pt idx="137">
                        <c:v>690.14</c:v>
                      </c:pt>
                      <c:pt idx="138">
                        <c:v>915.09333333333325</c:v>
                      </c:pt>
                      <c:pt idx="139">
                        <c:v>1075.1499999999999</c:v>
                      </c:pt>
                      <c:pt idx="140">
                        <c:v>1147.0033333333333</c:v>
                      </c:pt>
                      <c:pt idx="141">
                        <c:v>1093.3399999999999</c:v>
                      </c:pt>
                      <c:pt idx="142">
                        <c:v>970.20333333333338</c:v>
                      </c:pt>
                      <c:pt idx="143">
                        <c:v>914.12</c:v>
                      </c:pt>
                      <c:pt idx="144">
                        <c:v>1005.4133333333334</c:v>
                      </c:pt>
                      <c:pt idx="145">
                        <c:v>1246.8999999999999</c:v>
                      </c:pt>
                      <c:pt idx="146">
                        <c:v>1808.4733333333334</c:v>
                      </c:pt>
                      <c:pt idx="147">
                        <c:v>1754.9333333333334</c:v>
                      </c:pt>
                      <c:pt idx="148">
                        <c:v>1538.0666666666666</c:v>
                      </c:pt>
                      <c:pt idx="149">
                        <c:v>802.53666666666675</c:v>
                      </c:pt>
                      <c:pt idx="150">
                        <c:v>691.55666666666673</c:v>
                      </c:pt>
                      <c:pt idx="151">
                        <c:v>384.98</c:v>
                      </c:pt>
                      <c:pt idx="152">
                        <c:v>2873.28</c:v>
                      </c:pt>
                      <c:pt idx="153">
                        <c:v>5136.3133333333326</c:v>
                      </c:pt>
                      <c:pt idx="154">
                        <c:v>7380.6133333333337</c:v>
                      </c:pt>
                      <c:pt idx="155">
                        <c:v>7485.1000000000013</c:v>
                      </c:pt>
                      <c:pt idx="156">
                        <c:v>7832.170000000001</c:v>
                      </c:pt>
                      <c:pt idx="157">
                        <c:v>8090.1866666666656</c:v>
                      </c:pt>
                      <c:pt idx="158">
                        <c:v>7586.6699999999992</c:v>
                      </c:pt>
                      <c:pt idx="159">
                        <c:v>6767.8066666666664</c:v>
                      </c:pt>
                      <c:pt idx="160">
                        <c:v>5271.4366666666674</c:v>
                      </c:pt>
                      <c:pt idx="161">
                        <c:v>4158.38</c:v>
                      </c:pt>
                      <c:pt idx="162">
                        <c:v>2650.1566666666663</c:v>
                      </c:pt>
                      <c:pt idx="163">
                        <c:v>1864.03</c:v>
                      </c:pt>
                      <c:pt idx="164">
                        <c:v>2326.0100000000002</c:v>
                      </c:pt>
                      <c:pt idx="165">
                        <c:v>2813.876666666667</c:v>
                      </c:pt>
                      <c:pt idx="166">
                        <c:v>3045.83</c:v>
                      </c:pt>
                      <c:pt idx="167">
                        <c:v>2648.6166666666668</c:v>
                      </c:pt>
                      <c:pt idx="168">
                        <c:v>3037.0066666666667</c:v>
                      </c:pt>
                      <c:pt idx="169">
                        <c:v>4135.4066666666668</c:v>
                      </c:pt>
                      <c:pt idx="170">
                        <c:v>5244.7633333333333</c:v>
                      </c:pt>
                      <c:pt idx="171">
                        <c:v>5298.6500000000005</c:v>
                      </c:pt>
                      <c:pt idx="172">
                        <c:v>5088.88</c:v>
                      </c:pt>
                      <c:pt idx="173">
                        <c:v>3605.9466666666667</c:v>
                      </c:pt>
                      <c:pt idx="174">
                        <c:v>2710.9633333333336</c:v>
                      </c:pt>
                      <c:pt idx="175">
                        <c:v>1819.2100000000003</c:v>
                      </c:pt>
                      <c:pt idx="176">
                        <c:v>1127.6566666666665</c:v>
                      </c:pt>
                      <c:pt idx="177">
                        <c:v>793.81666666666672</c:v>
                      </c:pt>
                      <c:pt idx="178">
                        <c:v>852.68</c:v>
                      </c:pt>
                      <c:pt idx="179">
                        <c:v>1625.9766666666667</c:v>
                      </c:pt>
                      <c:pt idx="180">
                        <c:v>3324.01</c:v>
                      </c:pt>
                      <c:pt idx="181">
                        <c:v>4798.3633333333337</c:v>
                      </c:pt>
                      <c:pt idx="182">
                        <c:v>4893.6733333333332</c:v>
                      </c:pt>
                      <c:pt idx="183">
                        <c:v>3796.7466666666664</c:v>
                      </c:pt>
                      <c:pt idx="184">
                        <c:v>2747.2833333333333</c:v>
                      </c:pt>
                      <c:pt idx="185">
                        <c:v>2888.8866666666668</c:v>
                      </c:pt>
                      <c:pt idx="186">
                        <c:v>3476.0066666666667</c:v>
                      </c:pt>
                      <c:pt idx="187">
                        <c:v>3843.2933333333335</c:v>
                      </c:pt>
                      <c:pt idx="188">
                        <c:v>3828.3633333333332</c:v>
                      </c:pt>
                      <c:pt idx="189">
                        <c:v>3021.8066666666668</c:v>
                      </c:pt>
                      <c:pt idx="190">
                        <c:v>2024.3933333333332</c:v>
                      </c:pt>
                      <c:pt idx="191">
                        <c:v>1179.2</c:v>
                      </c:pt>
                      <c:pt idx="192">
                        <c:v>1463.0533333333333</c:v>
                      </c:pt>
                      <c:pt idx="193">
                        <c:v>1778.21</c:v>
                      </c:pt>
                      <c:pt idx="194">
                        <c:v>2694.1233333333334</c:v>
                      </c:pt>
                      <c:pt idx="195">
                        <c:v>2226.8633333333332</c:v>
                      </c:pt>
                      <c:pt idx="196">
                        <c:v>1806.8933333333334</c:v>
                      </c:pt>
                      <c:pt idx="197">
                        <c:v>862.38</c:v>
                      </c:pt>
                      <c:pt idx="198">
                        <c:v>545.73666666666668</c:v>
                      </c:pt>
                      <c:pt idx="199">
                        <c:v>515.16666666666663</c:v>
                      </c:pt>
                      <c:pt idx="200">
                        <c:v>432.28666666666669</c:v>
                      </c:pt>
                      <c:pt idx="201">
                        <c:v>517.52666666666664</c:v>
                      </c:pt>
                      <c:pt idx="202">
                        <c:v>503.51</c:v>
                      </c:pt>
                      <c:pt idx="203">
                        <c:v>488.64000000000004</c:v>
                      </c:pt>
                      <c:pt idx="204">
                        <c:v>312.93</c:v>
                      </c:pt>
                      <c:pt idx="205">
                        <c:v>283.54666666666668</c:v>
                      </c:pt>
                      <c:pt idx="206">
                        <c:v>200.09</c:v>
                      </c:pt>
                      <c:pt idx="207">
                        <c:v>339.16</c:v>
                      </c:pt>
                      <c:pt idx="208">
                        <c:v>436.6366666666666</c:v>
                      </c:pt>
                      <c:pt idx="209">
                        <c:v>827.53666666666652</c:v>
                      </c:pt>
                      <c:pt idx="210">
                        <c:v>971.43333333333339</c:v>
                      </c:pt>
                      <c:pt idx="211">
                        <c:v>777.65000000000009</c:v>
                      </c:pt>
                      <c:pt idx="212">
                        <c:v>619.54</c:v>
                      </c:pt>
                      <c:pt idx="213">
                        <c:v>428.13333333333338</c:v>
                      </c:pt>
                      <c:pt idx="214">
                        <c:v>426.19</c:v>
                      </c:pt>
                      <c:pt idx="215">
                        <c:v>412.93333333333334</c:v>
                      </c:pt>
                      <c:pt idx="216">
                        <c:v>827.41</c:v>
                      </c:pt>
                      <c:pt idx="217">
                        <c:v>1118.3500000000001</c:v>
                      </c:pt>
                      <c:pt idx="218">
                        <c:v>1294.1733333333334</c:v>
                      </c:pt>
                      <c:pt idx="219">
                        <c:v>1005.2133333333335</c:v>
                      </c:pt>
                      <c:pt idx="220">
                        <c:v>980.79333333333341</c:v>
                      </c:pt>
                      <c:pt idx="221">
                        <c:v>633.59</c:v>
                      </c:pt>
                      <c:pt idx="222">
                        <c:v>412.57333333333332</c:v>
                      </c:pt>
                      <c:pt idx="223">
                        <c:v>113.30000000000001</c:v>
                      </c:pt>
                      <c:pt idx="224">
                        <c:v>194.65999999999997</c:v>
                      </c:pt>
                      <c:pt idx="225">
                        <c:v>448.02</c:v>
                      </c:pt>
                      <c:pt idx="226">
                        <c:v>576.2299999999999</c:v>
                      </c:pt>
                      <c:pt idx="227">
                        <c:v>842.1633333333333</c:v>
                      </c:pt>
                    </c:numCache>
                  </c:numRef>
                </c:val>
                <c:smooth val="0"/>
                <c:extLst xmlns:c15="http://schemas.microsoft.com/office/drawing/2012/chart">
                  <c:ext xmlns:c16="http://schemas.microsoft.com/office/drawing/2014/chart" uri="{C3380CC4-5D6E-409C-BE32-E72D297353CC}">
                    <c16:uniqueId val="{0000000A-BD50-4234-A973-B430A9E75F10}"/>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'G III.1.1'!$A$12</c15:sqref>
                        </c15:formulaRef>
                      </c:ext>
                    </c:extLst>
                    <c:strCache>
                      <c:ptCount val="1"/>
                      <c:pt idx="0">
                        <c:v>      FpE</c:v>
                      </c:pt>
                    </c:strCache>
                  </c:strRef>
                </c:tx>
                <c:spPr>
                  <a:ln w="28575" cap="rnd">
                    <a:solidFill>
                      <a:schemeClr val="accent2">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 III.1.1'!$B$4:$HU$4</c15:sqref>
                        </c15:formulaRef>
                      </c:ext>
                    </c:extLst>
                    <c:numCache>
                      <c:formatCode>mmm\.yyyy</c:formatCode>
                      <c:ptCount val="228"/>
                      <c:pt idx="0">
                        <c:v>39203</c:v>
                      </c:pt>
                      <c:pt idx="1">
                        <c:v>39234</c:v>
                      </c:pt>
                      <c:pt idx="2">
                        <c:v>39264</c:v>
                      </c:pt>
                      <c:pt idx="3">
                        <c:v>39295</c:v>
                      </c:pt>
                      <c:pt idx="4">
                        <c:v>39326</c:v>
                      </c:pt>
                      <c:pt idx="5">
                        <c:v>39356</c:v>
                      </c:pt>
                      <c:pt idx="6">
                        <c:v>39387</c:v>
                      </c:pt>
                      <c:pt idx="7">
                        <c:v>39417</c:v>
                      </c:pt>
                      <c:pt idx="8">
                        <c:v>39448</c:v>
                      </c:pt>
                      <c:pt idx="9">
                        <c:v>39479</c:v>
                      </c:pt>
                      <c:pt idx="10">
                        <c:v>39508</c:v>
                      </c:pt>
                      <c:pt idx="11">
                        <c:v>39539</c:v>
                      </c:pt>
                      <c:pt idx="12">
                        <c:v>39569</c:v>
                      </c:pt>
                      <c:pt idx="13">
                        <c:v>39600</c:v>
                      </c:pt>
                      <c:pt idx="14">
                        <c:v>39630</c:v>
                      </c:pt>
                      <c:pt idx="15">
                        <c:v>39661</c:v>
                      </c:pt>
                      <c:pt idx="16">
                        <c:v>39692</c:v>
                      </c:pt>
                      <c:pt idx="17">
                        <c:v>39722</c:v>
                      </c:pt>
                      <c:pt idx="18">
                        <c:v>39753</c:v>
                      </c:pt>
                      <c:pt idx="19">
                        <c:v>39783</c:v>
                      </c:pt>
                      <c:pt idx="20">
                        <c:v>39814</c:v>
                      </c:pt>
                      <c:pt idx="21">
                        <c:v>39845</c:v>
                      </c:pt>
                      <c:pt idx="22">
                        <c:v>39873</c:v>
                      </c:pt>
                      <c:pt idx="23">
                        <c:v>39904</c:v>
                      </c:pt>
                      <c:pt idx="24">
                        <c:v>39934</c:v>
                      </c:pt>
                      <c:pt idx="25">
                        <c:v>39965</c:v>
                      </c:pt>
                      <c:pt idx="26">
                        <c:v>39995</c:v>
                      </c:pt>
                      <c:pt idx="27">
                        <c:v>40026</c:v>
                      </c:pt>
                      <c:pt idx="28">
                        <c:v>40057</c:v>
                      </c:pt>
                      <c:pt idx="29">
                        <c:v>40087</c:v>
                      </c:pt>
                      <c:pt idx="30">
                        <c:v>40118</c:v>
                      </c:pt>
                      <c:pt idx="31">
                        <c:v>40148</c:v>
                      </c:pt>
                      <c:pt idx="32">
                        <c:v>40179</c:v>
                      </c:pt>
                      <c:pt idx="33">
                        <c:v>40210</c:v>
                      </c:pt>
                      <c:pt idx="34">
                        <c:v>40238</c:v>
                      </c:pt>
                      <c:pt idx="35">
                        <c:v>40269</c:v>
                      </c:pt>
                      <c:pt idx="36">
                        <c:v>40299</c:v>
                      </c:pt>
                      <c:pt idx="37">
                        <c:v>40330</c:v>
                      </c:pt>
                      <c:pt idx="38">
                        <c:v>40360</c:v>
                      </c:pt>
                      <c:pt idx="39">
                        <c:v>40391</c:v>
                      </c:pt>
                      <c:pt idx="40">
                        <c:v>40422</c:v>
                      </c:pt>
                      <c:pt idx="41">
                        <c:v>40452</c:v>
                      </c:pt>
                      <c:pt idx="42">
                        <c:v>40483</c:v>
                      </c:pt>
                      <c:pt idx="43">
                        <c:v>40513</c:v>
                      </c:pt>
                      <c:pt idx="44">
                        <c:v>40544</c:v>
                      </c:pt>
                      <c:pt idx="45">
                        <c:v>40575</c:v>
                      </c:pt>
                      <c:pt idx="46">
                        <c:v>40603</c:v>
                      </c:pt>
                      <c:pt idx="47">
                        <c:v>40634</c:v>
                      </c:pt>
                      <c:pt idx="48">
                        <c:v>40664</c:v>
                      </c:pt>
                      <c:pt idx="49">
                        <c:v>40695</c:v>
                      </c:pt>
                      <c:pt idx="50">
                        <c:v>40725</c:v>
                      </c:pt>
                      <c:pt idx="51">
                        <c:v>40756</c:v>
                      </c:pt>
                      <c:pt idx="52">
                        <c:v>40787</c:v>
                      </c:pt>
                      <c:pt idx="53">
                        <c:v>40817</c:v>
                      </c:pt>
                      <c:pt idx="54">
                        <c:v>40848</c:v>
                      </c:pt>
                      <c:pt idx="55">
                        <c:v>40878</c:v>
                      </c:pt>
                      <c:pt idx="56">
                        <c:v>40909</c:v>
                      </c:pt>
                      <c:pt idx="57">
                        <c:v>40940</c:v>
                      </c:pt>
                      <c:pt idx="58">
                        <c:v>40969</c:v>
                      </c:pt>
                      <c:pt idx="59">
                        <c:v>41000</c:v>
                      </c:pt>
                      <c:pt idx="60">
                        <c:v>41030</c:v>
                      </c:pt>
                      <c:pt idx="61">
                        <c:v>41061</c:v>
                      </c:pt>
                      <c:pt idx="62">
                        <c:v>41091</c:v>
                      </c:pt>
                      <c:pt idx="63">
                        <c:v>41122</c:v>
                      </c:pt>
                      <c:pt idx="64">
                        <c:v>41153</c:v>
                      </c:pt>
                      <c:pt idx="65">
                        <c:v>41183</c:v>
                      </c:pt>
                      <c:pt idx="66">
                        <c:v>41214</c:v>
                      </c:pt>
                      <c:pt idx="67">
                        <c:v>41244</c:v>
                      </c:pt>
                      <c:pt idx="68">
                        <c:v>41275</c:v>
                      </c:pt>
                      <c:pt idx="69">
                        <c:v>41306</c:v>
                      </c:pt>
                      <c:pt idx="70">
                        <c:v>41334</c:v>
                      </c:pt>
                      <c:pt idx="71">
                        <c:v>41365</c:v>
                      </c:pt>
                      <c:pt idx="72">
                        <c:v>41395</c:v>
                      </c:pt>
                      <c:pt idx="73">
                        <c:v>41426</c:v>
                      </c:pt>
                      <c:pt idx="74">
                        <c:v>41456</c:v>
                      </c:pt>
                      <c:pt idx="75">
                        <c:v>41487</c:v>
                      </c:pt>
                      <c:pt idx="76">
                        <c:v>41518</c:v>
                      </c:pt>
                      <c:pt idx="77">
                        <c:v>41548</c:v>
                      </c:pt>
                      <c:pt idx="78">
                        <c:v>41579</c:v>
                      </c:pt>
                      <c:pt idx="79">
                        <c:v>41609</c:v>
                      </c:pt>
                      <c:pt idx="80">
                        <c:v>41640</c:v>
                      </c:pt>
                      <c:pt idx="81">
                        <c:v>41671</c:v>
                      </c:pt>
                      <c:pt idx="82">
                        <c:v>41699</c:v>
                      </c:pt>
                      <c:pt idx="83">
                        <c:v>41730</c:v>
                      </c:pt>
                      <c:pt idx="84">
                        <c:v>41760</c:v>
                      </c:pt>
                      <c:pt idx="85">
                        <c:v>41791</c:v>
                      </c:pt>
                      <c:pt idx="86">
                        <c:v>41821</c:v>
                      </c:pt>
                      <c:pt idx="87">
                        <c:v>41852</c:v>
                      </c:pt>
                      <c:pt idx="88">
                        <c:v>41883</c:v>
                      </c:pt>
                      <c:pt idx="89">
                        <c:v>41913</c:v>
                      </c:pt>
                      <c:pt idx="90">
                        <c:v>41944</c:v>
                      </c:pt>
                      <c:pt idx="91">
                        <c:v>41974</c:v>
                      </c:pt>
                      <c:pt idx="92">
                        <c:v>42005</c:v>
                      </c:pt>
                      <c:pt idx="93">
                        <c:v>42036</c:v>
                      </c:pt>
                      <c:pt idx="94">
                        <c:v>42064</c:v>
                      </c:pt>
                      <c:pt idx="95">
                        <c:v>42095</c:v>
                      </c:pt>
                      <c:pt idx="96">
                        <c:v>42125</c:v>
                      </c:pt>
                      <c:pt idx="97">
                        <c:v>42156</c:v>
                      </c:pt>
                      <c:pt idx="98">
                        <c:v>42186</c:v>
                      </c:pt>
                      <c:pt idx="99">
                        <c:v>42217</c:v>
                      </c:pt>
                      <c:pt idx="100">
                        <c:v>42248</c:v>
                      </c:pt>
                      <c:pt idx="101">
                        <c:v>42278</c:v>
                      </c:pt>
                      <c:pt idx="102">
                        <c:v>42309</c:v>
                      </c:pt>
                      <c:pt idx="103">
                        <c:v>42339</c:v>
                      </c:pt>
                      <c:pt idx="104">
                        <c:v>42370</c:v>
                      </c:pt>
                      <c:pt idx="105">
                        <c:v>42401</c:v>
                      </c:pt>
                      <c:pt idx="106">
                        <c:v>42430</c:v>
                      </c:pt>
                      <c:pt idx="107">
                        <c:v>42461</c:v>
                      </c:pt>
                      <c:pt idx="108">
                        <c:v>42491</c:v>
                      </c:pt>
                      <c:pt idx="109">
                        <c:v>42522</c:v>
                      </c:pt>
                      <c:pt idx="110">
                        <c:v>42552</c:v>
                      </c:pt>
                      <c:pt idx="111">
                        <c:v>42583</c:v>
                      </c:pt>
                      <c:pt idx="112">
                        <c:v>42614</c:v>
                      </c:pt>
                      <c:pt idx="113">
                        <c:v>42644</c:v>
                      </c:pt>
                      <c:pt idx="114">
                        <c:v>42675</c:v>
                      </c:pt>
                      <c:pt idx="115">
                        <c:v>42705</c:v>
                      </c:pt>
                      <c:pt idx="116">
                        <c:v>42736</c:v>
                      </c:pt>
                      <c:pt idx="117">
                        <c:v>42767</c:v>
                      </c:pt>
                      <c:pt idx="118">
                        <c:v>42795</c:v>
                      </c:pt>
                      <c:pt idx="119">
                        <c:v>42826</c:v>
                      </c:pt>
                      <c:pt idx="120">
                        <c:v>42856</c:v>
                      </c:pt>
                      <c:pt idx="121">
                        <c:v>42887</c:v>
                      </c:pt>
                      <c:pt idx="122">
                        <c:v>42917</c:v>
                      </c:pt>
                      <c:pt idx="123">
                        <c:v>42948</c:v>
                      </c:pt>
                      <c:pt idx="124">
                        <c:v>42979</c:v>
                      </c:pt>
                      <c:pt idx="125">
                        <c:v>43009</c:v>
                      </c:pt>
                      <c:pt idx="126">
                        <c:v>43040</c:v>
                      </c:pt>
                      <c:pt idx="127">
                        <c:v>43070</c:v>
                      </c:pt>
                      <c:pt idx="128">
                        <c:v>43101</c:v>
                      </c:pt>
                      <c:pt idx="129">
                        <c:v>43132</c:v>
                      </c:pt>
                      <c:pt idx="130">
                        <c:v>43160</c:v>
                      </c:pt>
                      <c:pt idx="131">
                        <c:v>43191</c:v>
                      </c:pt>
                      <c:pt idx="132">
                        <c:v>43221</c:v>
                      </c:pt>
                      <c:pt idx="133">
                        <c:v>43252</c:v>
                      </c:pt>
                      <c:pt idx="134">
                        <c:v>43282</c:v>
                      </c:pt>
                      <c:pt idx="135">
                        <c:v>43313</c:v>
                      </c:pt>
                      <c:pt idx="136">
                        <c:v>43344</c:v>
                      </c:pt>
                      <c:pt idx="137">
                        <c:v>43374</c:v>
                      </c:pt>
                      <c:pt idx="138">
                        <c:v>43405</c:v>
                      </c:pt>
                      <c:pt idx="139">
                        <c:v>43435</c:v>
                      </c:pt>
                      <c:pt idx="140">
                        <c:v>43466</c:v>
                      </c:pt>
                      <c:pt idx="141">
                        <c:v>43497</c:v>
                      </c:pt>
                      <c:pt idx="142">
                        <c:v>43525</c:v>
                      </c:pt>
                      <c:pt idx="143">
                        <c:v>43556</c:v>
                      </c:pt>
                      <c:pt idx="144">
                        <c:v>43586</c:v>
                      </c:pt>
                      <c:pt idx="145">
                        <c:v>43617</c:v>
                      </c:pt>
                      <c:pt idx="146">
                        <c:v>43647</c:v>
                      </c:pt>
                      <c:pt idx="147">
                        <c:v>43678</c:v>
                      </c:pt>
                      <c:pt idx="148">
                        <c:v>43709</c:v>
                      </c:pt>
                      <c:pt idx="149">
                        <c:v>43739</c:v>
                      </c:pt>
                      <c:pt idx="150">
                        <c:v>43770</c:v>
                      </c:pt>
                      <c:pt idx="151">
                        <c:v>43800</c:v>
                      </c:pt>
                      <c:pt idx="152">
                        <c:v>43831</c:v>
                      </c:pt>
                      <c:pt idx="153">
                        <c:v>43862</c:v>
                      </c:pt>
                      <c:pt idx="154">
                        <c:v>43891</c:v>
                      </c:pt>
                      <c:pt idx="155">
                        <c:v>43922</c:v>
                      </c:pt>
                      <c:pt idx="156">
                        <c:v>43952</c:v>
                      </c:pt>
                      <c:pt idx="157">
                        <c:v>43983</c:v>
                      </c:pt>
                      <c:pt idx="158">
                        <c:v>44013</c:v>
                      </c:pt>
                      <c:pt idx="159">
                        <c:v>44044</c:v>
                      </c:pt>
                      <c:pt idx="160">
                        <c:v>44075</c:v>
                      </c:pt>
                      <c:pt idx="161">
                        <c:v>44105</c:v>
                      </c:pt>
                      <c:pt idx="162">
                        <c:v>44136</c:v>
                      </c:pt>
                      <c:pt idx="163">
                        <c:v>44166</c:v>
                      </c:pt>
                      <c:pt idx="164">
                        <c:v>44197</c:v>
                      </c:pt>
                      <c:pt idx="165">
                        <c:v>44228</c:v>
                      </c:pt>
                      <c:pt idx="166">
                        <c:v>44256</c:v>
                      </c:pt>
                      <c:pt idx="167">
                        <c:v>44287</c:v>
                      </c:pt>
                      <c:pt idx="168">
                        <c:v>44317</c:v>
                      </c:pt>
                      <c:pt idx="169">
                        <c:v>44348</c:v>
                      </c:pt>
                      <c:pt idx="170">
                        <c:v>44378</c:v>
                      </c:pt>
                      <c:pt idx="171">
                        <c:v>44409</c:v>
                      </c:pt>
                      <c:pt idx="172">
                        <c:v>44440</c:v>
                      </c:pt>
                      <c:pt idx="173">
                        <c:v>44470</c:v>
                      </c:pt>
                      <c:pt idx="174">
                        <c:v>44501</c:v>
                      </c:pt>
                      <c:pt idx="175">
                        <c:v>44531</c:v>
                      </c:pt>
                      <c:pt idx="176">
                        <c:v>44562</c:v>
                      </c:pt>
                      <c:pt idx="177">
                        <c:v>44593</c:v>
                      </c:pt>
                      <c:pt idx="178">
                        <c:v>44621</c:v>
                      </c:pt>
                      <c:pt idx="179">
                        <c:v>44652</c:v>
                      </c:pt>
                      <c:pt idx="180">
                        <c:v>44682</c:v>
                      </c:pt>
                      <c:pt idx="181">
                        <c:v>44713</c:v>
                      </c:pt>
                      <c:pt idx="182">
                        <c:v>44743</c:v>
                      </c:pt>
                      <c:pt idx="183">
                        <c:v>44774</c:v>
                      </c:pt>
                      <c:pt idx="184">
                        <c:v>44805</c:v>
                      </c:pt>
                      <c:pt idx="185">
                        <c:v>44835</c:v>
                      </c:pt>
                      <c:pt idx="186">
                        <c:v>44866</c:v>
                      </c:pt>
                      <c:pt idx="187">
                        <c:v>44896</c:v>
                      </c:pt>
                      <c:pt idx="188">
                        <c:v>44927</c:v>
                      </c:pt>
                      <c:pt idx="189">
                        <c:v>44958</c:v>
                      </c:pt>
                      <c:pt idx="190">
                        <c:v>44986</c:v>
                      </c:pt>
                      <c:pt idx="191">
                        <c:v>45017</c:v>
                      </c:pt>
                      <c:pt idx="192">
                        <c:v>45047</c:v>
                      </c:pt>
                      <c:pt idx="193">
                        <c:v>45078</c:v>
                      </c:pt>
                      <c:pt idx="194">
                        <c:v>45108</c:v>
                      </c:pt>
                      <c:pt idx="195">
                        <c:v>45139</c:v>
                      </c:pt>
                      <c:pt idx="196">
                        <c:v>45170</c:v>
                      </c:pt>
                      <c:pt idx="197">
                        <c:v>45200</c:v>
                      </c:pt>
                      <c:pt idx="198">
                        <c:v>45231</c:v>
                      </c:pt>
                      <c:pt idx="199">
                        <c:v>45261</c:v>
                      </c:pt>
                      <c:pt idx="200">
                        <c:v>45292</c:v>
                      </c:pt>
                      <c:pt idx="201">
                        <c:v>45323</c:v>
                      </c:pt>
                      <c:pt idx="202">
                        <c:v>45352</c:v>
                      </c:pt>
                      <c:pt idx="203">
                        <c:v>45383</c:v>
                      </c:pt>
                      <c:pt idx="204">
                        <c:v>45413</c:v>
                      </c:pt>
                      <c:pt idx="205">
                        <c:v>45444</c:v>
                      </c:pt>
                      <c:pt idx="206">
                        <c:v>45474</c:v>
                      </c:pt>
                      <c:pt idx="207">
                        <c:v>45505</c:v>
                      </c:pt>
                      <c:pt idx="208">
                        <c:v>45536</c:v>
                      </c:pt>
                      <c:pt idx="209">
                        <c:v>45566</c:v>
                      </c:pt>
                      <c:pt idx="210">
                        <c:v>45597</c:v>
                      </c:pt>
                      <c:pt idx="211">
                        <c:v>45627</c:v>
                      </c:pt>
                      <c:pt idx="212">
                        <c:v>45658</c:v>
                      </c:pt>
                      <c:pt idx="213">
                        <c:v>45689</c:v>
                      </c:pt>
                      <c:pt idx="214">
                        <c:v>45717</c:v>
                      </c:pt>
                      <c:pt idx="215">
                        <c:v>45748</c:v>
                      </c:pt>
                      <c:pt idx="216">
                        <c:v>45778</c:v>
                      </c:pt>
                      <c:pt idx="217">
                        <c:v>45809</c:v>
                      </c:pt>
                      <c:pt idx="218">
                        <c:v>45839</c:v>
                      </c:pt>
                      <c:pt idx="219">
                        <c:v>45870</c:v>
                      </c:pt>
                      <c:pt idx="220">
                        <c:v>45901</c:v>
                      </c:pt>
                      <c:pt idx="221">
                        <c:v>45931</c:v>
                      </c:pt>
                      <c:pt idx="222">
                        <c:v>45962</c:v>
                      </c:pt>
                      <c:pt idx="223">
                        <c:v>45992</c:v>
                      </c:pt>
                      <c:pt idx="224">
                        <c:v>46023</c:v>
                      </c:pt>
                      <c:pt idx="225">
                        <c:v>46054</c:v>
                      </c:pt>
                      <c:pt idx="226">
                        <c:v>46082</c:v>
                      </c:pt>
                      <c:pt idx="227">
                        <c:v>46113</c:v>
                      </c:pt>
                    </c:numCache>
                  </c:numRef>
                </c:cat>
                <c:val>
                  <c:numRef>
                    <c:extLst xmlns:c15="http://schemas.microsoft.com/office/drawing/2012/chart">
                      <c:ext xmlns:c15="http://schemas.microsoft.com/office/drawing/2012/chart" uri="{02D57815-91ED-43cb-92C2-25804820EDAC}">
                        <c15:formulaRef>
                          <c15:sqref>'G III.1.1'!$B$12:$HU$12</c15:sqref>
                        </c15:formulaRef>
                      </c:ext>
                    </c:extLst>
                    <c:numCache>
                      <c:formatCode>_(* #,##0_);_(* \(#,##0\);_(* "-"_);_(@_)</c:formatCode>
                      <c:ptCount val="228"/>
                      <c:pt idx="76">
                        <c:v>2000.08</c:v>
                      </c:pt>
                      <c:pt idx="77">
                        <c:v>2000.1999999999998</c:v>
                      </c:pt>
                      <c:pt idx="78">
                        <c:v>2333.6933333333332</c:v>
                      </c:pt>
                      <c:pt idx="79">
                        <c:v>3000.78</c:v>
                      </c:pt>
                      <c:pt idx="80">
                        <c:v>3668.1133333333332</c:v>
                      </c:pt>
                      <c:pt idx="81">
                        <c:v>3987.2466666666664</c:v>
                      </c:pt>
                      <c:pt idx="82">
                        <c:v>3968.09</c:v>
                      </c:pt>
                      <c:pt idx="83">
                        <c:v>3949.2999999999997</c:v>
                      </c:pt>
                      <c:pt idx="84">
                        <c:v>3924.4799999999996</c:v>
                      </c:pt>
                      <c:pt idx="85">
                        <c:v>3899.5699999999997</c:v>
                      </c:pt>
                      <c:pt idx="86">
                        <c:v>3873.9066666666672</c:v>
                      </c:pt>
                      <c:pt idx="87">
                        <c:v>3854.3000000000006</c:v>
                      </c:pt>
                      <c:pt idx="88">
                        <c:v>3827.9600000000005</c:v>
                      </c:pt>
                      <c:pt idx="89">
                        <c:v>3802.78</c:v>
                      </c:pt>
                      <c:pt idx="90">
                        <c:v>3777.8833333333332</c:v>
                      </c:pt>
                      <c:pt idx="91">
                        <c:v>3761.1633333333339</c:v>
                      </c:pt>
                      <c:pt idx="92">
                        <c:v>3743.8700000000003</c:v>
                      </c:pt>
                      <c:pt idx="93">
                        <c:v>3727.6933333333332</c:v>
                      </c:pt>
                      <c:pt idx="94">
                        <c:v>3714.103333333333</c:v>
                      </c:pt>
                      <c:pt idx="95">
                        <c:v>3698.3166666666671</c:v>
                      </c:pt>
                      <c:pt idx="96">
                        <c:v>3681.11</c:v>
                      </c:pt>
                      <c:pt idx="97">
                        <c:v>3659.1833333333329</c:v>
                      </c:pt>
                      <c:pt idx="98">
                        <c:v>3626.4266666666663</c:v>
                      </c:pt>
                      <c:pt idx="99">
                        <c:v>3595.2133333333331</c:v>
                      </c:pt>
                      <c:pt idx="100">
                        <c:v>3565.8766666666666</c:v>
                      </c:pt>
                      <c:pt idx="101">
                        <c:v>3549.5433333333335</c:v>
                      </c:pt>
                      <c:pt idx="102">
                        <c:v>3532.2766666666666</c:v>
                      </c:pt>
                      <c:pt idx="103">
                        <c:v>3516.0566666666668</c:v>
                      </c:pt>
                      <c:pt idx="104">
                        <c:v>3501.15</c:v>
                      </c:pt>
                      <c:pt idx="105">
                        <c:v>3503.9266666666667</c:v>
                      </c:pt>
                      <c:pt idx="106">
                        <c:v>3465.353333333333</c:v>
                      </c:pt>
                      <c:pt idx="107">
                        <c:v>3426.44</c:v>
                      </c:pt>
                      <c:pt idx="108">
                        <c:v>3382.7099999999996</c:v>
                      </c:pt>
                      <c:pt idx="109">
                        <c:v>3340.0399999999995</c:v>
                      </c:pt>
                      <c:pt idx="110">
                        <c:v>3292.1833333333329</c:v>
                      </c:pt>
                      <c:pt idx="111">
                        <c:v>3245.5933333333337</c:v>
                      </c:pt>
                      <c:pt idx="112">
                        <c:v>3193.9833333333336</c:v>
                      </c:pt>
                      <c:pt idx="113">
                        <c:v>3126.74</c:v>
                      </c:pt>
                      <c:pt idx="114">
                        <c:v>3007.84</c:v>
                      </c:pt>
                      <c:pt idx="115">
                        <c:v>2934.5166666666664</c:v>
                      </c:pt>
                      <c:pt idx="116">
                        <c:v>2881.2433333333333</c:v>
                      </c:pt>
                      <c:pt idx="117">
                        <c:v>2880.11</c:v>
                      </c:pt>
                      <c:pt idx="118">
                        <c:v>2806.9933333333333</c:v>
                      </c:pt>
                      <c:pt idx="119">
                        <c:v>2733.81</c:v>
                      </c:pt>
                      <c:pt idx="120">
                        <c:v>2660.646666666667</c:v>
                      </c:pt>
                      <c:pt idx="121">
                        <c:v>2578.4866666666667</c:v>
                      </c:pt>
                      <c:pt idx="122">
                        <c:v>2430.1733333333336</c:v>
                      </c:pt>
                      <c:pt idx="123">
                        <c:v>2246.3066666666668</c:v>
                      </c:pt>
                      <c:pt idx="124">
                        <c:v>2067.5300000000002</c:v>
                      </c:pt>
                      <c:pt idx="125">
                        <c:v>1947.3100000000002</c:v>
                      </c:pt>
                      <c:pt idx="126">
                        <c:v>1783.5666666666666</c:v>
                      </c:pt>
                      <c:pt idx="127">
                        <c:v>1698.7666666666667</c:v>
                      </c:pt>
                      <c:pt idx="128">
                        <c:v>1621.6566666666665</c:v>
                      </c:pt>
                      <c:pt idx="129">
                        <c:v>1623.7333333333333</c:v>
                      </c:pt>
                      <c:pt idx="130">
                        <c:v>1551.64</c:v>
                      </c:pt>
                      <c:pt idx="131">
                        <c:v>1469.3333333333333</c:v>
                      </c:pt>
                      <c:pt idx="132">
                        <c:v>1386.6433333333334</c:v>
                      </c:pt>
                      <c:pt idx="133">
                        <c:v>1298.2966666666669</c:v>
                      </c:pt>
                      <c:pt idx="134">
                        <c:v>1223.6066666666666</c:v>
                      </c:pt>
                      <c:pt idx="135">
                        <c:v>1139.9333333333332</c:v>
                      </c:pt>
                      <c:pt idx="136">
                        <c:v>1072.5166666666667</c:v>
                      </c:pt>
                      <c:pt idx="137">
                        <c:v>987.60666666666668</c:v>
                      </c:pt>
                      <c:pt idx="138">
                        <c:v>840.11666666666667</c:v>
                      </c:pt>
                      <c:pt idx="139">
                        <c:v>737.66666666666663</c:v>
                      </c:pt>
                      <c:pt idx="140">
                        <c:v>649.14333333333332</c:v>
                      </c:pt>
                      <c:pt idx="141">
                        <c:v>632.9666666666667</c:v>
                      </c:pt>
                      <c:pt idx="142">
                        <c:v>559.43666666666661</c:v>
                      </c:pt>
                      <c:pt idx="143">
                        <c:v>477.89000000000004</c:v>
                      </c:pt>
                      <c:pt idx="144">
                        <c:v>385.27666666666664</c:v>
                      </c:pt>
                      <c:pt idx="145">
                        <c:v>359.09333333333331</c:v>
                      </c:pt>
                      <c:pt idx="146">
                        <c:v>339.30666666666662</c:v>
                      </c:pt>
                      <c:pt idx="147">
                        <c:v>328.55333333333334</c:v>
                      </c:pt>
                      <c:pt idx="148">
                        <c:v>317.81</c:v>
                      </c:pt>
                      <c:pt idx="149">
                        <c:v>308.18666666666667</c:v>
                      </c:pt>
                      <c:pt idx="150">
                        <c:v>268.06666666666666</c:v>
                      </c:pt>
                      <c:pt idx="151">
                        <c:v>235.13666666666668</c:v>
                      </c:pt>
                      <c:pt idx="152">
                        <c:v>202.37666666666667</c:v>
                      </c:pt>
                      <c:pt idx="153">
                        <c:v>201.23000000000002</c:v>
                      </c:pt>
                      <c:pt idx="154">
                        <c:v>201.72666666666669</c:v>
                      </c:pt>
                      <c:pt idx="155">
                        <c:v>201.95000000000002</c:v>
                      </c:pt>
                      <c:pt idx="156">
                        <c:v>202.07666666666668</c:v>
                      </c:pt>
                      <c:pt idx="157">
                        <c:v>202.09</c:v>
                      </c:pt>
                      <c:pt idx="158">
                        <c:v>202.10333333333332</c:v>
                      </c:pt>
                      <c:pt idx="159">
                        <c:v>202.11666666666667</c:v>
                      </c:pt>
                      <c:pt idx="160">
                        <c:v>202.13333333333333</c:v>
                      </c:pt>
                      <c:pt idx="161">
                        <c:v>202.14666666666665</c:v>
                      </c:pt>
                      <c:pt idx="162">
                        <c:v>202.15666666666667</c:v>
                      </c:pt>
                      <c:pt idx="163">
                        <c:v>202.16333333333333</c:v>
                      </c:pt>
                      <c:pt idx="164">
                        <c:v>202.17333333333332</c:v>
                      </c:pt>
                      <c:pt idx="165">
                        <c:v>202.18666666666664</c:v>
                      </c:pt>
                      <c:pt idx="166">
                        <c:v>202.20666666666668</c:v>
                      </c:pt>
                      <c:pt idx="167">
                        <c:v>202.22666666666666</c:v>
                      </c:pt>
                      <c:pt idx="168">
                        <c:v>202.25</c:v>
                      </c:pt>
                      <c:pt idx="169">
                        <c:v>202.25666666666666</c:v>
                      </c:pt>
                      <c:pt idx="170">
                        <c:v>202.26</c:v>
                      </c:pt>
                      <c:pt idx="171">
                        <c:v>202.26</c:v>
                      </c:pt>
                      <c:pt idx="172">
                        <c:v>202.26999999999998</c:v>
                      </c:pt>
                      <c:pt idx="173">
                        <c:v>202.27666666666667</c:v>
                      </c:pt>
                      <c:pt idx="174">
                        <c:v>202.28333333333333</c:v>
                      </c:pt>
                      <c:pt idx="175">
                        <c:v>202.29</c:v>
                      </c:pt>
                      <c:pt idx="176">
                        <c:v>202.30000000000004</c:v>
                      </c:pt>
                      <c:pt idx="177">
                        <c:v>202.3066666666667</c:v>
                      </c:pt>
                      <c:pt idx="178">
                        <c:v>202.31666666666669</c:v>
                      </c:pt>
                      <c:pt idx="179">
                        <c:v>202.34666666666666</c:v>
                      </c:pt>
                      <c:pt idx="180">
                        <c:v>202.42</c:v>
                      </c:pt>
                      <c:pt idx="181">
                        <c:v>202.52333333333331</c:v>
                      </c:pt>
                      <c:pt idx="182">
                        <c:v>202.63666666666666</c:v>
                      </c:pt>
                      <c:pt idx="183">
                        <c:v>202.81000000000003</c:v>
                      </c:pt>
                      <c:pt idx="184">
                        <c:v>203.08666666666667</c:v>
                      </c:pt>
                      <c:pt idx="185">
                        <c:v>203.49</c:v>
                      </c:pt>
                      <c:pt idx="186">
                        <c:v>203.97333333333333</c:v>
                      </c:pt>
                      <c:pt idx="187">
                        <c:v>204.57333333333335</c:v>
                      </c:pt>
                      <c:pt idx="188">
                        <c:v>205.27999999999997</c:v>
                      </c:pt>
                      <c:pt idx="189">
                        <c:v>206.02666666666667</c:v>
                      </c:pt>
                      <c:pt idx="190">
                        <c:v>206.89666666666668</c:v>
                      </c:pt>
                      <c:pt idx="191">
                        <c:v>207.71666666666667</c:v>
                      </c:pt>
                      <c:pt idx="192">
                        <c:v>208.55999999999997</c:v>
                      </c:pt>
                      <c:pt idx="193">
                        <c:v>209.34</c:v>
                      </c:pt>
                      <c:pt idx="194">
                        <c:v>210.20333333333335</c:v>
                      </c:pt>
                      <c:pt idx="195">
                        <c:v>211.11333333333334</c:v>
                      </c:pt>
                      <c:pt idx="196">
                        <c:v>212.01666666666665</c:v>
                      </c:pt>
                      <c:pt idx="197">
                        <c:v>212.94333333333336</c:v>
                      </c:pt>
                      <c:pt idx="198">
                        <c:v>213.91666666666666</c:v>
                      </c:pt>
                      <c:pt idx="199">
                        <c:v>142.94</c:v>
                      </c:pt>
                      <c:pt idx="200">
                        <c:v>71.64</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numCache>
                  </c:numRef>
                </c:val>
                <c:smooth val="0"/>
                <c:extLst xmlns:c15="http://schemas.microsoft.com/office/drawing/2012/chart">
                  <c:ext xmlns:c16="http://schemas.microsoft.com/office/drawing/2014/chart" uri="{C3380CC4-5D6E-409C-BE32-E72D297353CC}">
                    <c16:uniqueId val="{0000000B-BD50-4234-A973-B430A9E75F10}"/>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'G III.1.1'!$A$16</c15:sqref>
                        </c15:formulaRef>
                      </c:ext>
                    </c:extLst>
                    <c:strCache>
                      <c:ptCount val="1"/>
                      <c:pt idx="0">
                        <c:v>Otros</c:v>
                      </c:pt>
                    </c:strCache>
                  </c:strRef>
                </c:tx>
                <c:spPr>
                  <a:ln w="28575" cap="rnd">
                    <a:solidFill>
                      <a:schemeClr val="accent6">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 III.1.1'!$B$4:$HU$4</c15:sqref>
                        </c15:formulaRef>
                      </c:ext>
                    </c:extLst>
                    <c:numCache>
                      <c:formatCode>mmm\.yyyy</c:formatCode>
                      <c:ptCount val="228"/>
                      <c:pt idx="0">
                        <c:v>39203</c:v>
                      </c:pt>
                      <c:pt idx="1">
                        <c:v>39234</c:v>
                      </c:pt>
                      <c:pt idx="2">
                        <c:v>39264</c:v>
                      </c:pt>
                      <c:pt idx="3">
                        <c:v>39295</c:v>
                      </c:pt>
                      <c:pt idx="4">
                        <c:v>39326</c:v>
                      </c:pt>
                      <c:pt idx="5">
                        <c:v>39356</c:v>
                      </c:pt>
                      <c:pt idx="6">
                        <c:v>39387</c:v>
                      </c:pt>
                      <c:pt idx="7">
                        <c:v>39417</c:v>
                      </c:pt>
                      <c:pt idx="8">
                        <c:v>39448</c:v>
                      </c:pt>
                      <c:pt idx="9">
                        <c:v>39479</c:v>
                      </c:pt>
                      <c:pt idx="10">
                        <c:v>39508</c:v>
                      </c:pt>
                      <c:pt idx="11">
                        <c:v>39539</c:v>
                      </c:pt>
                      <c:pt idx="12">
                        <c:v>39569</c:v>
                      </c:pt>
                      <c:pt idx="13">
                        <c:v>39600</c:v>
                      </c:pt>
                      <c:pt idx="14">
                        <c:v>39630</c:v>
                      </c:pt>
                      <c:pt idx="15">
                        <c:v>39661</c:v>
                      </c:pt>
                      <c:pt idx="16">
                        <c:v>39692</c:v>
                      </c:pt>
                      <c:pt idx="17">
                        <c:v>39722</c:v>
                      </c:pt>
                      <c:pt idx="18">
                        <c:v>39753</c:v>
                      </c:pt>
                      <c:pt idx="19">
                        <c:v>39783</c:v>
                      </c:pt>
                      <c:pt idx="20">
                        <c:v>39814</c:v>
                      </c:pt>
                      <c:pt idx="21">
                        <c:v>39845</c:v>
                      </c:pt>
                      <c:pt idx="22">
                        <c:v>39873</c:v>
                      </c:pt>
                      <c:pt idx="23">
                        <c:v>39904</c:v>
                      </c:pt>
                      <c:pt idx="24">
                        <c:v>39934</c:v>
                      </c:pt>
                      <c:pt idx="25">
                        <c:v>39965</c:v>
                      </c:pt>
                      <c:pt idx="26">
                        <c:v>39995</c:v>
                      </c:pt>
                      <c:pt idx="27">
                        <c:v>40026</c:v>
                      </c:pt>
                      <c:pt idx="28">
                        <c:v>40057</c:v>
                      </c:pt>
                      <c:pt idx="29">
                        <c:v>40087</c:v>
                      </c:pt>
                      <c:pt idx="30">
                        <c:v>40118</c:v>
                      </c:pt>
                      <c:pt idx="31">
                        <c:v>40148</c:v>
                      </c:pt>
                      <c:pt idx="32">
                        <c:v>40179</c:v>
                      </c:pt>
                      <c:pt idx="33">
                        <c:v>40210</c:v>
                      </c:pt>
                      <c:pt idx="34">
                        <c:v>40238</c:v>
                      </c:pt>
                      <c:pt idx="35">
                        <c:v>40269</c:v>
                      </c:pt>
                      <c:pt idx="36">
                        <c:v>40299</c:v>
                      </c:pt>
                      <c:pt idx="37">
                        <c:v>40330</c:v>
                      </c:pt>
                      <c:pt idx="38">
                        <c:v>40360</c:v>
                      </c:pt>
                      <c:pt idx="39">
                        <c:v>40391</c:v>
                      </c:pt>
                      <c:pt idx="40">
                        <c:v>40422</c:v>
                      </c:pt>
                      <c:pt idx="41">
                        <c:v>40452</c:v>
                      </c:pt>
                      <c:pt idx="42">
                        <c:v>40483</c:v>
                      </c:pt>
                      <c:pt idx="43">
                        <c:v>40513</c:v>
                      </c:pt>
                      <c:pt idx="44">
                        <c:v>40544</c:v>
                      </c:pt>
                      <c:pt idx="45">
                        <c:v>40575</c:v>
                      </c:pt>
                      <c:pt idx="46">
                        <c:v>40603</c:v>
                      </c:pt>
                      <c:pt idx="47">
                        <c:v>40634</c:v>
                      </c:pt>
                      <c:pt idx="48">
                        <c:v>40664</c:v>
                      </c:pt>
                      <c:pt idx="49">
                        <c:v>40695</c:v>
                      </c:pt>
                      <c:pt idx="50">
                        <c:v>40725</c:v>
                      </c:pt>
                      <c:pt idx="51">
                        <c:v>40756</c:v>
                      </c:pt>
                      <c:pt idx="52">
                        <c:v>40787</c:v>
                      </c:pt>
                      <c:pt idx="53">
                        <c:v>40817</c:v>
                      </c:pt>
                      <c:pt idx="54">
                        <c:v>40848</c:v>
                      </c:pt>
                      <c:pt idx="55">
                        <c:v>40878</c:v>
                      </c:pt>
                      <c:pt idx="56">
                        <c:v>40909</c:v>
                      </c:pt>
                      <c:pt idx="57">
                        <c:v>40940</c:v>
                      </c:pt>
                      <c:pt idx="58">
                        <c:v>40969</c:v>
                      </c:pt>
                      <c:pt idx="59">
                        <c:v>41000</c:v>
                      </c:pt>
                      <c:pt idx="60">
                        <c:v>41030</c:v>
                      </c:pt>
                      <c:pt idx="61">
                        <c:v>41061</c:v>
                      </c:pt>
                      <c:pt idx="62">
                        <c:v>41091</c:v>
                      </c:pt>
                      <c:pt idx="63">
                        <c:v>41122</c:v>
                      </c:pt>
                      <c:pt idx="64">
                        <c:v>41153</c:v>
                      </c:pt>
                      <c:pt idx="65">
                        <c:v>41183</c:v>
                      </c:pt>
                      <c:pt idx="66">
                        <c:v>41214</c:v>
                      </c:pt>
                      <c:pt idx="67">
                        <c:v>41244</c:v>
                      </c:pt>
                      <c:pt idx="68">
                        <c:v>41275</c:v>
                      </c:pt>
                      <c:pt idx="69">
                        <c:v>41306</c:v>
                      </c:pt>
                      <c:pt idx="70">
                        <c:v>41334</c:v>
                      </c:pt>
                      <c:pt idx="71">
                        <c:v>41365</c:v>
                      </c:pt>
                      <c:pt idx="72">
                        <c:v>41395</c:v>
                      </c:pt>
                      <c:pt idx="73">
                        <c:v>41426</c:v>
                      </c:pt>
                      <c:pt idx="74">
                        <c:v>41456</c:v>
                      </c:pt>
                      <c:pt idx="75">
                        <c:v>41487</c:v>
                      </c:pt>
                      <c:pt idx="76">
                        <c:v>41518</c:v>
                      </c:pt>
                      <c:pt idx="77">
                        <c:v>41548</c:v>
                      </c:pt>
                      <c:pt idx="78">
                        <c:v>41579</c:v>
                      </c:pt>
                      <c:pt idx="79">
                        <c:v>41609</c:v>
                      </c:pt>
                      <c:pt idx="80">
                        <c:v>41640</c:v>
                      </c:pt>
                      <c:pt idx="81">
                        <c:v>41671</c:v>
                      </c:pt>
                      <c:pt idx="82">
                        <c:v>41699</c:v>
                      </c:pt>
                      <c:pt idx="83">
                        <c:v>41730</c:v>
                      </c:pt>
                      <c:pt idx="84">
                        <c:v>41760</c:v>
                      </c:pt>
                      <c:pt idx="85">
                        <c:v>41791</c:v>
                      </c:pt>
                      <c:pt idx="86">
                        <c:v>41821</c:v>
                      </c:pt>
                      <c:pt idx="87">
                        <c:v>41852</c:v>
                      </c:pt>
                      <c:pt idx="88">
                        <c:v>41883</c:v>
                      </c:pt>
                      <c:pt idx="89">
                        <c:v>41913</c:v>
                      </c:pt>
                      <c:pt idx="90">
                        <c:v>41944</c:v>
                      </c:pt>
                      <c:pt idx="91">
                        <c:v>41974</c:v>
                      </c:pt>
                      <c:pt idx="92">
                        <c:v>42005</c:v>
                      </c:pt>
                      <c:pt idx="93">
                        <c:v>42036</c:v>
                      </c:pt>
                      <c:pt idx="94">
                        <c:v>42064</c:v>
                      </c:pt>
                      <c:pt idx="95">
                        <c:v>42095</c:v>
                      </c:pt>
                      <c:pt idx="96">
                        <c:v>42125</c:v>
                      </c:pt>
                      <c:pt idx="97">
                        <c:v>42156</c:v>
                      </c:pt>
                      <c:pt idx="98">
                        <c:v>42186</c:v>
                      </c:pt>
                      <c:pt idx="99">
                        <c:v>42217</c:v>
                      </c:pt>
                      <c:pt idx="100">
                        <c:v>42248</c:v>
                      </c:pt>
                      <c:pt idx="101">
                        <c:v>42278</c:v>
                      </c:pt>
                      <c:pt idx="102">
                        <c:v>42309</c:v>
                      </c:pt>
                      <c:pt idx="103">
                        <c:v>42339</c:v>
                      </c:pt>
                      <c:pt idx="104">
                        <c:v>42370</c:v>
                      </c:pt>
                      <c:pt idx="105">
                        <c:v>42401</c:v>
                      </c:pt>
                      <c:pt idx="106">
                        <c:v>42430</c:v>
                      </c:pt>
                      <c:pt idx="107">
                        <c:v>42461</c:v>
                      </c:pt>
                      <c:pt idx="108">
                        <c:v>42491</c:v>
                      </c:pt>
                      <c:pt idx="109">
                        <c:v>42522</c:v>
                      </c:pt>
                      <c:pt idx="110">
                        <c:v>42552</c:v>
                      </c:pt>
                      <c:pt idx="111">
                        <c:v>42583</c:v>
                      </c:pt>
                      <c:pt idx="112">
                        <c:v>42614</c:v>
                      </c:pt>
                      <c:pt idx="113">
                        <c:v>42644</c:v>
                      </c:pt>
                      <c:pt idx="114">
                        <c:v>42675</c:v>
                      </c:pt>
                      <c:pt idx="115">
                        <c:v>42705</c:v>
                      </c:pt>
                      <c:pt idx="116">
                        <c:v>42736</c:v>
                      </c:pt>
                      <c:pt idx="117">
                        <c:v>42767</c:v>
                      </c:pt>
                      <c:pt idx="118">
                        <c:v>42795</c:v>
                      </c:pt>
                      <c:pt idx="119">
                        <c:v>42826</c:v>
                      </c:pt>
                      <c:pt idx="120">
                        <c:v>42856</c:v>
                      </c:pt>
                      <c:pt idx="121">
                        <c:v>42887</c:v>
                      </c:pt>
                      <c:pt idx="122">
                        <c:v>42917</c:v>
                      </c:pt>
                      <c:pt idx="123">
                        <c:v>42948</c:v>
                      </c:pt>
                      <c:pt idx="124">
                        <c:v>42979</c:v>
                      </c:pt>
                      <c:pt idx="125">
                        <c:v>43009</c:v>
                      </c:pt>
                      <c:pt idx="126">
                        <c:v>43040</c:v>
                      </c:pt>
                      <c:pt idx="127">
                        <c:v>43070</c:v>
                      </c:pt>
                      <c:pt idx="128">
                        <c:v>43101</c:v>
                      </c:pt>
                      <c:pt idx="129">
                        <c:v>43132</c:v>
                      </c:pt>
                      <c:pt idx="130">
                        <c:v>43160</c:v>
                      </c:pt>
                      <c:pt idx="131">
                        <c:v>43191</c:v>
                      </c:pt>
                      <c:pt idx="132">
                        <c:v>43221</c:v>
                      </c:pt>
                      <c:pt idx="133">
                        <c:v>43252</c:v>
                      </c:pt>
                      <c:pt idx="134">
                        <c:v>43282</c:v>
                      </c:pt>
                      <c:pt idx="135">
                        <c:v>43313</c:v>
                      </c:pt>
                      <c:pt idx="136">
                        <c:v>43344</c:v>
                      </c:pt>
                      <c:pt idx="137">
                        <c:v>43374</c:v>
                      </c:pt>
                      <c:pt idx="138">
                        <c:v>43405</c:v>
                      </c:pt>
                      <c:pt idx="139">
                        <c:v>43435</c:v>
                      </c:pt>
                      <c:pt idx="140">
                        <c:v>43466</c:v>
                      </c:pt>
                      <c:pt idx="141">
                        <c:v>43497</c:v>
                      </c:pt>
                      <c:pt idx="142">
                        <c:v>43525</c:v>
                      </c:pt>
                      <c:pt idx="143">
                        <c:v>43556</c:v>
                      </c:pt>
                      <c:pt idx="144">
                        <c:v>43586</c:v>
                      </c:pt>
                      <c:pt idx="145">
                        <c:v>43617</c:v>
                      </c:pt>
                      <c:pt idx="146">
                        <c:v>43647</c:v>
                      </c:pt>
                      <c:pt idx="147">
                        <c:v>43678</c:v>
                      </c:pt>
                      <c:pt idx="148">
                        <c:v>43709</c:v>
                      </c:pt>
                      <c:pt idx="149">
                        <c:v>43739</c:v>
                      </c:pt>
                      <c:pt idx="150">
                        <c:v>43770</c:v>
                      </c:pt>
                      <c:pt idx="151">
                        <c:v>43800</c:v>
                      </c:pt>
                      <c:pt idx="152">
                        <c:v>43831</c:v>
                      </c:pt>
                      <c:pt idx="153">
                        <c:v>43862</c:v>
                      </c:pt>
                      <c:pt idx="154">
                        <c:v>43891</c:v>
                      </c:pt>
                      <c:pt idx="155">
                        <c:v>43922</c:v>
                      </c:pt>
                      <c:pt idx="156">
                        <c:v>43952</c:v>
                      </c:pt>
                      <c:pt idx="157">
                        <c:v>43983</c:v>
                      </c:pt>
                      <c:pt idx="158">
                        <c:v>44013</c:v>
                      </c:pt>
                      <c:pt idx="159">
                        <c:v>44044</c:v>
                      </c:pt>
                      <c:pt idx="160">
                        <c:v>44075</c:v>
                      </c:pt>
                      <c:pt idx="161">
                        <c:v>44105</c:v>
                      </c:pt>
                      <c:pt idx="162">
                        <c:v>44136</c:v>
                      </c:pt>
                      <c:pt idx="163">
                        <c:v>44166</c:v>
                      </c:pt>
                      <c:pt idx="164">
                        <c:v>44197</c:v>
                      </c:pt>
                      <c:pt idx="165">
                        <c:v>44228</c:v>
                      </c:pt>
                      <c:pt idx="166">
                        <c:v>44256</c:v>
                      </c:pt>
                      <c:pt idx="167">
                        <c:v>44287</c:v>
                      </c:pt>
                      <c:pt idx="168">
                        <c:v>44317</c:v>
                      </c:pt>
                      <c:pt idx="169">
                        <c:v>44348</c:v>
                      </c:pt>
                      <c:pt idx="170">
                        <c:v>44378</c:v>
                      </c:pt>
                      <c:pt idx="171">
                        <c:v>44409</c:v>
                      </c:pt>
                      <c:pt idx="172">
                        <c:v>44440</c:v>
                      </c:pt>
                      <c:pt idx="173">
                        <c:v>44470</c:v>
                      </c:pt>
                      <c:pt idx="174">
                        <c:v>44501</c:v>
                      </c:pt>
                      <c:pt idx="175">
                        <c:v>44531</c:v>
                      </c:pt>
                      <c:pt idx="176">
                        <c:v>44562</c:v>
                      </c:pt>
                      <c:pt idx="177">
                        <c:v>44593</c:v>
                      </c:pt>
                      <c:pt idx="178">
                        <c:v>44621</c:v>
                      </c:pt>
                      <c:pt idx="179">
                        <c:v>44652</c:v>
                      </c:pt>
                      <c:pt idx="180">
                        <c:v>44682</c:v>
                      </c:pt>
                      <c:pt idx="181">
                        <c:v>44713</c:v>
                      </c:pt>
                      <c:pt idx="182">
                        <c:v>44743</c:v>
                      </c:pt>
                      <c:pt idx="183">
                        <c:v>44774</c:v>
                      </c:pt>
                      <c:pt idx="184">
                        <c:v>44805</c:v>
                      </c:pt>
                      <c:pt idx="185">
                        <c:v>44835</c:v>
                      </c:pt>
                      <c:pt idx="186">
                        <c:v>44866</c:v>
                      </c:pt>
                      <c:pt idx="187">
                        <c:v>44896</c:v>
                      </c:pt>
                      <c:pt idx="188">
                        <c:v>44927</c:v>
                      </c:pt>
                      <c:pt idx="189">
                        <c:v>44958</c:v>
                      </c:pt>
                      <c:pt idx="190">
                        <c:v>44986</c:v>
                      </c:pt>
                      <c:pt idx="191">
                        <c:v>45017</c:v>
                      </c:pt>
                      <c:pt idx="192">
                        <c:v>45047</c:v>
                      </c:pt>
                      <c:pt idx="193">
                        <c:v>45078</c:v>
                      </c:pt>
                      <c:pt idx="194">
                        <c:v>45108</c:v>
                      </c:pt>
                      <c:pt idx="195">
                        <c:v>45139</c:v>
                      </c:pt>
                      <c:pt idx="196">
                        <c:v>45170</c:v>
                      </c:pt>
                      <c:pt idx="197">
                        <c:v>45200</c:v>
                      </c:pt>
                      <c:pt idx="198">
                        <c:v>45231</c:v>
                      </c:pt>
                      <c:pt idx="199">
                        <c:v>45261</c:v>
                      </c:pt>
                      <c:pt idx="200">
                        <c:v>45292</c:v>
                      </c:pt>
                      <c:pt idx="201">
                        <c:v>45323</c:v>
                      </c:pt>
                      <c:pt idx="202">
                        <c:v>45352</c:v>
                      </c:pt>
                      <c:pt idx="203">
                        <c:v>45383</c:v>
                      </c:pt>
                      <c:pt idx="204">
                        <c:v>45413</c:v>
                      </c:pt>
                      <c:pt idx="205">
                        <c:v>45444</c:v>
                      </c:pt>
                      <c:pt idx="206">
                        <c:v>45474</c:v>
                      </c:pt>
                      <c:pt idx="207">
                        <c:v>45505</c:v>
                      </c:pt>
                      <c:pt idx="208">
                        <c:v>45536</c:v>
                      </c:pt>
                      <c:pt idx="209">
                        <c:v>45566</c:v>
                      </c:pt>
                      <c:pt idx="210">
                        <c:v>45597</c:v>
                      </c:pt>
                      <c:pt idx="211">
                        <c:v>45627</c:v>
                      </c:pt>
                      <c:pt idx="212">
                        <c:v>45658</c:v>
                      </c:pt>
                      <c:pt idx="213">
                        <c:v>45689</c:v>
                      </c:pt>
                      <c:pt idx="214">
                        <c:v>45717</c:v>
                      </c:pt>
                      <c:pt idx="215">
                        <c:v>45748</c:v>
                      </c:pt>
                      <c:pt idx="216">
                        <c:v>45778</c:v>
                      </c:pt>
                      <c:pt idx="217">
                        <c:v>45809</c:v>
                      </c:pt>
                      <c:pt idx="218">
                        <c:v>45839</c:v>
                      </c:pt>
                      <c:pt idx="219">
                        <c:v>45870</c:v>
                      </c:pt>
                      <c:pt idx="220">
                        <c:v>45901</c:v>
                      </c:pt>
                      <c:pt idx="221">
                        <c:v>45931</c:v>
                      </c:pt>
                      <c:pt idx="222">
                        <c:v>45962</c:v>
                      </c:pt>
                      <c:pt idx="223">
                        <c:v>45992</c:v>
                      </c:pt>
                      <c:pt idx="224">
                        <c:v>46023</c:v>
                      </c:pt>
                      <c:pt idx="225">
                        <c:v>46054</c:v>
                      </c:pt>
                      <c:pt idx="226">
                        <c:v>46082</c:v>
                      </c:pt>
                      <c:pt idx="227">
                        <c:v>46113</c:v>
                      </c:pt>
                    </c:numCache>
                  </c:numRef>
                </c:cat>
                <c:val>
                  <c:numRef>
                    <c:extLst xmlns:c15="http://schemas.microsoft.com/office/drawing/2012/chart">
                      <c:ext xmlns:c15="http://schemas.microsoft.com/office/drawing/2012/chart" uri="{02D57815-91ED-43cb-92C2-25804820EDAC}">
                        <c15:formulaRef>
                          <c15:sqref>'G III.1.1'!$B$16:$HU$16</c15:sqref>
                        </c15:formulaRef>
                      </c:ext>
                    </c:extLst>
                    <c:numCache>
                      <c:formatCode>_(* #,##0_);_(* \(#,##0\);_(* "-"_);_(@_)</c:formatCode>
                      <c:ptCount val="228"/>
                      <c:pt idx="76">
                        <c:v>666.69333333333327</c:v>
                      </c:pt>
                      <c:pt idx="77">
                        <c:v>1333.4666666666665</c:v>
                      </c:pt>
                      <c:pt idx="78">
                        <c:v>2333.6933333333332</c:v>
                      </c:pt>
                      <c:pt idx="79">
                        <c:v>3000.78</c:v>
                      </c:pt>
                      <c:pt idx="80">
                        <c:v>3668.1133333333332</c:v>
                      </c:pt>
                      <c:pt idx="81">
                        <c:v>3987.2466666666664</c:v>
                      </c:pt>
                      <c:pt idx="82">
                        <c:v>3968.09</c:v>
                      </c:pt>
                      <c:pt idx="83">
                        <c:v>3949.2999999999997</c:v>
                      </c:pt>
                      <c:pt idx="84">
                        <c:v>3924.4799999999996</c:v>
                      </c:pt>
                      <c:pt idx="85">
                        <c:v>3899.5699999999997</c:v>
                      </c:pt>
                      <c:pt idx="86">
                        <c:v>3873.9066666666672</c:v>
                      </c:pt>
                      <c:pt idx="87">
                        <c:v>3854.3000000000006</c:v>
                      </c:pt>
                      <c:pt idx="88">
                        <c:v>3827.9600000000005</c:v>
                      </c:pt>
                      <c:pt idx="89">
                        <c:v>3802.78</c:v>
                      </c:pt>
                      <c:pt idx="90">
                        <c:v>3777.8833333333332</c:v>
                      </c:pt>
                      <c:pt idx="91">
                        <c:v>3761.1633333333339</c:v>
                      </c:pt>
                      <c:pt idx="92">
                        <c:v>3743.8700000000003</c:v>
                      </c:pt>
                      <c:pt idx="93">
                        <c:v>3727.6933333333332</c:v>
                      </c:pt>
                      <c:pt idx="94">
                        <c:v>3714.103333333333</c:v>
                      </c:pt>
                      <c:pt idx="95">
                        <c:v>3698.3166666666671</c:v>
                      </c:pt>
                      <c:pt idx="96">
                        <c:v>3681.11</c:v>
                      </c:pt>
                      <c:pt idx="97">
                        <c:v>3659.1833333333329</c:v>
                      </c:pt>
                      <c:pt idx="98">
                        <c:v>3626.4266666666663</c:v>
                      </c:pt>
                      <c:pt idx="99">
                        <c:v>3595.2133333333331</c:v>
                      </c:pt>
                      <c:pt idx="100">
                        <c:v>3565.8766666666666</c:v>
                      </c:pt>
                      <c:pt idx="101">
                        <c:v>3549.5433333333335</c:v>
                      </c:pt>
                      <c:pt idx="102">
                        <c:v>3532.2766666666666</c:v>
                      </c:pt>
                      <c:pt idx="103">
                        <c:v>3516.0566666666668</c:v>
                      </c:pt>
                      <c:pt idx="104">
                        <c:v>3501.15</c:v>
                      </c:pt>
                      <c:pt idx="105">
                        <c:v>3503.9266666666667</c:v>
                      </c:pt>
                      <c:pt idx="106">
                        <c:v>3506.5633333333335</c:v>
                      </c:pt>
                      <c:pt idx="107">
                        <c:v>3467.65</c:v>
                      </c:pt>
                      <c:pt idx="108">
                        <c:v>3423.92</c:v>
                      </c:pt>
                      <c:pt idx="109">
                        <c:v>3379.9033333333332</c:v>
                      </c:pt>
                      <c:pt idx="110">
                        <c:v>4003.7133333333331</c:v>
                      </c:pt>
                      <c:pt idx="111">
                        <c:v>3957.123333333333</c:v>
                      </c:pt>
                      <c:pt idx="112">
                        <c:v>3900.6333333333332</c:v>
                      </c:pt>
                      <c:pt idx="113">
                        <c:v>3161.7233333333334</c:v>
                      </c:pt>
                      <c:pt idx="114">
                        <c:v>3042.8233333333333</c:v>
                      </c:pt>
                      <c:pt idx="115">
                        <c:v>2964.0166666666664</c:v>
                      </c:pt>
                      <c:pt idx="116">
                        <c:v>2910.7433333333333</c:v>
                      </c:pt>
                      <c:pt idx="117">
                        <c:v>2909.61</c:v>
                      </c:pt>
                      <c:pt idx="118">
                        <c:v>2974.8633333333332</c:v>
                      </c:pt>
                      <c:pt idx="119">
                        <c:v>2993.72</c:v>
                      </c:pt>
                      <c:pt idx="120">
                        <c:v>3011.0933333333337</c:v>
                      </c:pt>
                      <c:pt idx="121">
                        <c:v>2924.9500000000003</c:v>
                      </c:pt>
                      <c:pt idx="122">
                        <c:v>2779.7700000000004</c:v>
                      </c:pt>
                      <c:pt idx="123">
                        <c:v>2604.2933333333331</c:v>
                      </c:pt>
                      <c:pt idx="124">
                        <c:v>2454.3166666666666</c:v>
                      </c:pt>
                      <c:pt idx="125">
                        <c:v>2424.3699999999994</c:v>
                      </c:pt>
                      <c:pt idx="126">
                        <c:v>2337.2766666666662</c:v>
                      </c:pt>
                      <c:pt idx="127">
                        <c:v>2246.48</c:v>
                      </c:pt>
                      <c:pt idx="128">
                        <c:v>2228.6333333333332</c:v>
                      </c:pt>
                      <c:pt idx="129">
                        <c:v>2304.2533333333336</c:v>
                      </c:pt>
                      <c:pt idx="130">
                        <c:v>2285.8466666666668</c:v>
                      </c:pt>
                      <c:pt idx="131">
                        <c:v>2196.2133333333331</c:v>
                      </c:pt>
                      <c:pt idx="132">
                        <c:v>2090.9433333333332</c:v>
                      </c:pt>
                      <c:pt idx="133">
                        <c:v>1978.8466666666666</c:v>
                      </c:pt>
                      <c:pt idx="134">
                        <c:v>1885.3733333333332</c:v>
                      </c:pt>
                      <c:pt idx="135">
                        <c:v>1780.8833333333332</c:v>
                      </c:pt>
                      <c:pt idx="136">
                        <c:v>1731.8433333333332</c:v>
                      </c:pt>
                      <c:pt idx="137">
                        <c:v>1648.97</c:v>
                      </c:pt>
                      <c:pt idx="138">
                        <c:v>1522.11</c:v>
                      </c:pt>
                      <c:pt idx="139">
                        <c:v>1426.1933333333334</c:v>
                      </c:pt>
                      <c:pt idx="140">
                        <c:v>1418.0133333333333</c:v>
                      </c:pt>
                      <c:pt idx="141">
                        <c:v>1480.9666666666665</c:v>
                      </c:pt>
                      <c:pt idx="142">
                        <c:v>1453.82</c:v>
                      </c:pt>
                      <c:pt idx="143">
                        <c:v>1357.8833333333334</c:v>
                      </c:pt>
                      <c:pt idx="144">
                        <c:v>1233.4733333333334</c:v>
                      </c:pt>
                      <c:pt idx="145">
                        <c:v>1201.0366666666666</c:v>
                      </c:pt>
                      <c:pt idx="146">
                        <c:v>1164.97</c:v>
                      </c:pt>
                      <c:pt idx="147">
                        <c:v>1141.5066666666667</c:v>
                      </c:pt>
                      <c:pt idx="148">
                        <c:v>1129.7266666666667</c:v>
                      </c:pt>
                      <c:pt idx="149">
                        <c:v>1127.0833333333333</c:v>
                      </c:pt>
                      <c:pt idx="150">
                        <c:v>1064.4933333333336</c:v>
                      </c:pt>
                      <c:pt idx="151">
                        <c:v>1031.92</c:v>
                      </c:pt>
                      <c:pt idx="152">
                        <c:v>984.24666666666656</c:v>
                      </c:pt>
                      <c:pt idx="153">
                        <c:v>1039.74</c:v>
                      </c:pt>
                      <c:pt idx="154">
                        <c:v>1040.28</c:v>
                      </c:pt>
                      <c:pt idx="155">
                        <c:v>1058.17</c:v>
                      </c:pt>
                      <c:pt idx="156">
                        <c:v>1047.9633333333334</c:v>
                      </c:pt>
                      <c:pt idx="157">
                        <c:v>1045.3799999999999</c:v>
                      </c:pt>
                      <c:pt idx="158">
                        <c:v>1059.8066666666666</c:v>
                      </c:pt>
                      <c:pt idx="159">
                        <c:v>1053.8633333333335</c:v>
                      </c:pt>
                      <c:pt idx="160">
                        <c:v>1048.72</c:v>
                      </c:pt>
                      <c:pt idx="161">
                        <c:v>1050.8933333333332</c:v>
                      </c:pt>
                      <c:pt idx="162">
                        <c:v>1063.6866666666667</c:v>
                      </c:pt>
                      <c:pt idx="163">
                        <c:v>1113.18</c:v>
                      </c:pt>
                      <c:pt idx="164">
                        <c:v>1171.47</c:v>
                      </c:pt>
                      <c:pt idx="165">
                        <c:v>1246.8033333333333</c:v>
                      </c:pt>
                      <c:pt idx="166">
                        <c:v>1276.1833333333334</c:v>
                      </c:pt>
                      <c:pt idx="167">
                        <c:v>1282.1433333333334</c:v>
                      </c:pt>
                      <c:pt idx="168">
                        <c:v>1262.0433333333333</c:v>
                      </c:pt>
                      <c:pt idx="169">
                        <c:v>1247.49</c:v>
                      </c:pt>
                      <c:pt idx="170">
                        <c:v>1192.96</c:v>
                      </c:pt>
                      <c:pt idx="171">
                        <c:v>1139.6833333333334</c:v>
                      </c:pt>
                      <c:pt idx="172">
                        <c:v>1082.5866666666668</c:v>
                      </c:pt>
                      <c:pt idx="173">
                        <c:v>1054.8433333333335</c:v>
                      </c:pt>
                      <c:pt idx="174">
                        <c:v>1021.8433333333332</c:v>
                      </c:pt>
                      <c:pt idx="175">
                        <c:v>964.68666666666684</c:v>
                      </c:pt>
                      <c:pt idx="176">
                        <c:v>916.25333333333344</c:v>
                      </c:pt>
                      <c:pt idx="177">
                        <c:v>932.03000000000009</c:v>
                      </c:pt>
                      <c:pt idx="178">
                        <c:v>987.46333333333348</c:v>
                      </c:pt>
                      <c:pt idx="179">
                        <c:v>1009.87</c:v>
                      </c:pt>
                      <c:pt idx="180">
                        <c:v>991.19999999999993</c:v>
                      </c:pt>
                      <c:pt idx="181">
                        <c:v>940.64666666666665</c:v>
                      </c:pt>
                      <c:pt idx="182">
                        <c:v>912.36</c:v>
                      </c:pt>
                      <c:pt idx="183">
                        <c:v>882.44666666666672</c:v>
                      </c:pt>
                      <c:pt idx="184">
                        <c:v>857.25666666666666</c:v>
                      </c:pt>
                      <c:pt idx="185">
                        <c:v>836.38333333333333</c:v>
                      </c:pt>
                      <c:pt idx="186">
                        <c:v>816.27333333333343</c:v>
                      </c:pt>
                      <c:pt idx="187">
                        <c:v>802.19666666666672</c:v>
                      </c:pt>
                      <c:pt idx="188">
                        <c:v>794.92666666666662</c:v>
                      </c:pt>
                      <c:pt idx="189">
                        <c:v>774.24333333333334</c:v>
                      </c:pt>
                      <c:pt idx="190">
                        <c:v>777.84666666666669</c:v>
                      </c:pt>
                      <c:pt idx="191">
                        <c:v>817.58333333333337</c:v>
                      </c:pt>
                      <c:pt idx="192">
                        <c:v>863.7299999999999</c:v>
                      </c:pt>
                      <c:pt idx="193">
                        <c:v>903.78000000000009</c:v>
                      </c:pt>
                      <c:pt idx="194">
                        <c:v>888.55333333333328</c:v>
                      </c:pt>
                      <c:pt idx="195">
                        <c:v>864.98333333333346</c:v>
                      </c:pt>
                      <c:pt idx="196">
                        <c:v>824.77</c:v>
                      </c:pt>
                      <c:pt idx="197">
                        <c:v>788.4666666666667</c:v>
                      </c:pt>
                      <c:pt idx="198">
                        <c:v>764.33333333333337</c:v>
                      </c:pt>
                      <c:pt idx="199">
                        <c:v>741.56333333333316</c:v>
                      </c:pt>
                      <c:pt idx="200">
                        <c:v>709.68666666666661</c:v>
                      </c:pt>
                      <c:pt idx="201">
                        <c:v>658.42666666666662</c:v>
                      </c:pt>
                      <c:pt idx="202">
                        <c:v>663.37333333333333</c:v>
                      </c:pt>
                      <c:pt idx="203">
                        <c:v>689.39</c:v>
                      </c:pt>
                      <c:pt idx="204">
                        <c:v>736.59666666666669</c:v>
                      </c:pt>
                      <c:pt idx="205">
                        <c:v>724.76333333333332</c:v>
                      </c:pt>
                      <c:pt idx="206">
                        <c:v>700.71666666666658</c:v>
                      </c:pt>
                      <c:pt idx="207">
                        <c:v>678.66</c:v>
                      </c:pt>
                      <c:pt idx="208">
                        <c:v>676.70666666666659</c:v>
                      </c:pt>
                      <c:pt idx="209">
                        <c:v>664.85333333333335</c:v>
                      </c:pt>
                      <c:pt idx="210">
                        <c:v>642.59</c:v>
                      </c:pt>
                      <c:pt idx="211">
                        <c:v>643.40333333333331</c:v>
                      </c:pt>
                      <c:pt idx="212">
                        <c:v>655.23</c:v>
                      </c:pt>
                      <c:pt idx="213">
                        <c:v>674.00999999999988</c:v>
                      </c:pt>
                      <c:pt idx="214">
                        <c:v>661.30666666666662</c:v>
                      </c:pt>
                      <c:pt idx="215">
                        <c:v>696.59333333333325</c:v>
                      </c:pt>
                      <c:pt idx="216">
                        <c:v>778.79666666666662</c:v>
                      </c:pt>
                      <c:pt idx="217">
                        <c:v>852.48333333333323</c:v>
                      </c:pt>
                      <c:pt idx="218">
                        <c:v>857.45333333333338</c:v>
                      </c:pt>
                      <c:pt idx="219">
                        <c:v>811.05666666666673</c:v>
                      </c:pt>
                      <c:pt idx="220">
                        <c:v>782.0566666666665</c:v>
                      </c:pt>
                      <c:pt idx="221">
                        <c:v>759.27</c:v>
                      </c:pt>
                      <c:pt idx="222">
                        <c:v>732.67333333333329</c:v>
                      </c:pt>
                      <c:pt idx="223">
                        <c:v>787.50333333333344</c:v>
                      </c:pt>
                      <c:pt idx="224">
                        <c:v>883.69333333333327</c:v>
                      </c:pt>
                      <c:pt idx="225">
                        <c:v>994.82666666666671</c:v>
                      </c:pt>
                      <c:pt idx="226">
                        <c:v>991.79</c:v>
                      </c:pt>
                      <c:pt idx="227">
                        <c:v>927.43333333333339</c:v>
                      </c:pt>
                    </c:numCache>
                  </c:numRef>
                </c:val>
                <c:smooth val="0"/>
                <c:extLst xmlns:c15="http://schemas.microsoft.com/office/drawing/2012/chart">
                  <c:ext xmlns:c16="http://schemas.microsoft.com/office/drawing/2014/chart" uri="{C3380CC4-5D6E-409C-BE32-E72D297353CC}">
                    <c16:uniqueId val="{0000000C-BD50-4234-A973-B430A9E75F10}"/>
                  </c:ext>
                </c:extLst>
              </c15:ser>
            </c15:filteredLineSeries>
          </c:ext>
        </c:extLst>
      </c:lineChart>
      <c:dateAx>
        <c:axId val="942819472"/>
        <c:scaling>
          <c:orientation val="minMax"/>
        </c:scaling>
        <c:delete val="0"/>
        <c:axPos val="b"/>
        <c:numFmt formatCode="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Arial" panose="020B0604020202020204" pitchFamily="34" charset="0"/>
              </a:defRPr>
            </a:pPr>
            <a:endParaRPr lang="es-CL"/>
          </a:p>
        </c:txPr>
        <c:crossAx val="942826672"/>
        <c:crosses val="autoZero"/>
        <c:auto val="1"/>
        <c:lblOffset val="100"/>
        <c:baseTimeUnit val="months"/>
        <c:majorUnit val="12"/>
        <c:majorTimeUnit val="months"/>
      </c:dateAx>
      <c:valAx>
        <c:axId val="942826672"/>
        <c:scaling>
          <c:orientation val="minMax"/>
        </c:scaling>
        <c:delete val="0"/>
        <c:axPos val="l"/>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Arial" panose="020B0604020202020204" pitchFamily="34" charset="0"/>
              </a:defRPr>
            </a:pPr>
            <a:endParaRPr lang="es-CL"/>
          </a:p>
        </c:txPr>
        <c:crossAx val="942819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Arial" panose="020B0604020202020204" pitchFamily="34" charset="0"/>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ysClr val="windowText" lastClr="000000"/>
          </a:solidFill>
          <a:latin typeface="+mn-lt"/>
          <a:cs typeface="Arial" panose="020B0604020202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pieChart>
        <c:varyColors val="1"/>
        <c:ser>
          <c:idx val="0"/>
          <c:order val="0"/>
          <c:tx>
            <c:strRef>
              <c:f>'G III.1.2'!$B$4</c:f>
              <c:strCache>
                <c:ptCount val="1"/>
                <c:pt idx="0">
                  <c:v>may.2026</c:v>
                </c:pt>
              </c:strCache>
            </c:strRef>
          </c:tx>
          <c:dPt>
            <c:idx val="0"/>
            <c:bubble3D val="0"/>
            <c:spPr>
              <a:solidFill>
                <a:schemeClr val="accent4"/>
              </a:solidFill>
              <a:ln w="19050">
                <a:solidFill>
                  <a:schemeClr val="lt1"/>
                </a:solidFill>
              </a:ln>
              <a:effectLst/>
            </c:spPr>
            <c:extLst>
              <c:ext xmlns:c16="http://schemas.microsoft.com/office/drawing/2014/chart" uri="{C3380CC4-5D6E-409C-BE32-E72D297353CC}">
                <c16:uniqueId val="{00000012-2B30-4881-BB47-49C23E161A45}"/>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14-2B30-4881-BB47-49C23E161A45}"/>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16-2B30-4881-BB47-49C23E161A45}"/>
              </c:ext>
            </c:extLst>
          </c:dPt>
          <c:dPt>
            <c:idx val="3"/>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1C-2B30-4881-BB47-49C23E161A45}"/>
              </c:ext>
            </c:extLst>
          </c:dPt>
          <c:dLbls>
            <c:spPr>
              <a:noFill/>
              <a:ln>
                <a:noFill/>
              </a:ln>
              <a:effectLst/>
            </c:spPr>
            <c:dLblPos val="bestFit"/>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[2]pm3m!$B$2:$B$13</c15:sqref>
                  </c15:fullRef>
                </c:ext>
              </c:extLst>
              <c:f>([2]pm3m!$B$3:$B$5,[2]pm3m!$B$8,[2]pm3m!$B$10:$B$12)</c:f>
              <c:strCache>
                <c:ptCount val="7"/>
                <c:pt idx="0">
                  <c:v>FEES</c:v>
                </c:pt>
                <c:pt idx="1">
                  <c:v>FRP</c:v>
                </c:pt>
                <c:pt idx="2">
                  <c:v>OATP</c:v>
                </c:pt>
                <c:pt idx="3">
                  <c:v>FpE</c:v>
                </c:pt>
                <c:pt idx="4">
                  <c:v>FAR</c:v>
                </c:pt>
                <c:pt idx="5">
                  <c:v>FPA</c:v>
                </c:pt>
                <c:pt idx="6">
                  <c:v>TAC</c:v>
                </c:pt>
              </c:strCache>
            </c:strRef>
          </c:cat>
          <c:val>
            <c:numRef>
              <c:extLst>
                <c:ext xmlns:c15="http://schemas.microsoft.com/office/drawing/2012/chart" uri="{02D57815-91ED-43cb-92C2-25804820EDAC}">
                  <c15:fullRef>
                    <c15:sqref>'G III.1.2'!$B$5:$B$16</c15:sqref>
                  </c15:fullRef>
                </c:ext>
              </c:extLst>
              <c:f>('G III.1.2'!$B$6:$B$8,'G III.1.2'!$B$11,'G III.1.2'!$B$13:$B$15)</c:f>
              <c:numCache>
                <c:formatCode>_(* #,##0_);_(* \(#,##0\);_(* "-"_);_(@_)</c:formatCode>
                <c:ptCount val="7"/>
                <c:pt idx="0">
                  <c:v>3880.6166666666668</c:v>
                </c:pt>
                <c:pt idx="1">
                  <c:v>10258.150000000001</c:v>
                </c:pt>
                <c:pt idx="2">
                  <c:v>194.73999999999998</c:v>
                </c:pt>
                <c:pt idx="3">
                  <c:v>0</c:v>
                </c:pt>
                <c:pt idx="4">
                  <c:v>626.43333333333328</c:v>
                </c:pt>
                <c:pt idx="5">
                  <c:v>115.00666666666666</c:v>
                </c:pt>
                <c:pt idx="6">
                  <c:v>46.063333333333333</c:v>
                </c:pt>
              </c:numCache>
            </c:numRef>
          </c:val>
          <c:extLst>
            <c:ext xmlns:c15="http://schemas.microsoft.com/office/drawing/2012/chart" uri="{02D57815-91ED-43cb-92C2-25804820EDAC}">
              <c15:categoryFilterExceptions>
                <c15:categoryFilterException>
                  <c15:sqref>'G III.1.2'!$B$5</c15:sqref>
                  <c15:spPr xmlns:c15="http://schemas.microsoft.com/office/drawing/2012/chart">
                    <a:solidFill>
                      <a:schemeClr val="accent2">
                        <a:lumMod val="60000"/>
                        <a:lumOff val="40000"/>
                      </a:schemeClr>
                    </a:solidFill>
                    <a:ln w="19050">
                      <a:solidFill>
                        <a:schemeClr val="lt1"/>
                      </a:solidFill>
                    </a:ln>
                    <a:effectLst/>
                  </c15:spPr>
                  <c15:bubble3D val="0"/>
                </c15:categoryFilterException>
                <c15:categoryFilterException>
                  <c15:sqref>'G III.1.2'!$B$9</c15:sqref>
                  <c15:spPr xmlns:c15="http://schemas.microsoft.com/office/drawing/2012/chart">
                    <a:solidFill>
                      <a:schemeClr val="accent5"/>
                    </a:solidFill>
                    <a:ln w="19050">
                      <a:solidFill>
                        <a:schemeClr val="lt1"/>
                      </a:solidFill>
                    </a:ln>
                    <a:effectLst/>
                  </c15:spPr>
                  <c15:bubble3D val="0"/>
                </c15:categoryFilterException>
                <c15:categoryFilterException>
                  <c15:sqref>'G III.1.2'!$B$10</c15:sqref>
                  <c15:spPr xmlns:c15="http://schemas.microsoft.com/office/drawing/2012/chart">
                    <a:solidFill>
                      <a:schemeClr val="accent6"/>
                    </a:solidFill>
                    <a:ln w="19050">
                      <a:solidFill>
                        <a:schemeClr val="lt1"/>
                      </a:solidFill>
                    </a:ln>
                    <a:effectLst/>
                  </c15:spPr>
                  <c15:bubble3D val="0"/>
                </c15:categoryFilterException>
              </c15:categoryFilterExceptions>
            </c:ext>
            <c:ext xmlns:c16="http://schemas.microsoft.com/office/drawing/2014/chart" uri="{C3380CC4-5D6E-409C-BE32-E72D297353CC}">
              <c16:uniqueId val="{0000001D-2B30-4881-BB47-49C23E161A45}"/>
            </c:ext>
          </c:extLst>
        </c:ser>
        <c:dLbls>
          <c:dLblPos val="bestFit"/>
          <c:showLegendKey val="0"/>
          <c:showVal val="1"/>
          <c:showCatName val="0"/>
          <c:showSerName val="0"/>
          <c:showPercent val="0"/>
          <c:showBubbleSize val="0"/>
          <c:showLeaderLines val="1"/>
        </c:dLbls>
        <c:firstSliceAng val="0"/>
      </c:pieChart>
    </c:plotArea>
    <c:legend>
      <c:legendPos val="b"/>
      <c:overlay val="0"/>
      <c:spPr>
        <a:noFill/>
        <a:ln>
          <a:noFill/>
        </a:ln>
        <a:effectLst/>
      </c:spPr>
      <c:txPr>
        <a:bodyPr rot="0" vert="horz"/>
        <a:lstStyle/>
        <a:p>
          <a:pPr>
            <a:defRPr/>
          </a:pPr>
          <a:endParaRPr lang="es-CL"/>
        </a:p>
      </c:txPr>
    </c:legend>
    <c:plotVisOnly val="1"/>
    <c:dispBlanksAs val="gap"/>
    <c:showDLblsOverMax val="0"/>
    <c:extLst/>
  </c:chart>
  <c:spPr>
    <a:solidFill>
      <a:schemeClr val="bg1"/>
    </a:solidFill>
    <a:ln w="9525" cap="flat" cmpd="sng" algn="ctr">
      <a:noFill/>
      <a:round/>
    </a:ln>
    <a:effectLst/>
  </c:spPr>
  <c:txPr>
    <a:bodyPr/>
    <a:lstStyle/>
    <a:p>
      <a:pPr>
        <a:defRPr lang="en-US" sz="900" b="0" i="0" u="none" strike="noStrike" kern="1200" baseline="0">
          <a:solidFill>
            <a:sysClr val="windowText" lastClr="000000"/>
          </a:solidFill>
          <a:latin typeface="+mn-lt"/>
          <a:ea typeface="+mn-ea"/>
          <a:cs typeface="Arial" panose="020B0604020202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strRef>
              <c:f>'G III.1.1.1'!$C$4</c:f>
              <c:strCache>
                <c:ptCount val="1"/>
                <c:pt idx="0">
                  <c:v>FEES</c:v>
                </c:pt>
              </c:strCache>
            </c:strRef>
          </c:tx>
          <c:spPr>
            <a:ln w="28575" cap="rnd">
              <a:solidFill>
                <a:schemeClr val="accent2"/>
              </a:solidFill>
              <a:round/>
            </a:ln>
            <a:effectLst/>
          </c:spPr>
          <c:marker>
            <c:symbol val="none"/>
          </c:marker>
          <c:cat>
            <c:numRef>
              <c:f>'G III.1.1.1'!$A$5:$A$80</c:f>
              <c:numCache>
                <c:formatCode>mmm\.yyyy</c:formatCode>
                <c:ptCount val="76"/>
                <c:pt idx="0">
                  <c:v>39234</c:v>
                </c:pt>
                <c:pt idx="1">
                  <c:v>39326</c:v>
                </c:pt>
                <c:pt idx="2">
                  <c:v>39417</c:v>
                </c:pt>
                <c:pt idx="3">
                  <c:v>39508</c:v>
                </c:pt>
                <c:pt idx="4">
                  <c:v>39600</c:v>
                </c:pt>
                <c:pt idx="5">
                  <c:v>39692</c:v>
                </c:pt>
                <c:pt idx="6">
                  <c:v>39783</c:v>
                </c:pt>
                <c:pt idx="7">
                  <c:v>39873</c:v>
                </c:pt>
                <c:pt idx="8">
                  <c:v>39965</c:v>
                </c:pt>
                <c:pt idx="9">
                  <c:v>40057</c:v>
                </c:pt>
                <c:pt idx="10">
                  <c:v>40148</c:v>
                </c:pt>
                <c:pt idx="11">
                  <c:v>40238</c:v>
                </c:pt>
                <c:pt idx="12">
                  <c:v>40330</c:v>
                </c:pt>
                <c:pt idx="13">
                  <c:v>40422</c:v>
                </c:pt>
                <c:pt idx="14">
                  <c:v>40513</c:v>
                </c:pt>
                <c:pt idx="15">
                  <c:v>40603</c:v>
                </c:pt>
                <c:pt idx="16">
                  <c:v>40695</c:v>
                </c:pt>
                <c:pt idx="17">
                  <c:v>40787</c:v>
                </c:pt>
                <c:pt idx="18">
                  <c:v>40878</c:v>
                </c:pt>
                <c:pt idx="19">
                  <c:v>40969</c:v>
                </c:pt>
                <c:pt idx="20">
                  <c:v>41061</c:v>
                </c:pt>
                <c:pt idx="21">
                  <c:v>41153</c:v>
                </c:pt>
                <c:pt idx="22">
                  <c:v>41244</c:v>
                </c:pt>
                <c:pt idx="23">
                  <c:v>41334</c:v>
                </c:pt>
                <c:pt idx="24">
                  <c:v>41426</c:v>
                </c:pt>
                <c:pt idx="25">
                  <c:v>41518</c:v>
                </c:pt>
                <c:pt idx="26">
                  <c:v>41609</c:v>
                </c:pt>
                <c:pt idx="27">
                  <c:v>41699</c:v>
                </c:pt>
                <c:pt idx="28">
                  <c:v>41791</c:v>
                </c:pt>
                <c:pt idx="29">
                  <c:v>41883</c:v>
                </c:pt>
                <c:pt idx="30">
                  <c:v>41974</c:v>
                </c:pt>
                <c:pt idx="31">
                  <c:v>42064</c:v>
                </c:pt>
                <c:pt idx="32">
                  <c:v>42156</c:v>
                </c:pt>
                <c:pt idx="33">
                  <c:v>42248</c:v>
                </c:pt>
                <c:pt idx="34">
                  <c:v>42339</c:v>
                </c:pt>
                <c:pt idx="35">
                  <c:v>42430</c:v>
                </c:pt>
                <c:pt idx="36">
                  <c:v>42522</c:v>
                </c:pt>
                <c:pt idx="37">
                  <c:v>42614</c:v>
                </c:pt>
                <c:pt idx="38">
                  <c:v>42705</c:v>
                </c:pt>
                <c:pt idx="39">
                  <c:v>42795</c:v>
                </c:pt>
                <c:pt idx="40">
                  <c:v>42887</c:v>
                </c:pt>
                <c:pt idx="41">
                  <c:v>42979</c:v>
                </c:pt>
                <c:pt idx="42">
                  <c:v>43070</c:v>
                </c:pt>
                <c:pt idx="43">
                  <c:v>43160</c:v>
                </c:pt>
                <c:pt idx="44">
                  <c:v>43252</c:v>
                </c:pt>
                <c:pt idx="45">
                  <c:v>43344</c:v>
                </c:pt>
                <c:pt idx="46">
                  <c:v>43435</c:v>
                </c:pt>
                <c:pt idx="47">
                  <c:v>43525</c:v>
                </c:pt>
                <c:pt idx="48">
                  <c:v>43617</c:v>
                </c:pt>
                <c:pt idx="49">
                  <c:v>43709</c:v>
                </c:pt>
                <c:pt idx="50">
                  <c:v>43800</c:v>
                </c:pt>
                <c:pt idx="51">
                  <c:v>43891</c:v>
                </c:pt>
                <c:pt idx="52">
                  <c:v>43983</c:v>
                </c:pt>
                <c:pt idx="53">
                  <c:v>44075</c:v>
                </c:pt>
                <c:pt idx="54">
                  <c:v>44166</c:v>
                </c:pt>
                <c:pt idx="55">
                  <c:v>44256</c:v>
                </c:pt>
                <c:pt idx="56">
                  <c:v>44348</c:v>
                </c:pt>
                <c:pt idx="57">
                  <c:v>44440</c:v>
                </c:pt>
                <c:pt idx="58">
                  <c:v>44531</c:v>
                </c:pt>
                <c:pt idx="59">
                  <c:v>44621</c:v>
                </c:pt>
                <c:pt idx="60">
                  <c:v>44713</c:v>
                </c:pt>
                <c:pt idx="61">
                  <c:v>44805</c:v>
                </c:pt>
                <c:pt idx="62">
                  <c:v>44896</c:v>
                </c:pt>
                <c:pt idx="63">
                  <c:v>44986</c:v>
                </c:pt>
                <c:pt idx="64">
                  <c:v>45078</c:v>
                </c:pt>
                <c:pt idx="65">
                  <c:v>45170</c:v>
                </c:pt>
                <c:pt idx="66">
                  <c:v>45261</c:v>
                </c:pt>
                <c:pt idx="67">
                  <c:v>45352</c:v>
                </c:pt>
                <c:pt idx="68">
                  <c:v>45444</c:v>
                </c:pt>
                <c:pt idx="69">
                  <c:v>45536</c:v>
                </c:pt>
                <c:pt idx="70">
                  <c:v>45627</c:v>
                </c:pt>
                <c:pt idx="71">
                  <c:v>45717</c:v>
                </c:pt>
                <c:pt idx="72">
                  <c:v>45809</c:v>
                </c:pt>
                <c:pt idx="73">
                  <c:v>45901</c:v>
                </c:pt>
                <c:pt idx="74">
                  <c:v>45992</c:v>
                </c:pt>
                <c:pt idx="75">
                  <c:v>46082</c:v>
                </c:pt>
              </c:numCache>
            </c:numRef>
          </c:cat>
          <c:val>
            <c:numRef>
              <c:f>'G III.1.1.1'!$C$5:$C$80</c:f>
              <c:numCache>
                <c:formatCode>General</c:formatCode>
                <c:ptCount val="76"/>
                <c:pt idx="0">
                  <c:v>9656.3700000000008</c:v>
                </c:pt>
                <c:pt idx="1">
                  <c:v>11150.54</c:v>
                </c:pt>
                <c:pt idx="2">
                  <c:v>14032.61</c:v>
                </c:pt>
                <c:pt idx="3">
                  <c:v>17191.98</c:v>
                </c:pt>
                <c:pt idx="4">
                  <c:v>18770.38</c:v>
                </c:pt>
                <c:pt idx="5">
                  <c:v>19268.3</c:v>
                </c:pt>
                <c:pt idx="6">
                  <c:v>20210.7</c:v>
                </c:pt>
                <c:pt idx="7">
                  <c:v>19618.2</c:v>
                </c:pt>
                <c:pt idx="8">
                  <c:v>15767.39</c:v>
                </c:pt>
                <c:pt idx="9">
                  <c:v>13709.08</c:v>
                </c:pt>
                <c:pt idx="10">
                  <c:v>11284.78</c:v>
                </c:pt>
                <c:pt idx="11">
                  <c:v>11129.96</c:v>
                </c:pt>
                <c:pt idx="12">
                  <c:v>10799.03</c:v>
                </c:pt>
                <c:pt idx="13">
                  <c:v>12851.8</c:v>
                </c:pt>
                <c:pt idx="14">
                  <c:v>12720.1</c:v>
                </c:pt>
                <c:pt idx="15">
                  <c:v>12941.8</c:v>
                </c:pt>
                <c:pt idx="16">
                  <c:v>13271.17</c:v>
                </c:pt>
                <c:pt idx="17">
                  <c:v>13223.27</c:v>
                </c:pt>
                <c:pt idx="18">
                  <c:v>13156.64</c:v>
                </c:pt>
                <c:pt idx="19">
                  <c:v>14905.88</c:v>
                </c:pt>
                <c:pt idx="20">
                  <c:v>14786.35</c:v>
                </c:pt>
                <c:pt idx="21">
                  <c:v>14981.03</c:v>
                </c:pt>
                <c:pt idx="22">
                  <c:v>14997.52</c:v>
                </c:pt>
                <c:pt idx="23">
                  <c:v>14754.65</c:v>
                </c:pt>
                <c:pt idx="24">
                  <c:v>15207.83</c:v>
                </c:pt>
                <c:pt idx="25">
                  <c:v>15559.49</c:v>
                </c:pt>
                <c:pt idx="26">
                  <c:v>15419.13</c:v>
                </c:pt>
                <c:pt idx="27">
                  <c:v>15724.43</c:v>
                </c:pt>
                <c:pt idx="28">
                  <c:v>15514.02</c:v>
                </c:pt>
                <c:pt idx="29">
                  <c:v>14937.53</c:v>
                </c:pt>
                <c:pt idx="30">
                  <c:v>14688.82</c:v>
                </c:pt>
                <c:pt idx="31">
                  <c:v>14487.4</c:v>
                </c:pt>
                <c:pt idx="32">
                  <c:v>13998.07</c:v>
                </c:pt>
                <c:pt idx="33">
                  <c:v>14094.39</c:v>
                </c:pt>
                <c:pt idx="34">
                  <c:v>13966.28</c:v>
                </c:pt>
                <c:pt idx="35">
                  <c:v>14697.65</c:v>
                </c:pt>
                <c:pt idx="36">
                  <c:v>14603.46</c:v>
                </c:pt>
                <c:pt idx="37">
                  <c:v>14720.83</c:v>
                </c:pt>
                <c:pt idx="38">
                  <c:v>13772.06</c:v>
                </c:pt>
                <c:pt idx="39">
                  <c:v>14070.31</c:v>
                </c:pt>
                <c:pt idx="40">
                  <c:v>14400.9</c:v>
                </c:pt>
                <c:pt idx="41">
                  <c:v>14615.06</c:v>
                </c:pt>
                <c:pt idx="42">
                  <c:v>14738.82</c:v>
                </c:pt>
                <c:pt idx="43">
                  <c:v>14937.57</c:v>
                </c:pt>
                <c:pt idx="44">
                  <c:v>14636.89</c:v>
                </c:pt>
                <c:pt idx="45">
                  <c:v>14020.41</c:v>
                </c:pt>
                <c:pt idx="46">
                  <c:v>14133.85</c:v>
                </c:pt>
                <c:pt idx="47">
                  <c:v>14344.02</c:v>
                </c:pt>
                <c:pt idx="48">
                  <c:v>14189.9</c:v>
                </c:pt>
                <c:pt idx="49">
                  <c:v>14163.61</c:v>
                </c:pt>
                <c:pt idx="50">
                  <c:v>12233.41</c:v>
                </c:pt>
                <c:pt idx="51">
                  <c:v>12334.3</c:v>
                </c:pt>
                <c:pt idx="52">
                  <c:v>10569.49</c:v>
                </c:pt>
                <c:pt idx="53">
                  <c:v>9736.26</c:v>
                </c:pt>
                <c:pt idx="54">
                  <c:v>8955.24</c:v>
                </c:pt>
                <c:pt idx="55">
                  <c:v>8551.92</c:v>
                </c:pt>
                <c:pt idx="56">
                  <c:v>4930.16</c:v>
                </c:pt>
                <c:pt idx="57">
                  <c:v>2481.6</c:v>
                </c:pt>
                <c:pt idx="58">
                  <c:v>2457.1999999999998</c:v>
                </c:pt>
                <c:pt idx="59">
                  <c:v>8147.74</c:v>
                </c:pt>
                <c:pt idx="60">
                  <c:v>7611.25</c:v>
                </c:pt>
                <c:pt idx="61">
                  <c:v>7177.26</c:v>
                </c:pt>
                <c:pt idx="62">
                  <c:v>7514.18</c:v>
                </c:pt>
                <c:pt idx="63">
                  <c:v>7700.69</c:v>
                </c:pt>
                <c:pt idx="64">
                  <c:v>5932.6</c:v>
                </c:pt>
                <c:pt idx="65">
                  <c:v>5740.11</c:v>
                </c:pt>
                <c:pt idx="66">
                  <c:v>6030.11</c:v>
                </c:pt>
                <c:pt idx="67">
                  <c:v>5144.07</c:v>
                </c:pt>
                <c:pt idx="68">
                  <c:v>4519.22</c:v>
                </c:pt>
                <c:pt idx="69">
                  <c:v>4762.5600000000004</c:v>
                </c:pt>
                <c:pt idx="70">
                  <c:v>3618.2</c:v>
                </c:pt>
                <c:pt idx="71">
                  <c:v>3723.03</c:v>
                </c:pt>
                <c:pt idx="72">
                  <c:v>3844.9</c:v>
                </c:pt>
                <c:pt idx="73">
                  <c:v>3877.38</c:v>
                </c:pt>
                <c:pt idx="74">
                  <c:v>3889.06</c:v>
                </c:pt>
                <c:pt idx="75">
                  <c:v>3874.64</c:v>
                </c:pt>
              </c:numCache>
            </c:numRef>
          </c:val>
          <c:smooth val="0"/>
          <c:extLst>
            <c:ext xmlns:c16="http://schemas.microsoft.com/office/drawing/2014/chart" uri="{C3380CC4-5D6E-409C-BE32-E72D297353CC}">
              <c16:uniqueId val="{00000000-F82D-42B6-8235-DA136C349585}"/>
            </c:ext>
          </c:extLst>
        </c:ser>
        <c:ser>
          <c:idx val="2"/>
          <c:order val="1"/>
          <c:tx>
            <c:strRef>
              <c:f>'G III.1.1.1'!$D$4</c:f>
              <c:strCache>
                <c:ptCount val="1"/>
                <c:pt idx="0">
                  <c:v>FRP</c:v>
                </c:pt>
              </c:strCache>
            </c:strRef>
          </c:tx>
          <c:spPr>
            <a:ln w="28575" cap="rnd">
              <a:solidFill>
                <a:srgbClr val="00B0F0"/>
              </a:solidFill>
              <a:round/>
            </a:ln>
            <a:effectLst/>
          </c:spPr>
          <c:marker>
            <c:symbol val="none"/>
          </c:marker>
          <c:cat>
            <c:numRef>
              <c:f>'G III.1.1.1'!$A$5:$A$80</c:f>
              <c:numCache>
                <c:formatCode>mmm\.yyyy</c:formatCode>
                <c:ptCount val="76"/>
                <c:pt idx="0">
                  <c:v>39234</c:v>
                </c:pt>
                <c:pt idx="1">
                  <c:v>39326</c:v>
                </c:pt>
                <c:pt idx="2">
                  <c:v>39417</c:v>
                </c:pt>
                <c:pt idx="3">
                  <c:v>39508</c:v>
                </c:pt>
                <c:pt idx="4">
                  <c:v>39600</c:v>
                </c:pt>
                <c:pt idx="5">
                  <c:v>39692</c:v>
                </c:pt>
                <c:pt idx="6">
                  <c:v>39783</c:v>
                </c:pt>
                <c:pt idx="7">
                  <c:v>39873</c:v>
                </c:pt>
                <c:pt idx="8">
                  <c:v>39965</c:v>
                </c:pt>
                <c:pt idx="9">
                  <c:v>40057</c:v>
                </c:pt>
                <c:pt idx="10">
                  <c:v>40148</c:v>
                </c:pt>
                <c:pt idx="11">
                  <c:v>40238</c:v>
                </c:pt>
                <c:pt idx="12">
                  <c:v>40330</c:v>
                </c:pt>
                <c:pt idx="13">
                  <c:v>40422</c:v>
                </c:pt>
                <c:pt idx="14">
                  <c:v>40513</c:v>
                </c:pt>
                <c:pt idx="15">
                  <c:v>40603</c:v>
                </c:pt>
                <c:pt idx="16">
                  <c:v>40695</c:v>
                </c:pt>
                <c:pt idx="17">
                  <c:v>40787</c:v>
                </c:pt>
                <c:pt idx="18">
                  <c:v>40878</c:v>
                </c:pt>
                <c:pt idx="19">
                  <c:v>40969</c:v>
                </c:pt>
                <c:pt idx="20">
                  <c:v>41061</c:v>
                </c:pt>
                <c:pt idx="21">
                  <c:v>41153</c:v>
                </c:pt>
                <c:pt idx="22">
                  <c:v>41244</c:v>
                </c:pt>
                <c:pt idx="23">
                  <c:v>41334</c:v>
                </c:pt>
                <c:pt idx="24">
                  <c:v>41426</c:v>
                </c:pt>
                <c:pt idx="25">
                  <c:v>41518</c:v>
                </c:pt>
                <c:pt idx="26">
                  <c:v>41609</c:v>
                </c:pt>
                <c:pt idx="27">
                  <c:v>41699</c:v>
                </c:pt>
                <c:pt idx="28">
                  <c:v>41791</c:v>
                </c:pt>
                <c:pt idx="29">
                  <c:v>41883</c:v>
                </c:pt>
                <c:pt idx="30">
                  <c:v>41974</c:v>
                </c:pt>
                <c:pt idx="31">
                  <c:v>42064</c:v>
                </c:pt>
                <c:pt idx="32">
                  <c:v>42156</c:v>
                </c:pt>
                <c:pt idx="33">
                  <c:v>42248</c:v>
                </c:pt>
                <c:pt idx="34">
                  <c:v>42339</c:v>
                </c:pt>
                <c:pt idx="35">
                  <c:v>42430</c:v>
                </c:pt>
                <c:pt idx="36">
                  <c:v>42522</c:v>
                </c:pt>
                <c:pt idx="37">
                  <c:v>42614</c:v>
                </c:pt>
                <c:pt idx="38">
                  <c:v>42705</c:v>
                </c:pt>
                <c:pt idx="39">
                  <c:v>42795</c:v>
                </c:pt>
                <c:pt idx="40">
                  <c:v>42887</c:v>
                </c:pt>
                <c:pt idx="41">
                  <c:v>42979</c:v>
                </c:pt>
                <c:pt idx="42">
                  <c:v>43070</c:v>
                </c:pt>
                <c:pt idx="43">
                  <c:v>43160</c:v>
                </c:pt>
                <c:pt idx="44">
                  <c:v>43252</c:v>
                </c:pt>
                <c:pt idx="45">
                  <c:v>43344</c:v>
                </c:pt>
                <c:pt idx="46">
                  <c:v>43435</c:v>
                </c:pt>
                <c:pt idx="47">
                  <c:v>43525</c:v>
                </c:pt>
                <c:pt idx="48">
                  <c:v>43617</c:v>
                </c:pt>
                <c:pt idx="49">
                  <c:v>43709</c:v>
                </c:pt>
                <c:pt idx="50">
                  <c:v>43800</c:v>
                </c:pt>
                <c:pt idx="51">
                  <c:v>43891</c:v>
                </c:pt>
                <c:pt idx="52">
                  <c:v>43983</c:v>
                </c:pt>
                <c:pt idx="53">
                  <c:v>44075</c:v>
                </c:pt>
                <c:pt idx="54">
                  <c:v>44166</c:v>
                </c:pt>
                <c:pt idx="55">
                  <c:v>44256</c:v>
                </c:pt>
                <c:pt idx="56">
                  <c:v>44348</c:v>
                </c:pt>
                <c:pt idx="57">
                  <c:v>44440</c:v>
                </c:pt>
                <c:pt idx="58">
                  <c:v>44531</c:v>
                </c:pt>
                <c:pt idx="59">
                  <c:v>44621</c:v>
                </c:pt>
                <c:pt idx="60">
                  <c:v>44713</c:v>
                </c:pt>
                <c:pt idx="61">
                  <c:v>44805</c:v>
                </c:pt>
                <c:pt idx="62">
                  <c:v>44896</c:v>
                </c:pt>
                <c:pt idx="63">
                  <c:v>44986</c:v>
                </c:pt>
                <c:pt idx="64">
                  <c:v>45078</c:v>
                </c:pt>
                <c:pt idx="65">
                  <c:v>45170</c:v>
                </c:pt>
                <c:pt idx="66">
                  <c:v>45261</c:v>
                </c:pt>
                <c:pt idx="67">
                  <c:v>45352</c:v>
                </c:pt>
                <c:pt idx="68">
                  <c:v>45444</c:v>
                </c:pt>
                <c:pt idx="69">
                  <c:v>45536</c:v>
                </c:pt>
                <c:pt idx="70">
                  <c:v>45627</c:v>
                </c:pt>
                <c:pt idx="71">
                  <c:v>45717</c:v>
                </c:pt>
                <c:pt idx="72">
                  <c:v>45809</c:v>
                </c:pt>
                <c:pt idx="73">
                  <c:v>45901</c:v>
                </c:pt>
                <c:pt idx="74">
                  <c:v>45992</c:v>
                </c:pt>
                <c:pt idx="75">
                  <c:v>46082</c:v>
                </c:pt>
              </c:numCache>
            </c:numRef>
          </c:cat>
          <c:val>
            <c:numRef>
              <c:f>'G III.1.1.1'!$D$5:$D$80</c:f>
              <c:numCache>
                <c:formatCode>General</c:formatCode>
                <c:ptCount val="76"/>
                <c:pt idx="0">
                  <c:v>1350.12</c:v>
                </c:pt>
                <c:pt idx="1">
                  <c:v>1418.86</c:v>
                </c:pt>
                <c:pt idx="2">
                  <c:v>1466.35</c:v>
                </c:pt>
                <c:pt idx="3">
                  <c:v>1574.3</c:v>
                </c:pt>
                <c:pt idx="4">
                  <c:v>2451.71</c:v>
                </c:pt>
                <c:pt idx="5">
                  <c:v>3456.98</c:v>
                </c:pt>
                <c:pt idx="6">
                  <c:v>2506.8000000000002</c:v>
                </c:pt>
                <c:pt idx="7">
                  <c:v>2458.0700000000002</c:v>
                </c:pt>
                <c:pt idx="8">
                  <c:v>3339.8</c:v>
                </c:pt>
                <c:pt idx="9">
                  <c:v>3456.98</c:v>
                </c:pt>
                <c:pt idx="10">
                  <c:v>3420.83</c:v>
                </c:pt>
                <c:pt idx="11">
                  <c:v>3373.68</c:v>
                </c:pt>
                <c:pt idx="12">
                  <c:v>3656.19</c:v>
                </c:pt>
                <c:pt idx="13">
                  <c:v>3877.1</c:v>
                </c:pt>
                <c:pt idx="14">
                  <c:v>3836.7</c:v>
                </c:pt>
                <c:pt idx="15">
                  <c:v>3903.739067</c:v>
                </c:pt>
                <c:pt idx="16">
                  <c:v>4444.3081000000002</c:v>
                </c:pt>
                <c:pt idx="17">
                  <c:v>4428.213197</c:v>
                </c:pt>
                <c:pt idx="18">
                  <c:v>4405.5954179999999</c:v>
                </c:pt>
                <c:pt idx="19">
                  <c:v>4435.88</c:v>
                </c:pt>
                <c:pt idx="20">
                  <c:v>5622.52</c:v>
                </c:pt>
                <c:pt idx="21">
                  <c:v>5852.98</c:v>
                </c:pt>
                <c:pt idx="22">
                  <c:v>5883.25</c:v>
                </c:pt>
                <c:pt idx="23">
                  <c:v>5844.92</c:v>
                </c:pt>
                <c:pt idx="24">
                  <c:v>7006.39</c:v>
                </c:pt>
                <c:pt idx="25">
                  <c:v>7273.14</c:v>
                </c:pt>
                <c:pt idx="26">
                  <c:v>7335.11</c:v>
                </c:pt>
                <c:pt idx="27">
                  <c:v>7507.41</c:v>
                </c:pt>
                <c:pt idx="28">
                  <c:v>8235.7999999999993</c:v>
                </c:pt>
                <c:pt idx="29">
                  <c:v>7993.05</c:v>
                </c:pt>
                <c:pt idx="30">
                  <c:v>7943.7</c:v>
                </c:pt>
                <c:pt idx="31">
                  <c:v>7847.03</c:v>
                </c:pt>
                <c:pt idx="32">
                  <c:v>8233.3700000000008</c:v>
                </c:pt>
                <c:pt idx="33">
                  <c:v>8142.7</c:v>
                </c:pt>
                <c:pt idx="34">
                  <c:v>8112.21</c:v>
                </c:pt>
                <c:pt idx="35">
                  <c:v>8529.41</c:v>
                </c:pt>
                <c:pt idx="36">
                  <c:v>9214.15</c:v>
                </c:pt>
                <c:pt idx="37">
                  <c:v>9403.44</c:v>
                </c:pt>
                <c:pt idx="38">
                  <c:v>8862.07</c:v>
                </c:pt>
                <c:pt idx="39">
                  <c:v>9096.99</c:v>
                </c:pt>
                <c:pt idx="40">
                  <c:v>9868.69</c:v>
                </c:pt>
                <c:pt idx="41">
                  <c:v>9799.75</c:v>
                </c:pt>
                <c:pt idx="42">
                  <c:v>10010.950000000001</c:v>
                </c:pt>
                <c:pt idx="43">
                  <c:v>10123.76</c:v>
                </c:pt>
                <c:pt idx="44">
                  <c:v>9870.59</c:v>
                </c:pt>
                <c:pt idx="45">
                  <c:v>10103.91</c:v>
                </c:pt>
                <c:pt idx="46">
                  <c:v>9663.25</c:v>
                </c:pt>
                <c:pt idx="47">
                  <c:v>10106.129999999999</c:v>
                </c:pt>
                <c:pt idx="48">
                  <c:v>10435.69</c:v>
                </c:pt>
                <c:pt idx="49">
                  <c:v>10498.42</c:v>
                </c:pt>
                <c:pt idx="50">
                  <c:v>10812.08</c:v>
                </c:pt>
                <c:pt idx="51">
                  <c:v>9922.52</c:v>
                </c:pt>
                <c:pt idx="52">
                  <c:v>10786.57</c:v>
                </c:pt>
                <c:pt idx="53">
                  <c:v>11239.22</c:v>
                </c:pt>
                <c:pt idx="54">
                  <c:v>10156.83</c:v>
                </c:pt>
                <c:pt idx="55">
                  <c:v>10080.120000000001</c:v>
                </c:pt>
                <c:pt idx="56">
                  <c:v>7386.48</c:v>
                </c:pt>
                <c:pt idx="57">
                  <c:v>7331.39</c:v>
                </c:pt>
                <c:pt idx="58">
                  <c:v>7472.93</c:v>
                </c:pt>
                <c:pt idx="59">
                  <c:v>7059.44</c:v>
                </c:pt>
                <c:pt idx="60">
                  <c:v>6789.49</c:v>
                </c:pt>
                <c:pt idx="61">
                  <c:v>6336.03</c:v>
                </c:pt>
                <c:pt idx="62">
                  <c:v>6475.28</c:v>
                </c:pt>
                <c:pt idx="63">
                  <c:v>6766.58</c:v>
                </c:pt>
                <c:pt idx="64">
                  <c:v>8489.8700000000008</c:v>
                </c:pt>
                <c:pt idx="65">
                  <c:v>8195.99</c:v>
                </c:pt>
                <c:pt idx="66">
                  <c:v>8638.56</c:v>
                </c:pt>
                <c:pt idx="67">
                  <c:v>8771.66</c:v>
                </c:pt>
                <c:pt idx="68">
                  <c:v>9109.93</c:v>
                </c:pt>
                <c:pt idx="69">
                  <c:v>9716.91</c:v>
                </c:pt>
                <c:pt idx="70">
                  <c:v>9378.2900000000009</c:v>
                </c:pt>
                <c:pt idx="71">
                  <c:v>9506.6299999999992</c:v>
                </c:pt>
                <c:pt idx="72">
                  <c:v>9799.02</c:v>
                </c:pt>
                <c:pt idx="73">
                  <c:v>10127.39</c:v>
                </c:pt>
                <c:pt idx="74">
                  <c:v>10313.19</c:v>
                </c:pt>
                <c:pt idx="75">
                  <c:v>9817.6200000000008</c:v>
                </c:pt>
              </c:numCache>
            </c:numRef>
          </c:val>
          <c:smooth val="0"/>
          <c:extLst>
            <c:ext xmlns:c16="http://schemas.microsoft.com/office/drawing/2014/chart" uri="{C3380CC4-5D6E-409C-BE32-E72D297353CC}">
              <c16:uniqueId val="{00000001-F82D-42B6-8235-DA136C349585}"/>
            </c:ext>
          </c:extLst>
        </c:ser>
        <c:ser>
          <c:idx val="4"/>
          <c:order val="2"/>
          <c:tx>
            <c:strRef>
              <c:f>'G III.1.1.1'!$F$4</c:f>
              <c:strCache>
                <c:ptCount val="1"/>
                <c:pt idx="0">
                  <c:v>Promedio 2007-2026</c:v>
                </c:pt>
              </c:strCache>
            </c:strRef>
          </c:tx>
          <c:spPr>
            <a:ln w="28575" cap="rnd">
              <a:solidFill>
                <a:schemeClr val="accent2"/>
              </a:solidFill>
              <a:prstDash val="sysDash"/>
              <a:round/>
            </a:ln>
            <a:effectLst/>
          </c:spPr>
          <c:marker>
            <c:symbol val="none"/>
          </c:marker>
          <c:cat>
            <c:numRef>
              <c:f>'G III.1.1.1'!$A$5:$A$80</c:f>
              <c:numCache>
                <c:formatCode>mmm\.yyyy</c:formatCode>
                <c:ptCount val="76"/>
                <c:pt idx="0">
                  <c:v>39234</c:v>
                </c:pt>
                <c:pt idx="1">
                  <c:v>39326</c:v>
                </c:pt>
                <c:pt idx="2">
                  <c:v>39417</c:v>
                </c:pt>
                <c:pt idx="3">
                  <c:v>39508</c:v>
                </c:pt>
                <c:pt idx="4">
                  <c:v>39600</c:v>
                </c:pt>
                <c:pt idx="5">
                  <c:v>39692</c:v>
                </c:pt>
                <c:pt idx="6">
                  <c:v>39783</c:v>
                </c:pt>
                <c:pt idx="7">
                  <c:v>39873</c:v>
                </c:pt>
                <c:pt idx="8">
                  <c:v>39965</c:v>
                </c:pt>
                <c:pt idx="9">
                  <c:v>40057</c:v>
                </c:pt>
                <c:pt idx="10">
                  <c:v>40148</c:v>
                </c:pt>
                <c:pt idx="11">
                  <c:v>40238</c:v>
                </c:pt>
                <c:pt idx="12">
                  <c:v>40330</c:v>
                </c:pt>
                <c:pt idx="13">
                  <c:v>40422</c:v>
                </c:pt>
                <c:pt idx="14">
                  <c:v>40513</c:v>
                </c:pt>
                <c:pt idx="15">
                  <c:v>40603</c:v>
                </c:pt>
                <c:pt idx="16">
                  <c:v>40695</c:v>
                </c:pt>
                <c:pt idx="17">
                  <c:v>40787</c:v>
                </c:pt>
                <c:pt idx="18">
                  <c:v>40878</c:v>
                </c:pt>
                <c:pt idx="19">
                  <c:v>40969</c:v>
                </c:pt>
                <c:pt idx="20">
                  <c:v>41061</c:v>
                </c:pt>
                <c:pt idx="21">
                  <c:v>41153</c:v>
                </c:pt>
                <c:pt idx="22">
                  <c:v>41244</c:v>
                </c:pt>
                <c:pt idx="23">
                  <c:v>41334</c:v>
                </c:pt>
                <c:pt idx="24">
                  <c:v>41426</c:v>
                </c:pt>
                <c:pt idx="25">
                  <c:v>41518</c:v>
                </c:pt>
                <c:pt idx="26">
                  <c:v>41609</c:v>
                </c:pt>
                <c:pt idx="27">
                  <c:v>41699</c:v>
                </c:pt>
                <c:pt idx="28">
                  <c:v>41791</c:v>
                </c:pt>
                <c:pt idx="29">
                  <c:v>41883</c:v>
                </c:pt>
                <c:pt idx="30">
                  <c:v>41974</c:v>
                </c:pt>
                <c:pt idx="31">
                  <c:v>42064</c:v>
                </c:pt>
                <c:pt idx="32">
                  <c:v>42156</c:v>
                </c:pt>
                <c:pt idx="33">
                  <c:v>42248</c:v>
                </c:pt>
                <c:pt idx="34">
                  <c:v>42339</c:v>
                </c:pt>
                <c:pt idx="35">
                  <c:v>42430</c:v>
                </c:pt>
                <c:pt idx="36">
                  <c:v>42522</c:v>
                </c:pt>
                <c:pt idx="37">
                  <c:v>42614</c:v>
                </c:pt>
                <c:pt idx="38">
                  <c:v>42705</c:v>
                </c:pt>
                <c:pt idx="39">
                  <c:v>42795</c:v>
                </c:pt>
                <c:pt idx="40">
                  <c:v>42887</c:v>
                </c:pt>
                <c:pt idx="41">
                  <c:v>42979</c:v>
                </c:pt>
                <c:pt idx="42">
                  <c:v>43070</c:v>
                </c:pt>
                <c:pt idx="43">
                  <c:v>43160</c:v>
                </c:pt>
                <c:pt idx="44">
                  <c:v>43252</c:v>
                </c:pt>
                <c:pt idx="45">
                  <c:v>43344</c:v>
                </c:pt>
                <c:pt idx="46">
                  <c:v>43435</c:v>
                </c:pt>
                <c:pt idx="47">
                  <c:v>43525</c:v>
                </c:pt>
                <c:pt idx="48">
                  <c:v>43617</c:v>
                </c:pt>
                <c:pt idx="49">
                  <c:v>43709</c:v>
                </c:pt>
                <c:pt idx="50">
                  <c:v>43800</c:v>
                </c:pt>
                <c:pt idx="51">
                  <c:v>43891</c:v>
                </c:pt>
                <c:pt idx="52">
                  <c:v>43983</c:v>
                </c:pt>
                <c:pt idx="53">
                  <c:v>44075</c:v>
                </c:pt>
                <c:pt idx="54">
                  <c:v>44166</c:v>
                </c:pt>
                <c:pt idx="55">
                  <c:v>44256</c:v>
                </c:pt>
                <c:pt idx="56">
                  <c:v>44348</c:v>
                </c:pt>
                <c:pt idx="57">
                  <c:v>44440</c:v>
                </c:pt>
                <c:pt idx="58">
                  <c:v>44531</c:v>
                </c:pt>
                <c:pt idx="59">
                  <c:v>44621</c:v>
                </c:pt>
                <c:pt idx="60">
                  <c:v>44713</c:v>
                </c:pt>
                <c:pt idx="61">
                  <c:v>44805</c:v>
                </c:pt>
                <c:pt idx="62">
                  <c:v>44896</c:v>
                </c:pt>
                <c:pt idx="63">
                  <c:v>44986</c:v>
                </c:pt>
                <c:pt idx="64">
                  <c:v>45078</c:v>
                </c:pt>
                <c:pt idx="65">
                  <c:v>45170</c:v>
                </c:pt>
                <c:pt idx="66">
                  <c:v>45261</c:v>
                </c:pt>
                <c:pt idx="67">
                  <c:v>45352</c:v>
                </c:pt>
                <c:pt idx="68">
                  <c:v>45444</c:v>
                </c:pt>
                <c:pt idx="69">
                  <c:v>45536</c:v>
                </c:pt>
                <c:pt idx="70">
                  <c:v>45627</c:v>
                </c:pt>
                <c:pt idx="71">
                  <c:v>45717</c:v>
                </c:pt>
                <c:pt idx="72">
                  <c:v>45809</c:v>
                </c:pt>
                <c:pt idx="73">
                  <c:v>45901</c:v>
                </c:pt>
                <c:pt idx="74">
                  <c:v>45992</c:v>
                </c:pt>
                <c:pt idx="75">
                  <c:v>46082</c:v>
                </c:pt>
              </c:numCache>
            </c:numRef>
          </c:cat>
          <c:val>
            <c:numRef>
              <c:f>'G III.1.1.1'!$F$5:$F$80</c:f>
              <c:numCache>
                <c:formatCode>_(* #,##0_);_(* \(#,##0\);_(* "-"_);_(@_)</c:formatCode>
                <c:ptCount val="76"/>
                <c:pt idx="0">
                  <c:v>11653.456233766239</c:v>
                </c:pt>
                <c:pt idx="1">
                  <c:v>11653.456233766239</c:v>
                </c:pt>
                <c:pt idx="2">
                  <c:v>11653.456233766239</c:v>
                </c:pt>
                <c:pt idx="3">
                  <c:v>11653.456233766239</c:v>
                </c:pt>
                <c:pt idx="4">
                  <c:v>11653.456233766239</c:v>
                </c:pt>
                <c:pt idx="5">
                  <c:v>11653.456233766239</c:v>
                </c:pt>
                <c:pt idx="6">
                  <c:v>11653.456233766239</c:v>
                </c:pt>
                <c:pt idx="7">
                  <c:v>11653.456233766239</c:v>
                </c:pt>
                <c:pt idx="8">
                  <c:v>11653.456233766239</c:v>
                </c:pt>
                <c:pt idx="9">
                  <c:v>11653.456233766239</c:v>
                </c:pt>
                <c:pt idx="10">
                  <c:v>11653.456233766239</c:v>
                </c:pt>
                <c:pt idx="11">
                  <c:v>11653.456233766239</c:v>
                </c:pt>
                <c:pt idx="12">
                  <c:v>11653.456233766239</c:v>
                </c:pt>
                <c:pt idx="13">
                  <c:v>11653.456233766239</c:v>
                </c:pt>
                <c:pt idx="14">
                  <c:v>11653.456233766239</c:v>
                </c:pt>
                <c:pt idx="15">
                  <c:v>11653.456233766239</c:v>
                </c:pt>
                <c:pt idx="16">
                  <c:v>11653.456233766239</c:v>
                </c:pt>
                <c:pt idx="17">
                  <c:v>11653.456233766239</c:v>
                </c:pt>
                <c:pt idx="18">
                  <c:v>11653.456233766239</c:v>
                </c:pt>
                <c:pt idx="19">
                  <c:v>11653.456233766239</c:v>
                </c:pt>
                <c:pt idx="20">
                  <c:v>11653.456233766239</c:v>
                </c:pt>
                <c:pt idx="21">
                  <c:v>11653.456233766239</c:v>
                </c:pt>
                <c:pt idx="22">
                  <c:v>11653.456233766239</c:v>
                </c:pt>
                <c:pt idx="23">
                  <c:v>11653.456233766239</c:v>
                </c:pt>
                <c:pt idx="24">
                  <c:v>11653.456233766239</c:v>
                </c:pt>
                <c:pt idx="25">
                  <c:v>11653.456233766239</c:v>
                </c:pt>
                <c:pt idx="26">
                  <c:v>11653.456233766239</c:v>
                </c:pt>
                <c:pt idx="27">
                  <c:v>11653.456233766239</c:v>
                </c:pt>
                <c:pt idx="28">
                  <c:v>11653.456233766239</c:v>
                </c:pt>
                <c:pt idx="29">
                  <c:v>11653.456233766239</c:v>
                </c:pt>
                <c:pt idx="30">
                  <c:v>11653.456233766239</c:v>
                </c:pt>
                <c:pt idx="31">
                  <c:v>11653.456233766239</c:v>
                </c:pt>
                <c:pt idx="32">
                  <c:v>11653.456233766239</c:v>
                </c:pt>
                <c:pt idx="33">
                  <c:v>11653.456233766239</c:v>
                </c:pt>
                <c:pt idx="34">
                  <c:v>11653.456233766239</c:v>
                </c:pt>
                <c:pt idx="35">
                  <c:v>11653.456233766239</c:v>
                </c:pt>
                <c:pt idx="36">
                  <c:v>11653.456233766239</c:v>
                </c:pt>
                <c:pt idx="37">
                  <c:v>11653.456233766239</c:v>
                </c:pt>
                <c:pt idx="38">
                  <c:v>11653.456233766239</c:v>
                </c:pt>
                <c:pt idx="39">
                  <c:v>11653.456233766239</c:v>
                </c:pt>
                <c:pt idx="40">
                  <c:v>11653.456233766239</c:v>
                </c:pt>
                <c:pt idx="41">
                  <c:v>11653.456233766239</c:v>
                </c:pt>
                <c:pt idx="42">
                  <c:v>11653.456233766239</c:v>
                </c:pt>
                <c:pt idx="43">
                  <c:v>11653.456233766239</c:v>
                </c:pt>
                <c:pt idx="44">
                  <c:v>11653.456233766239</c:v>
                </c:pt>
                <c:pt idx="45">
                  <c:v>11653.456233766239</c:v>
                </c:pt>
                <c:pt idx="46">
                  <c:v>11653.456233766239</c:v>
                </c:pt>
                <c:pt idx="47">
                  <c:v>11653.456233766239</c:v>
                </c:pt>
                <c:pt idx="48">
                  <c:v>11653.456233766239</c:v>
                </c:pt>
                <c:pt idx="49">
                  <c:v>11653.456233766239</c:v>
                </c:pt>
                <c:pt idx="50">
                  <c:v>11653.456233766239</c:v>
                </c:pt>
                <c:pt idx="51">
                  <c:v>11653.456233766239</c:v>
                </c:pt>
                <c:pt idx="52">
                  <c:v>11653.456233766239</c:v>
                </c:pt>
                <c:pt idx="53">
                  <c:v>11653.456233766239</c:v>
                </c:pt>
                <c:pt idx="54">
                  <c:v>11653.456233766239</c:v>
                </c:pt>
                <c:pt idx="55">
                  <c:v>11653.456233766239</c:v>
                </c:pt>
                <c:pt idx="56">
                  <c:v>11653.456233766239</c:v>
                </c:pt>
                <c:pt idx="57">
                  <c:v>11653.456233766239</c:v>
                </c:pt>
                <c:pt idx="58">
                  <c:v>11653.456233766239</c:v>
                </c:pt>
                <c:pt idx="59">
                  <c:v>11653.456233766239</c:v>
                </c:pt>
                <c:pt idx="60">
                  <c:v>11653.456233766239</c:v>
                </c:pt>
                <c:pt idx="61">
                  <c:v>11653.456233766239</c:v>
                </c:pt>
                <c:pt idx="62">
                  <c:v>11653.456233766239</c:v>
                </c:pt>
                <c:pt idx="63">
                  <c:v>11653.456233766239</c:v>
                </c:pt>
                <c:pt idx="64">
                  <c:v>11653.456233766239</c:v>
                </c:pt>
                <c:pt idx="65">
                  <c:v>11653.456233766239</c:v>
                </c:pt>
                <c:pt idx="66">
                  <c:v>11653.456233766239</c:v>
                </c:pt>
                <c:pt idx="67">
                  <c:v>11653.456233766239</c:v>
                </c:pt>
                <c:pt idx="68">
                  <c:v>11653.456233766239</c:v>
                </c:pt>
                <c:pt idx="69">
                  <c:v>11653.456233766239</c:v>
                </c:pt>
                <c:pt idx="70">
                  <c:v>11653.456233766239</c:v>
                </c:pt>
                <c:pt idx="71">
                  <c:v>11653.456233766239</c:v>
                </c:pt>
                <c:pt idx="72">
                  <c:v>11653.456233766239</c:v>
                </c:pt>
                <c:pt idx="73">
                  <c:v>11653.456233766239</c:v>
                </c:pt>
                <c:pt idx="74">
                  <c:v>11653.456233766239</c:v>
                </c:pt>
                <c:pt idx="75">
                  <c:v>11653.456233766239</c:v>
                </c:pt>
              </c:numCache>
            </c:numRef>
          </c:val>
          <c:smooth val="0"/>
          <c:extLst>
            <c:ext xmlns:c16="http://schemas.microsoft.com/office/drawing/2014/chart" uri="{C3380CC4-5D6E-409C-BE32-E72D297353CC}">
              <c16:uniqueId val="{00000002-F82D-42B6-8235-DA136C349585}"/>
            </c:ext>
          </c:extLst>
        </c:ser>
        <c:ser>
          <c:idx val="5"/>
          <c:order val="3"/>
          <c:tx>
            <c:strRef>
              <c:f>'G III.1.1.1'!$G$4</c:f>
              <c:strCache>
                <c:ptCount val="1"/>
                <c:pt idx="0">
                  <c:v>Promedio 2007-2026</c:v>
                </c:pt>
              </c:strCache>
            </c:strRef>
          </c:tx>
          <c:spPr>
            <a:ln w="28575" cap="rnd">
              <a:solidFill>
                <a:srgbClr val="00B0F0"/>
              </a:solidFill>
              <a:prstDash val="sysDash"/>
              <a:round/>
            </a:ln>
            <a:effectLst/>
          </c:spPr>
          <c:marker>
            <c:symbol val="none"/>
          </c:marker>
          <c:cat>
            <c:numRef>
              <c:f>'G III.1.1.1'!$A$5:$A$80</c:f>
              <c:numCache>
                <c:formatCode>mmm\.yyyy</c:formatCode>
                <c:ptCount val="76"/>
                <c:pt idx="0">
                  <c:v>39234</c:v>
                </c:pt>
                <c:pt idx="1">
                  <c:v>39326</c:v>
                </c:pt>
                <c:pt idx="2">
                  <c:v>39417</c:v>
                </c:pt>
                <c:pt idx="3">
                  <c:v>39508</c:v>
                </c:pt>
                <c:pt idx="4">
                  <c:v>39600</c:v>
                </c:pt>
                <c:pt idx="5">
                  <c:v>39692</c:v>
                </c:pt>
                <c:pt idx="6">
                  <c:v>39783</c:v>
                </c:pt>
                <c:pt idx="7">
                  <c:v>39873</c:v>
                </c:pt>
                <c:pt idx="8">
                  <c:v>39965</c:v>
                </c:pt>
                <c:pt idx="9">
                  <c:v>40057</c:v>
                </c:pt>
                <c:pt idx="10">
                  <c:v>40148</c:v>
                </c:pt>
                <c:pt idx="11">
                  <c:v>40238</c:v>
                </c:pt>
                <c:pt idx="12">
                  <c:v>40330</c:v>
                </c:pt>
                <c:pt idx="13">
                  <c:v>40422</c:v>
                </c:pt>
                <c:pt idx="14">
                  <c:v>40513</c:v>
                </c:pt>
                <c:pt idx="15">
                  <c:v>40603</c:v>
                </c:pt>
                <c:pt idx="16">
                  <c:v>40695</c:v>
                </c:pt>
                <c:pt idx="17">
                  <c:v>40787</c:v>
                </c:pt>
                <c:pt idx="18">
                  <c:v>40878</c:v>
                </c:pt>
                <c:pt idx="19">
                  <c:v>40969</c:v>
                </c:pt>
                <c:pt idx="20">
                  <c:v>41061</c:v>
                </c:pt>
                <c:pt idx="21">
                  <c:v>41153</c:v>
                </c:pt>
                <c:pt idx="22">
                  <c:v>41244</c:v>
                </c:pt>
                <c:pt idx="23">
                  <c:v>41334</c:v>
                </c:pt>
                <c:pt idx="24">
                  <c:v>41426</c:v>
                </c:pt>
                <c:pt idx="25">
                  <c:v>41518</c:v>
                </c:pt>
                <c:pt idx="26">
                  <c:v>41609</c:v>
                </c:pt>
                <c:pt idx="27">
                  <c:v>41699</c:v>
                </c:pt>
                <c:pt idx="28">
                  <c:v>41791</c:v>
                </c:pt>
                <c:pt idx="29">
                  <c:v>41883</c:v>
                </c:pt>
                <c:pt idx="30">
                  <c:v>41974</c:v>
                </c:pt>
                <c:pt idx="31">
                  <c:v>42064</c:v>
                </c:pt>
                <c:pt idx="32">
                  <c:v>42156</c:v>
                </c:pt>
                <c:pt idx="33">
                  <c:v>42248</c:v>
                </c:pt>
                <c:pt idx="34">
                  <c:v>42339</c:v>
                </c:pt>
                <c:pt idx="35">
                  <c:v>42430</c:v>
                </c:pt>
                <c:pt idx="36">
                  <c:v>42522</c:v>
                </c:pt>
                <c:pt idx="37">
                  <c:v>42614</c:v>
                </c:pt>
                <c:pt idx="38">
                  <c:v>42705</c:v>
                </c:pt>
                <c:pt idx="39">
                  <c:v>42795</c:v>
                </c:pt>
                <c:pt idx="40">
                  <c:v>42887</c:v>
                </c:pt>
                <c:pt idx="41">
                  <c:v>42979</c:v>
                </c:pt>
                <c:pt idx="42">
                  <c:v>43070</c:v>
                </c:pt>
                <c:pt idx="43">
                  <c:v>43160</c:v>
                </c:pt>
                <c:pt idx="44">
                  <c:v>43252</c:v>
                </c:pt>
                <c:pt idx="45">
                  <c:v>43344</c:v>
                </c:pt>
                <c:pt idx="46">
                  <c:v>43435</c:v>
                </c:pt>
                <c:pt idx="47">
                  <c:v>43525</c:v>
                </c:pt>
                <c:pt idx="48">
                  <c:v>43617</c:v>
                </c:pt>
                <c:pt idx="49">
                  <c:v>43709</c:v>
                </c:pt>
                <c:pt idx="50">
                  <c:v>43800</c:v>
                </c:pt>
                <c:pt idx="51">
                  <c:v>43891</c:v>
                </c:pt>
                <c:pt idx="52">
                  <c:v>43983</c:v>
                </c:pt>
                <c:pt idx="53">
                  <c:v>44075</c:v>
                </c:pt>
                <c:pt idx="54">
                  <c:v>44166</c:v>
                </c:pt>
                <c:pt idx="55">
                  <c:v>44256</c:v>
                </c:pt>
                <c:pt idx="56">
                  <c:v>44348</c:v>
                </c:pt>
                <c:pt idx="57">
                  <c:v>44440</c:v>
                </c:pt>
                <c:pt idx="58">
                  <c:v>44531</c:v>
                </c:pt>
                <c:pt idx="59">
                  <c:v>44621</c:v>
                </c:pt>
                <c:pt idx="60">
                  <c:v>44713</c:v>
                </c:pt>
                <c:pt idx="61">
                  <c:v>44805</c:v>
                </c:pt>
                <c:pt idx="62">
                  <c:v>44896</c:v>
                </c:pt>
                <c:pt idx="63">
                  <c:v>44986</c:v>
                </c:pt>
                <c:pt idx="64">
                  <c:v>45078</c:v>
                </c:pt>
                <c:pt idx="65">
                  <c:v>45170</c:v>
                </c:pt>
                <c:pt idx="66">
                  <c:v>45261</c:v>
                </c:pt>
                <c:pt idx="67">
                  <c:v>45352</c:v>
                </c:pt>
                <c:pt idx="68">
                  <c:v>45444</c:v>
                </c:pt>
                <c:pt idx="69">
                  <c:v>45536</c:v>
                </c:pt>
                <c:pt idx="70">
                  <c:v>45627</c:v>
                </c:pt>
                <c:pt idx="71">
                  <c:v>45717</c:v>
                </c:pt>
                <c:pt idx="72">
                  <c:v>45809</c:v>
                </c:pt>
                <c:pt idx="73">
                  <c:v>45901</c:v>
                </c:pt>
                <c:pt idx="74">
                  <c:v>45992</c:v>
                </c:pt>
                <c:pt idx="75">
                  <c:v>46082</c:v>
                </c:pt>
              </c:numCache>
            </c:numRef>
          </c:cat>
          <c:val>
            <c:numRef>
              <c:f>'G III.1.1.1'!$G$5:$G$80</c:f>
              <c:numCache>
                <c:formatCode>_(* #,##0_);_(* \(#,##0\);_(* "-"_);_(@_)</c:formatCode>
                <c:ptCount val="76"/>
                <c:pt idx="0">
                  <c:v>7126.9673478181803</c:v>
                </c:pt>
                <c:pt idx="1">
                  <c:v>7126.9673478181803</c:v>
                </c:pt>
                <c:pt idx="2">
                  <c:v>7126.9673478181803</c:v>
                </c:pt>
                <c:pt idx="3">
                  <c:v>7126.9673478181803</c:v>
                </c:pt>
                <c:pt idx="4">
                  <c:v>7126.9673478181803</c:v>
                </c:pt>
                <c:pt idx="5">
                  <c:v>7126.9673478181803</c:v>
                </c:pt>
                <c:pt idx="6">
                  <c:v>7126.9673478181803</c:v>
                </c:pt>
                <c:pt idx="7">
                  <c:v>7126.9673478181803</c:v>
                </c:pt>
                <c:pt idx="8">
                  <c:v>7126.9673478181803</c:v>
                </c:pt>
                <c:pt idx="9">
                  <c:v>7126.9673478181803</c:v>
                </c:pt>
                <c:pt idx="10">
                  <c:v>7126.9673478181803</c:v>
                </c:pt>
                <c:pt idx="11">
                  <c:v>7126.9673478181803</c:v>
                </c:pt>
                <c:pt idx="12">
                  <c:v>7126.9673478181803</c:v>
                </c:pt>
                <c:pt idx="13">
                  <c:v>7126.9673478181803</c:v>
                </c:pt>
                <c:pt idx="14">
                  <c:v>7126.9673478181803</c:v>
                </c:pt>
                <c:pt idx="15">
                  <c:v>7126.9673478181803</c:v>
                </c:pt>
                <c:pt idx="16">
                  <c:v>7126.9673478181803</c:v>
                </c:pt>
                <c:pt idx="17">
                  <c:v>7126.9673478181803</c:v>
                </c:pt>
                <c:pt idx="18">
                  <c:v>7126.9673478181803</c:v>
                </c:pt>
                <c:pt idx="19">
                  <c:v>7126.9673478181803</c:v>
                </c:pt>
                <c:pt idx="20">
                  <c:v>7126.9673478181803</c:v>
                </c:pt>
                <c:pt idx="21">
                  <c:v>7126.9673478181803</c:v>
                </c:pt>
                <c:pt idx="22">
                  <c:v>7126.9673478181803</c:v>
                </c:pt>
                <c:pt idx="23">
                  <c:v>7126.9673478181803</c:v>
                </c:pt>
                <c:pt idx="24">
                  <c:v>7126.9673478181803</c:v>
                </c:pt>
                <c:pt idx="25">
                  <c:v>7126.9673478181803</c:v>
                </c:pt>
                <c:pt idx="26">
                  <c:v>7126.9673478181803</c:v>
                </c:pt>
                <c:pt idx="27">
                  <c:v>7126.9673478181803</c:v>
                </c:pt>
                <c:pt idx="28">
                  <c:v>7126.9673478181803</c:v>
                </c:pt>
                <c:pt idx="29">
                  <c:v>7126.9673478181803</c:v>
                </c:pt>
                <c:pt idx="30">
                  <c:v>7126.9673478181803</c:v>
                </c:pt>
                <c:pt idx="31">
                  <c:v>7126.9673478181803</c:v>
                </c:pt>
                <c:pt idx="32">
                  <c:v>7126.9673478181803</c:v>
                </c:pt>
                <c:pt idx="33">
                  <c:v>7126.9673478181803</c:v>
                </c:pt>
                <c:pt idx="34">
                  <c:v>7126.9673478181803</c:v>
                </c:pt>
                <c:pt idx="35">
                  <c:v>7126.9673478181803</c:v>
                </c:pt>
                <c:pt idx="36">
                  <c:v>7126.9673478181803</c:v>
                </c:pt>
                <c:pt idx="37">
                  <c:v>7126.9673478181803</c:v>
                </c:pt>
                <c:pt idx="38">
                  <c:v>7126.9673478181803</c:v>
                </c:pt>
                <c:pt idx="39">
                  <c:v>7126.9673478181803</c:v>
                </c:pt>
                <c:pt idx="40">
                  <c:v>7126.9673478181803</c:v>
                </c:pt>
                <c:pt idx="41">
                  <c:v>7126.9673478181803</c:v>
                </c:pt>
                <c:pt idx="42">
                  <c:v>7126.9673478181803</c:v>
                </c:pt>
                <c:pt idx="43">
                  <c:v>7126.9673478181803</c:v>
                </c:pt>
                <c:pt idx="44">
                  <c:v>7126.9673478181803</c:v>
                </c:pt>
                <c:pt idx="45">
                  <c:v>7126.9673478181803</c:v>
                </c:pt>
                <c:pt idx="46">
                  <c:v>7126.9673478181803</c:v>
                </c:pt>
                <c:pt idx="47">
                  <c:v>7126.9673478181803</c:v>
                </c:pt>
                <c:pt idx="48">
                  <c:v>7126.9673478181803</c:v>
                </c:pt>
                <c:pt idx="49">
                  <c:v>7126.9673478181803</c:v>
                </c:pt>
                <c:pt idx="50">
                  <c:v>7126.9673478181803</c:v>
                </c:pt>
                <c:pt idx="51">
                  <c:v>7126.9673478181803</c:v>
                </c:pt>
                <c:pt idx="52">
                  <c:v>7126.9673478181803</c:v>
                </c:pt>
                <c:pt idx="53">
                  <c:v>7126.9673478181803</c:v>
                </c:pt>
                <c:pt idx="54">
                  <c:v>7126.9673478181803</c:v>
                </c:pt>
                <c:pt idx="55">
                  <c:v>7126.9673478181803</c:v>
                </c:pt>
                <c:pt idx="56">
                  <c:v>7126.9673478181803</c:v>
                </c:pt>
                <c:pt idx="57">
                  <c:v>7126.9673478181803</c:v>
                </c:pt>
                <c:pt idx="58">
                  <c:v>7126.9673478181803</c:v>
                </c:pt>
                <c:pt idx="59">
                  <c:v>7126.9673478181803</c:v>
                </c:pt>
                <c:pt idx="60">
                  <c:v>7126.9673478181803</c:v>
                </c:pt>
                <c:pt idx="61">
                  <c:v>7126.9673478181803</c:v>
                </c:pt>
                <c:pt idx="62">
                  <c:v>7126.9673478181803</c:v>
                </c:pt>
                <c:pt idx="63">
                  <c:v>7126.9673478181803</c:v>
                </c:pt>
                <c:pt idx="64">
                  <c:v>7126.9673478181803</c:v>
                </c:pt>
                <c:pt idx="65">
                  <c:v>7126.9673478181803</c:v>
                </c:pt>
                <c:pt idx="66">
                  <c:v>7126.9673478181803</c:v>
                </c:pt>
                <c:pt idx="67">
                  <c:v>7126.9673478181803</c:v>
                </c:pt>
                <c:pt idx="68">
                  <c:v>7126.9673478181803</c:v>
                </c:pt>
                <c:pt idx="69">
                  <c:v>7126.9673478181803</c:v>
                </c:pt>
                <c:pt idx="70">
                  <c:v>7126.9673478181803</c:v>
                </c:pt>
                <c:pt idx="71">
                  <c:v>7126.9673478181803</c:v>
                </c:pt>
                <c:pt idx="72">
                  <c:v>7126.9673478181803</c:v>
                </c:pt>
                <c:pt idx="73">
                  <c:v>7126.9673478181803</c:v>
                </c:pt>
                <c:pt idx="74">
                  <c:v>7126.9673478181803</c:v>
                </c:pt>
                <c:pt idx="75">
                  <c:v>7126.9673478181803</c:v>
                </c:pt>
              </c:numCache>
            </c:numRef>
          </c:val>
          <c:smooth val="0"/>
          <c:extLst>
            <c:ext xmlns:c16="http://schemas.microsoft.com/office/drawing/2014/chart" uri="{C3380CC4-5D6E-409C-BE32-E72D297353CC}">
              <c16:uniqueId val="{00000003-F82D-42B6-8235-DA136C349585}"/>
            </c:ext>
          </c:extLst>
        </c:ser>
        <c:dLbls>
          <c:showLegendKey val="0"/>
          <c:showVal val="0"/>
          <c:showCatName val="0"/>
          <c:showSerName val="0"/>
          <c:showPercent val="0"/>
          <c:showBubbleSize val="0"/>
        </c:dLbls>
        <c:smooth val="0"/>
        <c:axId val="942819472"/>
        <c:axId val="942826672"/>
        <c:extLst/>
      </c:lineChart>
      <c:dateAx>
        <c:axId val="942819472"/>
        <c:scaling>
          <c:orientation val="minMax"/>
        </c:scaling>
        <c:delete val="0"/>
        <c:axPos val="b"/>
        <c:numFmt formatCode="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Arial" panose="020B0604020202020204" pitchFamily="34" charset="0"/>
              </a:defRPr>
            </a:pPr>
            <a:endParaRPr lang="es-CL"/>
          </a:p>
        </c:txPr>
        <c:crossAx val="942826672"/>
        <c:crosses val="autoZero"/>
        <c:auto val="1"/>
        <c:lblOffset val="100"/>
        <c:baseTimeUnit val="months"/>
        <c:majorUnit val="12"/>
      </c:dateAx>
      <c:valAx>
        <c:axId val="94282667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Arial" panose="020B0604020202020204" pitchFamily="34" charset="0"/>
              </a:defRPr>
            </a:pPr>
            <a:endParaRPr lang="es-CL"/>
          </a:p>
        </c:txPr>
        <c:crossAx val="942819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Arial" panose="020B0604020202020204" pitchFamily="34" charset="0"/>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ysClr val="windowText" lastClr="000000"/>
          </a:solidFill>
          <a:latin typeface="+mn-lt"/>
          <a:cs typeface="Arial" panose="020B0604020202020204" pitchFamily="34" charset="0"/>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1"/>
          <c:order val="1"/>
          <c:tx>
            <c:strRef>
              <c:f>'G III.1.1.2'!$C$4</c:f>
              <c:strCache>
                <c:ptCount val="1"/>
              </c:strCache>
            </c:strRef>
          </c:tx>
          <c:spPr>
            <a:noFill/>
            <a:ln w="25400">
              <a:noFill/>
            </a:ln>
            <a:effectLst/>
          </c:spPr>
          <c:cat>
            <c:numRef>
              <c:f>'G III.1.1.2'!$A$5:$A$24</c:f>
              <c:numCache>
                <c:formatCode>mmm\-yy</c:formatCode>
                <c:ptCount val="20"/>
                <c:pt idx="0">
                  <c:v>39142</c:v>
                </c:pt>
                <c:pt idx="1">
                  <c:v>39508</c:v>
                </c:pt>
                <c:pt idx="2">
                  <c:v>39873</c:v>
                </c:pt>
                <c:pt idx="3">
                  <c:v>40238</c:v>
                </c:pt>
                <c:pt idx="4">
                  <c:v>40603</c:v>
                </c:pt>
                <c:pt idx="5">
                  <c:v>40969</c:v>
                </c:pt>
                <c:pt idx="6">
                  <c:v>41334</c:v>
                </c:pt>
                <c:pt idx="7">
                  <c:v>41699</c:v>
                </c:pt>
                <c:pt idx="8">
                  <c:v>42064</c:v>
                </c:pt>
                <c:pt idx="9">
                  <c:v>42430</c:v>
                </c:pt>
                <c:pt idx="10">
                  <c:v>42795</c:v>
                </c:pt>
                <c:pt idx="11">
                  <c:v>43160</c:v>
                </c:pt>
                <c:pt idx="12">
                  <c:v>43525</c:v>
                </c:pt>
                <c:pt idx="13">
                  <c:v>43891</c:v>
                </c:pt>
                <c:pt idx="14">
                  <c:v>44256</c:v>
                </c:pt>
                <c:pt idx="15">
                  <c:v>44621</c:v>
                </c:pt>
                <c:pt idx="16">
                  <c:v>44986</c:v>
                </c:pt>
                <c:pt idx="17">
                  <c:v>45352</c:v>
                </c:pt>
                <c:pt idx="18">
                  <c:v>45717</c:v>
                </c:pt>
                <c:pt idx="19">
                  <c:v>46082</c:v>
                </c:pt>
              </c:numCache>
            </c:numRef>
          </c:cat>
          <c:val>
            <c:numRef>
              <c:f>'G III.1.1.2'!$C$5:$C$24</c:f>
              <c:numCache>
                <c:formatCode>_(* #,##0_);_(* \(#,##0\);_(* "-"_);_(@_)</c:formatCode>
                <c:ptCount val="20"/>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numCache>
            </c:numRef>
          </c:val>
          <c:extLst>
            <c:ext xmlns:c16="http://schemas.microsoft.com/office/drawing/2014/chart" uri="{C3380CC4-5D6E-409C-BE32-E72D297353CC}">
              <c16:uniqueId val="{00000000-EDE5-4DD6-B346-8E4020DE2C4B}"/>
            </c:ext>
          </c:extLst>
        </c:ser>
        <c:ser>
          <c:idx val="2"/>
          <c:order val="2"/>
          <c:tx>
            <c:strRef>
              <c:f>'G III.1.1.2'!$D$4</c:f>
              <c:strCache>
                <c:ptCount val="1"/>
                <c:pt idx="0">
                  <c:v>Rango sugerido por el FMI</c:v>
                </c:pt>
              </c:strCache>
            </c:strRef>
          </c:tx>
          <c:spPr>
            <a:solidFill>
              <a:schemeClr val="accent1">
                <a:lumMod val="20000"/>
                <a:lumOff val="80000"/>
              </a:schemeClr>
            </a:solidFill>
            <a:ln w="25400">
              <a:noFill/>
            </a:ln>
            <a:effectLst/>
          </c:spPr>
          <c:cat>
            <c:numRef>
              <c:f>'G III.1.1.2'!$A$5:$A$24</c:f>
              <c:numCache>
                <c:formatCode>mmm\-yy</c:formatCode>
                <c:ptCount val="20"/>
                <c:pt idx="0">
                  <c:v>39142</c:v>
                </c:pt>
                <c:pt idx="1">
                  <c:v>39508</c:v>
                </c:pt>
                <c:pt idx="2">
                  <c:v>39873</c:v>
                </c:pt>
                <c:pt idx="3">
                  <c:v>40238</c:v>
                </c:pt>
                <c:pt idx="4">
                  <c:v>40603</c:v>
                </c:pt>
                <c:pt idx="5">
                  <c:v>40969</c:v>
                </c:pt>
                <c:pt idx="6">
                  <c:v>41334</c:v>
                </c:pt>
                <c:pt idx="7">
                  <c:v>41699</c:v>
                </c:pt>
                <c:pt idx="8">
                  <c:v>42064</c:v>
                </c:pt>
                <c:pt idx="9">
                  <c:v>42430</c:v>
                </c:pt>
                <c:pt idx="10">
                  <c:v>42795</c:v>
                </c:pt>
                <c:pt idx="11">
                  <c:v>43160</c:v>
                </c:pt>
                <c:pt idx="12">
                  <c:v>43525</c:v>
                </c:pt>
                <c:pt idx="13">
                  <c:v>43891</c:v>
                </c:pt>
                <c:pt idx="14">
                  <c:v>44256</c:v>
                </c:pt>
                <c:pt idx="15">
                  <c:v>44621</c:v>
                </c:pt>
                <c:pt idx="16">
                  <c:v>44986</c:v>
                </c:pt>
                <c:pt idx="17">
                  <c:v>45352</c:v>
                </c:pt>
                <c:pt idx="18">
                  <c:v>45717</c:v>
                </c:pt>
                <c:pt idx="19">
                  <c:v>46082</c:v>
                </c:pt>
              </c:numCache>
            </c:numRef>
          </c:cat>
          <c:val>
            <c:numRef>
              <c:f>'G III.1.1.2'!$D$5:$D$24</c:f>
              <c:numCache>
                <c:formatCode>_(* #,##0_);_(* \(#,##0\);_(* "-"_);_(@_)</c:formatCode>
                <c:ptCount val="20"/>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numCache>
            </c:numRef>
          </c:val>
          <c:extLst>
            <c:ext xmlns:c16="http://schemas.microsoft.com/office/drawing/2014/chart" uri="{C3380CC4-5D6E-409C-BE32-E72D297353CC}">
              <c16:uniqueId val="{00000001-EDE5-4DD6-B346-8E4020DE2C4B}"/>
            </c:ext>
          </c:extLst>
        </c:ser>
        <c:dLbls>
          <c:showLegendKey val="0"/>
          <c:showVal val="0"/>
          <c:showCatName val="0"/>
          <c:showSerName val="0"/>
          <c:showPercent val="0"/>
          <c:showBubbleSize val="0"/>
        </c:dLbls>
        <c:axId val="1446268640"/>
        <c:axId val="1446270080"/>
      </c:areaChart>
      <c:lineChart>
        <c:grouping val="standard"/>
        <c:varyColors val="0"/>
        <c:ser>
          <c:idx val="0"/>
          <c:order val="0"/>
          <c:tx>
            <c:strRef>
              <c:f>'G III.1.1.2'!$B$4</c:f>
              <c:strCache>
                <c:ptCount val="1"/>
                <c:pt idx="0">
                  <c:v>FEES</c:v>
                </c:pt>
              </c:strCache>
            </c:strRef>
          </c:tx>
          <c:spPr>
            <a:ln w="28575" cap="rnd">
              <a:solidFill>
                <a:schemeClr val="accent1"/>
              </a:solidFill>
              <a:round/>
            </a:ln>
            <a:effectLst/>
          </c:spPr>
          <c:marker>
            <c:symbol val="none"/>
          </c:marker>
          <c:cat>
            <c:numRef>
              <c:f>'G III.1.1.2'!$A$5:$A$24</c:f>
              <c:numCache>
                <c:formatCode>mmm\-yy</c:formatCode>
                <c:ptCount val="20"/>
                <c:pt idx="0">
                  <c:v>39142</c:v>
                </c:pt>
                <c:pt idx="1">
                  <c:v>39508</c:v>
                </c:pt>
                <c:pt idx="2">
                  <c:v>39873</c:v>
                </c:pt>
                <c:pt idx="3">
                  <c:v>40238</c:v>
                </c:pt>
                <c:pt idx="4">
                  <c:v>40603</c:v>
                </c:pt>
                <c:pt idx="5">
                  <c:v>40969</c:v>
                </c:pt>
                <c:pt idx="6">
                  <c:v>41334</c:v>
                </c:pt>
                <c:pt idx="7">
                  <c:v>41699</c:v>
                </c:pt>
                <c:pt idx="8">
                  <c:v>42064</c:v>
                </c:pt>
                <c:pt idx="9">
                  <c:v>42430</c:v>
                </c:pt>
                <c:pt idx="10">
                  <c:v>42795</c:v>
                </c:pt>
                <c:pt idx="11">
                  <c:v>43160</c:v>
                </c:pt>
                <c:pt idx="12">
                  <c:v>43525</c:v>
                </c:pt>
                <c:pt idx="13">
                  <c:v>43891</c:v>
                </c:pt>
                <c:pt idx="14">
                  <c:v>44256</c:v>
                </c:pt>
                <c:pt idx="15">
                  <c:v>44621</c:v>
                </c:pt>
                <c:pt idx="16">
                  <c:v>44986</c:v>
                </c:pt>
                <c:pt idx="17">
                  <c:v>45352</c:v>
                </c:pt>
                <c:pt idx="18">
                  <c:v>45717</c:v>
                </c:pt>
                <c:pt idx="19">
                  <c:v>46082</c:v>
                </c:pt>
              </c:numCache>
            </c:numRef>
          </c:cat>
          <c:val>
            <c:numRef>
              <c:f>'G III.1.1.2'!$B$5:$B$24</c:f>
              <c:numCache>
                <c:formatCode>#,##0.0_ ;\-#,##0.0\ </c:formatCode>
                <c:ptCount val="20"/>
                <c:pt idx="0">
                  <c:v>4.57648354398781</c:v>
                </c:pt>
                <c:pt idx="1">
                  <c:v>8.6478167901805705</c:v>
                </c:pt>
                <c:pt idx="2">
                  <c:v>12.803154565688308</c:v>
                </c:pt>
                <c:pt idx="3">
                  <c:v>5.8599162367745334</c:v>
                </c:pt>
                <c:pt idx="4">
                  <c:v>5.4189198117264077</c:v>
                </c:pt>
                <c:pt idx="5">
                  <c:v>5.9162403391905416</c:v>
                </c:pt>
                <c:pt idx="6">
                  <c:v>5.295281395866013</c:v>
                </c:pt>
                <c:pt idx="7">
                  <c:v>6.1986280995024376</c:v>
                </c:pt>
                <c:pt idx="8">
                  <c:v>5.9832771935003075</c:v>
                </c:pt>
                <c:pt idx="9">
                  <c:v>6.391449652038057</c:v>
                </c:pt>
                <c:pt idx="10">
                  <c:v>5.4180598569949359</c:v>
                </c:pt>
                <c:pt idx="11">
                  <c:v>4.9203990711558117</c:v>
                </c:pt>
                <c:pt idx="12">
                  <c:v>5.0122918649725987</c:v>
                </c:pt>
                <c:pt idx="13">
                  <c:v>4.9984879135883089</c:v>
                </c:pt>
                <c:pt idx="14">
                  <c:v>3.0029424290534052</c:v>
                </c:pt>
                <c:pt idx="15">
                  <c:v>2.6672293554726201</c:v>
                </c:pt>
                <c:pt idx="16">
                  <c:v>2.3195022533885403</c:v>
                </c:pt>
                <c:pt idx="17">
                  <c:v>1.6855165750575281</c:v>
                </c:pt>
                <c:pt idx="18">
                  <c:v>1.1359698614583518</c:v>
                </c:pt>
                <c:pt idx="19">
                  <c:v>0.99033353045102579</c:v>
                </c:pt>
              </c:numCache>
            </c:numRef>
          </c:val>
          <c:smooth val="0"/>
          <c:extLst>
            <c:ext xmlns:c16="http://schemas.microsoft.com/office/drawing/2014/chart" uri="{C3380CC4-5D6E-409C-BE32-E72D297353CC}">
              <c16:uniqueId val="{00000003-EDE5-4DD6-B346-8E4020DE2C4B}"/>
            </c:ext>
          </c:extLst>
        </c:ser>
        <c:dLbls>
          <c:showLegendKey val="0"/>
          <c:showVal val="0"/>
          <c:showCatName val="0"/>
          <c:showSerName val="0"/>
          <c:showPercent val="0"/>
          <c:showBubbleSize val="0"/>
        </c:dLbls>
        <c:marker val="1"/>
        <c:smooth val="0"/>
        <c:axId val="1446268640"/>
        <c:axId val="1446270080"/>
      </c:lineChart>
      <c:dateAx>
        <c:axId val="1446268640"/>
        <c:scaling>
          <c:orientation val="minMax"/>
          <c:max val="46082"/>
          <c:min val="39142"/>
        </c:scaling>
        <c:delete val="0"/>
        <c:axPos val="b"/>
        <c:numFmt formatCode="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446270080"/>
        <c:crosses val="autoZero"/>
        <c:auto val="1"/>
        <c:lblOffset val="100"/>
        <c:baseTimeUnit val="years"/>
      </c:dateAx>
      <c:valAx>
        <c:axId val="1446270080"/>
        <c:scaling>
          <c:orientation val="minMax"/>
        </c:scaling>
        <c:delete val="0"/>
        <c:axPos val="l"/>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446268640"/>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areaChart>
        <c:grouping val="stacked"/>
        <c:varyColors val="0"/>
        <c:ser>
          <c:idx val="1"/>
          <c:order val="1"/>
          <c:tx>
            <c:strRef>
              <c:f>'G III.1.2.1'!$B$6</c:f>
              <c:strCache>
                <c:ptCount val="1"/>
                <c:pt idx="0">
                  <c:v>Pesos</c:v>
                </c:pt>
              </c:strCache>
            </c:strRef>
          </c:tx>
          <c:spPr>
            <a:solidFill>
              <a:schemeClr val="accent2">
                <a:lumMod val="40000"/>
                <a:lumOff val="60000"/>
              </a:schemeClr>
            </a:solidFill>
            <a:ln>
              <a:noFill/>
            </a:ln>
            <a:effectLst/>
          </c:spPr>
          <c:cat>
            <c:numRef>
              <c:f>'G III.1.2.1'!$D$4:$HX$4</c:f>
              <c:numCache>
                <c:formatCode>mmm\.yyyy</c:formatCode>
                <c:ptCount val="229"/>
                <c:pt idx="0">
                  <c:v>39234</c:v>
                </c:pt>
                <c:pt idx="1">
                  <c:v>39326</c:v>
                </c:pt>
                <c:pt idx="2">
                  <c:v>39417</c:v>
                </c:pt>
                <c:pt idx="3">
                  <c:v>39508</c:v>
                </c:pt>
                <c:pt idx="4">
                  <c:v>39600</c:v>
                </c:pt>
                <c:pt idx="5">
                  <c:v>39692</c:v>
                </c:pt>
                <c:pt idx="6">
                  <c:v>39783</c:v>
                </c:pt>
                <c:pt idx="7">
                  <c:v>39873</c:v>
                </c:pt>
                <c:pt idx="8">
                  <c:v>39965</c:v>
                </c:pt>
                <c:pt idx="9">
                  <c:v>40057</c:v>
                </c:pt>
                <c:pt idx="10">
                  <c:v>40148</c:v>
                </c:pt>
                <c:pt idx="11">
                  <c:v>40238</c:v>
                </c:pt>
                <c:pt idx="12">
                  <c:v>40330</c:v>
                </c:pt>
                <c:pt idx="13">
                  <c:v>40422</c:v>
                </c:pt>
                <c:pt idx="14">
                  <c:v>40513</c:v>
                </c:pt>
                <c:pt idx="15">
                  <c:v>40603</c:v>
                </c:pt>
                <c:pt idx="16">
                  <c:v>40695</c:v>
                </c:pt>
                <c:pt idx="17">
                  <c:v>40787</c:v>
                </c:pt>
                <c:pt idx="18">
                  <c:v>40878</c:v>
                </c:pt>
                <c:pt idx="19">
                  <c:v>40969</c:v>
                </c:pt>
                <c:pt idx="20">
                  <c:v>41061</c:v>
                </c:pt>
                <c:pt idx="21">
                  <c:v>41153</c:v>
                </c:pt>
                <c:pt idx="22">
                  <c:v>41244</c:v>
                </c:pt>
                <c:pt idx="23">
                  <c:v>41334</c:v>
                </c:pt>
                <c:pt idx="24">
                  <c:v>41426</c:v>
                </c:pt>
                <c:pt idx="25">
                  <c:v>41518</c:v>
                </c:pt>
                <c:pt idx="26">
                  <c:v>41609</c:v>
                </c:pt>
                <c:pt idx="27">
                  <c:v>41699</c:v>
                </c:pt>
                <c:pt idx="28">
                  <c:v>41791</c:v>
                </c:pt>
                <c:pt idx="29">
                  <c:v>41883</c:v>
                </c:pt>
                <c:pt idx="30">
                  <c:v>41974</c:v>
                </c:pt>
                <c:pt idx="31">
                  <c:v>42064</c:v>
                </c:pt>
                <c:pt idx="32">
                  <c:v>42156</c:v>
                </c:pt>
                <c:pt idx="33">
                  <c:v>42248</c:v>
                </c:pt>
                <c:pt idx="34">
                  <c:v>42339</c:v>
                </c:pt>
                <c:pt idx="35">
                  <c:v>42430</c:v>
                </c:pt>
                <c:pt idx="36">
                  <c:v>42522</c:v>
                </c:pt>
                <c:pt idx="37">
                  <c:v>42614</c:v>
                </c:pt>
                <c:pt idx="38">
                  <c:v>42705</c:v>
                </c:pt>
                <c:pt idx="39">
                  <c:v>42795</c:v>
                </c:pt>
                <c:pt idx="40">
                  <c:v>42887</c:v>
                </c:pt>
                <c:pt idx="41">
                  <c:v>42979</c:v>
                </c:pt>
                <c:pt idx="42">
                  <c:v>43070</c:v>
                </c:pt>
                <c:pt idx="43">
                  <c:v>43160</c:v>
                </c:pt>
                <c:pt idx="44">
                  <c:v>43252</c:v>
                </c:pt>
                <c:pt idx="45">
                  <c:v>43344</c:v>
                </c:pt>
                <c:pt idx="46">
                  <c:v>43435</c:v>
                </c:pt>
                <c:pt idx="47">
                  <c:v>43525</c:v>
                </c:pt>
                <c:pt idx="48">
                  <c:v>43617</c:v>
                </c:pt>
                <c:pt idx="49">
                  <c:v>43709</c:v>
                </c:pt>
                <c:pt idx="50">
                  <c:v>43800</c:v>
                </c:pt>
                <c:pt idx="51">
                  <c:v>43891</c:v>
                </c:pt>
                <c:pt idx="52">
                  <c:v>43983</c:v>
                </c:pt>
                <c:pt idx="53">
                  <c:v>44075</c:v>
                </c:pt>
                <c:pt idx="54">
                  <c:v>44166</c:v>
                </c:pt>
                <c:pt idx="55">
                  <c:v>44256</c:v>
                </c:pt>
                <c:pt idx="56">
                  <c:v>44348</c:v>
                </c:pt>
                <c:pt idx="57">
                  <c:v>44440</c:v>
                </c:pt>
                <c:pt idx="58">
                  <c:v>44531</c:v>
                </c:pt>
                <c:pt idx="59">
                  <c:v>44621</c:v>
                </c:pt>
                <c:pt idx="60">
                  <c:v>44713</c:v>
                </c:pt>
                <c:pt idx="61">
                  <c:v>44805</c:v>
                </c:pt>
                <c:pt idx="62">
                  <c:v>44896</c:v>
                </c:pt>
                <c:pt idx="63">
                  <c:v>44986</c:v>
                </c:pt>
                <c:pt idx="64">
                  <c:v>45078</c:v>
                </c:pt>
                <c:pt idx="65">
                  <c:v>45170</c:v>
                </c:pt>
                <c:pt idx="66">
                  <c:v>45261</c:v>
                </c:pt>
                <c:pt idx="67">
                  <c:v>45352</c:v>
                </c:pt>
                <c:pt idx="68">
                  <c:v>45444</c:v>
                </c:pt>
                <c:pt idx="69">
                  <c:v>45536</c:v>
                </c:pt>
                <c:pt idx="70">
                  <c:v>45627</c:v>
                </c:pt>
                <c:pt idx="71">
                  <c:v>45717</c:v>
                </c:pt>
                <c:pt idx="72">
                  <c:v>45809</c:v>
                </c:pt>
                <c:pt idx="73">
                  <c:v>45901</c:v>
                </c:pt>
                <c:pt idx="74">
                  <c:v>45992</c:v>
                </c:pt>
                <c:pt idx="75">
                  <c:v>46082</c:v>
                </c:pt>
              </c:numCache>
            </c:numRef>
          </c:cat>
          <c:val>
            <c:numRef>
              <c:f>'G III.1.2.1'!$D$6:$HX$6</c:f>
              <c:numCache>
                <c:formatCode>_(* #,##0_);_(* \(#,##0\);_(* "-"_);_(@_)</c:formatCode>
                <c:ptCount val="229"/>
                <c:pt idx="0">
                  <c:v>3167.35</c:v>
                </c:pt>
                <c:pt idx="1">
                  <c:v>3306.1</c:v>
                </c:pt>
                <c:pt idx="2">
                  <c:v>1777.89</c:v>
                </c:pt>
                <c:pt idx="3">
                  <c:v>3038.88</c:v>
                </c:pt>
                <c:pt idx="4">
                  <c:v>1123.9000000000001</c:v>
                </c:pt>
                <c:pt idx="5">
                  <c:v>2284.56</c:v>
                </c:pt>
                <c:pt idx="6">
                  <c:v>491.9</c:v>
                </c:pt>
                <c:pt idx="7">
                  <c:v>296.7</c:v>
                </c:pt>
                <c:pt idx="8">
                  <c:v>252.8</c:v>
                </c:pt>
                <c:pt idx="9">
                  <c:v>918.35</c:v>
                </c:pt>
                <c:pt idx="10">
                  <c:v>528.87</c:v>
                </c:pt>
                <c:pt idx="11">
                  <c:v>670.48</c:v>
                </c:pt>
                <c:pt idx="12">
                  <c:v>1579.74</c:v>
                </c:pt>
                <c:pt idx="13">
                  <c:v>3026.7</c:v>
                </c:pt>
                <c:pt idx="14">
                  <c:v>1083.68</c:v>
                </c:pt>
                <c:pt idx="15">
                  <c:v>3575.54</c:v>
                </c:pt>
                <c:pt idx="16">
                  <c:v>5430.18</c:v>
                </c:pt>
                <c:pt idx="17">
                  <c:v>5689.04</c:v>
                </c:pt>
                <c:pt idx="18">
                  <c:v>3772.4</c:v>
                </c:pt>
                <c:pt idx="19">
                  <c:v>6866.15</c:v>
                </c:pt>
                <c:pt idx="20">
                  <c:v>8709.2199999999993</c:v>
                </c:pt>
                <c:pt idx="21">
                  <c:v>8667.3799999999992</c:v>
                </c:pt>
                <c:pt idx="22">
                  <c:v>3461.32</c:v>
                </c:pt>
                <c:pt idx="23">
                  <c:v>4169.87</c:v>
                </c:pt>
                <c:pt idx="24">
                  <c:v>6269.85</c:v>
                </c:pt>
                <c:pt idx="25">
                  <c:v>7267.83</c:v>
                </c:pt>
                <c:pt idx="26">
                  <c:v>2278.84</c:v>
                </c:pt>
                <c:pt idx="27">
                  <c:v>3484.13</c:v>
                </c:pt>
                <c:pt idx="28">
                  <c:v>3406.28</c:v>
                </c:pt>
                <c:pt idx="29">
                  <c:v>3496.28</c:v>
                </c:pt>
                <c:pt idx="30">
                  <c:v>2952.17</c:v>
                </c:pt>
                <c:pt idx="31">
                  <c:v>1892.38</c:v>
                </c:pt>
                <c:pt idx="32">
                  <c:v>3150.66</c:v>
                </c:pt>
                <c:pt idx="33">
                  <c:v>3733.13</c:v>
                </c:pt>
                <c:pt idx="34">
                  <c:v>1362.16</c:v>
                </c:pt>
                <c:pt idx="35">
                  <c:v>2011.81</c:v>
                </c:pt>
                <c:pt idx="36">
                  <c:v>4281.6899999999996</c:v>
                </c:pt>
                <c:pt idx="37">
                  <c:v>4949.33</c:v>
                </c:pt>
                <c:pt idx="38">
                  <c:v>1900.27</c:v>
                </c:pt>
                <c:pt idx="39">
                  <c:v>2168.46</c:v>
                </c:pt>
                <c:pt idx="40">
                  <c:v>5998.3</c:v>
                </c:pt>
                <c:pt idx="41">
                  <c:v>3963.08</c:v>
                </c:pt>
                <c:pt idx="42">
                  <c:v>1800.91</c:v>
                </c:pt>
                <c:pt idx="43">
                  <c:v>647.6</c:v>
                </c:pt>
                <c:pt idx="44">
                  <c:v>2519.5500000000002</c:v>
                </c:pt>
                <c:pt idx="45">
                  <c:v>3624.31</c:v>
                </c:pt>
                <c:pt idx="46">
                  <c:v>1077.55</c:v>
                </c:pt>
                <c:pt idx="47">
                  <c:v>1532.46</c:v>
                </c:pt>
                <c:pt idx="48">
                  <c:v>4319.8100000000004</c:v>
                </c:pt>
                <c:pt idx="49">
                  <c:v>3073.15</c:v>
                </c:pt>
                <c:pt idx="50">
                  <c:v>1271.33</c:v>
                </c:pt>
                <c:pt idx="51">
                  <c:v>1534.96</c:v>
                </c:pt>
                <c:pt idx="52">
                  <c:v>1950.36</c:v>
                </c:pt>
                <c:pt idx="53">
                  <c:v>517.03</c:v>
                </c:pt>
                <c:pt idx="54">
                  <c:v>2536.4299999999998</c:v>
                </c:pt>
                <c:pt idx="55">
                  <c:v>853.97</c:v>
                </c:pt>
                <c:pt idx="56">
                  <c:v>1215.74</c:v>
                </c:pt>
                <c:pt idx="57">
                  <c:v>3306.58</c:v>
                </c:pt>
                <c:pt idx="58">
                  <c:v>2726.43</c:v>
                </c:pt>
                <c:pt idx="59">
                  <c:v>2143.77</c:v>
                </c:pt>
                <c:pt idx="60">
                  <c:v>6410.5</c:v>
                </c:pt>
                <c:pt idx="61">
                  <c:v>5770.83</c:v>
                </c:pt>
                <c:pt idx="62">
                  <c:v>1.18</c:v>
                </c:pt>
                <c:pt idx="63">
                  <c:v>435.66</c:v>
                </c:pt>
                <c:pt idx="64">
                  <c:v>691.96</c:v>
                </c:pt>
                <c:pt idx="65">
                  <c:v>564.57000000000005</c:v>
                </c:pt>
                <c:pt idx="66">
                  <c:v>0</c:v>
                </c:pt>
                <c:pt idx="67">
                  <c:v>230.27</c:v>
                </c:pt>
                <c:pt idx="68">
                  <c:v>440.76</c:v>
                </c:pt>
                <c:pt idx="69">
                  <c:v>2510.16</c:v>
                </c:pt>
                <c:pt idx="70">
                  <c:v>312.49</c:v>
                </c:pt>
                <c:pt idx="71">
                  <c:v>82.07</c:v>
                </c:pt>
                <c:pt idx="72">
                  <c:v>1972.17</c:v>
                </c:pt>
                <c:pt idx="73">
                  <c:v>1337.38</c:v>
                </c:pt>
                <c:pt idx="74">
                  <c:v>43.61</c:v>
                </c:pt>
                <c:pt idx="75">
                  <c:v>209.72</c:v>
                </c:pt>
              </c:numCache>
            </c:numRef>
          </c:val>
          <c:extLst>
            <c:ext xmlns:c16="http://schemas.microsoft.com/office/drawing/2014/chart" uri="{C3380CC4-5D6E-409C-BE32-E72D297353CC}">
              <c16:uniqueId val="{00000000-3FBF-426B-A2CC-8F2897FD6697}"/>
            </c:ext>
          </c:extLst>
        </c:ser>
        <c:ser>
          <c:idx val="2"/>
          <c:order val="2"/>
          <c:tx>
            <c:strRef>
              <c:f>'G III.1.2.1'!$B$7</c:f>
              <c:strCache>
                <c:ptCount val="1"/>
                <c:pt idx="0">
                  <c:v>Dólar</c:v>
                </c:pt>
              </c:strCache>
            </c:strRef>
          </c:tx>
          <c:spPr>
            <a:solidFill>
              <a:schemeClr val="accent3">
                <a:lumMod val="40000"/>
                <a:lumOff val="60000"/>
              </a:schemeClr>
            </a:solidFill>
            <a:ln>
              <a:noFill/>
            </a:ln>
            <a:effectLst/>
          </c:spPr>
          <c:cat>
            <c:numRef>
              <c:f>'G III.1.2.1'!$D$4:$HX$4</c:f>
              <c:numCache>
                <c:formatCode>mmm\.yyyy</c:formatCode>
                <c:ptCount val="229"/>
                <c:pt idx="0">
                  <c:v>39234</c:v>
                </c:pt>
                <c:pt idx="1">
                  <c:v>39326</c:v>
                </c:pt>
                <c:pt idx="2">
                  <c:v>39417</c:v>
                </c:pt>
                <c:pt idx="3">
                  <c:v>39508</c:v>
                </c:pt>
                <c:pt idx="4">
                  <c:v>39600</c:v>
                </c:pt>
                <c:pt idx="5">
                  <c:v>39692</c:v>
                </c:pt>
                <c:pt idx="6">
                  <c:v>39783</c:v>
                </c:pt>
                <c:pt idx="7">
                  <c:v>39873</c:v>
                </c:pt>
                <c:pt idx="8">
                  <c:v>39965</c:v>
                </c:pt>
                <c:pt idx="9">
                  <c:v>40057</c:v>
                </c:pt>
                <c:pt idx="10">
                  <c:v>40148</c:v>
                </c:pt>
                <c:pt idx="11">
                  <c:v>40238</c:v>
                </c:pt>
                <c:pt idx="12">
                  <c:v>40330</c:v>
                </c:pt>
                <c:pt idx="13">
                  <c:v>40422</c:v>
                </c:pt>
                <c:pt idx="14">
                  <c:v>40513</c:v>
                </c:pt>
                <c:pt idx="15">
                  <c:v>40603</c:v>
                </c:pt>
                <c:pt idx="16">
                  <c:v>40695</c:v>
                </c:pt>
                <c:pt idx="17">
                  <c:v>40787</c:v>
                </c:pt>
                <c:pt idx="18">
                  <c:v>40878</c:v>
                </c:pt>
                <c:pt idx="19">
                  <c:v>40969</c:v>
                </c:pt>
                <c:pt idx="20">
                  <c:v>41061</c:v>
                </c:pt>
                <c:pt idx="21">
                  <c:v>41153</c:v>
                </c:pt>
                <c:pt idx="22">
                  <c:v>41244</c:v>
                </c:pt>
                <c:pt idx="23">
                  <c:v>41334</c:v>
                </c:pt>
                <c:pt idx="24">
                  <c:v>41426</c:v>
                </c:pt>
                <c:pt idx="25">
                  <c:v>41518</c:v>
                </c:pt>
                <c:pt idx="26">
                  <c:v>41609</c:v>
                </c:pt>
                <c:pt idx="27">
                  <c:v>41699</c:v>
                </c:pt>
                <c:pt idx="28">
                  <c:v>41791</c:v>
                </c:pt>
                <c:pt idx="29">
                  <c:v>41883</c:v>
                </c:pt>
                <c:pt idx="30">
                  <c:v>41974</c:v>
                </c:pt>
                <c:pt idx="31">
                  <c:v>42064</c:v>
                </c:pt>
                <c:pt idx="32">
                  <c:v>42156</c:v>
                </c:pt>
                <c:pt idx="33">
                  <c:v>42248</c:v>
                </c:pt>
                <c:pt idx="34">
                  <c:v>42339</c:v>
                </c:pt>
                <c:pt idx="35">
                  <c:v>42430</c:v>
                </c:pt>
                <c:pt idx="36">
                  <c:v>42522</c:v>
                </c:pt>
                <c:pt idx="37">
                  <c:v>42614</c:v>
                </c:pt>
                <c:pt idx="38">
                  <c:v>42705</c:v>
                </c:pt>
                <c:pt idx="39">
                  <c:v>42795</c:v>
                </c:pt>
                <c:pt idx="40">
                  <c:v>42887</c:v>
                </c:pt>
                <c:pt idx="41">
                  <c:v>42979</c:v>
                </c:pt>
                <c:pt idx="42">
                  <c:v>43070</c:v>
                </c:pt>
                <c:pt idx="43">
                  <c:v>43160</c:v>
                </c:pt>
                <c:pt idx="44">
                  <c:v>43252</c:v>
                </c:pt>
                <c:pt idx="45">
                  <c:v>43344</c:v>
                </c:pt>
                <c:pt idx="46">
                  <c:v>43435</c:v>
                </c:pt>
                <c:pt idx="47">
                  <c:v>43525</c:v>
                </c:pt>
                <c:pt idx="48">
                  <c:v>43617</c:v>
                </c:pt>
                <c:pt idx="49">
                  <c:v>43709</c:v>
                </c:pt>
                <c:pt idx="50">
                  <c:v>43800</c:v>
                </c:pt>
                <c:pt idx="51">
                  <c:v>43891</c:v>
                </c:pt>
                <c:pt idx="52">
                  <c:v>43983</c:v>
                </c:pt>
                <c:pt idx="53">
                  <c:v>44075</c:v>
                </c:pt>
                <c:pt idx="54">
                  <c:v>44166</c:v>
                </c:pt>
                <c:pt idx="55">
                  <c:v>44256</c:v>
                </c:pt>
                <c:pt idx="56">
                  <c:v>44348</c:v>
                </c:pt>
                <c:pt idx="57">
                  <c:v>44440</c:v>
                </c:pt>
                <c:pt idx="58">
                  <c:v>44531</c:v>
                </c:pt>
                <c:pt idx="59">
                  <c:v>44621</c:v>
                </c:pt>
                <c:pt idx="60">
                  <c:v>44713</c:v>
                </c:pt>
                <c:pt idx="61">
                  <c:v>44805</c:v>
                </c:pt>
                <c:pt idx="62">
                  <c:v>44896</c:v>
                </c:pt>
                <c:pt idx="63">
                  <c:v>44986</c:v>
                </c:pt>
                <c:pt idx="64">
                  <c:v>45078</c:v>
                </c:pt>
                <c:pt idx="65">
                  <c:v>45170</c:v>
                </c:pt>
                <c:pt idx="66">
                  <c:v>45261</c:v>
                </c:pt>
                <c:pt idx="67">
                  <c:v>45352</c:v>
                </c:pt>
                <c:pt idx="68">
                  <c:v>45444</c:v>
                </c:pt>
                <c:pt idx="69">
                  <c:v>45536</c:v>
                </c:pt>
                <c:pt idx="70">
                  <c:v>45627</c:v>
                </c:pt>
                <c:pt idx="71">
                  <c:v>45717</c:v>
                </c:pt>
                <c:pt idx="72">
                  <c:v>45809</c:v>
                </c:pt>
                <c:pt idx="73">
                  <c:v>45901</c:v>
                </c:pt>
                <c:pt idx="74">
                  <c:v>45992</c:v>
                </c:pt>
                <c:pt idx="75">
                  <c:v>46082</c:v>
                </c:pt>
              </c:numCache>
            </c:numRef>
          </c:cat>
          <c:val>
            <c:numRef>
              <c:f>'G III.1.2.1'!$D$7:$HX$7</c:f>
              <c:numCache>
                <c:formatCode>_(* #,##0_);_(* \(#,##0\);_(* "-"_);_(@_)</c:formatCode>
                <c:ptCount val="229"/>
                <c:pt idx="0">
                  <c:v>3645.87</c:v>
                </c:pt>
                <c:pt idx="1">
                  <c:v>4029.05</c:v>
                </c:pt>
                <c:pt idx="2">
                  <c:v>3644.71</c:v>
                </c:pt>
                <c:pt idx="3">
                  <c:v>4326.33</c:v>
                </c:pt>
                <c:pt idx="4">
                  <c:v>3716.29</c:v>
                </c:pt>
                <c:pt idx="5">
                  <c:v>3987.8</c:v>
                </c:pt>
                <c:pt idx="6">
                  <c:v>2303.8000000000002</c:v>
                </c:pt>
                <c:pt idx="7">
                  <c:v>1023.8</c:v>
                </c:pt>
                <c:pt idx="8">
                  <c:v>923.1</c:v>
                </c:pt>
                <c:pt idx="9">
                  <c:v>1144.56</c:v>
                </c:pt>
                <c:pt idx="10">
                  <c:v>1125.29</c:v>
                </c:pt>
                <c:pt idx="11">
                  <c:v>1383.29</c:v>
                </c:pt>
                <c:pt idx="12">
                  <c:v>2199.58</c:v>
                </c:pt>
                <c:pt idx="13">
                  <c:v>2121.98</c:v>
                </c:pt>
                <c:pt idx="14">
                  <c:v>2809.09</c:v>
                </c:pt>
                <c:pt idx="15">
                  <c:v>3907.77</c:v>
                </c:pt>
                <c:pt idx="16">
                  <c:v>5575.67</c:v>
                </c:pt>
                <c:pt idx="17">
                  <c:v>8254.6</c:v>
                </c:pt>
                <c:pt idx="18">
                  <c:v>6815.97</c:v>
                </c:pt>
                <c:pt idx="19">
                  <c:v>5331.93</c:v>
                </c:pt>
                <c:pt idx="20">
                  <c:v>4668.1899999999996</c:v>
                </c:pt>
                <c:pt idx="21">
                  <c:v>4682.28</c:v>
                </c:pt>
                <c:pt idx="22">
                  <c:v>6957.2</c:v>
                </c:pt>
                <c:pt idx="23">
                  <c:v>7625.27</c:v>
                </c:pt>
                <c:pt idx="24">
                  <c:v>3939.76</c:v>
                </c:pt>
                <c:pt idx="25">
                  <c:v>2039.11</c:v>
                </c:pt>
                <c:pt idx="26">
                  <c:v>1083.4100000000001</c:v>
                </c:pt>
                <c:pt idx="27">
                  <c:v>1230.8900000000001</c:v>
                </c:pt>
                <c:pt idx="28">
                  <c:v>1315.21</c:v>
                </c:pt>
                <c:pt idx="29">
                  <c:v>1473.76</c:v>
                </c:pt>
                <c:pt idx="30">
                  <c:v>1834.66</c:v>
                </c:pt>
                <c:pt idx="31">
                  <c:v>1070.28</c:v>
                </c:pt>
                <c:pt idx="32">
                  <c:v>2907.31</c:v>
                </c:pt>
                <c:pt idx="33">
                  <c:v>2152.0300000000002</c:v>
                </c:pt>
                <c:pt idx="34">
                  <c:v>641.14</c:v>
                </c:pt>
                <c:pt idx="35">
                  <c:v>3013.48</c:v>
                </c:pt>
                <c:pt idx="36">
                  <c:v>3047.21</c:v>
                </c:pt>
                <c:pt idx="37">
                  <c:v>2529.89</c:v>
                </c:pt>
                <c:pt idx="38">
                  <c:v>1342.25</c:v>
                </c:pt>
                <c:pt idx="39">
                  <c:v>1548.87</c:v>
                </c:pt>
                <c:pt idx="40">
                  <c:v>2736.49</c:v>
                </c:pt>
                <c:pt idx="41">
                  <c:v>3024.06</c:v>
                </c:pt>
                <c:pt idx="42">
                  <c:v>1432.77</c:v>
                </c:pt>
                <c:pt idx="43">
                  <c:v>1838.91</c:v>
                </c:pt>
                <c:pt idx="44">
                  <c:v>612.79999999999995</c:v>
                </c:pt>
                <c:pt idx="45">
                  <c:v>760.31</c:v>
                </c:pt>
                <c:pt idx="46">
                  <c:v>1240.48</c:v>
                </c:pt>
                <c:pt idx="47">
                  <c:v>871.07</c:v>
                </c:pt>
                <c:pt idx="48">
                  <c:v>1595.53</c:v>
                </c:pt>
                <c:pt idx="49">
                  <c:v>944.93</c:v>
                </c:pt>
                <c:pt idx="50">
                  <c:v>25.2</c:v>
                </c:pt>
                <c:pt idx="51">
                  <c:v>6758.1</c:v>
                </c:pt>
                <c:pt idx="52">
                  <c:v>7532.15</c:v>
                </c:pt>
                <c:pt idx="53">
                  <c:v>3043.04</c:v>
                </c:pt>
                <c:pt idx="54">
                  <c:v>684.66</c:v>
                </c:pt>
                <c:pt idx="55">
                  <c:v>1380.52</c:v>
                </c:pt>
                <c:pt idx="56">
                  <c:v>4675.72</c:v>
                </c:pt>
                <c:pt idx="57">
                  <c:v>4046.41</c:v>
                </c:pt>
                <c:pt idx="58">
                  <c:v>1371.15</c:v>
                </c:pt>
                <c:pt idx="59">
                  <c:v>1547.74</c:v>
                </c:pt>
                <c:pt idx="60">
                  <c:v>5970.8</c:v>
                </c:pt>
                <c:pt idx="61">
                  <c:v>2822.41</c:v>
                </c:pt>
                <c:pt idx="62">
                  <c:v>3924.27</c:v>
                </c:pt>
                <c:pt idx="63">
                  <c:v>932.03</c:v>
                </c:pt>
                <c:pt idx="64">
                  <c:v>1877.5</c:v>
                </c:pt>
                <c:pt idx="65">
                  <c:v>617.59</c:v>
                </c:pt>
                <c:pt idx="66">
                  <c:v>525.88</c:v>
                </c:pt>
                <c:pt idx="67">
                  <c:v>483.83</c:v>
                </c:pt>
                <c:pt idx="68">
                  <c:v>395.68</c:v>
                </c:pt>
                <c:pt idx="69">
                  <c:v>688.11</c:v>
                </c:pt>
                <c:pt idx="70">
                  <c:v>106.76</c:v>
                </c:pt>
                <c:pt idx="71">
                  <c:v>100.93</c:v>
                </c:pt>
                <c:pt idx="72">
                  <c:v>973.75</c:v>
                </c:pt>
                <c:pt idx="73">
                  <c:v>900.49</c:v>
                </c:pt>
                <c:pt idx="74">
                  <c:v>2.67</c:v>
                </c:pt>
                <c:pt idx="75">
                  <c:v>387.3</c:v>
                </c:pt>
              </c:numCache>
            </c:numRef>
          </c:val>
          <c:extLst>
            <c:ext xmlns:c16="http://schemas.microsoft.com/office/drawing/2014/chart" uri="{C3380CC4-5D6E-409C-BE32-E72D297353CC}">
              <c16:uniqueId val="{00000001-3FBF-426B-A2CC-8F2897FD6697}"/>
            </c:ext>
          </c:extLst>
        </c:ser>
        <c:dLbls>
          <c:showLegendKey val="0"/>
          <c:showVal val="0"/>
          <c:showCatName val="0"/>
          <c:showSerName val="0"/>
          <c:showPercent val="0"/>
          <c:showBubbleSize val="0"/>
        </c:dLbls>
        <c:axId val="942819472"/>
        <c:axId val="942826672"/>
      </c:areaChart>
      <c:lineChart>
        <c:grouping val="standard"/>
        <c:varyColors val="0"/>
        <c:ser>
          <c:idx val="0"/>
          <c:order val="0"/>
          <c:tx>
            <c:strRef>
              <c:f>'G III.1.2.1'!$B$5</c:f>
              <c:strCache>
                <c:ptCount val="1"/>
                <c:pt idx="0">
                  <c:v>OATP</c:v>
                </c:pt>
              </c:strCache>
            </c:strRef>
          </c:tx>
          <c:spPr>
            <a:ln w="28575" cap="rnd">
              <a:solidFill>
                <a:schemeClr val="accent1"/>
              </a:solidFill>
              <a:round/>
            </a:ln>
            <a:effectLst/>
          </c:spPr>
          <c:marker>
            <c:symbol val="none"/>
          </c:marker>
          <c:cat>
            <c:numRef>
              <c:f>'G III.1.2.1'!$D$4:$HX$4</c:f>
              <c:numCache>
                <c:formatCode>mmm\.yyyy</c:formatCode>
                <c:ptCount val="229"/>
                <c:pt idx="0">
                  <c:v>39234</c:v>
                </c:pt>
                <c:pt idx="1">
                  <c:v>39326</c:v>
                </c:pt>
                <c:pt idx="2">
                  <c:v>39417</c:v>
                </c:pt>
                <c:pt idx="3">
                  <c:v>39508</c:v>
                </c:pt>
                <c:pt idx="4">
                  <c:v>39600</c:v>
                </c:pt>
                <c:pt idx="5">
                  <c:v>39692</c:v>
                </c:pt>
                <c:pt idx="6">
                  <c:v>39783</c:v>
                </c:pt>
                <c:pt idx="7">
                  <c:v>39873</c:v>
                </c:pt>
                <c:pt idx="8">
                  <c:v>39965</c:v>
                </c:pt>
                <c:pt idx="9">
                  <c:v>40057</c:v>
                </c:pt>
                <c:pt idx="10">
                  <c:v>40148</c:v>
                </c:pt>
                <c:pt idx="11">
                  <c:v>40238</c:v>
                </c:pt>
                <c:pt idx="12">
                  <c:v>40330</c:v>
                </c:pt>
                <c:pt idx="13">
                  <c:v>40422</c:v>
                </c:pt>
                <c:pt idx="14">
                  <c:v>40513</c:v>
                </c:pt>
                <c:pt idx="15">
                  <c:v>40603</c:v>
                </c:pt>
                <c:pt idx="16">
                  <c:v>40695</c:v>
                </c:pt>
                <c:pt idx="17">
                  <c:v>40787</c:v>
                </c:pt>
                <c:pt idx="18">
                  <c:v>40878</c:v>
                </c:pt>
                <c:pt idx="19">
                  <c:v>40969</c:v>
                </c:pt>
                <c:pt idx="20">
                  <c:v>41061</c:v>
                </c:pt>
                <c:pt idx="21">
                  <c:v>41153</c:v>
                </c:pt>
                <c:pt idx="22">
                  <c:v>41244</c:v>
                </c:pt>
                <c:pt idx="23">
                  <c:v>41334</c:v>
                </c:pt>
                <c:pt idx="24">
                  <c:v>41426</c:v>
                </c:pt>
                <c:pt idx="25">
                  <c:v>41518</c:v>
                </c:pt>
                <c:pt idx="26">
                  <c:v>41609</c:v>
                </c:pt>
                <c:pt idx="27">
                  <c:v>41699</c:v>
                </c:pt>
                <c:pt idx="28">
                  <c:v>41791</c:v>
                </c:pt>
                <c:pt idx="29">
                  <c:v>41883</c:v>
                </c:pt>
                <c:pt idx="30">
                  <c:v>41974</c:v>
                </c:pt>
                <c:pt idx="31">
                  <c:v>42064</c:v>
                </c:pt>
                <c:pt idx="32">
                  <c:v>42156</c:v>
                </c:pt>
                <c:pt idx="33">
                  <c:v>42248</c:v>
                </c:pt>
                <c:pt idx="34">
                  <c:v>42339</c:v>
                </c:pt>
                <c:pt idx="35">
                  <c:v>42430</c:v>
                </c:pt>
                <c:pt idx="36">
                  <c:v>42522</c:v>
                </c:pt>
                <c:pt idx="37">
                  <c:v>42614</c:v>
                </c:pt>
                <c:pt idx="38">
                  <c:v>42705</c:v>
                </c:pt>
                <c:pt idx="39">
                  <c:v>42795</c:v>
                </c:pt>
                <c:pt idx="40">
                  <c:v>42887</c:v>
                </c:pt>
                <c:pt idx="41">
                  <c:v>42979</c:v>
                </c:pt>
                <c:pt idx="42">
                  <c:v>43070</c:v>
                </c:pt>
                <c:pt idx="43">
                  <c:v>43160</c:v>
                </c:pt>
                <c:pt idx="44">
                  <c:v>43252</c:v>
                </c:pt>
                <c:pt idx="45">
                  <c:v>43344</c:v>
                </c:pt>
                <c:pt idx="46">
                  <c:v>43435</c:v>
                </c:pt>
                <c:pt idx="47">
                  <c:v>43525</c:v>
                </c:pt>
                <c:pt idx="48">
                  <c:v>43617</c:v>
                </c:pt>
                <c:pt idx="49">
                  <c:v>43709</c:v>
                </c:pt>
                <c:pt idx="50">
                  <c:v>43800</c:v>
                </c:pt>
                <c:pt idx="51">
                  <c:v>43891</c:v>
                </c:pt>
                <c:pt idx="52">
                  <c:v>43983</c:v>
                </c:pt>
                <c:pt idx="53">
                  <c:v>44075</c:v>
                </c:pt>
                <c:pt idx="54">
                  <c:v>44166</c:v>
                </c:pt>
                <c:pt idx="55">
                  <c:v>44256</c:v>
                </c:pt>
                <c:pt idx="56">
                  <c:v>44348</c:v>
                </c:pt>
                <c:pt idx="57">
                  <c:v>44440</c:v>
                </c:pt>
                <c:pt idx="58">
                  <c:v>44531</c:v>
                </c:pt>
                <c:pt idx="59">
                  <c:v>44621</c:v>
                </c:pt>
                <c:pt idx="60">
                  <c:v>44713</c:v>
                </c:pt>
                <c:pt idx="61">
                  <c:v>44805</c:v>
                </c:pt>
                <c:pt idx="62">
                  <c:v>44896</c:v>
                </c:pt>
                <c:pt idx="63">
                  <c:v>44986</c:v>
                </c:pt>
                <c:pt idx="64">
                  <c:v>45078</c:v>
                </c:pt>
                <c:pt idx="65">
                  <c:v>45170</c:v>
                </c:pt>
                <c:pt idx="66">
                  <c:v>45261</c:v>
                </c:pt>
                <c:pt idx="67">
                  <c:v>45352</c:v>
                </c:pt>
                <c:pt idx="68">
                  <c:v>45444</c:v>
                </c:pt>
                <c:pt idx="69">
                  <c:v>45536</c:v>
                </c:pt>
                <c:pt idx="70">
                  <c:v>45627</c:v>
                </c:pt>
                <c:pt idx="71">
                  <c:v>45717</c:v>
                </c:pt>
                <c:pt idx="72">
                  <c:v>45809</c:v>
                </c:pt>
                <c:pt idx="73">
                  <c:v>45901</c:v>
                </c:pt>
                <c:pt idx="74">
                  <c:v>45992</c:v>
                </c:pt>
                <c:pt idx="75">
                  <c:v>46082</c:v>
                </c:pt>
              </c:numCache>
            </c:numRef>
          </c:cat>
          <c:val>
            <c:numRef>
              <c:f>'G III.1.2.1'!$D$5:$HX$5</c:f>
              <c:numCache>
                <c:formatCode>_(* #,##0_);_(* \(#,##0\);_(* "-"_);_(@_)</c:formatCode>
                <c:ptCount val="229"/>
                <c:pt idx="0">
                  <c:v>6813.22</c:v>
                </c:pt>
                <c:pt idx="1">
                  <c:v>7335.15</c:v>
                </c:pt>
                <c:pt idx="2">
                  <c:v>5422.6</c:v>
                </c:pt>
                <c:pt idx="3">
                  <c:v>7365.21</c:v>
                </c:pt>
                <c:pt idx="4">
                  <c:v>4840.1899999999996</c:v>
                </c:pt>
                <c:pt idx="5">
                  <c:v>6272.36</c:v>
                </c:pt>
                <c:pt idx="6">
                  <c:v>2795.7</c:v>
                </c:pt>
                <c:pt idx="7">
                  <c:v>1320.5</c:v>
                </c:pt>
                <c:pt idx="8">
                  <c:v>1175.9000000000001</c:v>
                </c:pt>
                <c:pt idx="9">
                  <c:v>2062.91</c:v>
                </c:pt>
                <c:pt idx="10">
                  <c:v>1654.16</c:v>
                </c:pt>
                <c:pt idx="11">
                  <c:v>2053.77</c:v>
                </c:pt>
                <c:pt idx="12">
                  <c:v>3779.32</c:v>
                </c:pt>
                <c:pt idx="13">
                  <c:v>5148.68</c:v>
                </c:pt>
                <c:pt idx="14">
                  <c:v>3892.77</c:v>
                </c:pt>
                <c:pt idx="15">
                  <c:v>7483.31</c:v>
                </c:pt>
                <c:pt idx="16">
                  <c:v>11005.85</c:v>
                </c:pt>
                <c:pt idx="17">
                  <c:v>13943.64</c:v>
                </c:pt>
                <c:pt idx="18">
                  <c:v>10588.37</c:v>
                </c:pt>
                <c:pt idx="19">
                  <c:v>12198.09</c:v>
                </c:pt>
                <c:pt idx="20">
                  <c:v>13377.42</c:v>
                </c:pt>
                <c:pt idx="21">
                  <c:v>13349.65</c:v>
                </c:pt>
                <c:pt idx="22">
                  <c:v>10418.52</c:v>
                </c:pt>
                <c:pt idx="23">
                  <c:v>11795.14</c:v>
                </c:pt>
                <c:pt idx="24">
                  <c:v>10209.61</c:v>
                </c:pt>
                <c:pt idx="25">
                  <c:v>9306.94</c:v>
                </c:pt>
                <c:pt idx="26">
                  <c:v>3362.26</c:v>
                </c:pt>
                <c:pt idx="27">
                  <c:v>4715.0200000000004</c:v>
                </c:pt>
                <c:pt idx="28">
                  <c:v>4721.49</c:v>
                </c:pt>
                <c:pt idx="29">
                  <c:v>4970.04</c:v>
                </c:pt>
                <c:pt idx="30">
                  <c:v>4786.83</c:v>
                </c:pt>
                <c:pt idx="31">
                  <c:v>2962.66</c:v>
                </c:pt>
                <c:pt idx="32">
                  <c:v>6057.98</c:v>
                </c:pt>
                <c:pt idx="33">
                  <c:v>5885.15</c:v>
                </c:pt>
                <c:pt idx="34">
                  <c:v>2003.3</c:v>
                </c:pt>
                <c:pt idx="35">
                  <c:v>5025.29</c:v>
                </c:pt>
                <c:pt idx="36">
                  <c:v>7328.9</c:v>
                </c:pt>
                <c:pt idx="37">
                  <c:v>7479.23</c:v>
                </c:pt>
                <c:pt idx="38">
                  <c:v>3242.52</c:v>
                </c:pt>
                <c:pt idx="39">
                  <c:v>3717.33</c:v>
                </c:pt>
                <c:pt idx="40">
                  <c:v>8734.7900000000009</c:v>
                </c:pt>
                <c:pt idx="41">
                  <c:v>6987.14</c:v>
                </c:pt>
                <c:pt idx="42">
                  <c:v>3233.68</c:v>
                </c:pt>
                <c:pt idx="43">
                  <c:v>2486.5100000000002</c:v>
                </c:pt>
                <c:pt idx="44">
                  <c:v>3132.35</c:v>
                </c:pt>
                <c:pt idx="45">
                  <c:v>4384.63</c:v>
                </c:pt>
                <c:pt idx="46">
                  <c:v>2318.0300000000002</c:v>
                </c:pt>
                <c:pt idx="47">
                  <c:v>2403.5300000000002</c:v>
                </c:pt>
                <c:pt idx="48">
                  <c:v>5915.34</c:v>
                </c:pt>
                <c:pt idx="49">
                  <c:v>4018.08</c:v>
                </c:pt>
                <c:pt idx="50">
                  <c:v>1296.54</c:v>
                </c:pt>
                <c:pt idx="51">
                  <c:v>8293.06</c:v>
                </c:pt>
                <c:pt idx="52">
                  <c:v>9482.51</c:v>
                </c:pt>
                <c:pt idx="53">
                  <c:v>3560.07</c:v>
                </c:pt>
                <c:pt idx="54">
                  <c:v>3221.09</c:v>
                </c:pt>
                <c:pt idx="55">
                  <c:v>2234.48</c:v>
                </c:pt>
                <c:pt idx="56">
                  <c:v>5891.46</c:v>
                </c:pt>
                <c:pt idx="57">
                  <c:v>7352.99</c:v>
                </c:pt>
                <c:pt idx="58">
                  <c:v>4097.58</c:v>
                </c:pt>
                <c:pt idx="59">
                  <c:v>3691.52</c:v>
                </c:pt>
                <c:pt idx="60">
                  <c:v>12381.31</c:v>
                </c:pt>
                <c:pt idx="61">
                  <c:v>8593.24</c:v>
                </c:pt>
                <c:pt idx="62">
                  <c:v>3925.45</c:v>
                </c:pt>
                <c:pt idx="63">
                  <c:v>1367.69</c:v>
                </c:pt>
                <c:pt idx="64">
                  <c:v>2569.46</c:v>
                </c:pt>
                <c:pt idx="65">
                  <c:v>1182.1500000000001</c:v>
                </c:pt>
                <c:pt idx="66">
                  <c:v>525.88</c:v>
                </c:pt>
                <c:pt idx="67">
                  <c:v>714.1</c:v>
                </c:pt>
                <c:pt idx="68">
                  <c:v>836.44</c:v>
                </c:pt>
                <c:pt idx="69">
                  <c:v>3198.26</c:v>
                </c:pt>
                <c:pt idx="70">
                  <c:v>419.26</c:v>
                </c:pt>
                <c:pt idx="71">
                  <c:v>183</c:v>
                </c:pt>
                <c:pt idx="72">
                  <c:v>2945.92</c:v>
                </c:pt>
                <c:pt idx="73">
                  <c:v>2237.87</c:v>
                </c:pt>
                <c:pt idx="74">
                  <c:v>46.28</c:v>
                </c:pt>
                <c:pt idx="75">
                  <c:v>597.01</c:v>
                </c:pt>
              </c:numCache>
            </c:numRef>
          </c:val>
          <c:smooth val="0"/>
          <c:extLst>
            <c:ext xmlns:c16="http://schemas.microsoft.com/office/drawing/2014/chart" uri="{C3380CC4-5D6E-409C-BE32-E72D297353CC}">
              <c16:uniqueId val="{00000002-3FBF-426B-A2CC-8F2897FD6697}"/>
            </c:ext>
          </c:extLst>
        </c:ser>
        <c:ser>
          <c:idx val="12"/>
          <c:order val="10"/>
          <c:tx>
            <c:strRef>
              <c:f>'G III.1.2.1'!$B$15</c:f>
              <c:strCache>
                <c:ptCount val="1"/>
                <c:pt idx="0">
                  <c:v>Promedio 2007-2026</c:v>
                </c:pt>
              </c:strCache>
            </c:strRef>
          </c:tx>
          <c:spPr>
            <a:ln w="28575" cap="rnd">
              <a:solidFill>
                <a:schemeClr val="accent1">
                  <a:lumMod val="80000"/>
                  <a:lumOff val="20000"/>
                </a:schemeClr>
              </a:solidFill>
              <a:round/>
            </a:ln>
            <a:effectLst/>
          </c:spPr>
          <c:marker>
            <c:symbol val="none"/>
          </c:marker>
          <c:cat>
            <c:numRef>
              <c:f>'G III.1.2.1'!$D$4:$HX$4</c:f>
              <c:numCache>
                <c:formatCode>mmm\.yyyy</c:formatCode>
                <c:ptCount val="229"/>
                <c:pt idx="0">
                  <c:v>39234</c:v>
                </c:pt>
                <c:pt idx="1">
                  <c:v>39326</c:v>
                </c:pt>
                <c:pt idx="2">
                  <c:v>39417</c:v>
                </c:pt>
                <c:pt idx="3">
                  <c:v>39508</c:v>
                </c:pt>
                <c:pt idx="4">
                  <c:v>39600</c:v>
                </c:pt>
                <c:pt idx="5">
                  <c:v>39692</c:v>
                </c:pt>
                <c:pt idx="6">
                  <c:v>39783</c:v>
                </c:pt>
                <c:pt idx="7">
                  <c:v>39873</c:v>
                </c:pt>
                <c:pt idx="8">
                  <c:v>39965</c:v>
                </c:pt>
                <c:pt idx="9">
                  <c:v>40057</c:v>
                </c:pt>
                <c:pt idx="10">
                  <c:v>40148</c:v>
                </c:pt>
                <c:pt idx="11">
                  <c:v>40238</c:v>
                </c:pt>
                <c:pt idx="12">
                  <c:v>40330</c:v>
                </c:pt>
                <c:pt idx="13">
                  <c:v>40422</c:v>
                </c:pt>
                <c:pt idx="14">
                  <c:v>40513</c:v>
                </c:pt>
                <c:pt idx="15">
                  <c:v>40603</c:v>
                </c:pt>
                <c:pt idx="16">
                  <c:v>40695</c:v>
                </c:pt>
                <c:pt idx="17">
                  <c:v>40787</c:v>
                </c:pt>
                <c:pt idx="18">
                  <c:v>40878</c:v>
                </c:pt>
                <c:pt idx="19">
                  <c:v>40969</c:v>
                </c:pt>
                <c:pt idx="20">
                  <c:v>41061</c:v>
                </c:pt>
                <c:pt idx="21">
                  <c:v>41153</c:v>
                </c:pt>
                <c:pt idx="22">
                  <c:v>41244</c:v>
                </c:pt>
                <c:pt idx="23">
                  <c:v>41334</c:v>
                </c:pt>
                <c:pt idx="24">
                  <c:v>41426</c:v>
                </c:pt>
                <c:pt idx="25">
                  <c:v>41518</c:v>
                </c:pt>
                <c:pt idx="26">
                  <c:v>41609</c:v>
                </c:pt>
                <c:pt idx="27">
                  <c:v>41699</c:v>
                </c:pt>
                <c:pt idx="28">
                  <c:v>41791</c:v>
                </c:pt>
                <c:pt idx="29">
                  <c:v>41883</c:v>
                </c:pt>
                <c:pt idx="30">
                  <c:v>41974</c:v>
                </c:pt>
                <c:pt idx="31">
                  <c:v>42064</c:v>
                </c:pt>
                <c:pt idx="32">
                  <c:v>42156</c:v>
                </c:pt>
                <c:pt idx="33">
                  <c:v>42248</c:v>
                </c:pt>
                <c:pt idx="34">
                  <c:v>42339</c:v>
                </c:pt>
                <c:pt idx="35">
                  <c:v>42430</c:v>
                </c:pt>
                <c:pt idx="36">
                  <c:v>42522</c:v>
                </c:pt>
                <c:pt idx="37">
                  <c:v>42614</c:v>
                </c:pt>
                <c:pt idx="38">
                  <c:v>42705</c:v>
                </c:pt>
                <c:pt idx="39">
                  <c:v>42795</c:v>
                </c:pt>
                <c:pt idx="40">
                  <c:v>42887</c:v>
                </c:pt>
                <c:pt idx="41">
                  <c:v>42979</c:v>
                </c:pt>
                <c:pt idx="42">
                  <c:v>43070</c:v>
                </c:pt>
                <c:pt idx="43">
                  <c:v>43160</c:v>
                </c:pt>
                <c:pt idx="44">
                  <c:v>43252</c:v>
                </c:pt>
                <c:pt idx="45">
                  <c:v>43344</c:v>
                </c:pt>
                <c:pt idx="46">
                  <c:v>43435</c:v>
                </c:pt>
                <c:pt idx="47">
                  <c:v>43525</c:v>
                </c:pt>
                <c:pt idx="48">
                  <c:v>43617</c:v>
                </c:pt>
                <c:pt idx="49">
                  <c:v>43709</c:v>
                </c:pt>
                <c:pt idx="50">
                  <c:v>43800</c:v>
                </c:pt>
                <c:pt idx="51">
                  <c:v>43891</c:v>
                </c:pt>
                <c:pt idx="52">
                  <c:v>43983</c:v>
                </c:pt>
                <c:pt idx="53">
                  <c:v>44075</c:v>
                </c:pt>
                <c:pt idx="54">
                  <c:v>44166</c:v>
                </c:pt>
                <c:pt idx="55">
                  <c:v>44256</c:v>
                </c:pt>
                <c:pt idx="56">
                  <c:v>44348</c:v>
                </c:pt>
                <c:pt idx="57">
                  <c:v>44440</c:v>
                </c:pt>
                <c:pt idx="58">
                  <c:v>44531</c:v>
                </c:pt>
                <c:pt idx="59">
                  <c:v>44621</c:v>
                </c:pt>
                <c:pt idx="60">
                  <c:v>44713</c:v>
                </c:pt>
                <c:pt idx="61">
                  <c:v>44805</c:v>
                </c:pt>
                <c:pt idx="62">
                  <c:v>44896</c:v>
                </c:pt>
                <c:pt idx="63">
                  <c:v>44986</c:v>
                </c:pt>
                <c:pt idx="64">
                  <c:v>45078</c:v>
                </c:pt>
                <c:pt idx="65">
                  <c:v>45170</c:v>
                </c:pt>
                <c:pt idx="66">
                  <c:v>45261</c:v>
                </c:pt>
                <c:pt idx="67">
                  <c:v>45352</c:v>
                </c:pt>
                <c:pt idx="68">
                  <c:v>45444</c:v>
                </c:pt>
                <c:pt idx="69">
                  <c:v>45536</c:v>
                </c:pt>
                <c:pt idx="70">
                  <c:v>45627</c:v>
                </c:pt>
                <c:pt idx="71">
                  <c:v>45717</c:v>
                </c:pt>
                <c:pt idx="72">
                  <c:v>45809</c:v>
                </c:pt>
                <c:pt idx="73">
                  <c:v>45901</c:v>
                </c:pt>
                <c:pt idx="74">
                  <c:v>45992</c:v>
                </c:pt>
                <c:pt idx="75">
                  <c:v>46082</c:v>
                </c:pt>
              </c:numCache>
            </c:numRef>
          </c:cat>
          <c:val>
            <c:numRef>
              <c:f>'G III.1.2.1'!$D$15:$HX$15</c:f>
              <c:numCache>
                <c:formatCode>_(* #,##0_);_(* \(#,##0\);_(* "-"_);_(@_)</c:formatCode>
                <c:ptCount val="229"/>
                <c:pt idx="0">
                  <c:v>5083.2326315789496</c:v>
                </c:pt>
                <c:pt idx="1">
                  <c:v>5083.2326315789496</c:v>
                </c:pt>
                <c:pt idx="2">
                  <c:v>5083.2326315789496</c:v>
                </c:pt>
                <c:pt idx="3">
                  <c:v>5083.2326315789496</c:v>
                </c:pt>
                <c:pt idx="4">
                  <c:v>5083.2326315789496</c:v>
                </c:pt>
                <c:pt idx="5">
                  <c:v>5083.2326315789496</c:v>
                </c:pt>
                <c:pt idx="6">
                  <c:v>5083.2326315789496</c:v>
                </c:pt>
                <c:pt idx="7">
                  <c:v>5083.2326315789496</c:v>
                </c:pt>
                <c:pt idx="8">
                  <c:v>5083.2326315789496</c:v>
                </c:pt>
                <c:pt idx="9">
                  <c:v>5083.2326315789496</c:v>
                </c:pt>
                <c:pt idx="10">
                  <c:v>5083.2326315789496</c:v>
                </c:pt>
                <c:pt idx="11">
                  <c:v>5083.2326315789496</c:v>
                </c:pt>
                <c:pt idx="12">
                  <c:v>5083.2326315789496</c:v>
                </c:pt>
                <c:pt idx="13">
                  <c:v>5083.2326315789496</c:v>
                </c:pt>
                <c:pt idx="14">
                  <c:v>5083.2326315789496</c:v>
                </c:pt>
                <c:pt idx="15">
                  <c:v>5083.2326315789496</c:v>
                </c:pt>
                <c:pt idx="16">
                  <c:v>5083.2326315789496</c:v>
                </c:pt>
                <c:pt idx="17">
                  <c:v>5083.2326315789496</c:v>
                </c:pt>
                <c:pt idx="18">
                  <c:v>5083.2326315789496</c:v>
                </c:pt>
                <c:pt idx="19">
                  <c:v>5083.2326315789496</c:v>
                </c:pt>
                <c:pt idx="20">
                  <c:v>5083.2326315789496</c:v>
                </c:pt>
                <c:pt idx="21">
                  <c:v>5083.2326315789496</c:v>
                </c:pt>
                <c:pt idx="22">
                  <c:v>5083.2326315789496</c:v>
                </c:pt>
                <c:pt idx="23">
                  <c:v>5083.2326315789496</c:v>
                </c:pt>
                <c:pt idx="24">
                  <c:v>5083.2326315789496</c:v>
                </c:pt>
                <c:pt idx="25">
                  <c:v>5083.2326315789496</c:v>
                </c:pt>
                <c:pt idx="26">
                  <c:v>5083.2326315789496</c:v>
                </c:pt>
                <c:pt idx="27">
                  <c:v>5083.2326315789496</c:v>
                </c:pt>
                <c:pt idx="28">
                  <c:v>5083.2326315789496</c:v>
                </c:pt>
                <c:pt idx="29">
                  <c:v>5083.2326315789496</c:v>
                </c:pt>
                <c:pt idx="30">
                  <c:v>5083.2326315789496</c:v>
                </c:pt>
                <c:pt idx="31">
                  <c:v>5083.2326315789496</c:v>
                </c:pt>
                <c:pt idx="32">
                  <c:v>5083.2326315789496</c:v>
                </c:pt>
                <c:pt idx="33">
                  <c:v>5083.2326315789496</c:v>
                </c:pt>
                <c:pt idx="34">
                  <c:v>5083.2326315789496</c:v>
                </c:pt>
                <c:pt idx="35">
                  <c:v>5083.2326315789496</c:v>
                </c:pt>
                <c:pt idx="36">
                  <c:v>5083.2326315789496</c:v>
                </c:pt>
                <c:pt idx="37">
                  <c:v>5083.2326315789496</c:v>
                </c:pt>
                <c:pt idx="38">
                  <c:v>5083.2326315789496</c:v>
                </c:pt>
                <c:pt idx="39">
                  <c:v>5083.2326315789496</c:v>
                </c:pt>
                <c:pt idx="40">
                  <c:v>5083.2326315789496</c:v>
                </c:pt>
                <c:pt idx="41">
                  <c:v>5083.2326315789496</c:v>
                </c:pt>
                <c:pt idx="42">
                  <c:v>5083.2326315789496</c:v>
                </c:pt>
                <c:pt idx="43">
                  <c:v>5083.2326315789496</c:v>
                </c:pt>
                <c:pt idx="44">
                  <c:v>5083.2326315789496</c:v>
                </c:pt>
                <c:pt idx="45">
                  <c:v>5083.2326315789496</c:v>
                </c:pt>
                <c:pt idx="46">
                  <c:v>5083.2326315789496</c:v>
                </c:pt>
                <c:pt idx="47">
                  <c:v>5083.2326315789496</c:v>
                </c:pt>
                <c:pt idx="48">
                  <c:v>5083.2326315789496</c:v>
                </c:pt>
                <c:pt idx="49">
                  <c:v>5083.2326315789496</c:v>
                </c:pt>
                <c:pt idx="50">
                  <c:v>5083.2326315789496</c:v>
                </c:pt>
                <c:pt idx="51">
                  <c:v>5083.2326315789496</c:v>
                </c:pt>
                <c:pt idx="52">
                  <c:v>5083.2326315789496</c:v>
                </c:pt>
                <c:pt idx="53">
                  <c:v>5083.2326315789496</c:v>
                </c:pt>
                <c:pt idx="54">
                  <c:v>5083.2326315789496</c:v>
                </c:pt>
                <c:pt idx="55">
                  <c:v>5083.2326315789496</c:v>
                </c:pt>
                <c:pt idx="56">
                  <c:v>5083.2326315789496</c:v>
                </c:pt>
                <c:pt idx="57">
                  <c:v>5083.2326315789496</c:v>
                </c:pt>
                <c:pt idx="58">
                  <c:v>5083.2326315789496</c:v>
                </c:pt>
                <c:pt idx="59">
                  <c:v>5083.2326315789496</c:v>
                </c:pt>
                <c:pt idx="60">
                  <c:v>5083.2326315789496</c:v>
                </c:pt>
                <c:pt idx="61">
                  <c:v>5083.2326315789496</c:v>
                </c:pt>
                <c:pt idx="62">
                  <c:v>5083.2326315789496</c:v>
                </c:pt>
                <c:pt idx="63">
                  <c:v>5083.2326315789496</c:v>
                </c:pt>
                <c:pt idx="64">
                  <c:v>5083.2326315789496</c:v>
                </c:pt>
                <c:pt idx="65">
                  <c:v>5083.2326315789496</c:v>
                </c:pt>
                <c:pt idx="66">
                  <c:v>5083.2326315789496</c:v>
                </c:pt>
                <c:pt idx="67">
                  <c:v>5083.2326315789496</c:v>
                </c:pt>
                <c:pt idx="68">
                  <c:v>5083.2326315789496</c:v>
                </c:pt>
                <c:pt idx="69">
                  <c:v>5083.2326315789496</c:v>
                </c:pt>
                <c:pt idx="70">
                  <c:v>5083.2326315789496</c:v>
                </c:pt>
                <c:pt idx="71">
                  <c:v>5083.2326315789496</c:v>
                </c:pt>
                <c:pt idx="72">
                  <c:v>5083.2326315789496</c:v>
                </c:pt>
                <c:pt idx="73">
                  <c:v>5083.2326315789496</c:v>
                </c:pt>
                <c:pt idx="74">
                  <c:v>5083.2326315789496</c:v>
                </c:pt>
                <c:pt idx="75">
                  <c:v>5083.2326315789496</c:v>
                </c:pt>
              </c:numCache>
            </c:numRef>
          </c:val>
          <c:smooth val="0"/>
          <c:extLst>
            <c:ext xmlns:c16="http://schemas.microsoft.com/office/drawing/2014/chart" uri="{C3380CC4-5D6E-409C-BE32-E72D297353CC}">
              <c16:uniqueId val="{00000003-3FBF-426B-A2CC-8F2897FD6697}"/>
            </c:ext>
          </c:extLst>
        </c:ser>
        <c:ser>
          <c:idx val="13"/>
          <c:order val="11"/>
          <c:tx>
            <c:strRef>
              <c:f>'G III.1.2.1'!$B$16</c:f>
              <c:strCache>
                <c:ptCount val="1"/>
                <c:pt idx="0">
                  <c:v>Promedio 2014-2026</c:v>
                </c:pt>
              </c:strCache>
            </c:strRef>
          </c:tx>
          <c:spPr>
            <a:ln w="28575" cap="rnd">
              <a:solidFill>
                <a:schemeClr val="accent2">
                  <a:lumMod val="80000"/>
                  <a:lumOff val="20000"/>
                </a:schemeClr>
              </a:solidFill>
              <a:round/>
            </a:ln>
            <a:effectLst/>
          </c:spPr>
          <c:marker>
            <c:symbol val="none"/>
          </c:marker>
          <c:cat>
            <c:numRef>
              <c:f>'G III.1.2.1'!$D$4:$HX$4</c:f>
              <c:numCache>
                <c:formatCode>mmm\.yyyy</c:formatCode>
                <c:ptCount val="229"/>
                <c:pt idx="0">
                  <c:v>39234</c:v>
                </c:pt>
                <c:pt idx="1">
                  <c:v>39326</c:v>
                </c:pt>
                <c:pt idx="2">
                  <c:v>39417</c:v>
                </c:pt>
                <c:pt idx="3">
                  <c:v>39508</c:v>
                </c:pt>
                <c:pt idx="4">
                  <c:v>39600</c:v>
                </c:pt>
                <c:pt idx="5">
                  <c:v>39692</c:v>
                </c:pt>
                <c:pt idx="6">
                  <c:v>39783</c:v>
                </c:pt>
                <c:pt idx="7">
                  <c:v>39873</c:v>
                </c:pt>
                <c:pt idx="8">
                  <c:v>39965</c:v>
                </c:pt>
                <c:pt idx="9">
                  <c:v>40057</c:v>
                </c:pt>
                <c:pt idx="10">
                  <c:v>40148</c:v>
                </c:pt>
                <c:pt idx="11">
                  <c:v>40238</c:v>
                </c:pt>
                <c:pt idx="12">
                  <c:v>40330</c:v>
                </c:pt>
                <c:pt idx="13">
                  <c:v>40422</c:v>
                </c:pt>
                <c:pt idx="14">
                  <c:v>40513</c:v>
                </c:pt>
                <c:pt idx="15">
                  <c:v>40603</c:v>
                </c:pt>
                <c:pt idx="16">
                  <c:v>40695</c:v>
                </c:pt>
                <c:pt idx="17">
                  <c:v>40787</c:v>
                </c:pt>
                <c:pt idx="18">
                  <c:v>40878</c:v>
                </c:pt>
                <c:pt idx="19">
                  <c:v>40969</c:v>
                </c:pt>
                <c:pt idx="20">
                  <c:v>41061</c:v>
                </c:pt>
                <c:pt idx="21">
                  <c:v>41153</c:v>
                </c:pt>
                <c:pt idx="22">
                  <c:v>41244</c:v>
                </c:pt>
                <c:pt idx="23">
                  <c:v>41334</c:v>
                </c:pt>
                <c:pt idx="24">
                  <c:v>41426</c:v>
                </c:pt>
                <c:pt idx="25">
                  <c:v>41518</c:v>
                </c:pt>
                <c:pt idx="26">
                  <c:v>41609</c:v>
                </c:pt>
                <c:pt idx="27">
                  <c:v>41699</c:v>
                </c:pt>
                <c:pt idx="28">
                  <c:v>41791</c:v>
                </c:pt>
                <c:pt idx="29">
                  <c:v>41883</c:v>
                </c:pt>
                <c:pt idx="30">
                  <c:v>41974</c:v>
                </c:pt>
                <c:pt idx="31">
                  <c:v>42064</c:v>
                </c:pt>
                <c:pt idx="32">
                  <c:v>42156</c:v>
                </c:pt>
                <c:pt idx="33">
                  <c:v>42248</c:v>
                </c:pt>
                <c:pt idx="34">
                  <c:v>42339</c:v>
                </c:pt>
                <c:pt idx="35">
                  <c:v>42430</c:v>
                </c:pt>
                <c:pt idx="36">
                  <c:v>42522</c:v>
                </c:pt>
                <c:pt idx="37">
                  <c:v>42614</c:v>
                </c:pt>
                <c:pt idx="38">
                  <c:v>42705</c:v>
                </c:pt>
                <c:pt idx="39">
                  <c:v>42795</c:v>
                </c:pt>
                <c:pt idx="40">
                  <c:v>42887</c:v>
                </c:pt>
                <c:pt idx="41">
                  <c:v>42979</c:v>
                </c:pt>
                <c:pt idx="42">
                  <c:v>43070</c:v>
                </c:pt>
                <c:pt idx="43">
                  <c:v>43160</c:v>
                </c:pt>
                <c:pt idx="44">
                  <c:v>43252</c:v>
                </c:pt>
                <c:pt idx="45">
                  <c:v>43344</c:v>
                </c:pt>
                <c:pt idx="46">
                  <c:v>43435</c:v>
                </c:pt>
                <c:pt idx="47">
                  <c:v>43525</c:v>
                </c:pt>
                <c:pt idx="48">
                  <c:v>43617</c:v>
                </c:pt>
                <c:pt idx="49">
                  <c:v>43709</c:v>
                </c:pt>
                <c:pt idx="50">
                  <c:v>43800</c:v>
                </c:pt>
                <c:pt idx="51">
                  <c:v>43891</c:v>
                </c:pt>
                <c:pt idx="52">
                  <c:v>43983</c:v>
                </c:pt>
                <c:pt idx="53">
                  <c:v>44075</c:v>
                </c:pt>
                <c:pt idx="54">
                  <c:v>44166</c:v>
                </c:pt>
                <c:pt idx="55">
                  <c:v>44256</c:v>
                </c:pt>
                <c:pt idx="56">
                  <c:v>44348</c:v>
                </c:pt>
                <c:pt idx="57">
                  <c:v>44440</c:v>
                </c:pt>
                <c:pt idx="58">
                  <c:v>44531</c:v>
                </c:pt>
                <c:pt idx="59">
                  <c:v>44621</c:v>
                </c:pt>
                <c:pt idx="60">
                  <c:v>44713</c:v>
                </c:pt>
                <c:pt idx="61">
                  <c:v>44805</c:v>
                </c:pt>
                <c:pt idx="62">
                  <c:v>44896</c:v>
                </c:pt>
                <c:pt idx="63">
                  <c:v>44986</c:v>
                </c:pt>
                <c:pt idx="64">
                  <c:v>45078</c:v>
                </c:pt>
                <c:pt idx="65">
                  <c:v>45170</c:v>
                </c:pt>
                <c:pt idx="66">
                  <c:v>45261</c:v>
                </c:pt>
                <c:pt idx="67">
                  <c:v>45352</c:v>
                </c:pt>
                <c:pt idx="68">
                  <c:v>45444</c:v>
                </c:pt>
                <c:pt idx="69">
                  <c:v>45536</c:v>
                </c:pt>
                <c:pt idx="70">
                  <c:v>45627</c:v>
                </c:pt>
                <c:pt idx="71">
                  <c:v>45717</c:v>
                </c:pt>
                <c:pt idx="72">
                  <c:v>45809</c:v>
                </c:pt>
                <c:pt idx="73">
                  <c:v>45901</c:v>
                </c:pt>
                <c:pt idx="74">
                  <c:v>45992</c:v>
                </c:pt>
                <c:pt idx="75">
                  <c:v>46082</c:v>
                </c:pt>
              </c:numCache>
            </c:numRef>
          </c:cat>
          <c:val>
            <c:numRef>
              <c:f>'G III.1.2.1'!$D$16:$HX$16</c:f>
              <c:numCache>
                <c:formatCode>_(* #,##0_);_(* \(#,##0\);_(* "-"_);_(@_)</c:formatCode>
                <c:ptCount val="229"/>
                <c:pt idx="27">
                  <c:v>4027.6416326530612</c:v>
                </c:pt>
                <c:pt idx="28">
                  <c:v>4027.6416326530612</c:v>
                </c:pt>
                <c:pt idx="29">
                  <c:v>4027.6416326530612</c:v>
                </c:pt>
                <c:pt idx="30">
                  <c:v>4027.6416326530612</c:v>
                </c:pt>
                <c:pt idx="31">
                  <c:v>4027.6416326530612</c:v>
                </c:pt>
                <c:pt idx="32">
                  <c:v>4027.6416326530612</c:v>
                </c:pt>
                <c:pt idx="33">
                  <c:v>4027.6416326530612</c:v>
                </c:pt>
                <c:pt idx="34">
                  <c:v>4027.6416326530612</c:v>
                </c:pt>
                <c:pt idx="35">
                  <c:v>4027.6416326530612</c:v>
                </c:pt>
                <c:pt idx="36">
                  <c:v>4027.6416326530612</c:v>
                </c:pt>
                <c:pt idx="37">
                  <c:v>4027.6416326530612</c:v>
                </c:pt>
                <c:pt idx="38">
                  <c:v>4027.6416326530612</c:v>
                </c:pt>
                <c:pt idx="39">
                  <c:v>4027.6416326530612</c:v>
                </c:pt>
                <c:pt idx="40">
                  <c:v>4027.6416326530612</c:v>
                </c:pt>
                <c:pt idx="41">
                  <c:v>4027.6416326530612</c:v>
                </c:pt>
                <c:pt idx="42">
                  <c:v>4027.6416326530612</c:v>
                </c:pt>
                <c:pt idx="43">
                  <c:v>4027.6416326530612</c:v>
                </c:pt>
                <c:pt idx="44">
                  <c:v>4027.6416326530612</c:v>
                </c:pt>
                <c:pt idx="45">
                  <c:v>4027.6416326530612</c:v>
                </c:pt>
                <c:pt idx="46">
                  <c:v>4027.6416326530612</c:v>
                </c:pt>
                <c:pt idx="47">
                  <c:v>4027.6416326530612</c:v>
                </c:pt>
                <c:pt idx="48">
                  <c:v>4027.6416326530612</c:v>
                </c:pt>
                <c:pt idx="49">
                  <c:v>4027.6416326530612</c:v>
                </c:pt>
                <c:pt idx="50">
                  <c:v>4027.6416326530612</c:v>
                </c:pt>
                <c:pt idx="51">
                  <c:v>4027.6416326530612</c:v>
                </c:pt>
                <c:pt idx="52">
                  <c:v>4027.6416326530612</c:v>
                </c:pt>
                <c:pt idx="53">
                  <c:v>4027.6416326530612</c:v>
                </c:pt>
                <c:pt idx="54">
                  <c:v>4027.6416326530612</c:v>
                </c:pt>
                <c:pt idx="55">
                  <c:v>4027.6416326530612</c:v>
                </c:pt>
                <c:pt idx="56">
                  <c:v>4027.6416326530612</c:v>
                </c:pt>
                <c:pt idx="57">
                  <c:v>4027.6416326530612</c:v>
                </c:pt>
                <c:pt idx="58">
                  <c:v>4027.6416326530612</c:v>
                </c:pt>
                <c:pt idx="59">
                  <c:v>4027.6416326530612</c:v>
                </c:pt>
                <c:pt idx="60">
                  <c:v>4027.6416326530612</c:v>
                </c:pt>
                <c:pt idx="61">
                  <c:v>4027.6416326530612</c:v>
                </c:pt>
                <c:pt idx="62">
                  <c:v>4027.6416326530612</c:v>
                </c:pt>
                <c:pt idx="63">
                  <c:v>4027.6416326530612</c:v>
                </c:pt>
                <c:pt idx="64">
                  <c:v>4027.6416326530612</c:v>
                </c:pt>
                <c:pt idx="65">
                  <c:v>4027.6416326530612</c:v>
                </c:pt>
                <c:pt idx="66">
                  <c:v>4027.6416326530612</c:v>
                </c:pt>
                <c:pt idx="67">
                  <c:v>4027.6416326530612</c:v>
                </c:pt>
                <c:pt idx="68">
                  <c:v>4027.6416326530612</c:v>
                </c:pt>
                <c:pt idx="69">
                  <c:v>4027.6416326530612</c:v>
                </c:pt>
                <c:pt idx="70">
                  <c:v>4027.6416326530612</c:v>
                </c:pt>
                <c:pt idx="71">
                  <c:v>4027.6416326530612</c:v>
                </c:pt>
                <c:pt idx="72">
                  <c:v>4027.6416326530612</c:v>
                </c:pt>
                <c:pt idx="73">
                  <c:v>4027.6416326530612</c:v>
                </c:pt>
                <c:pt idx="74">
                  <c:v>4027.6416326530612</c:v>
                </c:pt>
                <c:pt idx="75">
                  <c:v>4027.6416326530612</c:v>
                </c:pt>
              </c:numCache>
            </c:numRef>
          </c:val>
          <c:smooth val="0"/>
          <c:extLst>
            <c:ext xmlns:c16="http://schemas.microsoft.com/office/drawing/2014/chart" uri="{C3380CC4-5D6E-409C-BE32-E72D297353CC}">
              <c16:uniqueId val="{00000004-3FBF-426B-A2CC-8F2897FD6697}"/>
            </c:ext>
          </c:extLst>
        </c:ser>
        <c:dLbls>
          <c:showLegendKey val="0"/>
          <c:showVal val="0"/>
          <c:showCatName val="0"/>
          <c:showSerName val="0"/>
          <c:showPercent val="0"/>
          <c:showBubbleSize val="0"/>
        </c:dLbls>
        <c:marker val="1"/>
        <c:smooth val="0"/>
        <c:axId val="942819472"/>
        <c:axId val="942826672"/>
        <c:extLst>
          <c:ext xmlns:c15="http://schemas.microsoft.com/office/drawing/2012/chart" uri="{02D57815-91ED-43cb-92C2-25804820EDAC}">
            <c15:filteredLineSeries>
              <c15:ser>
                <c:idx val="3"/>
                <c:order val="3"/>
                <c:tx>
                  <c:strRef>
                    <c:extLst>
                      <c:ext uri="{02D57815-91ED-43cb-92C2-25804820EDAC}">
                        <c15:formulaRef>
                          <c15:sqref>'G III.1.2.1'!$B$8</c15:sqref>
                        </c15:formulaRef>
                      </c:ext>
                    </c:extLst>
                    <c:strCache>
                      <c:ptCount val="1"/>
                      <c:pt idx="0">
                        <c:v>Fondos para la educación</c:v>
                      </c:pt>
                    </c:strCache>
                  </c:strRef>
                </c:tx>
                <c:spPr>
                  <a:ln w="28575" cap="rnd">
                    <a:solidFill>
                      <a:schemeClr val="accent4"/>
                    </a:solidFill>
                    <a:round/>
                  </a:ln>
                  <a:effectLst/>
                </c:spPr>
                <c:marker>
                  <c:symbol val="none"/>
                </c:marker>
                <c:cat>
                  <c:numRef>
                    <c:extLst>
                      <c:ext uri="{02D57815-91ED-43cb-92C2-25804820EDAC}">
                        <c15:formulaRef>
                          <c15:sqref>'G III.1.2.1'!$D$4:$HX$4</c15:sqref>
                        </c15:formulaRef>
                      </c:ext>
                    </c:extLst>
                    <c:numCache>
                      <c:formatCode>mmm\.yyyy</c:formatCode>
                      <c:ptCount val="229"/>
                      <c:pt idx="0">
                        <c:v>39234</c:v>
                      </c:pt>
                      <c:pt idx="1">
                        <c:v>39326</c:v>
                      </c:pt>
                      <c:pt idx="2">
                        <c:v>39417</c:v>
                      </c:pt>
                      <c:pt idx="3">
                        <c:v>39508</c:v>
                      </c:pt>
                      <c:pt idx="4">
                        <c:v>39600</c:v>
                      </c:pt>
                      <c:pt idx="5">
                        <c:v>39692</c:v>
                      </c:pt>
                      <c:pt idx="6">
                        <c:v>39783</c:v>
                      </c:pt>
                      <c:pt idx="7">
                        <c:v>39873</c:v>
                      </c:pt>
                      <c:pt idx="8">
                        <c:v>39965</c:v>
                      </c:pt>
                      <c:pt idx="9">
                        <c:v>40057</c:v>
                      </c:pt>
                      <c:pt idx="10">
                        <c:v>40148</c:v>
                      </c:pt>
                      <c:pt idx="11">
                        <c:v>40238</c:v>
                      </c:pt>
                      <c:pt idx="12">
                        <c:v>40330</c:v>
                      </c:pt>
                      <c:pt idx="13">
                        <c:v>40422</c:v>
                      </c:pt>
                      <c:pt idx="14">
                        <c:v>40513</c:v>
                      </c:pt>
                      <c:pt idx="15">
                        <c:v>40603</c:v>
                      </c:pt>
                      <c:pt idx="16">
                        <c:v>40695</c:v>
                      </c:pt>
                      <c:pt idx="17">
                        <c:v>40787</c:v>
                      </c:pt>
                      <c:pt idx="18">
                        <c:v>40878</c:v>
                      </c:pt>
                      <c:pt idx="19">
                        <c:v>40969</c:v>
                      </c:pt>
                      <c:pt idx="20">
                        <c:v>41061</c:v>
                      </c:pt>
                      <c:pt idx="21">
                        <c:v>41153</c:v>
                      </c:pt>
                      <c:pt idx="22">
                        <c:v>41244</c:v>
                      </c:pt>
                      <c:pt idx="23">
                        <c:v>41334</c:v>
                      </c:pt>
                      <c:pt idx="24">
                        <c:v>41426</c:v>
                      </c:pt>
                      <c:pt idx="25">
                        <c:v>41518</c:v>
                      </c:pt>
                      <c:pt idx="26">
                        <c:v>41609</c:v>
                      </c:pt>
                      <c:pt idx="27">
                        <c:v>41699</c:v>
                      </c:pt>
                      <c:pt idx="28">
                        <c:v>41791</c:v>
                      </c:pt>
                      <c:pt idx="29">
                        <c:v>41883</c:v>
                      </c:pt>
                      <c:pt idx="30">
                        <c:v>41974</c:v>
                      </c:pt>
                      <c:pt idx="31">
                        <c:v>42064</c:v>
                      </c:pt>
                      <c:pt idx="32">
                        <c:v>42156</c:v>
                      </c:pt>
                      <c:pt idx="33">
                        <c:v>42248</c:v>
                      </c:pt>
                      <c:pt idx="34">
                        <c:v>42339</c:v>
                      </c:pt>
                      <c:pt idx="35">
                        <c:v>42430</c:v>
                      </c:pt>
                      <c:pt idx="36">
                        <c:v>42522</c:v>
                      </c:pt>
                      <c:pt idx="37">
                        <c:v>42614</c:v>
                      </c:pt>
                      <c:pt idx="38">
                        <c:v>42705</c:v>
                      </c:pt>
                      <c:pt idx="39">
                        <c:v>42795</c:v>
                      </c:pt>
                      <c:pt idx="40">
                        <c:v>42887</c:v>
                      </c:pt>
                      <c:pt idx="41">
                        <c:v>42979</c:v>
                      </c:pt>
                      <c:pt idx="42">
                        <c:v>43070</c:v>
                      </c:pt>
                      <c:pt idx="43">
                        <c:v>43160</c:v>
                      </c:pt>
                      <c:pt idx="44">
                        <c:v>43252</c:v>
                      </c:pt>
                      <c:pt idx="45">
                        <c:v>43344</c:v>
                      </c:pt>
                      <c:pt idx="46">
                        <c:v>43435</c:v>
                      </c:pt>
                      <c:pt idx="47">
                        <c:v>43525</c:v>
                      </c:pt>
                      <c:pt idx="48">
                        <c:v>43617</c:v>
                      </c:pt>
                      <c:pt idx="49">
                        <c:v>43709</c:v>
                      </c:pt>
                      <c:pt idx="50">
                        <c:v>43800</c:v>
                      </c:pt>
                      <c:pt idx="51">
                        <c:v>43891</c:v>
                      </c:pt>
                      <c:pt idx="52">
                        <c:v>43983</c:v>
                      </c:pt>
                      <c:pt idx="53">
                        <c:v>44075</c:v>
                      </c:pt>
                      <c:pt idx="54">
                        <c:v>44166</c:v>
                      </c:pt>
                      <c:pt idx="55">
                        <c:v>44256</c:v>
                      </c:pt>
                      <c:pt idx="56">
                        <c:v>44348</c:v>
                      </c:pt>
                      <c:pt idx="57">
                        <c:v>44440</c:v>
                      </c:pt>
                      <c:pt idx="58">
                        <c:v>44531</c:v>
                      </c:pt>
                      <c:pt idx="59">
                        <c:v>44621</c:v>
                      </c:pt>
                      <c:pt idx="60">
                        <c:v>44713</c:v>
                      </c:pt>
                      <c:pt idx="61">
                        <c:v>44805</c:v>
                      </c:pt>
                      <c:pt idx="62">
                        <c:v>44896</c:v>
                      </c:pt>
                      <c:pt idx="63">
                        <c:v>44986</c:v>
                      </c:pt>
                      <c:pt idx="64">
                        <c:v>45078</c:v>
                      </c:pt>
                      <c:pt idx="65">
                        <c:v>45170</c:v>
                      </c:pt>
                      <c:pt idx="66">
                        <c:v>45261</c:v>
                      </c:pt>
                      <c:pt idx="67">
                        <c:v>45352</c:v>
                      </c:pt>
                      <c:pt idx="68">
                        <c:v>45444</c:v>
                      </c:pt>
                      <c:pt idx="69">
                        <c:v>45536</c:v>
                      </c:pt>
                      <c:pt idx="70">
                        <c:v>45627</c:v>
                      </c:pt>
                      <c:pt idx="71">
                        <c:v>45717</c:v>
                      </c:pt>
                      <c:pt idx="72">
                        <c:v>45809</c:v>
                      </c:pt>
                      <c:pt idx="73">
                        <c:v>45901</c:v>
                      </c:pt>
                      <c:pt idx="74">
                        <c:v>45992</c:v>
                      </c:pt>
                      <c:pt idx="75">
                        <c:v>46082</c:v>
                      </c:pt>
                    </c:numCache>
                  </c:numRef>
                </c:cat>
                <c:val>
                  <c:numRef>
                    <c:extLst>
                      <c:ext uri="{02D57815-91ED-43cb-92C2-25804820EDAC}">
                        <c15:formulaRef>
                          <c15:sqref>'G III.1.2.1'!$D$8:$HX$8</c15:sqref>
                        </c15:formulaRef>
                      </c:ext>
                    </c:extLst>
                    <c:numCache>
                      <c:formatCode>_(* #,##0_);_(* \(#,##0\);_(* "-"_);_(@_)</c:formatCode>
                      <c:ptCount val="2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2000.08</c:v>
                      </c:pt>
                      <c:pt idx="26">
                        <c:v>4001.34</c:v>
                      </c:pt>
                      <c:pt idx="27">
                        <c:v>3943.87</c:v>
                      </c:pt>
                      <c:pt idx="28">
                        <c:v>3869.14</c:v>
                      </c:pt>
                      <c:pt idx="29">
                        <c:v>3790.12</c:v>
                      </c:pt>
                      <c:pt idx="30">
                        <c:v>3739.96</c:v>
                      </c:pt>
                      <c:pt idx="31">
                        <c:v>3699.19</c:v>
                      </c:pt>
                      <c:pt idx="32">
                        <c:v>3633.41</c:v>
                      </c:pt>
                      <c:pt idx="33">
                        <c:v>3545.4</c:v>
                      </c:pt>
                      <c:pt idx="34">
                        <c:v>3496.74</c:v>
                      </c:pt>
                      <c:pt idx="35">
                        <c:v>3381.02</c:v>
                      </c:pt>
                      <c:pt idx="36">
                        <c:v>3253.01</c:v>
                      </c:pt>
                      <c:pt idx="37">
                        <c:v>3098.18</c:v>
                      </c:pt>
                      <c:pt idx="38">
                        <c:v>2878.21</c:v>
                      </c:pt>
                      <c:pt idx="39">
                        <c:v>2658.86</c:v>
                      </c:pt>
                      <c:pt idx="40">
                        <c:v>2412.38</c:v>
                      </c:pt>
                      <c:pt idx="41">
                        <c:v>1876.05</c:v>
                      </c:pt>
                      <c:pt idx="42">
                        <c:v>1621.65</c:v>
                      </c:pt>
                      <c:pt idx="43">
                        <c:v>1405.37</c:v>
                      </c:pt>
                      <c:pt idx="44">
                        <c:v>1140.33</c:v>
                      </c:pt>
                      <c:pt idx="45">
                        <c:v>938.08</c:v>
                      </c:pt>
                      <c:pt idx="46">
                        <c:v>630.73</c:v>
                      </c:pt>
                      <c:pt idx="47">
                        <c:v>410.14</c:v>
                      </c:pt>
                      <c:pt idx="48">
                        <c:v>331.59</c:v>
                      </c:pt>
                      <c:pt idx="49">
                        <c:v>299.36</c:v>
                      </c:pt>
                      <c:pt idx="50">
                        <c:v>200.57</c:v>
                      </c:pt>
                      <c:pt idx="51">
                        <c:v>202.06</c:v>
                      </c:pt>
                      <c:pt idx="52">
                        <c:v>202.1</c:v>
                      </c:pt>
                      <c:pt idx="53">
                        <c:v>202.15</c:v>
                      </c:pt>
                      <c:pt idx="54">
                        <c:v>202.17</c:v>
                      </c:pt>
                      <c:pt idx="55">
                        <c:v>202.23</c:v>
                      </c:pt>
                      <c:pt idx="56">
                        <c:v>202.25</c:v>
                      </c:pt>
                      <c:pt idx="57">
                        <c:v>202.28</c:v>
                      </c:pt>
                      <c:pt idx="58">
                        <c:v>202.3</c:v>
                      </c:pt>
                      <c:pt idx="59">
                        <c:v>202.33</c:v>
                      </c:pt>
                      <c:pt idx="60">
                        <c:v>202.64</c:v>
                      </c:pt>
                      <c:pt idx="61">
                        <c:v>203.47</c:v>
                      </c:pt>
                      <c:pt idx="62">
                        <c:v>205.27</c:v>
                      </c:pt>
                      <c:pt idx="63">
                        <c:v>207.88</c:v>
                      </c:pt>
                      <c:pt idx="64">
                        <c:v>210.22</c:v>
                      </c:pt>
                      <c:pt idx="65">
                        <c:v>212.93</c:v>
                      </c:pt>
                      <c:pt idx="66">
                        <c:v>0</c:v>
                      </c:pt>
                      <c:pt idx="67">
                        <c:v>0</c:v>
                      </c:pt>
                      <c:pt idx="68">
                        <c:v>0</c:v>
                      </c:pt>
                      <c:pt idx="69">
                        <c:v>0</c:v>
                      </c:pt>
                      <c:pt idx="70">
                        <c:v>0</c:v>
                      </c:pt>
                      <c:pt idx="71">
                        <c:v>0</c:v>
                      </c:pt>
                      <c:pt idx="72">
                        <c:v>0</c:v>
                      </c:pt>
                      <c:pt idx="73">
                        <c:v>0</c:v>
                      </c:pt>
                      <c:pt idx="74">
                        <c:v>0</c:v>
                      </c:pt>
                      <c:pt idx="75">
                        <c:v>0</c:v>
                      </c:pt>
                    </c:numCache>
                  </c:numRef>
                </c:val>
                <c:smooth val="0"/>
                <c:extLst>
                  <c:ext xmlns:c16="http://schemas.microsoft.com/office/drawing/2014/chart" uri="{C3380CC4-5D6E-409C-BE32-E72D297353CC}">
                    <c16:uniqueId val="{00000005-3FBF-426B-A2CC-8F2897FD6697}"/>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'G III.1.2.1'!$B$9</c15:sqref>
                        </c15:formulaRef>
                      </c:ext>
                    </c:extLst>
                    <c:strCache>
                      <c:ptCount val="1"/>
                      <c:pt idx="0">
                        <c:v>      FpE</c:v>
                      </c:pt>
                    </c:strCache>
                  </c:strRef>
                </c:tx>
                <c:spPr>
                  <a:ln w="28575" cap="rnd">
                    <a:solidFill>
                      <a:schemeClr val="accent5"/>
                    </a:solidFill>
                    <a:round/>
                  </a:ln>
                  <a:effectLst/>
                </c:spPr>
                <c:marker>
                  <c:symbol val="none"/>
                </c:marker>
                <c:cat>
                  <c:numRef>
                    <c:extLst xmlns:c15="http://schemas.microsoft.com/office/drawing/2012/chart">
                      <c:ext xmlns:c15="http://schemas.microsoft.com/office/drawing/2012/chart" uri="{02D57815-91ED-43cb-92C2-25804820EDAC}">
                        <c15:formulaRef>
                          <c15:sqref>'G III.1.2.1'!$D$4:$HX$4</c15:sqref>
                        </c15:formulaRef>
                      </c:ext>
                    </c:extLst>
                    <c:numCache>
                      <c:formatCode>mmm\.yyyy</c:formatCode>
                      <c:ptCount val="229"/>
                      <c:pt idx="0">
                        <c:v>39234</c:v>
                      </c:pt>
                      <c:pt idx="1">
                        <c:v>39326</c:v>
                      </c:pt>
                      <c:pt idx="2">
                        <c:v>39417</c:v>
                      </c:pt>
                      <c:pt idx="3">
                        <c:v>39508</c:v>
                      </c:pt>
                      <c:pt idx="4">
                        <c:v>39600</c:v>
                      </c:pt>
                      <c:pt idx="5">
                        <c:v>39692</c:v>
                      </c:pt>
                      <c:pt idx="6">
                        <c:v>39783</c:v>
                      </c:pt>
                      <c:pt idx="7">
                        <c:v>39873</c:v>
                      </c:pt>
                      <c:pt idx="8">
                        <c:v>39965</c:v>
                      </c:pt>
                      <c:pt idx="9">
                        <c:v>40057</c:v>
                      </c:pt>
                      <c:pt idx="10">
                        <c:v>40148</c:v>
                      </c:pt>
                      <c:pt idx="11">
                        <c:v>40238</c:v>
                      </c:pt>
                      <c:pt idx="12">
                        <c:v>40330</c:v>
                      </c:pt>
                      <c:pt idx="13">
                        <c:v>40422</c:v>
                      </c:pt>
                      <c:pt idx="14">
                        <c:v>40513</c:v>
                      </c:pt>
                      <c:pt idx="15">
                        <c:v>40603</c:v>
                      </c:pt>
                      <c:pt idx="16">
                        <c:v>40695</c:v>
                      </c:pt>
                      <c:pt idx="17">
                        <c:v>40787</c:v>
                      </c:pt>
                      <c:pt idx="18">
                        <c:v>40878</c:v>
                      </c:pt>
                      <c:pt idx="19">
                        <c:v>40969</c:v>
                      </c:pt>
                      <c:pt idx="20">
                        <c:v>41061</c:v>
                      </c:pt>
                      <c:pt idx="21">
                        <c:v>41153</c:v>
                      </c:pt>
                      <c:pt idx="22">
                        <c:v>41244</c:v>
                      </c:pt>
                      <c:pt idx="23">
                        <c:v>41334</c:v>
                      </c:pt>
                      <c:pt idx="24">
                        <c:v>41426</c:v>
                      </c:pt>
                      <c:pt idx="25">
                        <c:v>41518</c:v>
                      </c:pt>
                      <c:pt idx="26">
                        <c:v>41609</c:v>
                      </c:pt>
                      <c:pt idx="27">
                        <c:v>41699</c:v>
                      </c:pt>
                      <c:pt idx="28">
                        <c:v>41791</c:v>
                      </c:pt>
                      <c:pt idx="29">
                        <c:v>41883</c:v>
                      </c:pt>
                      <c:pt idx="30">
                        <c:v>41974</c:v>
                      </c:pt>
                      <c:pt idx="31">
                        <c:v>42064</c:v>
                      </c:pt>
                      <c:pt idx="32">
                        <c:v>42156</c:v>
                      </c:pt>
                      <c:pt idx="33">
                        <c:v>42248</c:v>
                      </c:pt>
                      <c:pt idx="34">
                        <c:v>42339</c:v>
                      </c:pt>
                      <c:pt idx="35">
                        <c:v>42430</c:v>
                      </c:pt>
                      <c:pt idx="36">
                        <c:v>42522</c:v>
                      </c:pt>
                      <c:pt idx="37">
                        <c:v>42614</c:v>
                      </c:pt>
                      <c:pt idx="38">
                        <c:v>42705</c:v>
                      </c:pt>
                      <c:pt idx="39">
                        <c:v>42795</c:v>
                      </c:pt>
                      <c:pt idx="40">
                        <c:v>42887</c:v>
                      </c:pt>
                      <c:pt idx="41">
                        <c:v>42979</c:v>
                      </c:pt>
                      <c:pt idx="42">
                        <c:v>43070</c:v>
                      </c:pt>
                      <c:pt idx="43">
                        <c:v>43160</c:v>
                      </c:pt>
                      <c:pt idx="44">
                        <c:v>43252</c:v>
                      </c:pt>
                      <c:pt idx="45">
                        <c:v>43344</c:v>
                      </c:pt>
                      <c:pt idx="46">
                        <c:v>43435</c:v>
                      </c:pt>
                      <c:pt idx="47">
                        <c:v>43525</c:v>
                      </c:pt>
                      <c:pt idx="48">
                        <c:v>43617</c:v>
                      </c:pt>
                      <c:pt idx="49">
                        <c:v>43709</c:v>
                      </c:pt>
                      <c:pt idx="50">
                        <c:v>43800</c:v>
                      </c:pt>
                      <c:pt idx="51">
                        <c:v>43891</c:v>
                      </c:pt>
                      <c:pt idx="52">
                        <c:v>43983</c:v>
                      </c:pt>
                      <c:pt idx="53">
                        <c:v>44075</c:v>
                      </c:pt>
                      <c:pt idx="54">
                        <c:v>44166</c:v>
                      </c:pt>
                      <c:pt idx="55">
                        <c:v>44256</c:v>
                      </c:pt>
                      <c:pt idx="56">
                        <c:v>44348</c:v>
                      </c:pt>
                      <c:pt idx="57">
                        <c:v>44440</c:v>
                      </c:pt>
                      <c:pt idx="58">
                        <c:v>44531</c:v>
                      </c:pt>
                      <c:pt idx="59">
                        <c:v>44621</c:v>
                      </c:pt>
                      <c:pt idx="60">
                        <c:v>44713</c:v>
                      </c:pt>
                      <c:pt idx="61">
                        <c:v>44805</c:v>
                      </c:pt>
                      <c:pt idx="62">
                        <c:v>44896</c:v>
                      </c:pt>
                      <c:pt idx="63">
                        <c:v>44986</c:v>
                      </c:pt>
                      <c:pt idx="64">
                        <c:v>45078</c:v>
                      </c:pt>
                      <c:pt idx="65">
                        <c:v>45170</c:v>
                      </c:pt>
                      <c:pt idx="66">
                        <c:v>45261</c:v>
                      </c:pt>
                      <c:pt idx="67">
                        <c:v>45352</c:v>
                      </c:pt>
                      <c:pt idx="68">
                        <c:v>45444</c:v>
                      </c:pt>
                      <c:pt idx="69">
                        <c:v>45536</c:v>
                      </c:pt>
                      <c:pt idx="70">
                        <c:v>45627</c:v>
                      </c:pt>
                      <c:pt idx="71">
                        <c:v>45717</c:v>
                      </c:pt>
                      <c:pt idx="72">
                        <c:v>45809</c:v>
                      </c:pt>
                      <c:pt idx="73">
                        <c:v>45901</c:v>
                      </c:pt>
                      <c:pt idx="74">
                        <c:v>45992</c:v>
                      </c:pt>
                      <c:pt idx="75">
                        <c:v>46082</c:v>
                      </c:pt>
                    </c:numCache>
                  </c:numRef>
                </c:cat>
                <c:val>
                  <c:numRef>
                    <c:extLst xmlns:c15="http://schemas.microsoft.com/office/drawing/2012/chart">
                      <c:ext xmlns:c15="http://schemas.microsoft.com/office/drawing/2012/chart" uri="{02D57815-91ED-43cb-92C2-25804820EDAC}">
                        <c15:formulaRef>
                          <c15:sqref>'G III.1.2.1'!$D$9:$HX$9</c15:sqref>
                        </c15:formulaRef>
                      </c:ext>
                    </c:extLst>
                    <c:numCache>
                      <c:formatCode>_(* #,##0_);_(* \(#,##0\);_(* "-"_);_(@_)</c:formatCode>
                      <c:ptCount val="2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2000.08</c:v>
                      </c:pt>
                      <c:pt idx="26">
                        <c:v>4001.34</c:v>
                      </c:pt>
                      <c:pt idx="27">
                        <c:v>3943.87</c:v>
                      </c:pt>
                      <c:pt idx="28">
                        <c:v>3869.14</c:v>
                      </c:pt>
                      <c:pt idx="29">
                        <c:v>3790.12</c:v>
                      </c:pt>
                      <c:pt idx="30">
                        <c:v>3739.96</c:v>
                      </c:pt>
                      <c:pt idx="31">
                        <c:v>3699.19</c:v>
                      </c:pt>
                      <c:pt idx="32">
                        <c:v>3633.41</c:v>
                      </c:pt>
                      <c:pt idx="33">
                        <c:v>3545.4</c:v>
                      </c:pt>
                      <c:pt idx="34">
                        <c:v>3496.74</c:v>
                      </c:pt>
                      <c:pt idx="35">
                        <c:v>3381.02</c:v>
                      </c:pt>
                      <c:pt idx="36">
                        <c:v>3253.01</c:v>
                      </c:pt>
                      <c:pt idx="37">
                        <c:v>3098.18</c:v>
                      </c:pt>
                      <c:pt idx="38">
                        <c:v>2878.21</c:v>
                      </c:pt>
                      <c:pt idx="39">
                        <c:v>2658.86</c:v>
                      </c:pt>
                      <c:pt idx="40">
                        <c:v>2412.38</c:v>
                      </c:pt>
                      <c:pt idx="41">
                        <c:v>1876.05</c:v>
                      </c:pt>
                      <c:pt idx="42">
                        <c:v>1621.65</c:v>
                      </c:pt>
                      <c:pt idx="43">
                        <c:v>1405.37</c:v>
                      </c:pt>
                      <c:pt idx="44">
                        <c:v>1140.33</c:v>
                      </c:pt>
                      <c:pt idx="45">
                        <c:v>938.08</c:v>
                      </c:pt>
                      <c:pt idx="46">
                        <c:v>630.73</c:v>
                      </c:pt>
                      <c:pt idx="47">
                        <c:v>410.14</c:v>
                      </c:pt>
                      <c:pt idx="48">
                        <c:v>331.59</c:v>
                      </c:pt>
                      <c:pt idx="49">
                        <c:v>299.36</c:v>
                      </c:pt>
                      <c:pt idx="50">
                        <c:v>200.57</c:v>
                      </c:pt>
                      <c:pt idx="51">
                        <c:v>202.06</c:v>
                      </c:pt>
                      <c:pt idx="52">
                        <c:v>202.1</c:v>
                      </c:pt>
                      <c:pt idx="53">
                        <c:v>202.15</c:v>
                      </c:pt>
                      <c:pt idx="54">
                        <c:v>202.17</c:v>
                      </c:pt>
                      <c:pt idx="55">
                        <c:v>202.23</c:v>
                      </c:pt>
                      <c:pt idx="56">
                        <c:v>202.25</c:v>
                      </c:pt>
                      <c:pt idx="57">
                        <c:v>202.28</c:v>
                      </c:pt>
                      <c:pt idx="58">
                        <c:v>202.3</c:v>
                      </c:pt>
                      <c:pt idx="59">
                        <c:v>202.33</c:v>
                      </c:pt>
                      <c:pt idx="60">
                        <c:v>202.64</c:v>
                      </c:pt>
                      <c:pt idx="61">
                        <c:v>203.47</c:v>
                      </c:pt>
                      <c:pt idx="62">
                        <c:v>205.27</c:v>
                      </c:pt>
                      <c:pt idx="63">
                        <c:v>207.88</c:v>
                      </c:pt>
                      <c:pt idx="64">
                        <c:v>210.22</c:v>
                      </c:pt>
                      <c:pt idx="65">
                        <c:v>212.93</c:v>
                      </c:pt>
                      <c:pt idx="66">
                        <c:v>0</c:v>
                      </c:pt>
                      <c:pt idx="67">
                        <c:v>0</c:v>
                      </c:pt>
                      <c:pt idx="68">
                        <c:v>0</c:v>
                      </c:pt>
                      <c:pt idx="69">
                        <c:v>0</c:v>
                      </c:pt>
                      <c:pt idx="70">
                        <c:v>0</c:v>
                      </c:pt>
                      <c:pt idx="71">
                        <c:v>0</c:v>
                      </c:pt>
                      <c:pt idx="72">
                        <c:v>0</c:v>
                      </c:pt>
                      <c:pt idx="73">
                        <c:v>0</c:v>
                      </c:pt>
                      <c:pt idx="74">
                        <c:v>0</c:v>
                      </c:pt>
                      <c:pt idx="75">
                        <c:v>0</c:v>
                      </c:pt>
                    </c:numCache>
                  </c:numRef>
                </c:val>
                <c:smooth val="0"/>
                <c:extLst xmlns:c15="http://schemas.microsoft.com/office/drawing/2012/chart">
                  <c:ext xmlns:c16="http://schemas.microsoft.com/office/drawing/2014/chart" uri="{C3380CC4-5D6E-409C-BE32-E72D297353CC}">
                    <c16:uniqueId val="{00000006-3FBF-426B-A2CC-8F2897FD6697}"/>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 III.1.2.1'!$B$10</c15:sqref>
                        </c15:formulaRef>
                      </c:ext>
                    </c:extLst>
                    <c:strCache>
                      <c:ptCount val="1"/>
                      <c:pt idx="0">
                        <c:v>Fondo de Apoyo Regional</c:v>
                      </c:pt>
                    </c:strCache>
                  </c:strRef>
                </c:tx>
                <c:spPr>
                  <a:ln w="28575" cap="rnd">
                    <a:solidFill>
                      <a:schemeClr val="accent6"/>
                    </a:solidFill>
                    <a:round/>
                  </a:ln>
                  <a:effectLst/>
                </c:spPr>
                <c:marker>
                  <c:symbol val="none"/>
                </c:marker>
                <c:cat>
                  <c:numRef>
                    <c:extLst xmlns:c15="http://schemas.microsoft.com/office/drawing/2012/chart">
                      <c:ext xmlns:c15="http://schemas.microsoft.com/office/drawing/2012/chart" uri="{02D57815-91ED-43cb-92C2-25804820EDAC}">
                        <c15:formulaRef>
                          <c15:sqref>'G III.1.2.1'!$D$4:$HX$4</c15:sqref>
                        </c15:formulaRef>
                      </c:ext>
                    </c:extLst>
                    <c:numCache>
                      <c:formatCode>mmm\.yyyy</c:formatCode>
                      <c:ptCount val="229"/>
                      <c:pt idx="0">
                        <c:v>39234</c:v>
                      </c:pt>
                      <c:pt idx="1">
                        <c:v>39326</c:v>
                      </c:pt>
                      <c:pt idx="2">
                        <c:v>39417</c:v>
                      </c:pt>
                      <c:pt idx="3">
                        <c:v>39508</c:v>
                      </c:pt>
                      <c:pt idx="4">
                        <c:v>39600</c:v>
                      </c:pt>
                      <c:pt idx="5">
                        <c:v>39692</c:v>
                      </c:pt>
                      <c:pt idx="6">
                        <c:v>39783</c:v>
                      </c:pt>
                      <c:pt idx="7">
                        <c:v>39873</c:v>
                      </c:pt>
                      <c:pt idx="8">
                        <c:v>39965</c:v>
                      </c:pt>
                      <c:pt idx="9">
                        <c:v>40057</c:v>
                      </c:pt>
                      <c:pt idx="10">
                        <c:v>40148</c:v>
                      </c:pt>
                      <c:pt idx="11">
                        <c:v>40238</c:v>
                      </c:pt>
                      <c:pt idx="12">
                        <c:v>40330</c:v>
                      </c:pt>
                      <c:pt idx="13">
                        <c:v>40422</c:v>
                      </c:pt>
                      <c:pt idx="14">
                        <c:v>40513</c:v>
                      </c:pt>
                      <c:pt idx="15">
                        <c:v>40603</c:v>
                      </c:pt>
                      <c:pt idx="16">
                        <c:v>40695</c:v>
                      </c:pt>
                      <c:pt idx="17">
                        <c:v>40787</c:v>
                      </c:pt>
                      <c:pt idx="18">
                        <c:v>40878</c:v>
                      </c:pt>
                      <c:pt idx="19">
                        <c:v>40969</c:v>
                      </c:pt>
                      <c:pt idx="20">
                        <c:v>41061</c:v>
                      </c:pt>
                      <c:pt idx="21">
                        <c:v>41153</c:v>
                      </c:pt>
                      <c:pt idx="22">
                        <c:v>41244</c:v>
                      </c:pt>
                      <c:pt idx="23">
                        <c:v>41334</c:v>
                      </c:pt>
                      <c:pt idx="24">
                        <c:v>41426</c:v>
                      </c:pt>
                      <c:pt idx="25">
                        <c:v>41518</c:v>
                      </c:pt>
                      <c:pt idx="26">
                        <c:v>41609</c:v>
                      </c:pt>
                      <c:pt idx="27">
                        <c:v>41699</c:v>
                      </c:pt>
                      <c:pt idx="28">
                        <c:v>41791</c:v>
                      </c:pt>
                      <c:pt idx="29">
                        <c:v>41883</c:v>
                      </c:pt>
                      <c:pt idx="30">
                        <c:v>41974</c:v>
                      </c:pt>
                      <c:pt idx="31">
                        <c:v>42064</c:v>
                      </c:pt>
                      <c:pt idx="32">
                        <c:v>42156</c:v>
                      </c:pt>
                      <c:pt idx="33">
                        <c:v>42248</c:v>
                      </c:pt>
                      <c:pt idx="34">
                        <c:v>42339</c:v>
                      </c:pt>
                      <c:pt idx="35">
                        <c:v>42430</c:v>
                      </c:pt>
                      <c:pt idx="36">
                        <c:v>42522</c:v>
                      </c:pt>
                      <c:pt idx="37">
                        <c:v>42614</c:v>
                      </c:pt>
                      <c:pt idx="38">
                        <c:v>42705</c:v>
                      </c:pt>
                      <c:pt idx="39">
                        <c:v>42795</c:v>
                      </c:pt>
                      <c:pt idx="40">
                        <c:v>42887</c:v>
                      </c:pt>
                      <c:pt idx="41">
                        <c:v>42979</c:v>
                      </c:pt>
                      <c:pt idx="42">
                        <c:v>43070</c:v>
                      </c:pt>
                      <c:pt idx="43">
                        <c:v>43160</c:v>
                      </c:pt>
                      <c:pt idx="44">
                        <c:v>43252</c:v>
                      </c:pt>
                      <c:pt idx="45">
                        <c:v>43344</c:v>
                      </c:pt>
                      <c:pt idx="46">
                        <c:v>43435</c:v>
                      </c:pt>
                      <c:pt idx="47">
                        <c:v>43525</c:v>
                      </c:pt>
                      <c:pt idx="48">
                        <c:v>43617</c:v>
                      </c:pt>
                      <c:pt idx="49">
                        <c:v>43709</c:v>
                      </c:pt>
                      <c:pt idx="50">
                        <c:v>43800</c:v>
                      </c:pt>
                      <c:pt idx="51">
                        <c:v>43891</c:v>
                      </c:pt>
                      <c:pt idx="52">
                        <c:v>43983</c:v>
                      </c:pt>
                      <c:pt idx="53">
                        <c:v>44075</c:v>
                      </c:pt>
                      <c:pt idx="54">
                        <c:v>44166</c:v>
                      </c:pt>
                      <c:pt idx="55">
                        <c:v>44256</c:v>
                      </c:pt>
                      <c:pt idx="56">
                        <c:v>44348</c:v>
                      </c:pt>
                      <c:pt idx="57">
                        <c:v>44440</c:v>
                      </c:pt>
                      <c:pt idx="58">
                        <c:v>44531</c:v>
                      </c:pt>
                      <c:pt idx="59">
                        <c:v>44621</c:v>
                      </c:pt>
                      <c:pt idx="60">
                        <c:v>44713</c:v>
                      </c:pt>
                      <c:pt idx="61">
                        <c:v>44805</c:v>
                      </c:pt>
                      <c:pt idx="62">
                        <c:v>44896</c:v>
                      </c:pt>
                      <c:pt idx="63">
                        <c:v>44986</c:v>
                      </c:pt>
                      <c:pt idx="64">
                        <c:v>45078</c:v>
                      </c:pt>
                      <c:pt idx="65">
                        <c:v>45170</c:v>
                      </c:pt>
                      <c:pt idx="66">
                        <c:v>45261</c:v>
                      </c:pt>
                      <c:pt idx="67">
                        <c:v>45352</c:v>
                      </c:pt>
                      <c:pt idx="68">
                        <c:v>45444</c:v>
                      </c:pt>
                      <c:pt idx="69">
                        <c:v>45536</c:v>
                      </c:pt>
                      <c:pt idx="70">
                        <c:v>45627</c:v>
                      </c:pt>
                      <c:pt idx="71">
                        <c:v>45717</c:v>
                      </c:pt>
                      <c:pt idx="72">
                        <c:v>45809</c:v>
                      </c:pt>
                      <c:pt idx="73">
                        <c:v>45901</c:v>
                      </c:pt>
                      <c:pt idx="74">
                        <c:v>45992</c:v>
                      </c:pt>
                      <c:pt idx="75">
                        <c:v>46082</c:v>
                      </c:pt>
                    </c:numCache>
                  </c:numRef>
                </c:cat>
                <c:val>
                  <c:numRef>
                    <c:extLst xmlns:c15="http://schemas.microsoft.com/office/drawing/2012/chart">
                      <c:ext xmlns:c15="http://schemas.microsoft.com/office/drawing/2012/chart" uri="{02D57815-91ED-43cb-92C2-25804820EDAC}">
                        <c15:formulaRef>
                          <c15:sqref>'G III.1.2.1'!$D$10:$HX$10</c15:sqref>
                        </c15:formulaRef>
                      </c:ext>
                    </c:extLst>
                    <c:numCache>
                      <c:formatCode>_(* #,##0_);_(* \(#,##0\);_(* "-"_);_(@_)</c:formatCode>
                      <c:ptCount val="2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276.79000000000002</c:v>
                      </c:pt>
                      <c:pt idx="40">
                        <c:v>279.89999999999998</c:v>
                      </c:pt>
                      <c:pt idx="41">
                        <c:v>381.87</c:v>
                      </c:pt>
                      <c:pt idx="42">
                        <c:v>381.43</c:v>
                      </c:pt>
                      <c:pt idx="43">
                        <c:v>388.37</c:v>
                      </c:pt>
                      <c:pt idx="44">
                        <c:v>360.72</c:v>
                      </c:pt>
                      <c:pt idx="45">
                        <c:v>433.55</c:v>
                      </c:pt>
                      <c:pt idx="46">
                        <c:v>497.56</c:v>
                      </c:pt>
                      <c:pt idx="47">
                        <c:v>508.22</c:v>
                      </c:pt>
                      <c:pt idx="48">
                        <c:v>509.14</c:v>
                      </c:pt>
                      <c:pt idx="49">
                        <c:v>544.45000000000005</c:v>
                      </c:pt>
                      <c:pt idx="50">
                        <c:v>575.05999999999995</c:v>
                      </c:pt>
                      <c:pt idx="51">
                        <c:v>505.97</c:v>
                      </c:pt>
                      <c:pt idx="52">
                        <c:v>524.53</c:v>
                      </c:pt>
                      <c:pt idx="53">
                        <c:v>545.86</c:v>
                      </c:pt>
                      <c:pt idx="54">
                        <c:v>714.67</c:v>
                      </c:pt>
                      <c:pt idx="55">
                        <c:v>694.3</c:v>
                      </c:pt>
                      <c:pt idx="56">
                        <c:v>691.3</c:v>
                      </c:pt>
                      <c:pt idx="57">
                        <c:v>584.39</c:v>
                      </c:pt>
                      <c:pt idx="58">
                        <c:v>453.74</c:v>
                      </c:pt>
                      <c:pt idx="59">
                        <c:v>490.11</c:v>
                      </c:pt>
                      <c:pt idx="60">
                        <c:v>419.35</c:v>
                      </c:pt>
                      <c:pt idx="61">
                        <c:v>399.37</c:v>
                      </c:pt>
                      <c:pt idx="62">
                        <c:v>379.22</c:v>
                      </c:pt>
                      <c:pt idx="63">
                        <c:v>412.94</c:v>
                      </c:pt>
                      <c:pt idx="64">
                        <c:v>406.07</c:v>
                      </c:pt>
                      <c:pt idx="65">
                        <c:v>359.43</c:v>
                      </c:pt>
                      <c:pt idx="66">
                        <c:v>553.91999999999996</c:v>
                      </c:pt>
                      <c:pt idx="67">
                        <c:v>498.78</c:v>
                      </c:pt>
                      <c:pt idx="68">
                        <c:v>515.23</c:v>
                      </c:pt>
                      <c:pt idx="69">
                        <c:v>546.71</c:v>
                      </c:pt>
                      <c:pt idx="70">
                        <c:v>576.12</c:v>
                      </c:pt>
                      <c:pt idx="71">
                        <c:v>604.15</c:v>
                      </c:pt>
                      <c:pt idx="72">
                        <c:v>610.83000000000004</c:v>
                      </c:pt>
                      <c:pt idx="73">
                        <c:v>594.63</c:v>
                      </c:pt>
                      <c:pt idx="74">
                        <c:v>656.43</c:v>
                      </c:pt>
                      <c:pt idx="75">
                        <c:v>642.05999999999995</c:v>
                      </c:pt>
                    </c:numCache>
                  </c:numRef>
                </c:val>
                <c:smooth val="0"/>
                <c:extLst xmlns:c15="http://schemas.microsoft.com/office/drawing/2012/chart">
                  <c:ext xmlns:c16="http://schemas.microsoft.com/office/drawing/2014/chart" uri="{C3380CC4-5D6E-409C-BE32-E72D297353CC}">
                    <c16:uniqueId val="{00000007-3FBF-426B-A2CC-8F2897FD6697}"/>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'G III.1.2.1'!$B$11</c15:sqref>
                        </c15:formulaRef>
                      </c:ext>
                    </c:extLst>
                    <c:strCache>
                      <c:ptCount val="1"/>
                      <c:pt idx="0">
                        <c:v>Fondo Plurianual Capacidades Estratégicas Defensa</c:v>
                      </c:pt>
                    </c:strCache>
                  </c:strRef>
                </c:tx>
                <c:spPr>
                  <a:ln w="28575" cap="rnd">
                    <a:solidFill>
                      <a:schemeClr val="accent1">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 III.1.2.1'!$D$4:$HX$4</c15:sqref>
                        </c15:formulaRef>
                      </c:ext>
                    </c:extLst>
                    <c:numCache>
                      <c:formatCode>mmm\.yyyy</c:formatCode>
                      <c:ptCount val="229"/>
                      <c:pt idx="0">
                        <c:v>39234</c:v>
                      </c:pt>
                      <c:pt idx="1">
                        <c:v>39326</c:v>
                      </c:pt>
                      <c:pt idx="2">
                        <c:v>39417</c:v>
                      </c:pt>
                      <c:pt idx="3">
                        <c:v>39508</c:v>
                      </c:pt>
                      <c:pt idx="4">
                        <c:v>39600</c:v>
                      </c:pt>
                      <c:pt idx="5">
                        <c:v>39692</c:v>
                      </c:pt>
                      <c:pt idx="6">
                        <c:v>39783</c:v>
                      </c:pt>
                      <c:pt idx="7">
                        <c:v>39873</c:v>
                      </c:pt>
                      <c:pt idx="8">
                        <c:v>39965</c:v>
                      </c:pt>
                      <c:pt idx="9">
                        <c:v>40057</c:v>
                      </c:pt>
                      <c:pt idx="10">
                        <c:v>40148</c:v>
                      </c:pt>
                      <c:pt idx="11">
                        <c:v>40238</c:v>
                      </c:pt>
                      <c:pt idx="12">
                        <c:v>40330</c:v>
                      </c:pt>
                      <c:pt idx="13">
                        <c:v>40422</c:v>
                      </c:pt>
                      <c:pt idx="14">
                        <c:v>40513</c:v>
                      </c:pt>
                      <c:pt idx="15">
                        <c:v>40603</c:v>
                      </c:pt>
                      <c:pt idx="16">
                        <c:v>40695</c:v>
                      </c:pt>
                      <c:pt idx="17">
                        <c:v>40787</c:v>
                      </c:pt>
                      <c:pt idx="18">
                        <c:v>40878</c:v>
                      </c:pt>
                      <c:pt idx="19">
                        <c:v>40969</c:v>
                      </c:pt>
                      <c:pt idx="20">
                        <c:v>41061</c:v>
                      </c:pt>
                      <c:pt idx="21">
                        <c:v>41153</c:v>
                      </c:pt>
                      <c:pt idx="22">
                        <c:v>41244</c:v>
                      </c:pt>
                      <c:pt idx="23">
                        <c:v>41334</c:v>
                      </c:pt>
                      <c:pt idx="24">
                        <c:v>41426</c:v>
                      </c:pt>
                      <c:pt idx="25">
                        <c:v>41518</c:v>
                      </c:pt>
                      <c:pt idx="26">
                        <c:v>41609</c:v>
                      </c:pt>
                      <c:pt idx="27">
                        <c:v>41699</c:v>
                      </c:pt>
                      <c:pt idx="28">
                        <c:v>41791</c:v>
                      </c:pt>
                      <c:pt idx="29">
                        <c:v>41883</c:v>
                      </c:pt>
                      <c:pt idx="30">
                        <c:v>41974</c:v>
                      </c:pt>
                      <c:pt idx="31">
                        <c:v>42064</c:v>
                      </c:pt>
                      <c:pt idx="32">
                        <c:v>42156</c:v>
                      </c:pt>
                      <c:pt idx="33">
                        <c:v>42248</c:v>
                      </c:pt>
                      <c:pt idx="34">
                        <c:v>42339</c:v>
                      </c:pt>
                      <c:pt idx="35">
                        <c:v>42430</c:v>
                      </c:pt>
                      <c:pt idx="36">
                        <c:v>42522</c:v>
                      </c:pt>
                      <c:pt idx="37">
                        <c:v>42614</c:v>
                      </c:pt>
                      <c:pt idx="38">
                        <c:v>42705</c:v>
                      </c:pt>
                      <c:pt idx="39">
                        <c:v>42795</c:v>
                      </c:pt>
                      <c:pt idx="40">
                        <c:v>42887</c:v>
                      </c:pt>
                      <c:pt idx="41">
                        <c:v>42979</c:v>
                      </c:pt>
                      <c:pt idx="42">
                        <c:v>43070</c:v>
                      </c:pt>
                      <c:pt idx="43">
                        <c:v>43160</c:v>
                      </c:pt>
                      <c:pt idx="44">
                        <c:v>43252</c:v>
                      </c:pt>
                      <c:pt idx="45">
                        <c:v>43344</c:v>
                      </c:pt>
                      <c:pt idx="46">
                        <c:v>43435</c:v>
                      </c:pt>
                      <c:pt idx="47">
                        <c:v>43525</c:v>
                      </c:pt>
                      <c:pt idx="48">
                        <c:v>43617</c:v>
                      </c:pt>
                      <c:pt idx="49">
                        <c:v>43709</c:v>
                      </c:pt>
                      <c:pt idx="50">
                        <c:v>43800</c:v>
                      </c:pt>
                      <c:pt idx="51">
                        <c:v>43891</c:v>
                      </c:pt>
                      <c:pt idx="52">
                        <c:v>43983</c:v>
                      </c:pt>
                      <c:pt idx="53">
                        <c:v>44075</c:v>
                      </c:pt>
                      <c:pt idx="54">
                        <c:v>44166</c:v>
                      </c:pt>
                      <c:pt idx="55">
                        <c:v>44256</c:v>
                      </c:pt>
                      <c:pt idx="56">
                        <c:v>44348</c:v>
                      </c:pt>
                      <c:pt idx="57">
                        <c:v>44440</c:v>
                      </c:pt>
                      <c:pt idx="58">
                        <c:v>44531</c:v>
                      </c:pt>
                      <c:pt idx="59">
                        <c:v>44621</c:v>
                      </c:pt>
                      <c:pt idx="60">
                        <c:v>44713</c:v>
                      </c:pt>
                      <c:pt idx="61">
                        <c:v>44805</c:v>
                      </c:pt>
                      <c:pt idx="62">
                        <c:v>44896</c:v>
                      </c:pt>
                      <c:pt idx="63">
                        <c:v>44986</c:v>
                      </c:pt>
                      <c:pt idx="64">
                        <c:v>45078</c:v>
                      </c:pt>
                      <c:pt idx="65">
                        <c:v>45170</c:v>
                      </c:pt>
                      <c:pt idx="66">
                        <c:v>45261</c:v>
                      </c:pt>
                      <c:pt idx="67">
                        <c:v>45352</c:v>
                      </c:pt>
                      <c:pt idx="68">
                        <c:v>45444</c:v>
                      </c:pt>
                      <c:pt idx="69">
                        <c:v>45536</c:v>
                      </c:pt>
                      <c:pt idx="70">
                        <c:v>45627</c:v>
                      </c:pt>
                      <c:pt idx="71">
                        <c:v>45717</c:v>
                      </c:pt>
                      <c:pt idx="72">
                        <c:v>45809</c:v>
                      </c:pt>
                      <c:pt idx="73">
                        <c:v>45901</c:v>
                      </c:pt>
                      <c:pt idx="74">
                        <c:v>45992</c:v>
                      </c:pt>
                      <c:pt idx="75">
                        <c:v>46082</c:v>
                      </c:pt>
                    </c:numCache>
                  </c:numRef>
                </c:cat>
                <c:val>
                  <c:numRef>
                    <c:extLst xmlns:c15="http://schemas.microsoft.com/office/drawing/2012/chart">
                      <c:ext xmlns:c15="http://schemas.microsoft.com/office/drawing/2012/chart" uri="{02D57815-91ED-43cb-92C2-25804820EDAC}">
                        <c15:formulaRef>
                          <c15:sqref>'G III.1.2.1'!$D$11:$HX$11</c15:sqref>
                        </c15:formulaRef>
                      </c:ext>
                    </c:extLst>
                    <c:numCache>
                      <c:formatCode>_(* #,##0_);_(* \(#,##0\);_(* "-"_);_(@_)</c:formatCode>
                      <c:ptCount val="2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129.53</c:v>
                      </c:pt>
                      <c:pt idx="73">
                        <c:v>94.13</c:v>
                      </c:pt>
                      <c:pt idx="74">
                        <c:v>248.89</c:v>
                      </c:pt>
                      <c:pt idx="75">
                        <c:v>251.22</c:v>
                      </c:pt>
                    </c:numCache>
                  </c:numRef>
                </c:val>
                <c:smooth val="0"/>
                <c:extLst xmlns:c15="http://schemas.microsoft.com/office/drawing/2012/chart">
                  <c:ext xmlns:c16="http://schemas.microsoft.com/office/drawing/2014/chart" uri="{C3380CC4-5D6E-409C-BE32-E72D297353CC}">
                    <c16:uniqueId val="{00000008-3FBF-426B-A2CC-8F2897FD6697}"/>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'G III.1.2.1'!$B$12</c15:sqref>
                        </c15:formulaRef>
                      </c:ext>
                    </c:extLst>
                    <c:strCache>
                      <c:ptCount val="1"/>
                      <c:pt idx="0">
                        <c:v>Fondo para diagnósticos y tratamientos alto costo</c:v>
                      </c:pt>
                    </c:strCache>
                  </c:strRef>
                </c:tx>
                <c:spPr>
                  <a:ln w="28575" cap="rnd">
                    <a:solidFill>
                      <a:schemeClr val="accent2">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 III.1.2.1'!$D$4:$HX$4</c15:sqref>
                        </c15:formulaRef>
                      </c:ext>
                    </c:extLst>
                    <c:numCache>
                      <c:formatCode>mmm\.yyyy</c:formatCode>
                      <c:ptCount val="229"/>
                      <c:pt idx="0">
                        <c:v>39234</c:v>
                      </c:pt>
                      <c:pt idx="1">
                        <c:v>39326</c:v>
                      </c:pt>
                      <c:pt idx="2">
                        <c:v>39417</c:v>
                      </c:pt>
                      <c:pt idx="3">
                        <c:v>39508</c:v>
                      </c:pt>
                      <c:pt idx="4">
                        <c:v>39600</c:v>
                      </c:pt>
                      <c:pt idx="5">
                        <c:v>39692</c:v>
                      </c:pt>
                      <c:pt idx="6">
                        <c:v>39783</c:v>
                      </c:pt>
                      <c:pt idx="7">
                        <c:v>39873</c:v>
                      </c:pt>
                      <c:pt idx="8">
                        <c:v>39965</c:v>
                      </c:pt>
                      <c:pt idx="9">
                        <c:v>40057</c:v>
                      </c:pt>
                      <c:pt idx="10">
                        <c:v>40148</c:v>
                      </c:pt>
                      <c:pt idx="11">
                        <c:v>40238</c:v>
                      </c:pt>
                      <c:pt idx="12">
                        <c:v>40330</c:v>
                      </c:pt>
                      <c:pt idx="13">
                        <c:v>40422</c:v>
                      </c:pt>
                      <c:pt idx="14">
                        <c:v>40513</c:v>
                      </c:pt>
                      <c:pt idx="15">
                        <c:v>40603</c:v>
                      </c:pt>
                      <c:pt idx="16">
                        <c:v>40695</c:v>
                      </c:pt>
                      <c:pt idx="17">
                        <c:v>40787</c:v>
                      </c:pt>
                      <c:pt idx="18">
                        <c:v>40878</c:v>
                      </c:pt>
                      <c:pt idx="19">
                        <c:v>40969</c:v>
                      </c:pt>
                      <c:pt idx="20">
                        <c:v>41061</c:v>
                      </c:pt>
                      <c:pt idx="21">
                        <c:v>41153</c:v>
                      </c:pt>
                      <c:pt idx="22">
                        <c:v>41244</c:v>
                      </c:pt>
                      <c:pt idx="23">
                        <c:v>41334</c:v>
                      </c:pt>
                      <c:pt idx="24">
                        <c:v>41426</c:v>
                      </c:pt>
                      <c:pt idx="25">
                        <c:v>41518</c:v>
                      </c:pt>
                      <c:pt idx="26">
                        <c:v>41609</c:v>
                      </c:pt>
                      <c:pt idx="27">
                        <c:v>41699</c:v>
                      </c:pt>
                      <c:pt idx="28">
                        <c:v>41791</c:v>
                      </c:pt>
                      <c:pt idx="29">
                        <c:v>41883</c:v>
                      </c:pt>
                      <c:pt idx="30">
                        <c:v>41974</c:v>
                      </c:pt>
                      <c:pt idx="31">
                        <c:v>42064</c:v>
                      </c:pt>
                      <c:pt idx="32">
                        <c:v>42156</c:v>
                      </c:pt>
                      <c:pt idx="33">
                        <c:v>42248</c:v>
                      </c:pt>
                      <c:pt idx="34">
                        <c:v>42339</c:v>
                      </c:pt>
                      <c:pt idx="35">
                        <c:v>42430</c:v>
                      </c:pt>
                      <c:pt idx="36">
                        <c:v>42522</c:v>
                      </c:pt>
                      <c:pt idx="37">
                        <c:v>42614</c:v>
                      </c:pt>
                      <c:pt idx="38">
                        <c:v>42705</c:v>
                      </c:pt>
                      <c:pt idx="39">
                        <c:v>42795</c:v>
                      </c:pt>
                      <c:pt idx="40">
                        <c:v>42887</c:v>
                      </c:pt>
                      <c:pt idx="41">
                        <c:v>42979</c:v>
                      </c:pt>
                      <c:pt idx="42">
                        <c:v>43070</c:v>
                      </c:pt>
                      <c:pt idx="43">
                        <c:v>43160</c:v>
                      </c:pt>
                      <c:pt idx="44">
                        <c:v>43252</c:v>
                      </c:pt>
                      <c:pt idx="45">
                        <c:v>43344</c:v>
                      </c:pt>
                      <c:pt idx="46">
                        <c:v>43435</c:v>
                      </c:pt>
                      <c:pt idx="47">
                        <c:v>43525</c:v>
                      </c:pt>
                      <c:pt idx="48">
                        <c:v>43617</c:v>
                      </c:pt>
                      <c:pt idx="49">
                        <c:v>43709</c:v>
                      </c:pt>
                      <c:pt idx="50">
                        <c:v>43800</c:v>
                      </c:pt>
                      <c:pt idx="51">
                        <c:v>43891</c:v>
                      </c:pt>
                      <c:pt idx="52">
                        <c:v>43983</c:v>
                      </c:pt>
                      <c:pt idx="53">
                        <c:v>44075</c:v>
                      </c:pt>
                      <c:pt idx="54">
                        <c:v>44166</c:v>
                      </c:pt>
                      <c:pt idx="55">
                        <c:v>44256</c:v>
                      </c:pt>
                      <c:pt idx="56">
                        <c:v>44348</c:v>
                      </c:pt>
                      <c:pt idx="57">
                        <c:v>44440</c:v>
                      </c:pt>
                      <c:pt idx="58">
                        <c:v>44531</c:v>
                      </c:pt>
                      <c:pt idx="59">
                        <c:v>44621</c:v>
                      </c:pt>
                      <c:pt idx="60">
                        <c:v>44713</c:v>
                      </c:pt>
                      <c:pt idx="61">
                        <c:v>44805</c:v>
                      </c:pt>
                      <c:pt idx="62">
                        <c:v>44896</c:v>
                      </c:pt>
                      <c:pt idx="63">
                        <c:v>44986</c:v>
                      </c:pt>
                      <c:pt idx="64">
                        <c:v>45078</c:v>
                      </c:pt>
                      <c:pt idx="65">
                        <c:v>45170</c:v>
                      </c:pt>
                      <c:pt idx="66">
                        <c:v>45261</c:v>
                      </c:pt>
                      <c:pt idx="67">
                        <c:v>45352</c:v>
                      </c:pt>
                      <c:pt idx="68">
                        <c:v>45444</c:v>
                      </c:pt>
                      <c:pt idx="69">
                        <c:v>45536</c:v>
                      </c:pt>
                      <c:pt idx="70">
                        <c:v>45627</c:v>
                      </c:pt>
                      <c:pt idx="71">
                        <c:v>45717</c:v>
                      </c:pt>
                      <c:pt idx="72">
                        <c:v>45809</c:v>
                      </c:pt>
                      <c:pt idx="73">
                        <c:v>45901</c:v>
                      </c:pt>
                      <c:pt idx="74">
                        <c:v>45992</c:v>
                      </c:pt>
                      <c:pt idx="75">
                        <c:v>46082</c:v>
                      </c:pt>
                    </c:numCache>
                  </c:numRef>
                </c:cat>
                <c:val>
                  <c:numRef>
                    <c:extLst xmlns:c15="http://schemas.microsoft.com/office/drawing/2012/chart">
                      <c:ext xmlns:c15="http://schemas.microsoft.com/office/drawing/2012/chart" uri="{02D57815-91ED-43cb-92C2-25804820EDAC}">
                        <c15:formulaRef>
                          <c15:sqref>'G III.1.2.1'!$D$12:$HX$12</c15:sqref>
                        </c15:formulaRef>
                      </c:ext>
                    </c:extLst>
                    <c:numCache>
                      <c:formatCode>_(* #,##0_);_(* \(#,##0\);_(* "-"_);_(@_)</c:formatCode>
                      <c:ptCount val="2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123.63</c:v>
                      </c:pt>
                      <c:pt idx="36">
                        <c:v>119.59</c:v>
                      </c:pt>
                      <c:pt idx="37">
                        <c:v>104.95</c:v>
                      </c:pt>
                      <c:pt idx="38">
                        <c:v>88.5</c:v>
                      </c:pt>
                      <c:pt idx="39">
                        <c:v>226.82</c:v>
                      </c:pt>
                      <c:pt idx="40">
                        <c:v>211.76</c:v>
                      </c:pt>
                      <c:pt idx="41">
                        <c:v>196.19</c:v>
                      </c:pt>
                      <c:pt idx="42">
                        <c:v>178.64</c:v>
                      </c:pt>
                      <c:pt idx="43">
                        <c:v>332.76</c:v>
                      </c:pt>
                      <c:pt idx="44">
                        <c:v>289.16000000000003</c:v>
                      </c:pt>
                      <c:pt idx="45">
                        <c:v>271.45999999999998</c:v>
                      </c:pt>
                      <c:pt idx="46">
                        <c:v>227.05</c:v>
                      </c:pt>
                      <c:pt idx="47">
                        <c:v>355.54</c:v>
                      </c:pt>
                      <c:pt idx="48">
                        <c:v>335.86</c:v>
                      </c:pt>
                      <c:pt idx="49">
                        <c:v>297.44</c:v>
                      </c:pt>
                      <c:pt idx="50">
                        <c:v>267.89999999999998</c:v>
                      </c:pt>
                      <c:pt idx="51">
                        <c:v>337.12</c:v>
                      </c:pt>
                      <c:pt idx="52">
                        <c:v>310.77</c:v>
                      </c:pt>
                      <c:pt idx="53">
                        <c:v>273.95999999999998</c:v>
                      </c:pt>
                      <c:pt idx="54">
                        <c:v>253.61</c:v>
                      </c:pt>
                      <c:pt idx="55">
                        <c:v>362.06</c:v>
                      </c:pt>
                      <c:pt idx="56">
                        <c:v>321.38</c:v>
                      </c:pt>
                      <c:pt idx="57">
                        <c:v>256.97000000000003</c:v>
                      </c:pt>
                      <c:pt idx="58">
                        <c:v>216.13</c:v>
                      </c:pt>
                      <c:pt idx="59">
                        <c:v>346.03</c:v>
                      </c:pt>
                      <c:pt idx="60">
                        <c:v>264.82</c:v>
                      </c:pt>
                      <c:pt idx="61">
                        <c:v>208.4</c:v>
                      </c:pt>
                      <c:pt idx="62">
                        <c:v>184.52</c:v>
                      </c:pt>
                      <c:pt idx="63">
                        <c:v>159</c:v>
                      </c:pt>
                      <c:pt idx="64">
                        <c:v>283.68</c:v>
                      </c:pt>
                      <c:pt idx="65">
                        <c:v>206.97</c:v>
                      </c:pt>
                      <c:pt idx="66">
                        <c:v>157.1</c:v>
                      </c:pt>
                      <c:pt idx="67">
                        <c:v>227.08</c:v>
                      </c:pt>
                      <c:pt idx="68">
                        <c:v>175.13</c:v>
                      </c:pt>
                      <c:pt idx="69">
                        <c:v>137.79</c:v>
                      </c:pt>
                      <c:pt idx="70">
                        <c:v>110.82</c:v>
                      </c:pt>
                      <c:pt idx="71">
                        <c:v>44.68</c:v>
                      </c:pt>
                      <c:pt idx="72">
                        <c:v>129.53</c:v>
                      </c:pt>
                      <c:pt idx="73">
                        <c:v>94.13</c:v>
                      </c:pt>
                      <c:pt idx="74">
                        <c:v>42.06</c:v>
                      </c:pt>
                      <c:pt idx="75">
                        <c:v>44.99</c:v>
                      </c:pt>
                    </c:numCache>
                  </c:numRef>
                </c:val>
                <c:smooth val="0"/>
                <c:extLst xmlns:c15="http://schemas.microsoft.com/office/drawing/2012/chart">
                  <c:ext xmlns:c16="http://schemas.microsoft.com/office/drawing/2014/chart" uri="{C3380CC4-5D6E-409C-BE32-E72D297353CC}">
                    <c16:uniqueId val="{00000009-3FBF-426B-A2CC-8F2897FD6697}"/>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'G III.1.2.1'!$B$13</c15:sqref>
                        </c15:formulaRef>
                      </c:ext>
                    </c:extLst>
                    <c:strCache>
                      <c:ptCount val="1"/>
                      <c:pt idx="0">
                        <c:v>Otros Fondos</c:v>
                      </c:pt>
                    </c:strCache>
                  </c:strRef>
                </c:tx>
                <c:spPr>
                  <a:ln w="28575" cap="rnd">
                    <a:solidFill>
                      <a:schemeClr val="accent3">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 III.1.2.1'!$D$4:$HX$4</c15:sqref>
                        </c15:formulaRef>
                      </c:ext>
                    </c:extLst>
                    <c:numCache>
                      <c:formatCode>mmm\.yyyy</c:formatCode>
                      <c:ptCount val="229"/>
                      <c:pt idx="0">
                        <c:v>39234</c:v>
                      </c:pt>
                      <c:pt idx="1">
                        <c:v>39326</c:v>
                      </c:pt>
                      <c:pt idx="2">
                        <c:v>39417</c:v>
                      </c:pt>
                      <c:pt idx="3">
                        <c:v>39508</c:v>
                      </c:pt>
                      <c:pt idx="4">
                        <c:v>39600</c:v>
                      </c:pt>
                      <c:pt idx="5">
                        <c:v>39692</c:v>
                      </c:pt>
                      <c:pt idx="6">
                        <c:v>39783</c:v>
                      </c:pt>
                      <c:pt idx="7">
                        <c:v>39873</c:v>
                      </c:pt>
                      <c:pt idx="8">
                        <c:v>39965</c:v>
                      </c:pt>
                      <c:pt idx="9">
                        <c:v>40057</c:v>
                      </c:pt>
                      <c:pt idx="10">
                        <c:v>40148</c:v>
                      </c:pt>
                      <c:pt idx="11">
                        <c:v>40238</c:v>
                      </c:pt>
                      <c:pt idx="12">
                        <c:v>40330</c:v>
                      </c:pt>
                      <c:pt idx="13">
                        <c:v>40422</c:v>
                      </c:pt>
                      <c:pt idx="14">
                        <c:v>40513</c:v>
                      </c:pt>
                      <c:pt idx="15">
                        <c:v>40603</c:v>
                      </c:pt>
                      <c:pt idx="16">
                        <c:v>40695</c:v>
                      </c:pt>
                      <c:pt idx="17">
                        <c:v>40787</c:v>
                      </c:pt>
                      <c:pt idx="18">
                        <c:v>40878</c:v>
                      </c:pt>
                      <c:pt idx="19">
                        <c:v>40969</c:v>
                      </c:pt>
                      <c:pt idx="20">
                        <c:v>41061</c:v>
                      </c:pt>
                      <c:pt idx="21">
                        <c:v>41153</c:v>
                      </c:pt>
                      <c:pt idx="22">
                        <c:v>41244</c:v>
                      </c:pt>
                      <c:pt idx="23">
                        <c:v>41334</c:v>
                      </c:pt>
                      <c:pt idx="24">
                        <c:v>41426</c:v>
                      </c:pt>
                      <c:pt idx="25">
                        <c:v>41518</c:v>
                      </c:pt>
                      <c:pt idx="26">
                        <c:v>41609</c:v>
                      </c:pt>
                      <c:pt idx="27">
                        <c:v>41699</c:v>
                      </c:pt>
                      <c:pt idx="28">
                        <c:v>41791</c:v>
                      </c:pt>
                      <c:pt idx="29">
                        <c:v>41883</c:v>
                      </c:pt>
                      <c:pt idx="30">
                        <c:v>41974</c:v>
                      </c:pt>
                      <c:pt idx="31">
                        <c:v>42064</c:v>
                      </c:pt>
                      <c:pt idx="32">
                        <c:v>42156</c:v>
                      </c:pt>
                      <c:pt idx="33">
                        <c:v>42248</c:v>
                      </c:pt>
                      <c:pt idx="34">
                        <c:v>42339</c:v>
                      </c:pt>
                      <c:pt idx="35">
                        <c:v>42430</c:v>
                      </c:pt>
                      <c:pt idx="36">
                        <c:v>42522</c:v>
                      </c:pt>
                      <c:pt idx="37">
                        <c:v>42614</c:v>
                      </c:pt>
                      <c:pt idx="38">
                        <c:v>42705</c:v>
                      </c:pt>
                      <c:pt idx="39">
                        <c:v>42795</c:v>
                      </c:pt>
                      <c:pt idx="40">
                        <c:v>42887</c:v>
                      </c:pt>
                      <c:pt idx="41">
                        <c:v>42979</c:v>
                      </c:pt>
                      <c:pt idx="42">
                        <c:v>43070</c:v>
                      </c:pt>
                      <c:pt idx="43">
                        <c:v>43160</c:v>
                      </c:pt>
                      <c:pt idx="44">
                        <c:v>43252</c:v>
                      </c:pt>
                      <c:pt idx="45">
                        <c:v>43344</c:v>
                      </c:pt>
                      <c:pt idx="46">
                        <c:v>43435</c:v>
                      </c:pt>
                      <c:pt idx="47">
                        <c:v>43525</c:v>
                      </c:pt>
                      <c:pt idx="48">
                        <c:v>43617</c:v>
                      </c:pt>
                      <c:pt idx="49">
                        <c:v>43709</c:v>
                      </c:pt>
                      <c:pt idx="50">
                        <c:v>43800</c:v>
                      </c:pt>
                      <c:pt idx="51">
                        <c:v>43891</c:v>
                      </c:pt>
                      <c:pt idx="52">
                        <c:v>43983</c:v>
                      </c:pt>
                      <c:pt idx="53">
                        <c:v>44075</c:v>
                      </c:pt>
                      <c:pt idx="54">
                        <c:v>44166</c:v>
                      </c:pt>
                      <c:pt idx="55">
                        <c:v>44256</c:v>
                      </c:pt>
                      <c:pt idx="56">
                        <c:v>44348</c:v>
                      </c:pt>
                      <c:pt idx="57">
                        <c:v>44440</c:v>
                      </c:pt>
                      <c:pt idx="58">
                        <c:v>44531</c:v>
                      </c:pt>
                      <c:pt idx="59">
                        <c:v>44621</c:v>
                      </c:pt>
                      <c:pt idx="60">
                        <c:v>44713</c:v>
                      </c:pt>
                      <c:pt idx="61">
                        <c:v>44805</c:v>
                      </c:pt>
                      <c:pt idx="62">
                        <c:v>44896</c:v>
                      </c:pt>
                      <c:pt idx="63">
                        <c:v>44986</c:v>
                      </c:pt>
                      <c:pt idx="64">
                        <c:v>45078</c:v>
                      </c:pt>
                      <c:pt idx="65">
                        <c:v>45170</c:v>
                      </c:pt>
                      <c:pt idx="66">
                        <c:v>45261</c:v>
                      </c:pt>
                      <c:pt idx="67">
                        <c:v>45352</c:v>
                      </c:pt>
                      <c:pt idx="68">
                        <c:v>45444</c:v>
                      </c:pt>
                      <c:pt idx="69">
                        <c:v>45536</c:v>
                      </c:pt>
                      <c:pt idx="70">
                        <c:v>45627</c:v>
                      </c:pt>
                      <c:pt idx="71">
                        <c:v>45717</c:v>
                      </c:pt>
                      <c:pt idx="72">
                        <c:v>45809</c:v>
                      </c:pt>
                      <c:pt idx="73">
                        <c:v>45901</c:v>
                      </c:pt>
                      <c:pt idx="74">
                        <c:v>45992</c:v>
                      </c:pt>
                      <c:pt idx="75">
                        <c:v>46082</c:v>
                      </c:pt>
                    </c:numCache>
                  </c:numRef>
                </c:cat>
                <c:val>
                  <c:numRef>
                    <c:extLst xmlns:c15="http://schemas.microsoft.com/office/drawing/2012/chart">
                      <c:ext xmlns:c15="http://schemas.microsoft.com/office/drawing/2012/chart" uri="{02D57815-91ED-43cb-92C2-25804820EDAC}">
                        <c15:formulaRef>
                          <c15:sqref>'G III.1.2.1'!$D$13:$HX$13</c15:sqref>
                        </c15:formulaRef>
                      </c:ext>
                    </c:extLst>
                    <c:numCache>
                      <c:formatCode>_(* #,##0_);_(* \(#,##0\);_(* "-"_);_(@_)</c:formatCode>
                      <c:ptCount val="2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2000.08</c:v>
                      </c:pt>
                      <c:pt idx="26">
                        <c:v>4001.34</c:v>
                      </c:pt>
                      <c:pt idx="27">
                        <c:v>3943.87</c:v>
                      </c:pt>
                      <c:pt idx="28">
                        <c:v>3869.14</c:v>
                      </c:pt>
                      <c:pt idx="29">
                        <c:v>3790.12</c:v>
                      </c:pt>
                      <c:pt idx="30">
                        <c:v>3739.96</c:v>
                      </c:pt>
                      <c:pt idx="31">
                        <c:v>3699.19</c:v>
                      </c:pt>
                      <c:pt idx="32">
                        <c:v>3633.41</c:v>
                      </c:pt>
                      <c:pt idx="33">
                        <c:v>3545.4</c:v>
                      </c:pt>
                      <c:pt idx="34">
                        <c:v>3496.74</c:v>
                      </c:pt>
                      <c:pt idx="35">
                        <c:v>3504.65</c:v>
                      </c:pt>
                      <c:pt idx="36">
                        <c:v>3372.6000000000004</c:v>
                      </c:pt>
                      <c:pt idx="37">
                        <c:v>3203.1299999999997</c:v>
                      </c:pt>
                      <c:pt idx="38">
                        <c:v>2966.71</c:v>
                      </c:pt>
                      <c:pt idx="39">
                        <c:v>3162.4700000000003</c:v>
                      </c:pt>
                      <c:pt idx="40">
                        <c:v>2904.04</c:v>
                      </c:pt>
                      <c:pt idx="41">
                        <c:v>2454.1099999999997</c:v>
                      </c:pt>
                      <c:pt idx="42">
                        <c:v>2181.7200000000003</c:v>
                      </c:pt>
                      <c:pt idx="43">
                        <c:v>2126.5</c:v>
                      </c:pt>
                      <c:pt idx="44">
                        <c:v>1790.21</c:v>
                      </c:pt>
                      <c:pt idx="45">
                        <c:v>1643.0900000000001</c:v>
                      </c:pt>
                      <c:pt idx="46">
                        <c:v>1355.3400000000001</c:v>
                      </c:pt>
                      <c:pt idx="47">
                        <c:v>1273.9000000000001</c:v>
                      </c:pt>
                      <c:pt idx="48">
                        <c:v>1176.5899999999999</c:v>
                      </c:pt>
                      <c:pt idx="49">
                        <c:v>1141.25</c:v>
                      </c:pt>
                      <c:pt idx="50">
                        <c:v>1043.53</c:v>
                      </c:pt>
                      <c:pt idx="51">
                        <c:v>1045.1500000000001</c:v>
                      </c:pt>
                      <c:pt idx="52">
                        <c:v>1037.3999999999999</c:v>
                      </c:pt>
                      <c:pt idx="53">
                        <c:v>1021.9699999999999</c:v>
                      </c:pt>
                      <c:pt idx="54">
                        <c:v>1170.45</c:v>
                      </c:pt>
                      <c:pt idx="55">
                        <c:v>1258.5899999999999</c:v>
                      </c:pt>
                      <c:pt idx="56">
                        <c:v>1214.9299999999998</c:v>
                      </c:pt>
                      <c:pt idx="57">
                        <c:v>1043.6400000000001</c:v>
                      </c:pt>
                      <c:pt idx="58">
                        <c:v>872.17000000000007</c:v>
                      </c:pt>
                      <c:pt idx="59">
                        <c:v>1038.47</c:v>
                      </c:pt>
                      <c:pt idx="60">
                        <c:v>886.81000000000006</c:v>
                      </c:pt>
                      <c:pt idx="61">
                        <c:v>811.24</c:v>
                      </c:pt>
                      <c:pt idx="62">
                        <c:v>769.01</c:v>
                      </c:pt>
                      <c:pt idx="63">
                        <c:v>779.82</c:v>
                      </c:pt>
                      <c:pt idx="64">
                        <c:v>899.97</c:v>
                      </c:pt>
                      <c:pt idx="65">
                        <c:v>779.32999999999993</c:v>
                      </c:pt>
                      <c:pt idx="66">
                        <c:v>711.02</c:v>
                      </c:pt>
                      <c:pt idx="67">
                        <c:v>725.86</c:v>
                      </c:pt>
                      <c:pt idx="68">
                        <c:v>690.36</c:v>
                      </c:pt>
                      <c:pt idx="69">
                        <c:v>684.5</c:v>
                      </c:pt>
                      <c:pt idx="70">
                        <c:v>686.94</c:v>
                      </c:pt>
                      <c:pt idx="71">
                        <c:v>648.82999999999993</c:v>
                      </c:pt>
                      <c:pt idx="72">
                        <c:v>869.8900000000001</c:v>
                      </c:pt>
                      <c:pt idx="73">
                        <c:v>782.89</c:v>
                      </c:pt>
                      <c:pt idx="74">
                        <c:v>947.37999999999988</c:v>
                      </c:pt>
                      <c:pt idx="75">
                        <c:v>938.27</c:v>
                      </c:pt>
                    </c:numCache>
                  </c:numRef>
                </c:val>
                <c:smooth val="0"/>
                <c:extLst xmlns:c15="http://schemas.microsoft.com/office/drawing/2012/chart">
                  <c:ext xmlns:c16="http://schemas.microsoft.com/office/drawing/2014/chart" uri="{C3380CC4-5D6E-409C-BE32-E72D297353CC}">
                    <c16:uniqueId val="{0000000A-3FBF-426B-A2CC-8F2897FD6697}"/>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'G III.1.2.1'!$B$14</c15:sqref>
                        </c15:formulaRef>
                      </c:ext>
                    </c:extLst>
                    <c:strCache>
                      <c:ptCount val="1"/>
                      <c:pt idx="0">
                        <c:v>Total</c:v>
                      </c:pt>
                    </c:strCache>
                  </c:strRef>
                </c:tx>
                <c:spPr>
                  <a:ln w="28575" cap="rnd">
                    <a:solidFill>
                      <a:schemeClr val="accent4">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'G III.1.2.1'!$D$4:$HX$4</c15:sqref>
                        </c15:formulaRef>
                      </c:ext>
                    </c:extLst>
                    <c:numCache>
                      <c:formatCode>mmm\.yyyy</c:formatCode>
                      <c:ptCount val="229"/>
                      <c:pt idx="0">
                        <c:v>39234</c:v>
                      </c:pt>
                      <c:pt idx="1">
                        <c:v>39326</c:v>
                      </c:pt>
                      <c:pt idx="2">
                        <c:v>39417</c:v>
                      </c:pt>
                      <c:pt idx="3">
                        <c:v>39508</c:v>
                      </c:pt>
                      <c:pt idx="4">
                        <c:v>39600</c:v>
                      </c:pt>
                      <c:pt idx="5">
                        <c:v>39692</c:v>
                      </c:pt>
                      <c:pt idx="6">
                        <c:v>39783</c:v>
                      </c:pt>
                      <c:pt idx="7">
                        <c:v>39873</c:v>
                      </c:pt>
                      <c:pt idx="8">
                        <c:v>39965</c:v>
                      </c:pt>
                      <c:pt idx="9">
                        <c:v>40057</c:v>
                      </c:pt>
                      <c:pt idx="10">
                        <c:v>40148</c:v>
                      </c:pt>
                      <c:pt idx="11">
                        <c:v>40238</c:v>
                      </c:pt>
                      <c:pt idx="12">
                        <c:v>40330</c:v>
                      </c:pt>
                      <c:pt idx="13">
                        <c:v>40422</c:v>
                      </c:pt>
                      <c:pt idx="14">
                        <c:v>40513</c:v>
                      </c:pt>
                      <c:pt idx="15">
                        <c:v>40603</c:v>
                      </c:pt>
                      <c:pt idx="16">
                        <c:v>40695</c:v>
                      </c:pt>
                      <c:pt idx="17">
                        <c:v>40787</c:v>
                      </c:pt>
                      <c:pt idx="18">
                        <c:v>40878</c:v>
                      </c:pt>
                      <c:pt idx="19">
                        <c:v>40969</c:v>
                      </c:pt>
                      <c:pt idx="20">
                        <c:v>41061</c:v>
                      </c:pt>
                      <c:pt idx="21">
                        <c:v>41153</c:v>
                      </c:pt>
                      <c:pt idx="22">
                        <c:v>41244</c:v>
                      </c:pt>
                      <c:pt idx="23">
                        <c:v>41334</c:v>
                      </c:pt>
                      <c:pt idx="24">
                        <c:v>41426</c:v>
                      </c:pt>
                      <c:pt idx="25">
                        <c:v>41518</c:v>
                      </c:pt>
                      <c:pt idx="26">
                        <c:v>41609</c:v>
                      </c:pt>
                      <c:pt idx="27">
                        <c:v>41699</c:v>
                      </c:pt>
                      <c:pt idx="28">
                        <c:v>41791</c:v>
                      </c:pt>
                      <c:pt idx="29">
                        <c:v>41883</c:v>
                      </c:pt>
                      <c:pt idx="30">
                        <c:v>41974</c:v>
                      </c:pt>
                      <c:pt idx="31">
                        <c:v>42064</c:v>
                      </c:pt>
                      <c:pt idx="32">
                        <c:v>42156</c:v>
                      </c:pt>
                      <c:pt idx="33">
                        <c:v>42248</c:v>
                      </c:pt>
                      <c:pt idx="34">
                        <c:v>42339</c:v>
                      </c:pt>
                      <c:pt idx="35">
                        <c:v>42430</c:v>
                      </c:pt>
                      <c:pt idx="36">
                        <c:v>42522</c:v>
                      </c:pt>
                      <c:pt idx="37">
                        <c:v>42614</c:v>
                      </c:pt>
                      <c:pt idx="38">
                        <c:v>42705</c:v>
                      </c:pt>
                      <c:pt idx="39">
                        <c:v>42795</c:v>
                      </c:pt>
                      <c:pt idx="40">
                        <c:v>42887</c:v>
                      </c:pt>
                      <c:pt idx="41">
                        <c:v>42979</c:v>
                      </c:pt>
                      <c:pt idx="42">
                        <c:v>43070</c:v>
                      </c:pt>
                      <c:pt idx="43">
                        <c:v>43160</c:v>
                      </c:pt>
                      <c:pt idx="44">
                        <c:v>43252</c:v>
                      </c:pt>
                      <c:pt idx="45">
                        <c:v>43344</c:v>
                      </c:pt>
                      <c:pt idx="46">
                        <c:v>43435</c:v>
                      </c:pt>
                      <c:pt idx="47">
                        <c:v>43525</c:v>
                      </c:pt>
                      <c:pt idx="48">
                        <c:v>43617</c:v>
                      </c:pt>
                      <c:pt idx="49">
                        <c:v>43709</c:v>
                      </c:pt>
                      <c:pt idx="50">
                        <c:v>43800</c:v>
                      </c:pt>
                      <c:pt idx="51">
                        <c:v>43891</c:v>
                      </c:pt>
                      <c:pt idx="52">
                        <c:v>43983</c:v>
                      </c:pt>
                      <c:pt idx="53">
                        <c:v>44075</c:v>
                      </c:pt>
                      <c:pt idx="54">
                        <c:v>44166</c:v>
                      </c:pt>
                      <c:pt idx="55">
                        <c:v>44256</c:v>
                      </c:pt>
                      <c:pt idx="56">
                        <c:v>44348</c:v>
                      </c:pt>
                      <c:pt idx="57">
                        <c:v>44440</c:v>
                      </c:pt>
                      <c:pt idx="58">
                        <c:v>44531</c:v>
                      </c:pt>
                      <c:pt idx="59">
                        <c:v>44621</c:v>
                      </c:pt>
                      <c:pt idx="60">
                        <c:v>44713</c:v>
                      </c:pt>
                      <c:pt idx="61">
                        <c:v>44805</c:v>
                      </c:pt>
                      <c:pt idx="62">
                        <c:v>44896</c:v>
                      </c:pt>
                      <c:pt idx="63">
                        <c:v>44986</c:v>
                      </c:pt>
                      <c:pt idx="64">
                        <c:v>45078</c:v>
                      </c:pt>
                      <c:pt idx="65">
                        <c:v>45170</c:v>
                      </c:pt>
                      <c:pt idx="66">
                        <c:v>45261</c:v>
                      </c:pt>
                      <c:pt idx="67">
                        <c:v>45352</c:v>
                      </c:pt>
                      <c:pt idx="68">
                        <c:v>45444</c:v>
                      </c:pt>
                      <c:pt idx="69">
                        <c:v>45536</c:v>
                      </c:pt>
                      <c:pt idx="70">
                        <c:v>45627</c:v>
                      </c:pt>
                      <c:pt idx="71">
                        <c:v>45717</c:v>
                      </c:pt>
                      <c:pt idx="72">
                        <c:v>45809</c:v>
                      </c:pt>
                      <c:pt idx="73">
                        <c:v>45901</c:v>
                      </c:pt>
                      <c:pt idx="74">
                        <c:v>45992</c:v>
                      </c:pt>
                      <c:pt idx="75">
                        <c:v>46082</c:v>
                      </c:pt>
                    </c:numCache>
                  </c:numRef>
                </c:cat>
                <c:val>
                  <c:numRef>
                    <c:extLst xmlns:c15="http://schemas.microsoft.com/office/drawing/2012/chart">
                      <c:ext xmlns:c15="http://schemas.microsoft.com/office/drawing/2012/chart" uri="{02D57815-91ED-43cb-92C2-25804820EDAC}">
                        <c15:formulaRef>
                          <c15:sqref>'G III.1.2.1'!$D$14:$HX$14</c15:sqref>
                        </c15:formulaRef>
                      </c:ext>
                    </c:extLst>
                    <c:numCache>
                      <c:formatCode>_(* #,##0_);_(* \(#,##0\);_(* "-"_);_(@_)</c:formatCode>
                      <c:ptCount val="229"/>
                      <c:pt idx="0">
                        <c:v>17819.71</c:v>
                      </c:pt>
                      <c:pt idx="1">
                        <c:v>19904.55</c:v>
                      </c:pt>
                      <c:pt idx="2">
                        <c:v>20921.559999999998</c:v>
                      </c:pt>
                      <c:pt idx="3">
                        <c:v>26131.489999999998</c:v>
                      </c:pt>
                      <c:pt idx="4">
                        <c:v>26062.28</c:v>
                      </c:pt>
                      <c:pt idx="5">
                        <c:v>28997.64</c:v>
                      </c:pt>
                      <c:pt idx="6">
                        <c:v>25513.200000000001</c:v>
                      </c:pt>
                      <c:pt idx="7">
                        <c:v>23396.77</c:v>
                      </c:pt>
                      <c:pt idx="8">
                        <c:v>20283.09</c:v>
                      </c:pt>
                      <c:pt idx="9">
                        <c:v>19228.97</c:v>
                      </c:pt>
                      <c:pt idx="10">
                        <c:v>16359.77</c:v>
                      </c:pt>
                      <c:pt idx="11">
                        <c:v>16557.41</c:v>
                      </c:pt>
                      <c:pt idx="12">
                        <c:v>18234.54</c:v>
                      </c:pt>
                      <c:pt idx="13">
                        <c:v>21877.58</c:v>
                      </c:pt>
                      <c:pt idx="14">
                        <c:v>20449.57</c:v>
                      </c:pt>
                      <c:pt idx="15">
                        <c:v>24328.84907</c:v>
                      </c:pt>
                      <c:pt idx="16">
                        <c:v>28721.328099999999</c:v>
                      </c:pt>
                      <c:pt idx="17">
                        <c:v>31595.123199999998</c:v>
                      </c:pt>
                      <c:pt idx="18">
                        <c:v>28150.60542</c:v>
                      </c:pt>
                      <c:pt idx="19">
                        <c:v>31539.85</c:v>
                      </c:pt>
                      <c:pt idx="20">
                        <c:v>33786.29</c:v>
                      </c:pt>
                      <c:pt idx="21">
                        <c:v>34183.65</c:v>
                      </c:pt>
                      <c:pt idx="22">
                        <c:v>31299.29</c:v>
                      </c:pt>
                      <c:pt idx="23">
                        <c:v>32394.71</c:v>
                      </c:pt>
                      <c:pt idx="24">
                        <c:v>32423.83</c:v>
                      </c:pt>
                      <c:pt idx="25">
                        <c:v>34139.64</c:v>
                      </c:pt>
                      <c:pt idx="26">
                        <c:v>30117.840000000004</c:v>
                      </c:pt>
                      <c:pt idx="27">
                        <c:v>31890.73</c:v>
                      </c:pt>
                      <c:pt idx="28">
                        <c:v>32340.449999999997</c:v>
                      </c:pt>
                      <c:pt idx="29">
                        <c:v>31690.74</c:v>
                      </c:pt>
                      <c:pt idx="30">
                        <c:v>31159.31</c:v>
                      </c:pt>
                      <c:pt idx="31">
                        <c:v>28996.269999999997</c:v>
                      </c:pt>
                      <c:pt idx="32">
                        <c:v>31922.829999999998</c:v>
                      </c:pt>
                      <c:pt idx="33">
                        <c:v>31667.64</c:v>
                      </c:pt>
                      <c:pt idx="34">
                        <c:v>27578.52</c:v>
                      </c:pt>
                      <c:pt idx="35">
                        <c:v>31757</c:v>
                      </c:pt>
                      <c:pt idx="36">
                        <c:v>34519.119999999995</c:v>
                      </c:pt>
                      <c:pt idx="37">
                        <c:v>34806.629999999997</c:v>
                      </c:pt>
                      <c:pt idx="38">
                        <c:v>28843.360000000001</c:v>
                      </c:pt>
                      <c:pt idx="39">
                        <c:v>30047.1</c:v>
                      </c:pt>
                      <c:pt idx="40">
                        <c:v>35908.42</c:v>
                      </c:pt>
                      <c:pt idx="41">
                        <c:v>33856.050000000003</c:v>
                      </c:pt>
                      <c:pt idx="42">
                        <c:v>30165.18</c:v>
                      </c:pt>
                      <c:pt idx="43">
                        <c:v>29674.340000000004</c:v>
                      </c:pt>
                      <c:pt idx="44">
                        <c:v>29430.04</c:v>
                      </c:pt>
                      <c:pt idx="45">
                        <c:v>30152.030000000002</c:v>
                      </c:pt>
                      <c:pt idx="46">
                        <c:v>27470.469999999998</c:v>
                      </c:pt>
                      <c:pt idx="47">
                        <c:v>28127.58</c:v>
                      </c:pt>
                      <c:pt idx="48">
                        <c:v>31717.510000000002</c:v>
                      </c:pt>
                      <c:pt idx="49">
                        <c:v>29821.35</c:v>
                      </c:pt>
                      <c:pt idx="50">
                        <c:v>25385.56</c:v>
                      </c:pt>
                      <c:pt idx="51">
                        <c:v>31595.03</c:v>
                      </c:pt>
                      <c:pt idx="52">
                        <c:v>31875.97</c:v>
                      </c:pt>
                      <c:pt idx="53">
                        <c:v>25557.52</c:v>
                      </c:pt>
                      <c:pt idx="54">
                        <c:v>23503.61</c:v>
                      </c:pt>
                      <c:pt idx="55">
                        <c:v>22125.11</c:v>
                      </c:pt>
                      <c:pt idx="56">
                        <c:v>19423.03</c:v>
                      </c:pt>
                      <c:pt idx="57">
                        <c:v>18209.62</c:v>
                      </c:pt>
                      <c:pt idx="58">
                        <c:v>14899.87</c:v>
                      </c:pt>
                      <c:pt idx="59">
                        <c:v>19937.18</c:v>
                      </c:pt>
                      <c:pt idx="60">
                        <c:v>27668.87</c:v>
                      </c:pt>
                      <c:pt idx="61">
                        <c:v>22917.78</c:v>
                      </c:pt>
                      <c:pt idx="62">
                        <c:v>18683.919999999998</c:v>
                      </c:pt>
                      <c:pt idx="63">
                        <c:v>16614.79</c:v>
                      </c:pt>
                      <c:pt idx="64">
                        <c:v>17891.900000000001</c:v>
                      </c:pt>
                      <c:pt idx="65">
                        <c:v>15897.58</c:v>
                      </c:pt>
                      <c:pt idx="66">
                        <c:v>15905.57</c:v>
                      </c:pt>
                      <c:pt idx="67">
                        <c:v>15355.689999999999</c:v>
                      </c:pt>
                      <c:pt idx="68">
                        <c:v>15155.96</c:v>
                      </c:pt>
                      <c:pt idx="69">
                        <c:v>18362.23</c:v>
                      </c:pt>
                      <c:pt idx="70">
                        <c:v>14102.69</c:v>
                      </c:pt>
                      <c:pt idx="71">
                        <c:v>14061.49</c:v>
                      </c:pt>
                      <c:pt idx="72">
                        <c:v>17459.73</c:v>
                      </c:pt>
                      <c:pt idx="73">
                        <c:v>17025.53</c:v>
                      </c:pt>
                      <c:pt idx="74">
                        <c:v>15195.9</c:v>
                      </c:pt>
                      <c:pt idx="75">
                        <c:v>15227.53</c:v>
                      </c:pt>
                    </c:numCache>
                  </c:numRef>
                </c:val>
                <c:smooth val="0"/>
                <c:extLst xmlns:c15="http://schemas.microsoft.com/office/drawing/2012/chart">
                  <c:ext xmlns:c16="http://schemas.microsoft.com/office/drawing/2014/chart" uri="{C3380CC4-5D6E-409C-BE32-E72D297353CC}">
                    <c16:uniqueId val="{0000000B-3FBF-426B-A2CC-8F2897FD6697}"/>
                  </c:ext>
                </c:extLst>
              </c15:ser>
            </c15:filteredLineSeries>
          </c:ext>
        </c:extLst>
      </c:lineChart>
      <c:dateAx>
        <c:axId val="942819472"/>
        <c:scaling>
          <c:orientation val="minMax"/>
        </c:scaling>
        <c:delete val="0"/>
        <c:axPos val="b"/>
        <c:numFmt formatCode="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Arial" panose="020B0604020202020204" pitchFamily="34" charset="0"/>
              </a:defRPr>
            </a:pPr>
            <a:endParaRPr lang="es-CL"/>
          </a:p>
        </c:txPr>
        <c:crossAx val="942826672"/>
        <c:crosses val="autoZero"/>
        <c:auto val="1"/>
        <c:lblOffset val="100"/>
        <c:baseTimeUnit val="months"/>
        <c:majorUnit val="12"/>
        <c:majorTimeUnit val="months"/>
      </c:dateAx>
      <c:valAx>
        <c:axId val="942826672"/>
        <c:scaling>
          <c:orientation val="minMax"/>
        </c:scaling>
        <c:delete val="0"/>
        <c:axPos val="l"/>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Arial" panose="020B0604020202020204" pitchFamily="34" charset="0"/>
              </a:defRPr>
            </a:pPr>
            <a:endParaRPr lang="es-CL"/>
          </a:p>
        </c:txPr>
        <c:crossAx val="942819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Arial" panose="020B0604020202020204" pitchFamily="34" charset="0"/>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ysClr val="windowText" lastClr="000000"/>
          </a:solidFill>
          <a:latin typeface="+mn-lt"/>
          <a:cs typeface="Arial" panose="020B0604020202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 III.1.2.2'!$B$4</c:f>
              <c:strCache>
                <c:ptCount val="1"/>
                <c:pt idx="0">
                  <c:v>(1) Buffer de gasto primario</c:v>
                </c:pt>
              </c:strCache>
            </c:strRef>
          </c:tx>
          <c:spPr>
            <a:ln w="28575" cap="rnd">
              <a:solidFill>
                <a:schemeClr val="accent3">
                  <a:lumMod val="40000"/>
                  <a:lumOff val="60000"/>
                </a:schemeClr>
              </a:solidFill>
              <a:prstDash val="solid"/>
              <a:round/>
            </a:ln>
            <a:effectLst/>
          </c:spPr>
          <c:marker>
            <c:symbol val="none"/>
          </c:marker>
          <c:cat>
            <c:numRef>
              <c:f>'G III.1.2.2'!$A$5:$A$57</c:f>
              <c:numCache>
                <c:formatCode>mmm\-yy</c:formatCode>
                <c:ptCount val="53"/>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pt idx="44">
                  <c:v>45352</c:v>
                </c:pt>
                <c:pt idx="45">
                  <c:v>45444</c:v>
                </c:pt>
                <c:pt idx="46">
                  <c:v>45536</c:v>
                </c:pt>
                <c:pt idx="47">
                  <c:v>45627</c:v>
                </c:pt>
                <c:pt idx="48">
                  <c:v>45717</c:v>
                </c:pt>
                <c:pt idx="49">
                  <c:v>45809</c:v>
                </c:pt>
                <c:pt idx="50">
                  <c:v>45901</c:v>
                </c:pt>
                <c:pt idx="51">
                  <c:v>45992</c:v>
                </c:pt>
                <c:pt idx="52">
                  <c:v>46082</c:v>
                </c:pt>
              </c:numCache>
            </c:numRef>
          </c:cat>
          <c:val>
            <c:numRef>
              <c:f>'G III.1.2.2'!$B$5:$B$57</c:f>
              <c:numCache>
                <c:formatCode>0.00</c:formatCode>
                <c:ptCount val="53"/>
                <c:pt idx="0">
                  <c:v>1.7735674670890809</c:v>
                </c:pt>
                <c:pt idx="1">
                  <c:v>1.8078086559181588</c:v>
                </c:pt>
                <c:pt idx="2">
                  <c:v>1.8351369191939304</c:v>
                </c:pt>
                <c:pt idx="3">
                  <c:v>1.8902535334344883</c:v>
                </c:pt>
                <c:pt idx="4">
                  <c:v>1.8317826121952694</c:v>
                </c:pt>
                <c:pt idx="5">
                  <c:v>1.8842467888973802</c:v>
                </c:pt>
                <c:pt idx="6">
                  <c:v>1.9506598497553211</c:v>
                </c:pt>
                <c:pt idx="7">
                  <c:v>1.9891664993449707</c:v>
                </c:pt>
                <c:pt idx="8">
                  <c:v>1.8912806520178447</c:v>
                </c:pt>
                <c:pt idx="9">
                  <c:v>1.9360385343440116</c:v>
                </c:pt>
                <c:pt idx="10">
                  <c:v>1.9763024427761184</c:v>
                </c:pt>
                <c:pt idx="11">
                  <c:v>2.0184341965288342</c:v>
                </c:pt>
                <c:pt idx="12">
                  <c:v>1.9198884882903795</c:v>
                </c:pt>
                <c:pt idx="13">
                  <c:v>1.951011421577985</c:v>
                </c:pt>
                <c:pt idx="14">
                  <c:v>1.9875939800032567</c:v>
                </c:pt>
                <c:pt idx="15">
                  <c:v>2.0018128522534671</c:v>
                </c:pt>
                <c:pt idx="16">
                  <c:v>1.9199002388203614</c:v>
                </c:pt>
                <c:pt idx="17">
                  <c:v>1.960522269346296</c:v>
                </c:pt>
                <c:pt idx="18">
                  <c:v>1.9657013661600193</c:v>
                </c:pt>
                <c:pt idx="19">
                  <c:v>1.9931323644449592</c:v>
                </c:pt>
                <c:pt idx="20">
                  <c:v>1.9160063673389258</c:v>
                </c:pt>
                <c:pt idx="21">
                  <c:v>1.9436245489244066</c:v>
                </c:pt>
                <c:pt idx="22">
                  <c:v>1.9743508987638825</c:v>
                </c:pt>
                <c:pt idx="23">
                  <c:v>2.0315794838635561</c:v>
                </c:pt>
                <c:pt idx="24">
                  <c:v>1.9836151350897984</c:v>
                </c:pt>
                <c:pt idx="25">
                  <c:v>2.0165490242045645</c:v>
                </c:pt>
                <c:pt idx="26">
                  <c:v>2.1540367881262998</c:v>
                </c:pt>
                <c:pt idx="27">
                  <c:v>2.2264787526685348</c:v>
                </c:pt>
                <c:pt idx="28">
                  <c:v>2.205186894036264</c:v>
                </c:pt>
                <c:pt idx="29">
                  <c:v>2.409822847534008</c:v>
                </c:pt>
                <c:pt idx="30">
                  <c:v>2.6455490939005757</c:v>
                </c:pt>
                <c:pt idx="31">
                  <c:v>2.9237701429196288</c:v>
                </c:pt>
                <c:pt idx="32">
                  <c:v>2.588822461304797</c:v>
                </c:pt>
                <c:pt idx="33">
                  <c:v>2.4988392365860275</c:v>
                </c:pt>
                <c:pt idx="34">
                  <c:v>2.3748590828329958</c:v>
                </c:pt>
                <c:pt idx="35">
                  <c:v>2.2080687324612498</c:v>
                </c:pt>
                <c:pt idx="36">
                  <c:v>2.027194116127244</c:v>
                </c:pt>
                <c:pt idx="37">
                  <c:v>2.1208447626254618</c:v>
                </c:pt>
                <c:pt idx="38">
                  <c:v>2.1295188771125342</c:v>
                </c:pt>
                <c:pt idx="39">
                  <c:v>2.1558590529158472</c:v>
                </c:pt>
                <c:pt idx="40">
                  <c:v>2.043192182710913</c:v>
                </c:pt>
                <c:pt idx="41">
                  <c:v>2.0781320322968049</c:v>
                </c:pt>
                <c:pt idx="42">
                  <c:v>2.1162354045083296</c:v>
                </c:pt>
                <c:pt idx="43">
                  <c:v>2.1620849679293555</c:v>
                </c:pt>
                <c:pt idx="44">
                  <c:v>1.978264235147726</c:v>
                </c:pt>
                <c:pt idx="45">
                  <c:v>2.0022697738536701</c:v>
                </c:pt>
                <c:pt idx="46">
                  <c:v>2.0287079708266367</c:v>
                </c:pt>
                <c:pt idx="47">
                  <c:v>2.0665569809598585</c:v>
                </c:pt>
                <c:pt idx="48">
                  <c:v>1.9112482010211651</c:v>
                </c:pt>
                <c:pt idx="49">
                  <c:v>1.941987523621183</c:v>
                </c:pt>
                <c:pt idx="50">
                  <c:v>2.0063177610363296</c:v>
                </c:pt>
                <c:pt idx="51">
                  <c:v>2.0618734515270054</c:v>
                </c:pt>
                <c:pt idx="52">
                  <c:v>1.9273444079396795</c:v>
                </c:pt>
              </c:numCache>
            </c:numRef>
          </c:val>
          <c:smooth val="0"/>
          <c:extLst>
            <c:ext xmlns:c16="http://schemas.microsoft.com/office/drawing/2014/chart" uri="{C3380CC4-5D6E-409C-BE32-E72D297353CC}">
              <c16:uniqueId val="{00000000-89C7-4CE2-9799-486DD8CC4DB2}"/>
            </c:ext>
          </c:extLst>
        </c:ser>
        <c:ser>
          <c:idx val="1"/>
          <c:order val="1"/>
          <c:tx>
            <c:strRef>
              <c:f>'G III.1.2.2'!$C$4</c:f>
              <c:strCache>
                <c:ptCount val="1"/>
                <c:pt idx="0">
                  <c:v>(2) Buffer de flujos netos negativos</c:v>
                </c:pt>
              </c:strCache>
            </c:strRef>
          </c:tx>
          <c:spPr>
            <a:ln w="28575" cap="rnd">
              <a:solidFill>
                <a:schemeClr val="accent2">
                  <a:lumMod val="60000"/>
                  <a:lumOff val="40000"/>
                </a:schemeClr>
              </a:solidFill>
              <a:prstDash val="solid"/>
              <a:round/>
            </a:ln>
            <a:effectLst/>
          </c:spPr>
          <c:marker>
            <c:symbol val="none"/>
          </c:marker>
          <c:cat>
            <c:numRef>
              <c:f>'G III.1.2.2'!$A$5:$A$57</c:f>
              <c:numCache>
                <c:formatCode>mmm\-yy</c:formatCode>
                <c:ptCount val="53"/>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pt idx="44">
                  <c:v>45352</c:v>
                </c:pt>
                <c:pt idx="45">
                  <c:v>45444</c:v>
                </c:pt>
                <c:pt idx="46">
                  <c:v>45536</c:v>
                </c:pt>
                <c:pt idx="47">
                  <c:v>45627</c:v>
                </c:pt>
                <c:pt idx="48">
                  <c:v>45717</c:v>
                </c:pt>
                <c:pt idx="49">
                  <c:v>45809</c:v>
                </c:pt>
                <c:pt idx="50">
                  <c:v>45901</c:v>
                </c:pt>
                <c:pt idx="51">
                  <c:v>45992</c:v>
                </c:pt>
                <c:pt idx="52">
                  <c:v>46082</c:v>
                </c:pt>
              </c:numCache>
            </c:numRef>
          </c:cat>
          <c:val>
            <c:numRef>
              <c:f>'G III.1.2.2'!$C$5:$C$57</c:f>
              <c:numCache>
                <c:formatCode>0.00</c:formatCode>
                <c:ptCount val="53"/>
                <c:pt idx="0">
                  <c:v>1.5203927233508079</c:v>
                </c:pt>
                <c:pt idx="1">
                  <c:v>2.0347376407651665</c:v>
                </c:pt>
                <c:pt idx="2">
                  <c:v>2.0347376407651665</c:v>
                </c:pt>
                <c:pt idx="3">
                  <c:v>2.0347376407651665</c:v>
                </c:pt>
                <c:pt idx="4">
                  <c:v>1.888379488566541</c:v>
                </c:pt>
                <c:pt idx="5">
                  <c:v>2.1637511880348401</c:v>
                </c:pt>
                <c:pt idx="6">
                  <c:v>2.1637511880348401</c:v>
                </c:pt>
                <c:pt idx="7">
                  <c:v>2.1637511880348401</c:v>
                </c:pt>
                <c:pt idx="8">
                  <c:v>2.0181813207975097</c:v>
                </c:pt>
                <c:pt idx="9">
                  <c:v>1.9045885653194736</c:v>
                </c:pt>
                <c:pt idx="10">
                  <c:v>1.9045885653194736</c:v>
                </c:pt>
                <c:pt idx="11">
                  <c:v>1.9704836036022779</c:v>
                </c:pt>
                <c:pt idx="12">
                  <c:v>1.8520688959528135</c:v>
                </c:pt>
                <c:pt idx="13">
                  <c:v>1.9361158402190561</c:v>
                </c:pt>
                <c:pt idx="14">
                  <c:v>1.9361158402190561</c:v>
                </c:pt>
                <c:pt idx="15">
                  <c:v>1.9753770004851927</c:v>
                </c:pt>
                <c:pt idx="16">
                  <c:v>1.8591531669476198</c:v>
                </c:pt>
                <c:pt idx="17">
                  <c:v>1.8591531669476198</c:v>
                </c:pt>
                <c:pt idx="18">
                  <c:v>1.8591531669476198</c:v>
                </c:pt>
                <c:pt idx="19">
                  <c:v>1.8348983486285653</c:v>
                </c:pt>
                <c:pt idx="20">
                  <c:v>1.7368747207768269</c:v>
                </c:pt>
                <c:pt idx="21">
                  <c:v>2.0085121944173991</c:v>
                </c:pt>
                <c:pt idx="22">
                  <c:v>2.0085121944173991</c:v>
                </c:pt>
                <c:pt idx="23">
                  <c:v>2.0927628166740724</c:v>
                </c:pt>
                <c:pt idx="24">
                  <c:v>2.0273382643462519</c:v>
                </c:pt>
                <c:pt idx="25">
                  <c:v>3.4463592823737526</c:v>
                </c:pt>
                <c:pt idx="26">
                  <c:v>3.5571662453600439</c:v>
                </c:pt>
                <c:pt idx="27">
                  <c:v>3.5571662453600439</c:v>
                </c:pt>
                <c:pt idx="28">
                  <c:v>3.4554137733611103</c:v>
                </c:pt>
                <c:pt idx="29">
                  <c:v>5.1558879715788413</c:v>
                </c:pt>
                <c:pt idx="30">
                  <c:v>5.1558879715788413</c:v>
                </c:pt>
                <c:pt idx="31">
                  <c:v>5.1558879715788413</c:v>
                </c:pt>
                <c:pt idx="32">
                  <c:v>4.332651346914969</c:v>
                </c:pt>
                <c:pt idx="33">
                  <c:v>3.6848439589843482</c:v>
                </c:pt>
                <c:pt idx="34">
                  <c:v>2.3605873828656287</c:v>
                </c:pt>
                <c:pt idx="35">
                  <c:v>1.8046840131877635</c:v>
                </c:pt>
                <c:pt idx="36">
                  <c:v>1.6441011492600854</c:v>
                </c:pt>
                <c:pt idx="37">
                  <c:v>1.9473165327661888</c:v>
                </c:pt>
                <c:pt idx="38">
                  <c:v>1.9473165327661888</c:v>
                </c:pt>
                <c:pt idx="39">
                  <c:v>1.9473165327661888</c:v>
                </c:pt>
                <c:pt idx="40">
                  <c:v>1.8151762911342879</c:v>
                </c:pt>
                <c:pt idx="41">
                  <c:v>1.9094012612001408</c:v>
                </c:pt>
                <c:pt idx="42">
                  <c:v>1.9094012612001408</c:v>
                </c:pt>
                <c:pt idx="43">
                  <c:v>1.9094012612001408</c:v>
                </c:pt>
                <c:pt idx="44">
                  <c:v>1.7337249385721423</c:v>
                </c:pt>
                <c:pt idx="45">
                  <c:v>1.6884571887256228</c:v>
                </c:pt>
                <c:pt idx="46">
                  <c:v>1.6884571887256228</c:v>
                </c:pt>
                <c:pt idx="47">
                  <c:v>1.6884571887256228</c:v>
                </c:pt>
                <c:pt idx="48">
                  <c:v>1.5429595490733268</c:v>
                </c:pt>
                <c:pt idx="49">
                  <c:v>1.710897678996337</c:v>
                </c:pt>
                <c:pt idx="50">
                  <c:v>1.710897678996337</c:v>
                </c:pt>
                <c:pt idx="51">
                  <c:v>1.710897678996337</c:v>
                </c:pt>
                <c:pt idx="52">
                  <c:v>1.5979671738741197</c:v>
                </c:pt>
              </c:numCache>
            </c:numRef>
          </c:val>
          <c:smooth val="0"/>
          <c:extLst>
            <c:ext xmlns:c16="http://schemas.microsoft.com/office/drawing/2014/chart" uri="{C3380CC4-5D6E-409C-BE32-E72D297353CC}">
              <c16:uniqueId val="{00000001-89C7-4CE2-9799-486DD8CC4DB2}"/>
            </c:ext>
          </c:extLst>
        </c:ser>
        <c:ser>
          <c:idx val="2"/>
          <c:order val="2"/>
          <c:tx>
            <c:strRef>
              <c:f>'G III.1.2.2'!$D$4</c:f>
              <c:strCache>
                <c:ptCount val="1"/>
                <c:pt idx="0">
                  <c:v>(3) Buffer de servicio de la deuda</c:v>
                </c:pt>
              </c:strCache>
            </c:strRef>
          </c:tx>
          <c:spPr>
            <a:ln w="28575" cap="rnd">
              <a:solidFill>
                <a:schemeClr val="accent5">
                  <a:lumMod val="40000"/>
                  <a:lumOff val="60000"/>
                </a:schemeClr>
              </a:solidFill>
              <a:prstDash val="solid"/>
              <a:round/>
            </a:ln>
            <a:effectLst/>
          </c:spPr>
          <c:marker>
            <c:symbol val="none"/>
          </c:marker>
          <c:cat>
            <c:numRef>
              <c:f>'G III.1.2.2'!$A$5:$A$57</c:f>
              <c:numCache>
                <c:formatCode>mmm\-yy</c:formatCode>
                <c:ptCount val="53"/>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pt idx="44">
                  <c:v>45352</c:v>
                </c:pt>
                <c:pt idx="45">
                  <c:v>45444</c:v>
                </c:pt>
                <c:pt idx="46">
                  <c:v>45536</c:v>
                </c:pt>
                <c:pt idx="47">
                  <c:v>45627</c:v>
                </c:pt>
                <c:pt idx="48">
                  <c:v>45717</c:v>
                </c:pt>
                <c:pt idx="49">
                  <c:v>45809</c:v>
                </c:pt>
                <c:pt idx="50">
                  <c:v>45901</c:v>
                </c:pt>
                <c:pt idx="51">
                  <c:v>45992</c:v>
                </c:pt>
                <c:pt idx="52">
                  <c:v>46082</c:v>
                </c:pt>
              </c:numCache>
            </c:numRef>
          </c:cat>
          <c:val>
            <c:numRef>
              <c:f>'G III.1.2.2'!$D$5:$D$57</c:f>
              <c:numCache>
                <c:formatCode>0.00</c:formatCode>
                <c:ptCount val="53"/>
                <c:pt idx="0">
                  <c:v>0.20588226583683572</c:v>
                </c:pt>
                <c:pt idx="1">
                  <c:v>0.20588226583683572</c:v>
                </c:pt>
                <c:pt idx="2">
                  <c:v>0.21234597073336936</c:v>
                </c:pt>
                <c:pt idx="3">
                  <c:v>0.38003920597166191</c:v>
                </c:pt>
                <c:pt idx="4">
                  <c:v>0.36632255110374407</c:v>
                </c:pt>
                <c:pt idx="5">
                  <c:v>0.36632255110374407</c:v>
                </c:pt>
                <c:pt idx="6">
                  <c:v>0.36632255110374407</c:v>
                </c:pt>
                <c:pt idx="7">
                  <c:v>0.40992676029234604</c:v>
                </c:pt>
                <c:pt idx="8">
                  <c:v>0.45801866806429214</c:v>
                </c:pt>
                <c:pt idx="9">
                  <c:v>0.45801866806429214</c:v>
                </c:pt>
                <c:pt idx="10">
                  <c:v>0.45801866806429214</c:v>
                </c:pt>
                <c:pt idx="11">
                  <c:v>0.45801866806429214</c:v>
                </c:pt>
                <c:pt idx="12">
                  <c:v>0.29227964994186617</c:v>
                </c:pt>
                <c:pt idx="13">
                  <c:v>0.29227964994186617</c:v>
                </c:pt>
                <c:pt idx="14">
                  <c:v>0.3040871290776036</c:v>
                </c:pt>
                <c:pt idx="15">
                  <c:v>0.3040871290776036</c:v>
                </c:pt>
                <c:pt idx="16">
                  <c:v>0.55420577101005541</c:v>
                </c:pt>
                <c:pt idx="17">
                  <c:v>0.55420577101005541</c:v>
                </c:pt>
                <c:pt idx="18">
                  <c:v>0.55420577101005541</c:v>
                </c:pt>
                <c:pt idx="19">
                  <c:v>0.55420577101005541</c:v>
                </c:pt>
                <c:pt idx="20">
                  <c:v>0.3251109665056568</c:v>
                </c:pt>
                <c:pt idx="21">
                  <c:v>0.40331876752790718</c:v>
                </c:pt>
                <c:pt idx="22">
                  <c:v>0.40331876752790718</c:v>
                </c:pt>
                <c:pt idx="23">
                  <c:v>0.40331876752790718</c:v>
                </c:pt>
                <c:pt idx="24">
                  <c:v>0.52270758177906707</c:v>
                </c:pt>
                <c:pt idx="25">
                  <c:v>0.52270758177906707</c:v>
                </c:pt>
                <c:pt idx="26">
                  <c:v>0.67235562921095482</c:v>
                </c:pt>
                <c:pt idx="27">
                  <c:v>0.67235562921095482</c:v>
                </c:pt>
                <c:pt idx="28">
                  <c:v>0.65312294717821262</c:v>
                </c:pt>
                <c:pt idx="29">
                  <c:v>0.65312294717821262</c:v>
                </c:pt>
                <c:pt idx="30">
                  <c:v>0.46310844224944497</c:v>
                </c:pt>
                <c:pt idx="31">
                  <c:v>0.46310844224944497</c:v>
                </c:pt>
                <c:pt idx="32">
                  <c:v>0.38916427725742891</c:v>
                </c:pt>
                <c:pt idx="33">
                  <c:v>0.38916427725742891</c:v>
                </c:pt>
                <c:pt idx="34">
                  <c:v>0.36304961741371083</c:v>
                </c:pt>
                <c:pt idx="35">
                  <c:v>0.3790093173889893</c:v>
                </c:pt>
                <c:pt idx="36">
                  <c:v>0.34528463140693089</c:v>
                </c:pt>
                <c:pt idx="37">
                  <c:v>0.4962875021144908</c:v>
                </c:pt>
                <c:pt idx="38">
                  <c:v>0.61466514201240241</c:v>
                </c:pt>
                <c:pt idx="39">
                  <c:v>0.61466514201240241</c:v>
                </c:pt>
                <c:pt idx="40">
                  <c:v>0.57295543584930175</c:v>
                </c:pt>
                <c:pt idx="41">
                  <c:v>0.57295543584930175</c:v>
                </c:pt>
                <c:pt idx="42">
                  <c:v>0.34844380881572917</c:v>
                </c:pt>
                <c:pt idx="43">
                  <c:v>0.70852433514523716</c:v>
                </c:pt>
                <c:pt idx="44">
                  <c:v>0.77866361316085886</c:v>
                </c:pt>
                <c:pt idx="45">
                  <c:v>0.77866361316085886</c:v>
                </c:pt>
                <c:pt idx="46">
                  <c:v>0.77866361316085886</c:v>
                </c:pt>
                <c:pt idx="47">
                  <c:v>0.77866361316085886</c:v>
                </c:pt>
                <c:pt idx="48">
                  <c:v>0.61945715372494436</c:v>
                </c:pt>
                <c:pt idx="49">
                  <c:v>0.61945715372494436</c:v>
                </c:pt>
                <c:pt idx="50">
                  <c:v>0.77223503175893604</c:v>
                </c:pt>
                <c:pt idx="51">
                  <c:v>0.77223503175893604</c:v>
                </c:pt>
                <c:pt idx="52">
                  <c:v>0.72126243808473844</c:v>
                </c:pt>
              </c:numCache>
            </c:numRef>
          </c:val>
          <c:smooth val="0"/>
          <c:extLst>
            <c:ext xmlns:c16="http://schemas.microsoft.com/office/drawing/2014/chart" uri="{C3380CC4-5D6E-409C-BE32-E72D297353CC}">
              <c16:uniqueId val="{00000002-89C7-4CE2-9799-486DD8CC4DB2}"/>
            </c:ext>
          </c:extLst>
        </c:ser>
        <c:ser>
          <c:idx val="5"/>
          <c:order val="3"/>
          <c:tx>
            <c:strRef>
              <c:f>'G III.1.2.2'!$E$4</c:f>
              <c:strCache>
                <c:ptCount val="1"/>
                <c:pt idx="0">
                  <c:v>OATP</c:v>
                </c:pt>
              </c:strCache>
            </c:strRef>
          </c:tx>
          <c:spPr>
            <a:ln w="28575" cap="rnd">
              <a:solidFill>
                <a:schemeClr val="accent6"/>
              </a:solidFill>
              <a:prstDash val="sysDash"/>
              <a:round/>
            </a:ln>
            <a:effectLst/>
          </c:spPr>
          <c:marker>
            <c:symbol val="none"/>
          </c:marker>
          <c:cat>
            <c:numRef>
              <c:f>'G III.1.2.2'!$A$5:$A$57</c:f>
              <c:numCache>
                <c:formatCode>mmm\-yy</c:formatCode>
                <c:ptCount val="53"/>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pt idx="44">
                  <c:v>45352</c:v>
                </c:pt>
                <c:pt idx="45">
                  <c:v>45444</c:v>
                </c:pt>
                <c:pt idx="46">
                  <c:v>45536</c:v>
                </c:pt>
                <c:pt idx="47">
                  <c:v>45627</c:v>
                </c:pt>
                <c:pt idx="48">
                  <c:v>45717</c:v>
                </c:pt>
                <c:pt idx="49">
                  <c:v>45809</c:v>
                </c:pt>
                <c:pt idx="50">
                  <c:v>45901</c:v>
                </c:pt>
                <c:pt idx="51">
                  <c:v>45992</c:v>
                </c:pt>
                <c:pt idx="52">
                  <c:v>46082</c:v>
                </c:pt>
              </c:numCache>
            </c:numRef>
          </c:cat>
          <c:val>
            <c:numRef>
              <c:f>'G III.1.2.2'!$E$5:$E$57</c:f>
              <c:numCache>
                <c:formatCode>0.0</c:formatCode>
                <c:ptCount val="53"/>
                <c:pt idx="0">
                  <c:v>4.233145849182125</c:v>
                </c:pt>
                <c:pt idx="1">
                  <c:v>3.704814638673525</c:v>
                </c:pt>
                <c:pt idx="2">
                  <c:v>3.4884039997979142</c:v>
                </c:pt>
                <c:pt idx="3">
                  <c:v>1.263507983021698</c:v>
                </c:pt>
                <c:pt idx="4">
                  <c:v>1.858678213564243</c:v>
                </c:pt>
                <c:pt idx="5">
                  <c:v>1.8361871814798831</c:v>
                </c:pt>
                <c:pt idx="6">
                  <c:v>1.976073899501797</c:v>
                </c:pt>
                <c:pt idx="7">
                  <c:v>1.9353556515098027</c:v>
                </c:pt>
                <c:pt idx="8">
                  <c:v>1.2235746931882614</c:v>
                </c:pt>
                <c:pt idx="9">
                  <c:v>2.4328031065711291</c:v>
                </c:pt>
                <c:pt idx="10">
                  <c:v>2.5444107659162705</c:v>
                </c:pt>
                <c:pt idx="11">
                  <c:v>0.88120923388241312</c:v>
                </c:pt>
                <c:pt idx="12">
                  <c:v>2.1853077207506186</c:v>
                </c:pt>
                <c:pt idx="13">
                  <c:v>3.0383738646513381</c:v>
                </c:pt>
                <c:pt idx="14">
                  <c:v>2.979594488839695</c:v>
                </c:pt>
                <c:pt idx="15">
                  <c:v>1.279210099548751</c:v>
                </c:pt>
                <c:pt idx="16">
                  <c:v>1.4314337387167009</c:v>
                </c:pt>
                <c:pt idx="17">
                  <c:v>3.3576547328534296</c:v>
                </c:pt>
                <c:pt idx="18">
                  <c:v>2.5550502868788465</c:v>
                </c:pt>
                <c:pt idx="19">
                  <c:v>1.1421713696806752</c:v>
                </c:pt>
                <c:pt idx="20">
                  <c:v>0.81905032039479242</c:v>
                </c:pt>
                <c:pt idx="21">
                  <c:v>1.0462933680595012</c:v>
                </c:pt>
                <c:pt idx="22">
                  <c:v>1.5495154277391823</c:v>
                </c:pt>
                <c:pt idx="23">
                  <c:v>0.83049071293300591</c:v>
                </c:pt>
                <c:pt idx="24">
                  <c:v>0.83987570194531191</c:v>
                </c:pt>
                <c:pt idx="25">
                  <c:v>2.1004216461936487</c:v>
                </c:pt>
                <c:pt idx="26">
                  <c:v>1.4537465458292316</c:v>
                </c:pt>
                <c:pt idx="27">
                  <c:v>0.50049156834405983</c:v>
                </c:pt>
                <c:pt idx="28">
                  <c:v>3.3607711971220628</c:v>
                </c:pt>
                <c:pt idx="29">
                  <c:v>3.9872256474792596</c:v>
                </c:pt>
                <c:pt idx="30">
                  <c:v>1.4201222380761711</c:v>
                </c:pt>
                <c:pt idx="31">
                  <c:v>1.2199116892435837</c:v>
                </c:pt>
                <c:pt idx="32">
                  <c:v>0.78462085693870531</c:v>
                </c:pt>
                <c:pt idx="33">
                  <c:v>1.941163526626849</c:v>
                </c:pt>
                <c:pt idx="34">
                  <c:v>2.4783847676694601</c:v>
                </c:pt>
                <c:pt idx="35">
                  <c:v>1.4118609127427617</c:v>
                </c:pt>
                <c:pt idx="36">
                  <c:v>1.2084492767705262</c:v>
                </c:pt>
                <c:pt idx="37">
                  <c:v>4.1058099014055784</c:v>
                </c:pt>
                <c:pt idx="38">
                  <c:v>3.0792471734310474</c:v>
                </c:pt>
                <c:pt idx="39">
                  <c:v>1.365789198291804</c:v>
                </c:pt>
                <c:pt idx="40">
                  <c:v>0.41195789428440471</c:v>
                </c:pt>
                <c:pt idx="41">
                  <c:v>0.74836143936730992</c:v>
                </c:pt>
                <c:pt idx="42">
                  <c:v>0.36076869070983503</c:v>
                </c:pt>
                <c:pt idx="43">
                  <c:v>0.1670448195467335</c:v>
                </c:pt>
                <c:pt idx="44">
                  <c:v>0.2339834773338195</c:v>
                </c:pt>
                <c:pt idx="45">
                  <c:v>0.26568464121398117</c:v>
                </c:pt>
                <c:pt idx="46">
                  <c:v>0.98791028796299274</c:v>
                </c:pt>
                <c:pt idx="47">
                  <c:v>0.12977224551671654</c:v>
                </c:pt>
                <c:pt idx="48">
                  <c:v>5.5836908283542805E-2</c:v>
                </c:pt>
                <c:pt idx="49">
                  <c:v>0.86144833140665067</c:v>
                </c:pt>
                <c:pt idx="50">
                  <c:v>0.6467437803374485</c:v>
                </c:pt>
                <c:pt idx="51">
                  <c:v>1.2739826729409109E-2</c:v>
                </c:pt>
                <c:pt idx="52">
                  <c:v>0.15259198816265951</c:v>
                </c:pt>
              </c:numCache>
            </c:numRef>
          </c:val>
          <c:smooth val="0"/>
          <c:extLst xmlns:c15="http://schemas.microsoft.com/office/drawing/2012/chart">
            <c:ext xmlns:c16="http://schemas.microsoft.com/office/drawing/2014/chart" uri="{C3380CC4-5D6E-409C-BE32-E72D297353CC}">
              <c16:uniqueId val="{00000003-89C7-4CE2-9799-486DD8CC4DB2}"/>
            </c:ext>
          </c:extLst>
        </c:ser>
        <c:ser>
          <c:idx val="6"/>
          <c:order val="4"/>
          <c:tx>
            <c:strRef>
              <c:f>'G III.1.2.2'!$F$4</c:f>
              <c:strCache>
                <c:ptCount val="1"/>
                <c:pt idx="0">
                  <c:v>OATP (promedio móvil de 12 meses</c:v>
                </c:pt>
              </c:strCache>
            </c:strRef>
          </c:tx>
          <c:spPr>
            <a:ln w="28575" cap="rnd">
              <a:solidFill>
                <a:schemeClr val="accent1">
                  <a:lumMod val="60000"/>
                </a:schemeClr>
              </a:solidFill>
              <a:round/>
            </a:ln>
            <a:effectLst/>
          </c:spPr>
          <c:marker>
            <c:symbol val="none"/>
          </c:marker>
          <c:cat>
            <c:numRef>
              <c:f>'G III.1.2.2'!$A$5:$A$57</c:f>
              <c:numCache>
                <c:formatCode>mmm\-yy</c:formatCode>
                <c:ptCount val="53"/>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pt idx="44">
                  <c:v>45352</c:v>
                </c:pt>
                <c:pt idx="45">
                  <c:v>45444</c:v>
                </c:pt>
                <c:pt idx="46">
                  <c:v>45536</c:v>
                </c:pt>
                <c:pt idx="47">
                  <c:v>45627</c:v>
                </c:pt>
                <c:pt idx="48">
                  <c:v>45717</c:v>
                </c:pt>
                <c:pt idx="49">
                  <c:v>45809</c:v>
                </c:pt>
                <c:pt idx="50">
                  <c:v>45901</c:v>
                </c:pt>
                <c:pt idx="51">
                  <c:v>45992</c:v>
                </c:pt>
                <c:pt idx="52">
                  <c:v>46082</c:v>
                </c:pt>
              </c:numCache>
            </c:numRef>
          </c:cat>
          <c:val>
            <c:numRef>
              <c:f>'G III.1.2.2'!$F$5:$F$57</c:f>
              <c:numCache>
                <c:formatCode>0.0</c:formatCode>
                <c:ptCount val="53"/>
                <c:pt idx="3">
                  <c:v>3.1724681176688154</c:v>
                </c:pt>
                <c:pt idx="4">
                  <c:v>2.5788512087643451</c:v>
                </c:pt>
                <c:pt idx="5">
                  <c:v>2.1116943444659344</c:v>
                </c:pt>
                <c:pt idx="6">
                  <c:v>1.7336118193919052</c:v>
                </c:pt>
                <c:pt idx="7">
                  <c:v>1.9015737365139316</c:v>
                </c:pt>
                <c:pt idx="8">
                  <c:v>1.7427978564199362</c:v>
                </c:pt>
                <c:pt idx="9">
                  <c:v>1.8919518376927478</c:v>
                </c:pt>
                <c:pt idx="10">
                  <c:v>2.034036054296366</c:v>
                </c:pt>
                <c:pt idx="11">
                  <c:v>1.7704994498895184</c:v>
                </c:pt>
                <c:pt idx="12">
                  <c:v>2.0109327067801077</c:v>
                </c:pt>
                <c:pt idx="13">
                  <c:v>2.1623253963001599</c:v>
                </c:pt>
                <c:pt idx="14">
                  <c:v>2.271121327031016</c:v>
                </c:pt>
                <c:pt idx="15">
                  <c:v>2.3706215434476006</c:v>
                </c:pt>
                <c:pt idx="16">
                  <c:v>2.1821530479391211</c:v>
                </c:pt>
                <c:pt idx="17">
                  <c:v>2.2619732649896442</c:v>
                </c:pt>
                <c:pt idx="18">
                  <c:v>2.155837214499432</c:v>
                </c:pt>
                <c:pt idx="19">
                  <c:v>2.1215775320324131</c:v>
                </c:pt>
                <c:pt idx="20">
                  <c:v>1.968481677451936</c:v>
                </c:pt>
                <c:pt idx="21">
                  <c:v>1.390641336253454</c:v>
                </c:pt>
                <c:pt idx="22">
                  <c:v>1.1392576214685377</c:v>
                </c:pt>
                <c:pt idx="23">
                  <c:v>1.0613374572816205</c:v>
                </c:pt>
                <c:pt idx="24">
                  <c:v>1.0665438026692504</c:v>
                </c:pt>
                <c:pt idx="25">
                  <c:v>1.3300758722027872</c:v>
                </c:pt>
                <c:pt idx="26">
                  <c:v>1.3061336517252995</c:v>
                </c:pt>
                <c:pt idx="27">
                  <c:v>1.223633865578063</c:v>
                </c:pt>
                <c:pt idx="28">
                  <c:v>1.8538577393722506</c:v>
                </c:pt>
                <c:pt idx="29">
                  <c:v>2.3255587396936535</c:v>
                </c:pt>
                <c:pt idx="30">
                  <c:v>2.3171526627553884</c:v>
                </c:pt>
                <c:pt idx="31">
                  <c:v>2.4970076929802696</c:v>
                </c:pt>
                <c:pt idx="32">
                  <c:v>1.8529701079344298</c:v>
                </c:pt>
                <c:pt idx="33">
                  <c:v>1.3414545777213274</c:v>
                </c:pt>
                <c:pt idx="34">
                  <c:v>1.6060202101196497</c:v>
                </c:pt>
                <c:pt idx="35">
                  <c:v>1.6540075159944441</c:v>
                </c:pt>
                <c:pt idx="36">
                  <c:v>1.7599646209523994</c:v>
                </c:pt>
                <c:pt idx="37">
                  <c:v>2.3011262146470814</c:v>
                </c:pt>
                <c:pt idx="38">
                  <c:v>2.4513418160874783</c:v>
                </c:pt>
                <c:pt idx="39">
                  <c:v>2.4398238874747391</c:v>
                </c:pt>
                <c:pt idx="40">
                  <c:v>2.2407010418532085</c:v>
                </c:pt>
                <c:pt idx="41">
                  <c:v>1.4013389263436415</c:v>
                </c:pt>
                <c:pt idx="42">
                  <c:v>0.72171930566333831</c:v>
                </c:pt>
                <c:pt idx="43">
                  <c:v>0.42203321097707081</c:v>
                </c:pt>
                <c:pt idx="44">
                  <c:v>0.37753960673942449</c:v>
                </c:pt>
                <c:pt idx="45">
                  <c:v>0.25687040720109233</c:v>
                </c:pt>
                <c:pt idx="46">
                  <c:v>0.41365580651438172</c:v>
                </c:pt>
                <c:pt idx="47">
                  <c:v>0.40433766300687751</c:v>
                </c:pt>
                <c:pt idx="48">
                  <c:v>0.35980102074430831</c:v>
                </c:pt>
                <c:pt idx="49">
                  <c:v>0.50874194329247568</c:v>
                </c:pt>
                <c:pt idx="50">
                  <c:v>0.4234503163860896</c:v>
                </c:pt>
                <c:pt idx="51">
                  <c:v>0.39419221168926277</c:v>
                </c:pt>
                <c:pt idx="52">
                  <c:v>0.41838098165904192</c:v>
                </c:pt>
              </c:numCache>
            </c:numRef>
          </c:val>
          <c:smooth val="0"/>
          <c:extLst xmlns:c15="http://schemas.microsoft.com/office/drawing/2012/chart">
            <c:ext xmlns:c16="http://schemas.microsoft.com/office/drawing/2014/chart" uri="{C3380CC4-5D6E-409C-BE32-E72D297353CC}">
              <c16:uniqueId val="{00000004-89C7-4CE2-9799-486DD8CC4DB2}"/>
            </c:ext>
          </c:extLst>
        </c:ser>
        <c:dLbls>
          <c:showLegendKey val="0"/>
          <c:showVal val="0"/>
          <c:showCatName val="0"/>
          <c:showSerName val="0"/>
          <c:showPercent val="0"/>
          <c:showBubbleSize val="0"/>
        </c:dLbls>
        <c:smooth val="0"/>
        <c:axId val="70826688"/>
        <c:axId val="189036208"/>
        <c:extLst/>
      </c:lineChart>
      <c:dateAx>
        <c:axId val="70826688"/>
        <c:scaling>
          <c:orientation val="minMax"/>
        </c:scaling>
        <c:delete val="0"/>
        <c:axPos val="b"/>
        <c:numFmt formatCode="mmm/yyyy" sourceLinked="0"/>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89036208"/>
        <c:crosses val="autoZero"/>
        <c:auto val="1"/>
        <c:lblOffset val="100"/>
        <c:baseTimeUnit val="months"/>
      </c:dateAx>
      <c:valAx>
        <c:axId val="189036208"/>
        <c:scaling>
          <c:orientation val="minMax"/>
        </c:scaling>
        <c:delete val="0"/>
        <c:axPos val="l"/>
        <c:majorGridlines>
          <c:spPr>
            <a:ln w="9525" cap="flat" cmpd="sng" algn="ctr">
              <a:no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70826688"/>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extLst/>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_xlchart.v1.1</cx:f>
      </cx:strDim>
      <cx:numDim type="val">
        <cx:f>_xlchart.v1.2</cx:f>
      </cx:numDim>
    </cx:data>
  </cx:chartData>
  <cx:chart>
    <cx:plotArea>
      <cx:plotAreaRegion>
        <cx:series layoutId="waterfall" uniqueId="{00000000-5D51-4983-AD4F-BBB8B8FEB434}">
          <cx:tx>
            <cx:txData>
              <cx:f>_xlchart.v1.0</cx:f>
              <cx:v/>
            </cx:txData>
          </cx:tx>
          <cx:dataLabels pos="outEnd">
            <cx:visibility seriesName="0" categoryName="0" value="1"/>
          </cx:dataLabels>
          <cx:dataId val="0"/>
          <cx:layoutPr>
            <cx:subtotals>
              <cx:idx val="0"/>
              <cx:idx val="2"/>
              <cx:idx val="5"/>
            </cx:subtotals>
          </cx:layoutPr>
        </cx:series>
      </cx:plotAreaRegion>
      <cx:axis id="0">
        <cx:catScaling gapWidth="0.5"/>
        <cx:tickLabels/>
      </cx:axis>
      <cx:axis id="1">
        <cx:valScaling min="70000000"/>
        <cx:tickLabels/>
      </cx:axis>
    </cx:plotArea>
  </cx:chart>
  <cx:spPr>
    <a:ln>
      <a:noFill/>
    </a:ln>
  </cx:spPr>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_xlchart.v5.3</cx:f>
      </cx:strDim>
      <cx:numDim type="val">
        <cx:f>_xlchart.v5.4</cx:f>
      </cx:numDim>
    </cx:data>
  </cx:chartData>
  <cx:chart>
    <cx:plotArea>
      <cx:plotAreaRegion>
        <cx:series layoutId="waterfall" uniqueId="{1AD99D6F-3119-4317-90D7-C2AED965E847}">
          <cx:dataPt idx="0">
            <cx:spPr>
              <a:solidFill>
                <a:srgbClr val="4472C4">
                  <a:lumMod val="75000"/>
                </a:srgbClr>
              </a:solidFill>
            </cx:spPr>
          </cx:dataPt>
          <cx:dataPt idx="2">
            <cx:spPr>
              <a:solidFill>
                <a:srgbClr val="4472C4">
                  <a:lumMod val="75000"/>
                </a:srgbClr>
              </a:solidFill>
            </cx:spPr>
          </cx:dataPt>
          <cx:dataPt idx="4">
            <cx:spPr>
              <a:solidFill>
                <a:srgbClr val="92D050"/>
              </a:solidFill>
            </cx:spPr>
          </cx:dataPt>
          <cx:dataPt idx="11">
            <cx:spPr>
              <a:solidFill>
                <a:srgbClr val="4472C4">
                  <a:lumMod val="75000"/>
                </a:srgbClr>
              </a:solidFill>
            </cx:spPr>
          </cx:dataPt>
          <cx:dataLabels pos="outEnd">
            <cx:numFmt formatCode="0,0" sourceLinked="0"/>
            <cx:visibility seriesName="0" categoryName="0" value="1"/>
            <cx:separator>, </cx:separator>
            <cx:dataLabel idx="0">
              <cx:numFmt formatCode="0,0" sourceLinked="0"/>
              <cx:separator>, </cx:separator>
            </cx:dataLabel>
          </cx:dataLabels>
          <cx:dataId val="0"/>
          <cx:layoutPr>
            <cx:subtotals>
              <cx:idx val="0"/>
              <cx:idx val="2"/>
              <cx:idx val="11"/>
            </cx:subtotals>
          </cx:layoutPr>
        </cx:series>
      </cx:plotAreaRegion>
      <cx:axis id="0">
        <cx:catScaling gapWidth="0.5"/>
        <cx:tickLabels/>
      </cx:axis>
      <cx:axis id="1">
        <cx:valScaling/>
        <cx:majorGridlines>
          <cx:spPr>
            <a:ln w="6350">
              <a:solidFill>
                <a:schemeClr val="bg1">
                  <a:lumMod val="95000"/>
                </a:schemeClr>
              </a:solidFill>
            </a:ln>
          </cx:spPr>
        </cx:majorGridlines>
        <cx:tickLabels/>
      </cx:axis>
    </cx:plotArea>
  </cx:chart>
  <cx:spPr>
    <a:ln>
      <a:noFill/>
    </a:ln>
  </cx:spPr>
  <cx:fmtOvrs>
    <cx:fmtOvr idx="0">
      <cx:spPr>
        <a:solidFill>
          <a:srgbClr val="92D050"/>
        </a:solidFill>
      </cx:spPr>
    </cx:fmtOvr>
    <cx:fmtOvr idx="1">
      <cx:spPr>
        <a:solidFill>
          <a:srgbClr val="FF0000"/>
        </a:solidFill>
      </cx:spPr>
    </cx:fmtOvr>
  </cx:fmtOvrs>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strDim type="cat">
        <cx:f>_xlchart.v1.5</cx:f>
      </cx:strDim>
      <cx:numDim type="val">
        <cx:f>_xlchart.v1.7</cx:f>
      </cx:numDim>
    </cx:data>
  </cx:chartData>
  <cx:chart>
    <cx:plotArea>
      <cx:plotAreaRegion>
        <cx:series layoutId="waterfall" uniqueId="{00000000-A9B4-4762-9052-0B0592749485}">
          <cx:tx>
            <cx:txData>
              <cx:f>_xlchart.v1.6</cx:f>
              <cx:v>2026</cx:v>
            </cx:txData>
          </cx:tx>
          <cx:dataLabels pos="outEnd">
            <cx:txPr>
              <a:bodyPr vertOverflow="overflow" horzOverflow="overflow" wrap="square" lIns="0" tIns="0" rIns="0" bIns="0"/>
              <a:lstStyle/>
              <a:p>
                <a:pPr algn="ctr" rtl="0">
                  <a:defRPr sz="1200" b="0" i="0">
                    <a:solidFill>
                      <a:srgbClr val="000000"/>
                    </a:solidFill>
                    <a:latin typeface="Calibri" panose="020F0502020204030204" pitchFamily="34" charset="0"/>
                    <a:ea typeface="Calibri" panose="020F0502020204030204" pitchFamily="34" charset="0"/>
                    <a:cs typeface="Calibri" panose="020F0502020204030204" pitchFamily="34" charset="0"/>
                  </a:defRPr>
                </a:pPr>
                <a:endParaRPr/>
              </a:p>
            </cx:txPr>
            <cx:visibility seriesName="0" categoryName="0" value="1"/>
          </cx:dataLabels>
          <cx:dataId val="0"/>
          <cx:layoutPr>
            <cx:visibility connectorLines="0"/>
            <cx:subtotals>
              <cx:idx val="5"/>
            </cx:subtotals>
          </cx:layoutPr>
        </cx:series>
      </cx:plotAreaRegion>
      <cx:axis id="0">
        <cx:catScaling gapWidth="0.5"/>
        <cx:tickLabels/>
        <cx:txPr>
          <a:bodyPr vertOverflow="overflow" horzOverflow="overflow" wrap="square" lIns="0" tIns="0" rIns="0" bIns="0"/>
          <a:lstStyle/>
          <a:p>
            <a:pPr algn="ctr" rtl="0">
              <a:defRPr sz="1200" b="0" i="0">
                <a:solidFill>
                  <a:srgbClr val="000000"/>
                </a:solidFill>
                <a:latin typeface="Calibri" panose="020F0502020204030204" pitchFamily="34" charset="0"/>
                <a:ea typeface="Calibri" panose="020F0502020204030204" pitchFamily="34" charset="0"/>
                <a:cs typeface="Calibri" panose="020F0502020204030204" pitchFamily="34" charset="0"/>
              </a:defRPr>
            </a:pPr>
            <a:endParaRPr/>
          </a:p>
        </cx:txPr>
      </cx:axis>
      <cx:axis id="1">
        <cx:valScaling min="42"/>
        <cx:tickLabels/>
        <cx:txPr>
          <a:bodyPr vertOverflow="overflow" horzOverflow="overflow" wrap="square" lIns="0" tIns="0" rIns="0" bIns="0"/>
          <a:lstStyle/>
          <a:p>
            <a:pPr algn="ctr" rtl="0">
              <a:defRPr sz="1200" b="0" i="0">
                <a:solidFill>
                  <a:srgbClr val="000000"/>
                </a:solidFill>
                <a:latin typeface="Calibri" panose="020F0502020204030204" pitchFamily="34" charset="0"/>
                <a:ea typeface="Calibri" panose="020F0502020204030204" pitchFamily="34" charset="0"/>
                <a:cs typeface="Calibri" panose="020F0502020204030204" pitchFamily="34" charset="0"/>
              </a:defRPr>
            </a:pPr>
            <a:endParaRPr/>
          </a:p>
        </cx:txPr>
      </cx:axis>
    </cx:plotArea>
  </cx:chart>
  <cx:spPr>
    <a:ln>
      <a:noFill/>
    </a:ln>
  </cx:spPr>
</cx:chartSpace>
</file>

<file path=xl/charts/chartEx4.xml><?xml version="1.0" encoding="utf-8"?>
<cx:chartSpace xmlns:a="http://schemas.openxmlformats.org/drawingml/2006/main" xmlns:r="http://schemas.openxmlformats.org/officeDocument/2006/relationships" xmlns:cx="http://schemas.microsoft.com/office/drawing/2014/chartex">
  <cx:chart>
    <cx:plotArea>
      <cx:plotAreaRegion/>
    </cx:plotArea>
  </cx:chart>
</cx:chartSpace>
</file>

<file path=xl/charts/chartEx5.xml><?xml version="1.0" encoding="utf-8"?>
<cx:chartSpace xmlns:a="http://schemas.openxmlformats.org/drawingml/2006/main" xmlns:r="http://schemas.openxmlformats.org/officeDocument/2006/relationships" xmlns:cx="http://schemas.microsoft.com/office/drawing/2014/chartex">
  <cx:chart>
    <cx:plotArea>
      <cx:plotAreaRegion/>
    </cx:plotArea>
  </cx:chart>
  <cx:spPr>
    <a:ln>
      <a:noFill/>
    </a:ln>
  </cx:spPr>
</cx:chartSpace>
</file>

<file path=xl/charts/chartEx6.xml><?xml version="1.0" encoding="utf-8"?>
<cx:chartSpace xmlns:a="http://schemas.openxmlformats.org/drawingml/2006/main" xmlns:r="http://schemas.openxmlformats.org/officeDocument/2006/relationships" xmlns:cx="http://schemas.microsoft.com/office/drawing/2014/chartex">
  <cx:chartData>
    <cx:data id="0">
      <cx:strDim type="cat">
        <cx:f>_xlchart.v1.8</cx:f>
      </cx:strDim>
      <cx:numDim type="val">
        <cx:f>_xlchart.v1.10</cx:f>
      </cx:numDim>
    </cx:data>
  </cx:chartData>
  <cx:chart>
    <cx:plotArea>
      <cx:plotAreaRegion>
        <cx:series layoutId="waterfall" uniqueId="{00000000-505C-4361-B00A-3E2452991F97}">
          <cx:tx>
            <cx:txData>
              <cx:f>_xlchart.v1.9</cx:f>
              <cx:v>2030</cx:v>
            </cx:txData>
          </cx:tx>
          <cx:dataLabels>
            <cx:visibility seriesName="0" categoryName="0" value="1"/>
          </cx:dataLabels>
          <cx:dataId val="0"/>
          <cx:layoutPr>
            <cx:visibility connectorLines="0"/>
            <cx:subtotals>
              <cx:idx val="0"/>
              <cx:idx val="2"/>
              <cx:idx val="7"/>
              <cx:idx val="9"/>
            </cx:subtotals>
          </cx:layoutPr>
        </cx:series>
      </cx:plotAreaRegion>
      <cx:axis id="0">
        <cx:catScaling gapWidth="0.5"/>
        <cx:tickLabels/>
        <cx:txPr>
          <a:bodyPr spcFirstLastPara="1" vertOverflow="ellipsis" horzOverflow="overflow" wrap="square" lIns="0" tIns="0" rIns="0" bIns="0" anchor="ctr" anchorCtr="1"/>
          <a:lstStyle/>
          <a:p>
            <a:pPr algn="ctr" rtl="0">
              <a:defRPr sz="800">
                <a:solidFill>
                  <a:sysClr val="windowText" lastClr="000000"/>
                </a:solidFill>
              </a:defRPr>
            </a:pPr>
            <a:endParaRPr lang="es-ES" sz="800" b="0" i="0" u="none" strike="noStrike" baseline="0">
              <a:solidFill>
                <a:sysClr val="windowText" lastClr="000000"/>
              </a:solidFill>
              <a:latin typeface="Aptos" panose="02110004020202020204"/>
            </a:endParaRPr>
          </a:p>
        </cx:txPr>
      </cx:axis>
      <cx:axis id="1">
        <cx:valScaling min="39"/>
        <cx:tickLabels/>
      </cx:axis>
    </cx:plotArea>
  </cx:chart>
  <cx:spPr>
    <a:ln>
      <a:no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microsoft.com/office/2014/relationships/chartEx" Target="../charts/chartEx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1" Type="http://schemas.microsoft.com/office/2014/relationships/chartEx" Target="../charts/chartEx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3.xml.rels><?xml version="1.0" encoding="UTF-8" standalone="yes"?>
<Relationships xmlns="http://schemas.openxmlformats.org/package/2006/relationships"><Relationship Id="rId1" Type="http://schemas.microsoft.com/office/2014/relationships/chartEx" Target="../charts/chartEx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chart" Target="../charts/chart3.xml"/><Relationship Id="rId2" Type="http://schemas.microsoft.com/office/2014/relationships/chartEx" Target="../charts/chartEx5.xml"/><Relationship Id="rId1" Type="http://schemas.microsoft.com/office/2014/relationships/chartEx" Target="../charts/chartEx4.xml"/></Relationships>
</file>

<file path=xl/drawings/_rels/drawing7.xml.rels><?xml version="1.0" encoding="UTF-8" standalone="yes"?>
<Relationships xmlns="http://schemas.openxmlformats.org/package/2006/relationships"><Relationship Id="rId1" Type="http://schemas.microsoft.com/office/2014/relationships/chartEx" Target="../charts/chartEx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7</xdr:col>
      <xdr:colOff>647700</xdr:colOff>
      <xdr:row>3</xdr:row>
      <xdr:rowOff>123825</xdr:rowOff>
    </xdr:from>
    <xdr:to>
      <xdr:col>17</xdr:col>
      <xdr:colOff>476250</xdr:colOff>
      <xdr:row>16</xdr:row>
      <xdr:rowOff>123825</xdr:rowOff>
    </xdr:to>
    <mc:AlternateContent xmlns:mc="http://schemas.openxmlformats.org/markup-compatibility/2006">
      <mc:Choice xmlns:cx1="http://schemas.microsoft.com/office/drawing/2015/9/8/chartex" Requires="cx1">
        <xdr:graphicFrame macro="">
          <xdr:nvGraphicFramePr>
            <xdr:cNvPr id="8" name="Gráfico 1">
              <a:extLst>
                <a:ext uri="{FF2B5EF4-FFF2-40B4-BE49-F238E27FC236}">
                  <a16:creationId xmlns:a16="http://schemas.microsoft.com/office/drawing/2014/main" id="{E3325A48-6A7D-4141-B68D-0B56D91A5A81}"/>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6296025" y="609600"/>
              <a:ext cx="7448550" cy="3286125"/>
            </a:xfrm>
            <a:prstGeom prst="rect">
              <a:avLst/>
            </a:prstGeom>
            <a:solidFill>
              <a:prstClr val="white"/>
            </a:solidFill>
            <a:ln w="1">
              <a:solidFill>
                <a:prstClr val="green"/>
              </a:solidFill>
            </a:ln>
          </xdr:spPr>
          <xdr:txBody>
            <a:bodyPr vertOverflow="clip" horzOverflow="clip"/>
            <a:lstStyle/>
            <a:p>
              <a:r>
                <a:rPr lang="es-CL"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drawings/drawing10.xml><?xml version="1.0" encoding="utf-8"?>
<xdr:wsDr xmlns:xdr="http://schemas.openxmlformats.org/drawingml/2006/spreadsheetDrawing" xmlns:a="http://schemas.openxmlformats.org/drawingml/2006/main">
  <xdr:twoCellAnchor>
    <xdr:from>
      <xdr:col>8</xdr:col>
      <xdr:colOff>495300</xdr:colOff>
      <xdr:row>3</xdr:row>
      <xdr:rowOff>142875</xdr:rowOff>
    </xdr:from>
    <xdr:to>
      <xdr:col>14</xdr:col>
      <xdr:colOff>136711</xdr:colOff>
      <xdr:row>25</xdr:row>
      <xdr:rowOff>126540</xdr:rowOff>
    </xdr:to>
    <xdr:graphicFrame macro="">
      <xdr:nvGraphicFramePr>
        <xdr:cNvPr id="7" name="Gráfico 1">
          <a:extLst>
            <a:ext uri="{FF2B5EF4-FFF2-40B4-BE49-F238E27FC236}">
              <a16:creationId xmlns:a16="http://schemas.microsoft.com/office/drawing/2014/main" id="{EA3BA58A-22C4-4EC5-9FF4-50A09D4027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6</xdr:col>
      <xdr:colOff>47625</xdr:colOff>
      <xdr:row>4</xdr:row>
      <xdr:rowOff>0</xdr:rowOff>
    </xdr:from>
    <xdr:to>
      <xdr:col>12</xdr:col>
      <xdr:colOff>47625</xdr:colOff>
      <xdr:row>21</xdr:row>
      <xdr:rowOff>18767</xdr:rowOff>
    </xdr:to>
    <xdr:graphicFrame macro="">
      <xdr:nvGraphicFramePr>
        <xdr:cNvPr id="3" name="Gráfico 6">
          <a:extLst>
            <a:ext uri="{FF2B5EF4-FFF2-40B4-BE49-F238E27FC236}">
              <a16:creationId xmlns:a16="http://schemas.microsoft.com/office/drawing/2014/main" id="{0974AEA9-57E9-4636-95E3-885E2505FB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3</xdr:col>
      <xdr:colOff>723900</xdr:colOff>
      <xdr:row>19</xdr:row>
      <xdr:rowOff>23380</xdr:rowOff>
    </xdr:from>
    <xdr:to>
      <xdr:col>9</xdr:col>
      <xdr:colOff>847726</xdr:colOff>
      <xdr:row>37</xdr:row>
      <xdr:rowOff>133350</xdr:rowOff>
    </xdr:to>
    <xdr:graphicFrame macro="">
      <xdr:nvGraphicFramePr>
        <xdr:cNvPr id="4" name="Gráfico 6">
          <a:extLst>
            <a:ext uri="{FF2B5EF4-FFF2-40B4-BE49-F238E27FC236}">
              <a16:creationId xmlns:a16="http://schemas.microsoft.com/office/drawing/2014/main" id="{56EC81CE-450F-4C60-A194-184C3B00EB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6</xdr:col>
      <xdr:colOff>619125</xdr:colOff>
      <xdr:row>3</xdr:row>
      <xdr:rowOff>419100</xdr:rowOff>
    </xdr:from>
    <xdr:to>
      <xdr:col>15</xdr:col>
      <xdr:colOff>619126</xdr:colOff>
      <xdr:row>23</xdr:row>
      <xdr:rowOff>80963</xdr:rowOff>
    </xdr:to>
    <xdr:graphicFrame macro="">
      <xdr:nvGraphicFramePr>
        <xdr:cNvPr id="2" name="Gráfico 1">
          <a:extLst>
            <a:ext uri="{FF2B5EF4-FFF2-40B4-BE49-F238E27FC236}">
              <a16:creationId xmlns:a16="http://schemas.microsoft.com/office/drawing/2014/main" id="{180B3F53-DA4F-4D81-A80F-94F4FFA754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2</xdr:col>
      <xdr:colOff>0</xdr:colOff>
      <xdr:row>16</xdr:row>
      <xdr:rowOff>0</xdr:rowOff>
    </xdr:from>
    <xdr:to>
      <xdr:col>10</xdr:col>
      <xdr:colOff>671514</xdr:colOff>
      <xdr:row>37</xdr:row>
      <xdr:rowOff>42863</xdr:rowOff>
    </xdr:to>
    <xdr:graphicFrame macro="">
      <xdr:nvGraphicFramePr>
        <xdr:cNvPr id="4" name="Gráfico 1">
          <a:extLst>
            <a:ext uri="{FF2B5EF4-FFF2-40B4-BE49-F238E27FC236}">
              <a16:creationId xmlns:a16="http://schemas.microsoft.com/office/drawing/2014/main" id="{E7D133DF-8219-46B7-B039-E7794FA6C7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2</xdr:col>
      <xdr:colOff>0</xdr:colOff>
      <xdr:row>16</xdr:row>
      <xdr:rowOff>0</xdr:rowOff>
    </xdr:from>
    <xdr:to>
      <xdr:col>10</xdr:col>
      <xdr:colOff>671514</xdr:colOff>
      <xdr:row>37</xdr:row>
      <xdr:rowOff>42863</xdr:rowOff>
    </xdr:to>
    <xdr:graphicFrame macro="">
      <xdr:nvGraphicFramePr>
        <xdr:cNvPr id="3" name="Gráfico 1">
          <a:extLst>
            <a:ext uri="{FF2B5EF4-FFF2-40B4-BE49-F238E27FC236}">
              <a16:creationId xmlns:a16="http://schemas.microsoft.com/office/drawing/2014/main" id="{ED97AEF3-0848-4342-A5C3-F69BE21C76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4</xdr:col>
      <xdr:colOff>0</xdr:colOff>
      <xdr:row>17</xdr:row>
      <xdr:rowOff>0</xdr:rowOff>
    </xdr:from>
    <xdr:to>
      <xdr:col>11</xdr:col>
      <xdr:colOff>547688</xdr:colOff>
      <xdr:row>38</xdr:row>
      <xdr:rowOff>9525</xdr:rowOff>
    </xdr:to>
    <xdr:graphicFrame macro="">
      <xdr:nvGraphicFramePr>
        <xdr:cNvPr id="3" name="Gráfico 1">
          <a:extLst>
            <a:ext uri="{FF2B5EF4-FFF2-40B4-BE49-F238E27FC236}">
              <a16:creationId xmlns:a16="http://schemas.microsoft.com/office/drawing/2014/main" id="{CB2DEE40-7F13-4CB2-9B05-490007B6C5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3</xdr:col>
      <xdr:colOff>309562</xdr:colOff>
      <xdr:row>11</xdr:row>
      <xdr:rowOff>157162</xdr:rowOff>
    </xdr:from>
    <xdr:to>
      <xdr:col>9</xdr:col>
      <xdr:colOff>309562</xdr:colOff>
      <xdr:row>26</xdr:row>
      <xdr:rowOff>42862</xdr:rowOff>
    </xdr:to>
    <xdr:graphicFrame macro="">
      <xdr:nvGraphicFramePr>
        <xdr:cNvPr id="4" name="Gráfico 3">
          <a:extLst>
            <a:ext uri="{FF2B5EF4-FFF2-40B4-BE49-F238E27FC236}">
              <a16:creationId xmlns:a16="http://schemas.microsoft.com/office/drawing/2014/main" id="{66D0956D-0CB7-DE13-6B8B-133C8F14241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9</xdr:col>
      <xdr:colOff>119062</xdr:colOff>
      <xdr:row>9</xdr:row>
      <xdr:rowOff>61912</xdr:rowOff>
    </xdr:from>
    <xdr:to>
      <xdr:col>15</xdr:col>
      <xdr:colOff>119062</xdr:colOff>
      <xdr:row>23</xdr:row>
      <xdr:rowOff>138112</xdr:rowOff>
    </xdr:to>
    <xdr:graphicFrame macro="">
      <xdr:nvGraphicFramePr>
        <xdr:cNvPr id="3" name="Gráfico 2">
          <a:extLst>
            <a:ext uri="{FF2B5EF4-FFF2-40B4-BE49-F238E27FC236}">
              <a16:creationId xmlns:a16="http://schemas.microsoft.com/office/drawing/2014/main" id="{422BEC23-65FE-9C14-A1F5-8894181F9E2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2</xdr:col>
      <xdr:colOff>238125</xdr:colOff>
      <xdr:row>6</xdr:row>
      <xdr:rowOff>57150</xdr:rowOff>
    </xdr:from>
    <xdr:to>
      <xdr:col>10</xdr:col>
      <xdr:colOff>0</xdr:colOff>
      <xdr:row>22</xdr:row>
      <xdr:rowOff>119064</xdr:rowOff>
    </xdr:to>
    <xdr:graphicFrame macro="">
      <xdr:nvGraphicFramePr>
        <xdr:cNvPr id="3" name="Gráfico 2">
          <a:extLst>
            <a:ext uri="{FF2B5EF4-FFF2-40B4-BE49-F238E27FC236}">
              <a16:creationId xmlns:a16="http://schemas.microsoft.com/office/drawing/2014/main" id="{FCD09BC7-745F-4F13-937E-9AAC866030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514351</xdr:colOff>
      <xdr:row>4</xdr:row>
      <xdr:rowOff>109766</xdr:rowOff>
    </xdr:from>
    <xdr:to>
      <xdr:col>15</xdr:col>
      <xdr:colOff>361950</xdr:colOff>
      <xdr:row>24</xdr:row>
      <xdr:rowOff>0</xdr:rowOff>
    </xdr:to>
    <mc:AlternateContent xmlns:mc="http://schemas.openxmlformats.org/markup-compatibility/2006">
      <mc:Choice xmlns:cx4="http://schemas.microsoft.com/office/drawing/2016/5/10/chartex" Requires="cx4">
        <xdr:graphicFrame macro="">
          <xdr:nvGraphicFramePr>
            <xdr:cNvPr id="2" name="Gráfico 3">
              <a:extLst>
                <a:ext uri="{FF2B5EF4-FFF2-40B4-BE49-F238E27FC236}">
                  <a16:creationId xmlns:a16="http://schemas.microsoft.com/office/drawing/2014/main" id="{22D03CE3-9F33-4E30-8F95-EAAB6EC67ADE}"/>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5953126" y="757466"/>
              <a:ext cx="9505949" cy="4328884"/>
            </a:xfrm>
            <a:prstGeom prst="rect">
              <a:avLst/>
            </a:prstGeom>
            <a:solidFill>
              <a:prstClr val="white"/>
            </a:solidFill>
            <a:ln w="1">
              <a:solidFill>
                <a:prstClr val="green"/>
              </a:solidFill>
            </a:ln>
          </xdr:spPr>
          <xdr:txBody>
            <a:bodyPr vertOverflow="clip" horzOverflow="clip"/>
            <a:lstStyle/>
            <a:p>
              <a:r>
                <a:rPr lang="es-CL" sz="1100"/>
                <a:t>Este gráfico no está disponible en su versión de Excel.
Si edita esta forma o guarda el libro en un formato de archivo diferente, el gráfico no se podrá utilizar.</a:t>
              </a:r>
            </a:p>
          </xdr:txBody>
        </xdr:sp>
      </mc:Fallback>
    </mc:AlternateContent>
    <xdr:clientData/>
  </xdr:twoCellAnchor>
  <xdr:twoCellAnchor>
    <xdr:from>
      <xdr:col>6</xdr:col>
      <xdr:colOff>910432</xdr:colOff>
      <xdr:row>6</xdr:row>
      <xdr:rowOff>151508</xdr:rowOff>
    </xdr:from>
    <xdr:to>
      <xdr:col>10</xdr:col>
      <xdr:colOff>152399</xdr:colOff>
      <xdr:row>8</xdr:row>
      <xdr:rowOff>0</xdr:rowOff>
    </xdr:to>
    <xdr:sp macro="" textlink="">
      <xdr:nvSpPr>
        <xdr:cNvPr id="4" name="Abrir llave 3">
          <a:extLst>
            <a:ext uri="{FF2B5EF4-FFF2-40B4-BE49-F238E27FC236}">
              <a16:creationId xmlns:a16="http://schemas.microsoft.com/office/drawing/2014/main" id="{9FD67F65-98F0-FFDA-F74E-B42F2977A72A}"/>
            </a:ext>
          </a:extLst>
        </xdr:cNvPr>
        <xdr:cNvSpPr/>
      </xdr:nvSpPr>
      <xdr:spPr>
        <a:xfrm rot="5400000">
          <a:off x="9927382" y="135683"/>
          <a:ext cx="362842" cy="2661442"/>
        </a:xfrm>
        <a:prstGeom prst="leftBrace">
          <a:avLst>
            <a:gd name="adj1" fmla="val 23227"/>
            <a:gd name="adj2" fmla="val 50000"/>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CL" sz="1100"/>
        </a:p>
      </xdr:txBody>
    </xdr:sp>
    <xdr:clientData/>
  </xdr:twoCellAnchor>
  <xdr:twoCellAnchor>
    <xdr:from>
      <xdr:col>10</xdr:col>
      <xdr:colOff>247648</xdr:colOff>
      <xdr:row>6</xdr:row>
      <xdr:rowOff>161937</xdr:rowOff>
    </xdr:from>
    <xdr:to>
      <xdr:col>12</xdr:col>
      <xdr:colOff>352424</xdr:colOff>
      <xdr:row>8</xdr:row>
      <xdr:rowOff>4</xdr:rowOff>
    </xdr:to>
    <xdr:sp macro="" textlink="">
      <xdr:nvSpPr>
        <xdr:cNvPr id="5" name="Abrir llave 4">
          <a:extLst>
            <a:ext uri="{FF2B5EF4-FFF2-40B4-BE49-F238E27FC236}">
              <a16:creationId xmlns:a16="http://schemas.microsoft.com/office/drawing/2014/main" id="{45106C0D-0095-47E4-BEAC-7A8CDE83BDCB}"/>
            </a:ext>
          </a:extLst>
        </xdr:cNvPr>
        <xdr:cNvSpPr/>
      </xdr:nvSpPr>
      <xdr:spPr>
        <a:xfrm rot="5400000">
          <a:off x="12172952" y="657233"/>
          <a:ext cx="352417" cy="1628776"/>
        </a:xfrm>
        <a:prstGeom prst="leftBrace">
          <a:avLst>
            <a:gd name="adj1" fmla="val 23227"/>
            <a:gd name="adj2" fmla="val 49416"/>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CL" sz="1100"/>
        </a:p>
      </xdr:txBody>
    </xdr:sp>
    <xdr:clientData/>
  </xdr:twoCellAnchor>
  <xdr:twoCellAnchor>
    <xdr:from>
      <xdr:col>7</xdr:col>
      <xdr:colOff>342900</xdr:colOff>
      <xdr:row>5</xdr:row>
      <xdr:rowOff>295275</xdr:rowOff>
    </xdr:from>
    <xdr:to>
      <xdr:col>9</xdr:col>
      <xdr:colOff>438150</xdr:colOff>
      <xdr:row>6</xdr:row>
      <xdr:rowOff>123825</xdr:rowOff>
    </xdr:to>
    <xdr:sp macro="" textlink="">
      <xdr:nvSpPr>
        <xdr:cNvPr id="6" name="CuadroTexto 5">
          <a:extLst>
            <a:ext uri="{FF2B5EF4-FFF2-40B4-BE49-F238E27FC236}">
              <a16:creationId xmlns:a16="http://schemas.microsoft.com/office/drawing/2014/main" id="{D3614DD0-0B0F-2C79-C56D-F4F9B010EBC7}"/>
            </a:ext>
          </a:extLst>
        </xdr:cNvPr>
        <xdr:cNvSpPr txBox="1"/>
      </xdr:nvSpPr>
      <xdr:spPr>
        <a:xfrm>
          <a:off x="9305925" y="1428750"/>
          <a:ext cx="16573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a:t>Efecto ingresos: 0,24 pp.</a:t>
          </a:r>
        </a:p>
      </xdr:txBody>
    </xdr:sp>
    <xdr:clientData/>
  </xdr:twoCellAnchor>
  <xdr:twoCellAnchor>
    <xdr:from>
      <xdr:col>10</xdr:col>
      <xdr:colOff>123825</xdr:colOff>
      <xdr:row>5</xdr:row>
      <xdr:rowOff>276225</xdr:rowOff>
    </xdr:from>
    <xdr:to>
      <xdr:col>12</xdr:col>
      <xdr:colOff>600075</xdr:colOff>
      <xdr:row>6</xdr:row>
      <xdr:rowOff>104775</xdr:rowOff>
    </xdr:to>
    <xdr:sp macro="" textlink="">
      <xdr:nvSpPr>
        <xdr:cNvPr id="7" name="CuadroTexto 6">
          <a:extLst>
            <a:ext uri="{FF2B5EF4-FFF2-40B4-BE49-F238E27FC236}">
              <a16:creationId xmlns:a16="http://schemas.microsoft.com/office/drawing/2014/main" id="{0FA27526-A18E-4285-AC76-FC95ED88ABEF}"/>
            </a:ext>
          </a:extLst>
        </xdr:cNvPr>
        <xdr:cNvSpPr txBox="1"/>
      </xdr:nvSpPr>
      <xdr:spPr>
        <a:xfrm>
          <a:off x="11410950" y="1409700"/>
          <a:ext cx="20002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a:t>Efecto ajuste cíclico: -0,19 pp.</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4</xdr:col>
      <xdr:colOff>61912</xdr:colOff>
      <xdr:row>4</xdr:row>
      <xdr:rowOff>157162</xdr:rowOff>
    </xdr:from>
    <xdr:to>
      <xdr:col>10</xdr:col>
      <xdr:colOff>61912</xdr:colOff>
      <xdr:row>19</xdr:row>
      <xdr:rowOff>42862</xdr:rowOff>
    </xdr:to>
    <xdr:graphicFrame macro="">
      <xdr:nvGraphicFramePr>
        <xdr:cNvPr id="3" name="Gráfico 2">
          <a:extLst>
            <a:ext uri="{FF2B5EF4-FFF2-40B4-BE49-F238E27FC236}">
              <a16:creationId xmlns:a16="http://schemas.microsoft.com/office/drawing/2014/main" id="{2B8C8B11-AAD1-2774-6C92-F5C1380010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66675</xdr:colOff>
      <xdr:row>9</xdr:row>
      <xdr:rowOff>147636</xdr:rowOff>
    </xdr:from>
    <xdr:to>
      <xdr:col>8</xdr:col>
      <xdr:colOff>190499</xdr:colOff>
      <xdr:row>29</xdr:row>
      <xdr:rowOff>133350</xdr:rowOff>
    </xdr:to>
    <xdr:graphicFrame macro="">
      <xdr:nvGraphicFramePr>
        <xdr:cNvPr id="2" name="Gráfico 2">
          <a:extLst>
            <a:ext uri="{FF2B5EF4-FFF2-40B4-BE49-F238E27FC236}">
              <a16:creationId xmlns:a16="http://schemas.microsoft.com/office/drawing/2014/main" id="{5A856AE5-A64A-4435-8BF9-513B5E80F5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5</xdr:col>
      <xdr:colOff>500061</xdr:colOff>
      <xdr:row>4</xdr:row>
      <xdr:rowOff>176212</xdr:rowOff>
    </xdr:from>
    <xdr:to>
      <xdr:col>13</xdr:col>
      <xdr:colOff>657224</xdr:colOff>
      <xdr:row>18</xdr:row>
      <xdr:rowOff>123825</xdr:rowOff>
    </xdr:to>
    <xdr:graphicFrame macro="">
      <xdr:nvGraphicFramePr>
        <xdr:cNvPr id="3" name="Gráfico 5">
          <a:extLst>
            <a:ext uri="{FF2B5EF4-FFF2-40B4-BE49-F238E27FC236}">
              <a16:creationId xmlns:a16="http://schemas.microsoft.com/office/drawing/2014/main" id="{23E0CCF9-2640-F315-C36C-C09F8EE940D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561974</xdr:colOff>
      <xdr:row>8</xdr:row>
      <xdr:rowOff>133350</xdr:rowOff>
    </xdr:from>
    <xdr:to>
      <xdr:col>11</xdr:col>
      <xdr:colOff>495299</xdr:colOff>
      <xdr:row>9</xdr:row>
      <xdr:rowOff>180975</xdr:rowOff>
    </xdr:to>
    <xdr:sp macro="" textlink="">
      <xdr:nvSpPr>
        <xdr:cNvPr id="7" name="CuadroTexto 6">
          <a:extLst>
            <a:ext uri="{FF2B5EF4-FFF2-40B4-BE49-F238E27FC236}">
              <a16:creationId xmlns:a16="http://schemas.microsoft.com/office/drawing/2014/main" id="{2F526E40-9AA2-74D0-4FD5-DA34D0E1EB83}"/>
            </a:ext>
          </a:extLst>
        </xdr:cNvPr>
        <xdr:cNvSpPr txBox="1"/>
      </xdr:nvSpPr>
      <xdr:spPr>
        <a:xfrm>
          <a:off x="8181974" y="1657350"/>
          <a:ext cx="695325" cy="23812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000">
              <a:solidFill>
                <a:schemeClr val="bg1"/>
              </a:solidFill>
            </a:rPr>
            <a:t>Interna</a:t>
          </a:r>
        </a:p>
      </xdr:txBody>
    </xdr:sp>
    <xdr:clientData/>
  </xdr:twoCellAnchor>
  <xdr:twoCellAnchor>
    <xdr:from>
      <xdr:col>10</xdr:col>
      <xdr:colOff>638175</xdr:colOff>
      <xdr:row>11</xdr:row>
      <xdr:rowOff>123824</xdr:rowOff>
    </xdr:from>
    <xdr:to>
      <xdr:col>11</xdr:col>
      <xdr:colOff>390525</xdr:colOff>
      <xdr:row>13</xdr:row>
      <xdr:rowOff>38099</xdr:rowOff>
    </xdr:to>
    <xdr:sp macro="" textlink="">
      <xdr:nvSpPr>
        <xdr:cNvPr id="8" name="CuadroTexto 7">
          <a:extLst>
            <a:ext uri="{FF2B5EF4-FFF2-40B4-BE49-F238E27FC236}">
              <a16:creationId xmlns:a16="http://schemas.microsoft.com/office/drawing/2014/main" id="{386FAEBD-D2EB-0A52-CF2B-30E1FA8AD736}"/>
            </a:ext>
          </a:extLst>
        </xdr:cNvPr>
        <xdr:cNvSpPr txBox="1"/>
      </xdr:nvSpPr>
      <xdr:spPr>
        <a:xfrm>
          <a:off x="8258175" y="2219324"/>
          <a:ext cx="514350" cy="29527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a:solidFill>
                <a:schemeClr val="bg1"/>
              </a:solidFill>
            </a:rPr>
            <a:t>FEI</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2376487</xdr:colOff>
      <xdr:row>10</xdr:row>
      <xdr:rowOff>52387</xdr:rowOff>
    </xdr:from>
    <xdr:to>
      <xdr:col>3</xdr:col>
      <xdr:colOff>642937</xdr:colOff>
      <xdr:row>25</xdr:row>
      <xdr:rowOff>66675</xdr:rowOff>
    </xdr:to>
    <xdr:graphicFrame macro="">
      <xdr:nvGraphicFramePr>
        <xdr:cNvPr id="3" name="Gráfico 2">
          <a:extLst>
            <a:ext uri="{FF2B5EF4-FFF2-40B4-BE49-F238E27FC236}">
              <a16:creationId xmlns:a16="http://schemas.microsoft.com/office/drawing/2014/main" id="{30A3570C-BD49-173C-C38A-88B3B08706A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0</xdr:col>
      <xdr:colOff>476250</xdr:colOff>
      <xdr:row>10</xdr:row>
      <xdr:rowOff>52387</xdr:rowOff>
    </xdr:from>
    <xdr:to>
      <xdr:col>4</xdr:col>
      <xdr:colOff>309562</xdr:colOff>
      <xdr:row>24</xdr:row>
      <xdr:rowOff>128587</xdr:rowOff>
    </xdr:to>
    <xdr:graphicFrame macro="">
      <xdr:nvGraphicFramePr>
        <xdr:cNvPr id="3" name="Gráfico 2">
          <a:extLst>
            <a:ext uri="{FF2B5EF4-FFF2-40B4-BE49-F238E27FC236}">
              <a16:creationId xmlns:a16="http://schemas.microsoft.com/office/drawing/2014/main" id="{859DC70D-2A6B-BDA0-9D5E-90D270B8E4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xdr:col>
      <xdr:colOff>819150</xdr:colOff>
      <xdr:row>8</xdr:row>
      <xdr:rowOff>166687</xdr:rowOff>
    </xdr:from>
    <xdr:to>
      <xdr:col>7</xdr:col>
      <xdr:colOff>495300</xdr:colOff>
      <xdr:row>23</xdr:row>
      <xdr:rowOff>52387</xdr:rowOff>
    </xdr:to>
    <xdr:graphicFrame macro="">
      <xdr:nvGraphicFramePr>
        <xdr:cNvPr id="3" name="Gráfico 2">
          <a:extLst>
            <a:ext uri="{FF2B5EF4-FFF2-40B4-BE49-F238E27FC236}">
              <a16:creationId xmlns:a16="http://schemas.microsoft.com/office/drawing/2014/main" id="{6CEF81C6-8133-6CBF-5420-EE3C3CC4A6E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161924</xdr:colOff>
      <xdr:row>8</xdr:row>
      <xdr:rowOff>71436</xdr:rowOff>
    </xdr:from>
    <xdr:to>
      <xdr:col>9</xdr:col>
      <xdr:colOff>171449</xdr:colOff>
      <xdr:row>26</xdr:row>
      <xdr:rowOff>76199</xdr:rowOff>
    </xdr:to>
    <xdr:graphicFrame macro="">
      <xdr:nvGraphicFramePr>
        <xdr:cNvPr id="3" name="Gráfico 2">
          <a:extLst>
            <a:ext uri="{FF2B5EF4-FFF2-40B4-BE49-F238E27FC236}">
              <a16:creationId xmlns:a16="http://schemas.microsoft.com/office/drawing/2014/main" id="{8A48349C-FDA5-0196-3364-3CCA9A97D60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3</xdr:col>
      <xdr:colOff>190500</xdr:colOff>
      <xdr:row>4</xdr:row>
      <xdr:rowOff>61912</xdr:rowOff>
    </xdr:from>
    <xdr:to>
      <xdr:col>10</xdr:col>
      <xdr:colOff>381000</xdr:colOff>
      <xdr:row>13</xdr:row>
      <xdr:rowOff>233362</xdr:rowOff>
    </xdr:to>
    <xdr:graphicFrame macro="">
      <xdr:nvGraphicFramePr>
        <xdr:cNvPr id="9" name="Gráfico 1">
          <a:extLst>
            <a:ext uri="{FF2B5EF4-FFF2-40B4-BE49-F238E27FC236}">
              <a16:creationId xmlns:a16="http://schemas.microsoft.com/office/drawing/2014/main" id="{C60EAC0C-A79C-5A9D-3E17-EEF13F81469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1085849</xdr:colOff>
      <xdr:row>13</xdr:row>
      <xdr:rowOff>23812</xdr:rowOff>
    </xdr:from>
    <xdr:to>
      <xdr:col>7</xdr:col>
      <xdr:colOff>390524</xdr:colOff>
      <xdr:row>30</xdr:row>
      <xdr:rowOff>14287</xdr:rowOff>
    </xdr:to>
    <xdr:graphicFrame macro="">
      <xdr:nvGraphicFramePr>
        <xdr:cNvPr id="14" name="Gráfico 1">
          <a:extLst>
            <a:ext uri="{FF2B5EF4-FFF2-40B4-BE49-F238E27FC236}">
              <a16:creationId xmlns:a16="http://schemas.microsoft.com/office/drawing/2014/main" id="{E0A9023C-8DAF-4599-C6BE-21DA5B3B041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4</xdr:col>
      <xdr:colOff>219075</xdr:colOff>
      <xdr:row>2</xdr:row>
      <xdr:rowOff>142875</xdr:rowOff>
    </xdr:from>
    <xdr:to>
      <xdr:col>9</xdr:col>
      <xdr:colOff>695325</xdr:colOff>
      <xdr:row>31</xdr:row>
      <xdr:rowOff>96358</xdr:rowOff>
    </xdr:to>
    <xdr:graphicFrame macro="">
      <xdr:nvGraphicFramePr>
        <xdr:cNvPr id="6" name="Gráfico 1">
          <a:extLst>
            <a:ext uri="{FF2B5EF4-FFF2-40B4-BE49-F238E27FC236}">
              <a16:creationId xmlns:a16="http://schemas.microsoft.com/office/drawing/2014/main" id="{63DC7C43-54E8-45E4-A538-D44B990BBD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165287</xdr:colOff>
      <xdr:row>6</xdr:row>
      <xdr:rowOff>51547</xdr:rowOff>
    </xdr:from>
    <xdr:to>
      <xdr:col>13</xdr:col>
      <xdr:colOff>314325</xdr:colOff>
      <xdr:row>24</xdr:row>
      <xdr:rowOff>57150</xdr:rowOff>
    </xdr:to>
    <mc:AlternateContent xmlns:mc="http://schemas.openxmlformats.org/markup-compatibility/2006">
      <mc:Choice xmlns:cx1="http://schemas.microsoft.com/office/drawing/2015/9/8/chartex" Requires="cx1">
        <xdr:graphicFrame macro="">
          <xdr:nvGraphicFramePr>
            <xdr:cNvPr id="6" name="Gráfico 2">
              <a:extLst>
                <a:ext uri="{FF2B5EF4-FFF2-40B4-BE49-F238E27FC236}">
                  <a16:creationId xmlns:a16="http://schemas.microsoft.com/office/drawing/2014/main" id="{1A87C599-8B9C-4CB6-80C9-AA5D10D9619B}"/>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4194362" y="1023097"/>
              <a:ext cx="5902138" cy="3034553"/>
            </a:xfrm>
            <a:prstGeom prst="rect">
              <a:avLst/>
            </a:prstGeom>
            <a:solidFill>
              <a:prstClr val="white"/>
            </a:solidFill>
            <a:ln w="1">
              <a:solidFill>
                <a:prstClr val="green"/>
              </a:solidFill>
            </a:ln>
          </xdr:spPr>
          <xdr:txBody>
            <a:bodyPr vertOverflow="clip" horzOverflow="clip"/>
            <a:lstStyle/>
            <a:p>
              <a:r>
                <a:rPr lang="es-CL"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drawings/drawing30.xml><?xml version="1.0" encoding="utf-8"?>
<xdr:wsDr xmlns:xdr="http://schemas.openxmlformats.org/drawingml/2006/spreadsheetDrawing" xmlns:a="http://schemas.openxmlformats.org/drawingml/2006/main">
  <xdr:twoCellAnchor>
    <xdr:from>
      <xdr:col>3</xdr:col>
      <xdr:colOff>695325</xdr:colOff>
      <xdr:row>2</xdr:row>
      <xdr:rowOff>28575</xdr:rowOff>
    </xdr:from>
    <xdr:to>
      <xdr:col>10</xdr:col>
      <xdr:colOff>323850</xdr:colOff>
      <xdr:row>30</xdr:row>
      <xdr:rowOff>148217</xdr:rowOff>
    </xdr:to>
    <xdr:graphicFrame macro="">
      <xdr:nvGraphicFramePr>
        <xdr:cNvPr id="7" name="Gráfico 1">
          <a:extLst>
            <a:ext uri="{FF2B5EF4-FFF2-40B4-BE49-F238E27FC236}">
              <a16:creationId xmlns:a16="http://schemas.microsoft.com/office/drawing/2014/main" id="{A42AE321-6164-4393-9B27-5266D84AAA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4</xdr:col>
      <xdr:colOff>609600</xdr:colOff>
      <xdr:row>2</xdr:row>
      <xdr:rowOff>104775</xdr:rowOff>
    </xdr:from>
    <xdr:to>
      <xdr:col>10</xdr:col>
      <xdr:colOff>495300</xdr:colOff>
      <xdr:row>26</xdr:row>
      <xdr:rowOff>80687</xdr:rowOff>
    </xdr:to>
    <xdr:graphicFrame macro="">
      <xdr:nvGraphicFramePr>
        <xdr:cNvPr id="8" name="Gráfico 1">
          <a:extLst>
            <a:ext uri="{FF2B5EF4-FFF2-40B4-BE49-F238E27FC236}">
              <a16:creationId xmlns:a16="http://schemas.microsoft.com/office/drawing/2014/main" id="{2B4FB188-57E4-49B0-89E1-D7FF6CE7CF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1</xdr:col>
      <xdr:colOff>251571</xdr:colOff>
      <xdr:row>33</xdr:row>
      <xdr:rowOff>129706</xdr:rowOff>
    </xdr:from>
    <xdr:to>
      <xdr:col>14</xdr:col>
      <xdr:colOff>51546</xdr:colOff>
      <xdr:row>65</xdr:row>
      <xdr:rowOff>10645</xdr:rowOff>
    </xdr:to>
    <xdr:graphicFrame macro="">
      <xdr:nvGraphicFramePr>
        <xdr:cNvPr id="45" name="Gráfico 1">
          <a:extLst>
            <a:ext uri="{FF2B5EF4-FFF2-40B4-BE49-F238E27FC236}">
              <a16:creationId xmlns:a16="http://schemas.microsoft.com/office/drawing/2014/main" id="{79B1895F-D4B0-4614-B229-FB341FF25C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186362</xdr:colOff>
      <xdr:row>10</xdr:row>
      <xdr:rowOff>137584</xdr:rowOff>
    </xdr:from>
    <xdr:to>
      <xdr:col>14</xdr:col>
      <xdr:colOff>592667</xdr:colOff>
      <xdr:row>34</xdr:row>
      <xdr:rowOff>0</xdr:rowOff>
    </xdr:to>
    <xdr:graphicFrame macro="">
      <xdr:nvGraphicFramePr>
        <xdr:cNvPr id="3" name="Gráfico 1">
          <a:extLst>
            <a:ext uri="{FF2B5EF4-FFF2-40B4-BE49-F238E27FC236}">
              <a16:creationId xmlns:a16="http://schemas.microsoft.com/office/drawing/2014/main" id="{FACC7BEB-330D-4991-8ED0-870E6ED673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1038225</xdr:colOff>
      <xdr:row>8</xdr:row>
      <xdr:rowOff>66675</xdr:rowOff>
    </xdr:from>
    <xdr:to>
      <xdr:col>8</xdr:col>
      <xdr:colOff>381000</xdr:colOff>
      <xdr:row>28</xdr:row>
      <xdr:rowOff>95250</xdr:rowOff>
    </xdr:to>
    <xdr:graphicFrame macro="">
      <xdr:nvGraphicFramePr>
        <xdr:cNvPr id="4" name="Gráfico 1">
          <a:extLst>
            <a:ext uri="{FF2B5EF4-FFF2-40B4-BE49-F238E27FC236}">
              <a16:creationId xmlns:a16="http://schemas.microsoft.com/office/drawing/2014/main" id="{8A27362B-7802-437F-865F-36AD802EF5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mc:AlternateContent xmlns:mc="http://schemas.openxmlformats.org/markup-compatibility/2006">
      <mc:Choice xmlns:cx1="http://schemas.microsoft.com/office/drawing/2015/9/8/chartex" Requires="cx1">
        <xdr:graphicFrame macro="">
          <xdr:nvGraphicFramePr>
            <xdr:cNvPr id="3" name="Gráfico 2">
              <a:extLst>
                <a:ext uri="{FF2B5EF4-FFF2-40B4-BE49-F238E27FC236}">
                  <a16:creationId xmlns:a16="http://schemas.microsoft.com/office/drawing/2014/main" id="{9914A346-6D0B-4ABD-8A99-DD6E82593CC7}"/>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0" y="0"/>
              <a:ext cx="0" cy="0"/>
            </a:xfrm>
            <a:prstGeom prst="rect">
              <a:avLst/>
            </a:prstGeom>
            <a:solidFill>
              <a:prstClr val="white"/>
            </a:solidFill>
            <a:ln w="1">
              <a:solidFill>
                <a:prstClr val="green"/>
              </a:solidFill>
            </a:ln>
          </xdr:spPr>
          <xdr:txBody>
            <a:bodyPr vertOverflow="clip" horzOverflow="clip"/>
            <a:lstStyle/>
            <a:p>
              <a:r>
                <a:rPr lang="es-CL" sz="1100"/>
                <a:t>Este gráfico no está disponible en su versión de Excel.
Si edita esta forma o guarda el libro en un formato de archivo diferente, el gráfico no se podrá utilizar.</a:t>
              </a:r>
            </a:p>
          </xdr:txBody>
        </xdr:sp>
      </mc:Fallback>
    </mc:AlternateContent>
    <xdr:clientData/>
  </xdr:twoCellAnchor>
  <xdr:twoCellAnchor>
    <xdr:from>
      <xdr:col>12</xdr:col>
      <xdr:colOff>268941</xdr:colOff>
      <xdr:row>0</xdr:row>
      <xdr:rowOff>0</xdr:rowOff>
    </xdr:from>
    <xdr:to>
      <xdr:col>23</xdr:col>
      <xdr:colOff>168088</xdr:colOff>
      <xdr:row>1</xdr:row>
      <xdr:rowOff>0</xdr:rowOff>
    </xdr:to>
    <mc:AlternateContent xmlns:mc="http://schemas.openxmlformats.org/markup-compatibility/2006">
      <mc:Choice xmlns:cx1="http://schemas.microsoft.com/office/drawing/2015/9/8/chartex" Requires="cx1">
        <xdr:graphicFrame macro="">
          <xdr:nvGraphicFramePr>
            <xdr:cNvPr id="4" name="Gráfico 5">
              <a:extLst>
                <a:ext uri="{FF2B5EF4-FFF2-40B4-BE49-F238E27FC236}">
                  <a16:creationId xmlns:a16="http://schemas.microsoft.com/office/drawing/2014/main" id="{E43B1BB4-A7EC-4639-8644-F86A4C64A00F}"/>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8727141" y="0"/>
              <a:ext cx="7976347" cy="190500"/>
            </a:xfrm>
            <a:prstGeom prst="rect">
              <a:avLst/>
            </a:prstGeom>
            <a:solidFill>
              <a:prstClr val="white"/>
            </a:solidFill>
            <a:ln w="1">
              <a:solidFill>
                <a:prstClr val="green"/>
              </a:solidFill>
            </a:ln>
          </xdr:spPr>
          <xdr:txBody>
            <a:bodyPr vertOverflow="clip" horzOverflow="clip"/>
            <a:lstStyle/>
            <a:p>
              <a:r>
                <a:rPr lang="es-CL" sz="1100"/>
                <a:t>Este gráfico no está disponible en su versión de Excel.
Si edita esta forma o guarda el libro en un formato de archivo diferente, el gráfico no se podrá utilizar.</a:t>
              </a:r>
            </a:p>
          </xdr:txBody>
        </xdr:sp>
      </mc:Fallback>
    </mc:AlternateContent>
    <xdr:clientData/>
  </xdr:twoCellAnchor>
  <xdr:twoCellAnchor>
    <xdr:from>
      <xdr:col>0</xdr:col>
      <xdr:colOff>1664070</xdr:colOff>
      <xdr:row>10</xdr:row>
      <xdr:rowOff>23530</xdr:rowOff>
    </xdr:from>
    <xdr:to>
      <xdr:col>11</xdr:col>
      <xdr:colOff>403412</xdr:colOff>
      <xdr:row>34</xdr:row>
      <xdr:rowOff>44823</xdr:rowOff>
    </xdr:to>
    <xdr:graphicFrame macro="">
      <xdr:nvGraphicFramePr>
        <xdr:cNvPr id="13" name="Gráfico 4">
          <a:extLst>
            <a:ext uri="{FF2B5EF4-FFF2-40B4-BE49-F238E27FC236}">
              <a16:creationId xmlns:a16="http://schemas.microsoft.com/office/drawing/2014/main" id="{98911FFD-B852-41E6-9E0E-1BCA8D4ABE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514349</xdr:colOff>
      <xdr:row>3</xdr:row>
      <xdr:rowOff>88105</xdr:rowOff>
    </xdr:from>
    <xdr:to>
      <xdr:col>18</xdr:col>
      <xdr:colOff>261938</xdr:colOff>
      <xdr:row>20</xdr:row>
      <xdr:rowOff>154781</xdr:rowOff>
    </xdr:to>
    <mc:AlternateContent xmlns:mc="http://schemas.openxmlformats.org/markup-compatibility/2006">
      <mc:Choice xmlns:cx1="http://schemas.microsoft.com/office/drawing/2015/9/8/chartex" Requires="cx1">
        <xdr:graphicFrame macro="">
          <xdr:nvGraphicFramePr>
            <xdr:cNvPr id="2" name="Gráfico 5">
              <a:extLst>
                <a:ext uri="{FF2B5EF4-FFF2-40B4-BE49-F238E27FC236}">
                  <a16:creationId xmlns:a16="http://schemas.microsoft.com/office/drawing/2014/main" id="{56C3DAC4-1BD1-4ADF-9C0C-8D3C9D681A6E}"/>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3590924" y="573880"/>
              <a:ext cx="10148889" cy="3705226"/>
            </a:xfrm>
            <a:prstGeom prst="rect">
              <a:avLst/>
            </a:prstGeom>
            <a:solidFill>
              <a:prstClr val="white"/>
            </a:solidFill>
            <a:ln w="1">
              <a:solidFill>
                <a:prstClr val="green"/>
              </a:solidFill>
            </a:ln>
          </xdr:spPr>
          <xdr:txBody>
            <a:bodyPr vertOverflow="clip" horzOverflow="clip"/>
            <a:lstStyle/>
            <a:p>
              <a:r>
                <a:rPr lang="es-CL"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19</xdr:row>
      <xdr:rowOff>40821</xdr:rowOff>
    </xdr:from>
    <xdr:to>
      <xdr:col>4</xdr:col>
      <xdr:colOff>68035</xdr:colOff>
      <xdr:row>35</xdr:row>
      <xdr:rowOff>160836</xdr:rowOff>
    </xdr:to>
    <xdr:graphicFrame macro="">
      <xdr:nvGraphicFramePr>
        <xdr:cNvPr id="3" name="Gráfico 6">
          <a:extLst>
            <a:ext uri="{FF2B5EF4-FFF2-40B4-BE49-F238E27FC236}">
              <a16:creationId xmlns:a16="http://schemas.microsoft.com/office/drawing/2014/main" id="{13D0FA3E-4555-4338-B401-011C42AB2C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3</xdr:col>
      <xdr:colOff>676275</xdr:colOff>
      <xdr:row>3</xdr:row>
      <xdr:rowOff>0</xdr:rowOff>
    </xdr:from>
    <xdr:to>
      <xdr:col>7</xdr:col>
      <xdr:colOff>495300</xdr:colOff>
      <xdr:row>25</xdr:row>
      <xdr:rowOff>29845</xdr:rowOff>
    </xdr:to>
    <xdr:graphicFrame macro="">
      <xdr:nvGraphicFramePr>
        <xdr:cNvPr id="5" name="Gráfico 4">
          <a:extLst>
            <a:ext uri="{FF2B5EF4-FFF2-40B4-BE49-F238E27FC236}">
              <a16:creationId xmlns:a16="http://schemas.microsoft.com/office/drawing/2014/main" id="{F110CF72-F5E6-4882-824D-84BCE0EBD7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gr\AppData\Local\Microsoft\Windows\INetCache\Content.Outlook\EIFPSQTJ\Programacionfinanciera_2T26v10jul.xlsx" TargetMode="External"/><Relationship Id="rId1" Type="http://schemas.openxmlformats.org/officeDocument/2006/relationships/externalLinkPath" Target="file:///C:\Users\mgr\AppData\Local\Microsoft\Windows\INetCache\Content.Outlook\EIFPSQTJ\Programacionfinanciera_2T26v10jul.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Recuadros/Activos%20del%20Tesoro/Activos.xlsx" TargetMode="External"/><Relationship Id="rId2" Type="http://schemas.openxmlformats.org/officeDocument/2006/relationships/externalLinkPath" Target="https://dipres.sharepoint.com/teams/areamacro/Documentos%20compartidos/IFP/2026/IFP%202T26/Recuadros/Activos%20del%20Tesoro/Activos.xlsx" TargetMode="External"/><Relationship Id="rId1" Type="http://schemas.openxmlformats.org/officeDocument/2006/relationships/externalLinkPath" Target="/teams/areamacro/Documentos%20compartidos/IFP/2026/IFP%202T26/Recuadros/Activos%20del%20Tesoro/Activos.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Recuadros/Activos%20del%20Tesoro/260630%20cash%20buffers.xlsx" TargetMode="External"/><Relationship Id="rId2" Type="http://schemas.openxmlformats.org/officeDocument/2006/relationships/externalLinkPath" Target="https://dipres.sharepoint.com/teams/areamacro/Documentos%20compartidos/IFP/2026/IFP%202T26/Recuadros/Activos%20del%20Tesoro/260630%20cash%20buffers.xlsx" TargetMode="External"/><Relationship Id="rId1" Type="http://schemas.openxmlformats.org/officeDocument/2006/relationships/externalLinkPath" Target="/teams/areamacro/Documentos%20compartidos/IFP/2026/IFP%202T26/Recuadros/Activos%20del%20Tesoro/260630%20cash%20buffers.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Recuadros/Activos%20del%20Tesoro/Consolidado%20Deuda%20Empresas%20P&#250;blicas%205PIB.xlsx" TargetMode="External"/><Relationship Id="rId2" Type="http://schemas.openxmlformats.org/officeDocument/2006/relationships/externalLinkPath" Target="https://dipres.sharepoint.com/teams/areamacro/Documentos%20compartidos/IFP/2026/IFP%202T26/Recuadros/Activos%20del%20Tesoro/Consolidado%20Deuda%20Empresas%20P&#250;blicas%205PIB.xlsx" TargetMode="External"/><Relationship Id="rId1" Type="http://schemas.openxmlformats.org/officeDocument/2006/relationships/externalLinkPath" Target="/teams/areamacro/Documentos%20compartidos/IFP/2026/IFP%202T26/Recuadros/Activos%20del%20Tesoro/Consolidado%20Deuda%20Empresas%20P&#250;blicas%205PIB.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D:\Mis%20documentos\Mis%20Documentos\1%20MISDOC\Subdepartamento\IFP\2do%20Trimestre\Copia%20de%20Tablas%202%20informe%20monitoreo%20y%20ex%20ante.xlsx" TargetMode="External"/><Relationship Id="rId1" Type="http://schemas.openxmlformats.org/officeDocument/2006/relationships/externalLinkPath" Target="file:///D:\Mis%20documentos\Mis%20Documentos\1%20MISDOC\Subdepartamento\IFP\2do%20Trimestre\Copia%20de%20Tablas%202%20informe%20monitoreo%20y%20ex%20ant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JMA\AppData\Local\Microsoft\Windows\INetCache\Content.Outlook\NU7PKHH0\Gr&#225;ficos_Tablas%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 I.5.1"/>
      <sheetName val="C I.6.1"/>
      <sheetName val="C I.5.2"/>
      <sheetName val="C II.8.1"/>
      <sheetName val="C II.8.2"/>
      <sheetName val="C II.8.3"/>
      <sheetName val="C II.9.1"/>
      <sheetName val="gráfico DeudaPib"/>
    </sheetNames>
    <sheetDataSet>
      <sheetData sheetId="0" refreshError="1"/>
      <sheetData sheetId="1">
        <row r="8">
          <cell r="E8">
            <v>42.660731200305683</v>
          </cell>
        </row>
      </sheetData>
      <sheetData sheetId="2" refreshError="1"/>
      <sheetData sheetId="3" refreshError="1"/>
      <sheetData sheetId="4">
        <row r="7">
          <cell r="B7">
            <v>43.530958878880263</v>
          </cell>
          <cell r="C7">
            <v>44.542830811422192</v>
          </cell>
          <cell r="D7">
            <v>45.263883120714063</v>
          </cell>
          <cell r="E7">
            <v>45.476658838116322</v>
          </cell>
        </row>
      </sheetData>
      <sheetData sheetId="5">
        <row r="5">
          <cell r="B5">
            <v>2026</v>
          </cell>
        </row>
      </sheetData>
      <sheetData sheetId="6" refreshError="1"/>
      <sheetData sheetId="7">
        <row r="2">
          <cell r="E2" t="str">
            <v>Nivel Prudente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Mensual"/>
      <sheetName val="pm3m"/>
      <sheetName val="Trimestral"/>
      <sheetName val="OATP"/>
      <sheetName val="Soberanos"/>
      <sheetName val="Hoja6"/>
      <sheetName val="Marzos"/>
      <sheetName val="Metadatos"/>
      <sheetName val="Series"/>
    </sheetNames>
    <sheetDataSet>
      <sheetData sheetId="0">
        <row r="1">
          <cell r="A1" t="str">
            <v>Reg</v>
          </cell>
        </row>
      </sheetData>
      <sheetData sheetId="1">
        <row r="2">
          <cell r="B2" t="str">
            <v>Fondos soberanos </v>
          </cell>
        </row>
        <row r="3">
          <cell r="B3" t="str">
            <v>FEES</v>
          </cell>
        </row>
        <row r="4">
          <cell r="B4" t="str">
            <v>FRP</v>
          </cell>
        </row>
        <row r="5">
          <cell r="B5" t="str">
            <v>OATP</v>
          </cell>
        </row>
        <row r="6">
          <cell r="B6" t="str">
            <v>      Pesos</v>
          </cell>
        </row>
        <row r="7">
          <cell r="B7" t="str">
            <v>      Dólar</v>
          </cell>
        </row>
        <row r="8">
          <cell r="B8" t="str">
            <v>FpE</v>
          </cell>
        </row>
        <row r="9">
          <cell r="B9" t="str">
            <v>      FpE</v>
          </cell>
        </row>
        <row r="10">
          <cell r="B10" t="str">
            <v>FAR</v>
          </cell>
        </row>
        <row r="11">
          <cell r="B11" t="str">
            <v>FPA</v>
          </cell>
        </row>
        <row r="12">
          <cell r="B12" t="str">
            <v>TAC</v>
          </cell>
        </row>
        <row r="13">
          <cell r="B13" t="str">
            <v>Otros</v>
          </cell>
        </row>
      </sheetData>
      <sheetData sheetId="2"/>
      <sheetData sheetId="3"/>
      <sheetData sheetId="4">
        <row r="6">
          <cell r="G6">
            <v>7126.9673478181803</v>
          </cell>
        </row>
        <row r="7">
          <cell r="G7">
            <v>7126.9673478181803</v>
          </cell>
        </row>
        <row r="8">
          <cell r="G8">
            <v>7126.9673478181803</v>
          </cell>
        </row>
        <row r="9">
          <cell r="G9">
            <v>7126.9673478181803</v>
          </cell>
        </row>
        <row r="10">
          <cell r="G10">
            <v>7126.9673478181803</v>
          </cell>
        </row>
        <row r="11">
          <cell r="G11">
            <v>7126.9673478181803</v>
          </cell>
        </row>
        <row r="12">
          <cell r="G12">
            <v>7126.9673478181803</v>
          </cell>
        </row>
        <row r="13">
          <cell r="G13">
            <v>7126.9673478181803</v>
          </cell>
        </row>
        <row r="14">
          <cell r="G14">
            <v>7126.9673478181803</v>
          </cell>
        </row>
        <row r="15">
          <cell r="G15">
            <v>7126.9673478181803</v>
          </cell>
        </row>
        <row r="16">
          <cell r="G16">
            <v>7126.9673478181803</v>
          </cell>
        </row>
        <row r="17">
          <cell r="G17">
            <v>7126.9673478181803</v>
          </cell>
        </row>
        <row r="18">
          <cell r="G18">
            <v>7126.9673478181803</v>
          </cell>
        </row>
        <row r="19">
          <cell r="G19">
            <v>7126.9673478181803</v>
          </cell>
        </row>
        <row r="20">
          <cell r="G20">
            <v>7126.9673478181803</v>
          </cell>
        </row>
        <row r="21">
          <cell r="G21">
            <v>7126.9673478181803</v>
          </cell>
        </row>
        <row r="22">
          <cell r="G22">
            <v>7126.9673478181803</v>
          </cell>
        </row>
        <row r="23">
          <cell r="G23">
            <v>7126.9673478181803</v>
          </cell>
        </row>
        <row r="24">
          <cell r="G24">
            <v>7126.9673478181803</v>
          </cell>
        </row>
        <row r="25">
          <cell r="G25">
            <v>7126.9673478181803</v>
          </cell>
        </row>
        <row r="26">
          <cell r="G26">
            <v>7126.9673478181803</v>
          </cell>
        </row>
        <row r="27">
          <cell r="G27">
            <v>7126.9673478181803</v>
          </cell>
        </row>
        <row r="28">
          <cell r="G28">
            <v>7126.9673478181803</v>
          </cell>
        </row>
        <row r="29">
          <cell r="G29">
            <v>7126.9673478181803</v>
          </cell>
        </row>
        <row r="30">
          <cell r="G30">
            <v>7126.9673478181803</v>
          </cell>
        </row>
        <row r="31">
          <cell r="G31">
            <v>7126.9673478181803</v>
          </cell>
        </row>
        <row r="32">
          <cell r="G32">
            <v>7126.9673478181803</v>
          </cell>
        </row>
        <row r="33">
          <cell r="G33">
            <v>7126.9673478181803</v>
          </cell>
        </row>
        <row r="34">
          <cell r="G34">
            <v>7126.9673478181803</v>
          </cell>
        </row>
        <row r="35">
          <cell r="G35">
            <v>7126.9673478181803</v>
          </cell>
        </row>
        <row r="36">
          <cell r="G36">
            <v>7126.9673478181803</v>
          </cell>
        </row>
        <row r="37">
          <cell r="G37">
            <v>7126.9673478181803</v>
          </cell>
        </row>
        <row r="38">
          <cell r="G38">
            <v>7126.9673478181803</v>
          </cell>
        </row>
        <row r="39">
          <cell r="G39">
            <v>7126.9673478181803</v>
          </cell>
        </row>
        <row r="40">
          <cell r="G40">
            <v>7126.9673478181803</v>
          </cell>
        </row>
        <row r="41">
          <cell r="G41">
            <v>7126.9673478181803</v>
          </cell>
        </row>
        <row r="42">
          <cell r="G42">
            <v>7126.9673478181803</v>
          </cell>
        </row>
        <row r="43">
          <cell r="G43">
            <v>7126.9673478181803</v>
          </cell>
        </row>
        <row r="44">
          <cell r="G44">
            <v>7126.9673478181803</v>
          </cell>
        </row>
        <row r="45">
          <cell r="G45">
            <v>7126.9673478181803</v>
          </cell>
        </row>
        <row r="46">
          <cell r="G46">
            <v>7126.9673478181803</v>
          </cell>
        </row>
        <row r="47">
          <cell r="G47">
            <v>7126.9673478181803</v>
          </cell>
        </row>
        <row r="48">
          <cell r="G48">
            <v>7126.9673478181803</v>
          </cell>
        </row>
        <row r="49">
          <cell r="G49">
            <v>7126.9673478181803</v>
          </cell>
        </row>
        <row r="50">
          <cell r="G50">
            <v>7126.9673478181803</v>
          </cell>
        </row>
        <row r="51">
          <cell r="G51">
            <v>7126.9673478181803</v>
          </cell>
        </row>
        <row r="52">
          <cell r="G52">
            <v>7126.9673478181803</v>
          </cell>
        </row>
        <row r="53">
          <cell r="G53">
            <v>7126.9673478181803</v>
          </cell>
        </row>
        <row r="54">
          <cell r="G54">
            <v>7126.9673478181803</v>
          </cell>
        </row>
        <row r="55">
          <cell r="G55">
            <v>7126.9673478181803</v>
          </cell>
        </row>
        <row r="56">
          <cell r="G56">
            <v>7126.9673478181803</v>
          </cell>
        </row>
        <row r="57">
          <cell r="G57">
            <v>7126.9673478181803</v>
          </cell>
        </row>
        <row r="58">
          <cell r="G58">
            <v>7126.9673478181803</v>
          </cell>
        </row>
        <row r="59">
          <cell r="G59">
            <v>7126.9673478181803</v>
          </cell>
        </row>
        <row r="60">
          <cell r="G60">
            <v>7126.9673478181803</v>
          </cell>
        </row>
        <row r="61">
          <cell r="G61">
            <v>7126.9673478181803</v>
          </cell>
        </row>
        <row r="62">
          <cell r="G62">
            <v>7126.9673478181803</v>
          </cell>
        </row>
        <row r="63">
          <cell r="G63">
            <v>7126.9673478181803</v>
          </cell>
        </row>
        <row r="64">
          <cell r="G64">
            <v>7126.9673478181803</v>
          </cell>
        </row>
        <row r="65">
          <cell r="G65">
            <v>7126.9673478181803</v>
          </cell>
        </row>
        <row r="66">
          <cell r="G66">
            <v>7126.9673478181803</v>
          </cell>
        </row>
        <row r="67">
          <cell r="G67">
            <v>7126.9673478181803</v>
          </cell>
        </row>
        <row r="68">
          <cell r="G68">
            <v>7126.9673478181803</v>
          </cell>
        </row>
        <row r="69">
          <cell r="G69">
            <v>7126.9673478181803</v>
          </cell>
        </row>
        <row r="70">
          <cell r="G70">
            <v>7126.9673478181803</v>
          </cell>
        </row>
        <row r="71">
          <cell r="G71">
            <v>7126.9673478181803</v>
          </cell>
        </row>
        <row r="72">
          <cell r="G72">
            <v>7126.9673478181803</v>
          </cell>
        </row>
        <row r="73">
          <cell r="G73">
            <v>7126.9673478181803</v>
          </cell>
        </row>
        <row r="74">
          <cell r="G74">
            <v>7126.9673478181803</v>
          </cell>
        </row>
        <row r="75">
          <cell r="G75">
            <v>7126.9673478181803</v>
          </cell>
        </row>
        <row r="76">
          <cell r="G76">
            <v>7126.9673478181803</v>
          </cell>
        </row>
        <row r="77">
          <cell r="G77">
            <v>7126.9673478181803</v>
          </cell>
        </row>
        <row r="78">
          <cell r="G78">
            <v>7126.9673478181803</v>
          </cell>
        </row>
        <row r="79">
          <cell r="G79">
            <v>7126.9673478181803</v>
          </cell>
        </row>
        <row r="80">
          <cell r="G80">
            <v>7126.9673478181803</v>
          </cell>
        </row>
        <row r="81">
          <cell r="G81">
            <v>7126.9673478181803</v>
          </cell>
        </row>
      </sheetData>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macro_anual"/>
      <sheetName val="macro_trim"/>
      <sheetName val="macro_mensual"/>
      <sheetName val="OATP"/>
      <sheetName val="G_anual"/>
      <sheetName val="GP_mensual"/>
      <sheetName val="FN_neg"/>
      <sheetName val="SD"/>
      <sheetName val="ind_int"/>
      <sheetName val="ind_int (2)"/>
      <sheetName val="Hoja1"/>
      <sheetName val="ind_suf"/>
    </sheetNames>
    <sheetDataSet>
      <sheetData sheetId="0"/>
      <sheetData sheetId="1"/>
      <sheetData sheetId="2"/>
      <sheetData sheetId="3"/>
      <sheetData sheetId="4"/>
      <sheetData sheetId="5"/>
      <sheetData sheetId="6"/>
      <sheetData sheetId="7"/>
      <sheetData sheetId="8"/>
      <sheetData sheetId="9">
        <row r="3">
          <cell r="A3">
            <v>41334</v>
          </cell>
        </row>
        <row r="4">
          <cell r="A4">
            <v>41426</v>
          </cell>
        </row>
        <row r="5">
          <cell r="A5">
            <v>41518</v>
          </cell>
        </row>
        <row r="6">
          <cell r="A6">
            <v>41609</v>
          </cell>
        </row>
        <row r="7">
          <cell r="A7">
            <v>41699</v>
          </cell>
        </row>
        <row r="8">
          <cell r="A8">
            <v>41791</v>
          </cell>
        </row>
        <row r="9">
          <cell r="A9">
            <v>41883</v>
          </cell>
        </row>
        <row r="10">
          <cell r="A10">
            <v>41974</v>
          </cell>
        </row>
        <row r="11">
          <cell r="A11">
            <v>42064</v>
          </cell>
        </row>
        <row r="12">
          <cell r="A12">
            <v>42156</v>
          </cell>
        </row>
        <row r="13">
          <cell r="A13">
            <v>42248</v>
          </cell>
        </row>
        <row r="14">
          <cell r="A14">
            <v>42339</v>
          </cell>
        </row>
        <row r="15">
          <cell r="A15">
            <v>42430</v>
          </cell>
        </row>
        <row r="16">
          <cell r="A16">
            <v>42522</v>
          </cell>
        </row>
        <row r="17">
          <cell r="A17">
            <v>42614</v>
          </cell>
        </row>
        <row r="18">
          <cell r="A18">
            <v>42705</v>
          </cell>
        </row>
        <row r="19">
          <cell r="A19">
            <v>42795</v>
          </cell>
        </row>
        <row r="20">
          <cell r="A20">
            <v>42887</v>
          </cell>
        </row>
        <row r="21">
          <cell r="A21">
            <v>42979</v>
          </cell>
        </row>
        <row r="22">
          <cell r="A22">
            <v>43070</v>
          </cell>
        </row>
        <row r="23">
          <cell r="A23">
            <v>43160</v>
          </cell>
        </row>
        <row r="24">
          <cell r="A24">
            <v>43252</v>
          </cell>
        </row>
        <row r="25">
          <cell r="A25">
            <v>43344</v>
          </cell>
        </row>
        <row r="26">
          <cell r="A26">
            <v>43435</v>
          </cell>
        </row>
        <row r="27">
          <cell r="A27">
            <v>43525</v>
          </cell>
        </row>
        <row r="28">
          <cell r="A28">
            <v>43617</v>
          </cell>
        </row>
        <row r="29">
          <cell r="A29">
            <v>43709</v>
          </cell>
        </row>
        <row r="30">
          <cell r="A30">
            <v>43800</v>
          </cell>
        </row>
        <row r="31">
          <cell r="A31">
            <v>43891</v>
          </cell>
        </row>
        <row r="32">
          <cell r="A32">
            <v>43983</v>
          </cell>
        </row>
        <row r="33">
          <cell r="A33">
            <v>44075</v>
          </cell>
        </row>
        <row r="34">
          <cell r="A34">
            <v>44166</v>
          </cell>
        </row>
        <row r="35">
          <cell r="A35">
            <v>44256</v>
          </cell>
        </row>
        <row r="36">
          <cell r="A36">
            <v>44348</v>
          </cell>
        </row>
        <row r="37">
          <cell r="A37">
            <v>44440</v>
          </cell>
        </row>
        <row r="38">
          <cell r="A38">
            <v>44531</v>
          </cell>
        </row>
        <row r="39">
          <cell r="A39">
            <v>44621</v>
          </cell>
        </row>
        <row r="40">
          <cell r="A40">
            <v>44713</v>
          </cell>
        </row>
        <row r="41">
          <cell r="A41">
            <v>44805</v>
          </cell>
        </row>
        <row r="42">
          <cell r="A42">
            <v>44896</v>
          </cell>
        </row>
        <row r="43">
          <cell r="A43">
            <v>44986</v>
          </cell>
        </row>
        <row r="44">
          <cell r="A44">
            <v>45078</v>
          </cell>
        </row>
        <row r="45">
          <cell r="A45">
            <v>45170</v>
          </cell>
        </row>
        <row r="46">
          <cell r="A46">
            <v>45261</v>
          </cell>
        </row>
        <row r="47">
          <cell r="A47">
            <v>45352</v>
          </cell>
        </row>
        <row r="48">
          <cell r="A48">
            <v>45444</v>
          </cell>
        </row>
        <row r="49">
          <cell r="A49">
            <v>45536</v>
          </cell>
        </row>
        <row r="50">
          <cell r="A50">
            <v>45627</v>
          </cell>
        </row>
        <row r="51">
          <cell r="A51">
            <v>45717</v>
          </cell>
        </row>
        <row r="52">
          <cell r="A52">
            <v>45809</v>
          </cell>
        </row>
        <row r="53">
          <cell r="A53">
            <v>45901</v>
          </cell>
        </row>
        <row r="54">
          <cell r="A54">
            <v>45992</v>
          </cell>
        </row>
        <row r="55">
          <cell r="A55">
            <v>46082</v>
          </cell>
        </row>
      </sheetData>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Metro"/>
      <sheetName val="EFE"/>
      <sheetName val="Correos"/>
      <sheetName val="Zofri"/>
      <sheetName val="Sasipa"/>
      <sheetName val="Polla"/>
      <sheetName val="Cotrisa"/>
      <sheetName val="Foinsa"/>
      <sheetName val="Casa de Moneda $"/>
      <sheetName val="Econssa"/>
      <sheetName val="Asmar en $"/>
      <sheetName val="Enaer"/>
      <sheetName val="Famae"/>
      <sheetName val="TVN"/>
      <sheetName val="Arica"/>
      <sheetName val="Iquique"/>
      <sheetName val="Antofagasta"/>
      <sheetName val="Coquimbo"/>
      <sheetName val="Valparaíso"/>
      <sheetName val="San Antonio"/>
      <sheetName val="Talcahuano"/>
      <sheetName val="Puerto Montt"/>
      <sheetName val="Chacabuco"/>
      <sheetName val="Austral"/>
      <sheetName val="Codelco"/>
      <sheetName val="Enami"/>
      <sheetName val="Enap"/>
      <sheetName val="Lago Peñuelas"/>
      <sheetName val="La Nación"/>
      <sheetName val="Puerto Madero"/>
      <sheetName val="Enacar"/>
      <sheetName val="Sacor"/>
      <sheetName val="Emaza"/>
      <sheetName val="Series clasif."/>
      <sheetName val="Series clasif. %PIB"/>
      <sheetName val="4tos trim.%PIB"/>
      <sheetName val="Consolidad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ow r="3">
          <cell r="D3" t="str">
            <v>1T10</v>
          </cell>
          <cell r="E3" t="str">
            <v>1T11</v>
          </cell>
          <cell r="F3" t="str">
            <v>1T12</v>
          </cell>
          <cell r="G3" t="str">
            <v>1T13</v>
          </cell>
          <cell r="H3" t="str">
            <v>1T14</v>
          </cell>
          <cell r="I3" t="str">
            <v>1T15</v>
          </cell>
          <cell r="J3" t="str">
            <v>1T16</v>
          </cell>
          <cell r="K3" t="str">
            <v>1T17</v>
          </cell>
          <cell r="L3" t="str">
            <v>1T18</v>
          </cell>
          <cell r="M3" t="str">
            <v>1T19</v>
          </cell>
          <cell r="N3" t="str">
            <v>1T20</v>
          </cell>
          <cell r="O3" t="str">
            <v>1T21</v>
          </cell>
          <cell r="P3" t="str">
            <v>1T22</v>
          </cell>
          <cell r="Q3" t="str">
            <v>1T23</v>
          </cell>
          <cell r="R3" t="str">
            <v>1T24</v>
          </cell>
          <cell r="S3" t="str">
            <v>1T25</v>
          </cell>
          <cell r="T3" t="str">
            <v>1T26</v>
          </cell>
          <cell r="V3" t="str">
            <v>1T26</v>
          </cell>
        </row>
      </sheetData>
      <sheetData sheetId="3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ráfico 1.3.1"/>
      <sheetName val="Gráfico 1.3.2"/>
      <sheetName val="Gráfico I.4.1"/>
      <sheetName val="Cuadro I.3.1"/>
      <sheetName val="Cuadro I.4.1"/>
      <sheetName val="Cuadro I.4.2"/>
    </sheetNames>
    <sheetDataSet>
      <sheetData sheetId="0">
        <row r="3">
          <cell r="B3">
            <v>2018</v>
          </cell>
        </row>
      </sheetData>
      <sheetData sheetId="1">
        <row r="3">
          <cell r="B3">
            <v>2018</v>
          </cell>
        </row>
      </sheetData>
      <sheetData sheetId="2">
        <row r="2">
          <cell r="B2">
            <v>2012</v>
          </cell>
        </row>
        <row r="3">
          <cell r="B3">
            <v>478</v>
          </cell>
          <cell r="C3">
            <v>524</v>
          </cell>
          <cell r="D3">
            <v>478</v>
          </cell>
          <cell r="E3">
            <v>590</v>
          </cell>
          <cell r="F3">
            <v>632</v>
          </cell>
          <cell r="G3">
            <v>662</v>
          </cell>
          <cell r="H3">
            <v>652</v>
          </cell>
          <cell r="I3">
            <v>687</v>
          </cell>
          <cell r="J3">
            <v>684</v>
          </cell>
          <cell r="K3">
            <v>699</v>
          </cell>
          <cell r="L3">
            <v>700</v>
          </cell>
          <cell r="M3">
            <v>689</v>
          </cell>
          <cell r="N3">
            <v>706</v>
          </cell>
          <cell r="O3">
            <v>677</v>
          </cell>
        </row>
      </sheetData>
      <sheetData sheetId="3" refreshError="1"/>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áfico_1"/>
      <sheetName val="Gráfico_2"/>
    </sheetNames>
    <sheetDataSet>
      <sheetData sheetId="0">
        <row r="2">
          <cell r="A2">
            <v>38353</v>
          </cell>
        </row>
      </sheetData>
      <sheetData sheetId="1">
        <row r="2">
          <cell r="A2">
            <v>38353</v>
          </cell>
        </row>
        <row r="3">
          <cell r="A3">
            <v>38718</v>
          </cell>
        </row>
        <row r="4">
          <cell r="A4">
            <v>39083</v>
          </cell>
        </row>
        <row r="5">
          <cell r="A5">
            <v>39448</v>
          </cell>
        </row>
        <row r="6">
          <cell r="A6">
            <v>39814</v>
          </cell>
        </row>
        <row r="7">
          <cell r="A7">
            <v>40179</v>
          </cell>
        </row>
        <row r="8">
          <cell r="A8">
            <v>40544</v>
          </cell>
        </row>
        <row r="9">
          <cell r="A9">
            <v>40909</v>
          </cell>
        </row>
        <row r="10">
          <cell r="A10">
            <v>41275</v>
          </cell>
        </row>
        <row r="11">
          <cell r="A11">
            <v>41640</v>
          </cell>
        </row>
        <row r="12">
          <cell r="A12">
            <v>42005</v>
          </cell>
        </row>
        <row r="13">
          <cell r="A13">
            <v>42370</v>
          </cell>
        </row>
        <row r="14">
          <cell r="A14">
            <v>42736</v>
          </cell>
        </row>
        <row r="15">
          <cell r="A15">
            <v>43101</v>
          </cell>
        </row>
        <row r="16">
          <cell r="A16">
            <v>43466</v>
          </cell>
        </row>
        <row r="17">
          <cell r="A17">
            <v>43831</v>
          </cell>
        </row>
        <row r="18">
          <cell r="A18">
            <v>44197</v>
          </cell>
        </row>
        <row r="19">
          <cell r="A19">
            <v>44562</v>
          </cell>
        </row>
        <row r="20">
          <cell r="A20">
            <v>44927</v>
          </cell>
        </row>
        <row r="21">
          <cell r="A21">
            <v>45292</v>
          </cell>
        </row>
        <row r="22">
          <cell r="A22">
            <v>45658</v>
          </cell>
        </row>
        <row r="23">
          <cell r="A23">
            <v>46023</v>
          </cell>
        </row>
      </sheetData>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6DE061E-6274-47F2-8F4F-2413109DA94E}" name="Tabla1" displayName="Tabla1" ref="A3:C7" totalsRowShown="0" headerRowDxfId="1" dataDxfId="0">
  <tableColumns count="3">
    <tableColumn id="1" xr3:uid="{19AFF3F5-C7FB-41DD-A211-760994B851B0}" name="Año" dataDxfId="4"/>
    <tableColumn id="2" xr3:uid="{3C77D51E-CC98-471A-A149-7ED125D2A4D5}" name="% Mejoraron" dataDxfId="3"/>
    <tableColumn id="3" xr3:uid="{599CB290-9C7C-421D-8D59-F9BB36985C93}" name="% Empeoraron" dataDxfId="2"/>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49564EE-8F90-45C3-B926-2FF8541465C3}" name="Tabla13" displayName="Tabla13" ref="A3:C14" totalsRowShown="0" headerRowDxfId="10" dataDxfId="8" headerRowBorderDxfId="9">
  <tableColumns count="3">
    <tableColumn id="1" xr3:uid="{A40D3348-BA39-4827-9245-535BB8C4539E}" name=" " dataDxfId="7"/>
    <tableColumn id="2" xr3:uid="{8E7E32A9-6D2B-4772-8C9B-AAB559F48C95}" name="% Servicios con Bono 100%" dataDxfId="6"/>
    <tableColumn id="3" xr3:uid="{7B04EA3C-6987-4FCA-A593-658E248D2E31}" name="% Servicios Cumple todas sus Metas" dataDxfId="5" dataCellStyle="Porcentaje"/>
  </tableColumns>
  <tableStyleInfo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7.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5.xml"/><Relationship Id="rId1" Type="http://schemas.openxmlformats.org/officeDocument/2006/relationships/printerSettings" Target="../printerSettings/printerSettings8.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F7D14-30F0-4EAA-A6F2-DF9FB9677CA9}">
  <dimension ref="A1:B44"/>
  <sheetViews>
    <sheetView tabSelected="1" zoomScaleNormal="100" workbookViewId="0">
      <selection activeCell="H17" sqref="H17"/>
    </sheetView>
  </sheetViews>
  <sheetFormatPr baseColWidth="10" defaultColWidth="11.42578125" defaultRowHeight="12.75" x14ac:dyDescent="0.2"/>
  <cols>
    <col min="1" max="1" width="20.140625" style="2" customWidth="1"/>
    <col min="2" max="16384" width="11.42578125" style="2"/>
  </cols>
  <sheetData>
    <row r="1" spans="1:2" x14ac:dyDescent="0.2">
      <c r="A1" s="1" t="s">
        <v>0</v>
      </c>
    </row>
    <row r="3" spans="1:2" x14ac:dyDescent="0.2">
      <c r="A3" s="1" t="s">
        <v>1</v>
      </c>
    </row>
    <row r="4" spans="1:2" x14ac:dyDescent="0.2">
      <c r="A4" s="23" t="str">
        <f>'G I.3.1'!A1</f>
        <v>Gráfico I.3.1</v>
      </c>
      <c r="B4" s="2" t="str">
        <f>'G I.3.1'!A2</f>
        <v>Diferencia en los ingresos estructurales 2026(p)</v>
      </c>
    </row>
    <row r="5" spans="1:2" x14ac:dyDescent="0.2">
      <c r="A5" s="23" t="str">
        <f>'G I.4.1'!A1</f>
        <v>Gráfico I.4.1</v>
      </c>
      <c r="B5" s="2" t="str">
        <f>'G I.4.1'!A2</f>
        <v>Actualización del balance cíclicamente ajustado 2026 (p)</v>
      </c>
    </row>
    <row r="6" spans="1:2" x14ac:dyDescent="0.2">
      <c r="A6" s="23" t="str">
        <f>'G.I.5.1'!A1</f>
        <v>Gráfico I.5.1</v>
      </c>
      <c r="B6" s="2" t="str">
        <f>'G.I.5.1'!A2</f>
        <v>Stock de deuda bruta 2026 (p)</v>
      </c>
    </row>
    <row r="7" spans="1:2" x14ac:dyDescent="0.2">
      <c r="A7" s="23"/>
    </row>
    <row r="8" spans="1:2" x14ac:dyDescent="0.2">
      <c r="A8" s="1" t="s">
        <v>2</v>
      </c>
    </row>
    <row r="9" spans="1:2" x14ac:dyDescent="0.2">
      <c r="A9" s="23" t="str">
        <f>'G.II.8.2'!A1</f>
        <v>Gráfico II.8.2</v>
      </c>
      <c r="B9" s="2" t="str">
        <f>'G.II.8.2'!A2</f>
        <v>Deuda bruta del Gobierno Central 1990-2030(p)</v>
      </c>
    </row>
    <row r="10" spans="1:2" x14ac:dyDescent="0.2">
      <c r="A10" s="23" t="str">
        <f>'G II.8.3'!A1</f>
        <v>Gráfico II.8.3</v>
      </c>
      <c r="B10" s="2" t="str">
        <f>'G II.8.3'!A2</f>
        <v>Gastos por intereses 2026-2030(p)</v>
      </c>
    </row>
    <row r="11" spans="1:2" x14ac:dyDescent="0.2">
      <c r="A11" s="23" t="str">
        <f>'G.II.10.5.1'!A1</f>
        <v>Gráfico II.10.5.1</v>
      </c>
      <c r="B11" s="2" t="str">
        <f>'G.II.10.5.1'!A2</f>
        <v>Stock de deuda bruta 2014-2030</v>
      </c>
    </row>
    <row r="12" spans="1:2" x14ac:dyDescent="0.2">
      <c r="A12" s="23" t="str">
        <f>'G.II.10.5.2'!A1</f>
        <v>Gráfico II.10.5.2</v>
      </c>
      <c r="B12" s="2" t="str">
        <f>'G.II.10.5.2'!A2</f>
        <v>Stock de deuda bruta 2030 (p)</v>
      </c>
    </row>
    <row r="13" spans="1:2" x14ac:dyDescent="0.2">
      <c r="A13" s="23"/>
    </row>
    <row r="14" spans="1:2" x14ac:dyDescent="0.2">
      <c r="A14" s="1" t="s">
        <v>3</v>
      </c>
    </row>
    <row r="15" spans="1:2" x14ac:dyDescent="0.2">
      <c r="A15" s="23" t="str">
        <f>'G III.1.1'!A1</f>
        <v>Gráfico III.1.1</v>
      </c>
      <c r="B15" s="2" t="str">
        <f>'G III.1.1'!A2</f>
        <v>Evolución de los activos consolidados del tesoro público</v>
      </c>
    </row>
    <row r="16" spans="1:2" x14ac:dyDescent="0.2">
      <c r="A16" s="23" t="str">
        <f>'G III.1.2'!A1</f>
        <v>Gráfico III.1.2</v>
      </c>
      <c r="B16" s="2" t="str">
        <f>'G III.1.2'!A2</f>
        <v>Activos consolidados del tesoro público a mayo de 2026</v>
      </c>
    </row>
    <row r="17" spans="1:2" x14ac:dyDescent="0.2">
      <c r="A17" s="23" t="str">
        <f>'G III.1.1.1'!A1</f>
        <v>Gráfico III.1.1.1</v>
      </c>
      <c r="B17" s="2" t="str">
        <f>'G III.1.1.1'!A2</f>
        <v>Evolución de los fondos soberanos: FEES y FRP</v>
      </c>
    </row>
    <row r="18" spans="1:2" x14ac:dyDescent="0.2">
      <c r="A18" s="23" t="str">
        <f>'G III.1.1.2'!A1</f>
        <v>Gráfico III.1.1.2</v>
      </c>
      <c r="B18" s="2" t="str">
        <f>'G III.1.1.2'!A2</f>
        <v>Evolución y nivel recomendado del FEES</v>
      </c>
    </row>
    <row r="19" spans="1:2" x14ac:dyDescent="0.2">
      <c r="A19" s="23" t="str">
        <f>'G III.1.2.1'!A1</f>
        <v>Gráfico III.1.2.1</v>
      </c>
      <c r="B19" s="2" t="str">
        <f>'G III.1.2.1'!A2</f>
        <v>Evolución activos consolidados totales</v>
      </c>
    </row>
    <row r="20" spans="1:2" x14ac:dyDescent="0.2">
      <c r="A20" s="23" t="str">
        <f>'G III.1.2.2'!A1</f>
        <v>Gráfico III.1.2.2</v>
      </c>
      <c r="B20" s="2" t="str">
        <f>'G III.1.2.2'!A2</f>
        <v>Evolución OATP versus buffers</v>
      </c>
    </row>
    <row r="21" spans="1:2" x14ac:dyDescent="0.2">
      <c r="A21" s="23" t="str">
        <f>'G III.3.1.1'!A1</f>
        <v>Gráfico III.3.1.1</v>
      </c>
      <c r="B21" s="2" t="str">
        <f>'G III.3.1.1'!A2</f>
        <v>Pasivos financieros por empresa pública</v>
      </c>
    </row>
    <row r="22" spans="1:2" x14ac:dyDescent="0.2">
      <c r="A22" s="23" t="str">
        <f>'G III.3.1.2'!A1</f>
        <v>Gráfico III.3.1.2</v>
      </c>
      <c r="B22" s="2" t="str">
        <f>'G III.3.1.2'!A2</f>
        <v>Activos financieros por empresa pública</v>
      </c>
    </row>
    <row r="23" spans="1:2" x14ac:dyDescent="0.2">
      <c r="A23" s="23" t="str">
        <f>'G III.3.1.3'!A1</f>
        <v>Gráfico III.3.1.3</v>
      </c>
      <c r="B23" s="2" t="str">
        <f>'G III.3.1.3'!A2</f>
        <v>Traspasos de empresas públicas al Fisco, del Fisco a empresas públicas y netos</v>
      </c>
    </row>
    <row r="24" spans="1:2" x14ac:dyDescent="0.2">
      <c r="A24" s="23"/>
    </row>
    <row r="25" spans="1:2" x14ac:dyDescent="0.2">
      <c r="A25" s="1" t="s">
        <v>185</v>
      </c>
    </row>
    <row r="26" spans="1:2" x14ac:dyDescent="0.2">
      <c r="A26" s="23" t="str">
        <f>'G IV.1.1'!A1</f>
        <v>Gráfico IV.1.1</v>
      </c>
      <c r="B26" s="2" t="str">
        <f>'G IV.1.1'!A2</f>
        <v>Número de ingresos a evaluación ex ante por tipo de programa y año</v>
      </c>
    </row>
    <row r="27" spans="1:2" x14ac:dyDescent="0.2">
      <c r="A27" s="23" t="str">
        <f>'G IV.1.2'!A1</f>
        <v xml:space="preserve">Gráfico IV.1.2 </v>
      </c>
      <c r="B27" s="2" t="str">
        <f>'G IV.1.2'!A2</f>
        <v>Calificaciones de la evaluación ex ante por año (RF y OT) </v>
      </c>
    </row>
    <row r="28" spans="1:2" x14ac:dyDescent="0.2">
      <c r="A28" s="23" t="str">
        <f>'G IV.1.3'!A1</f>
        <v>Gráfico IV.1.3 </v>
      </c>
      <c r="B28" s="2" t="str">
        <f>'G IV.1.3'!A2</f>
        <v xml:space="preserve">Evolución del número de programas públicos monitoreados de la oferta social y no social (2012-2025)  </v>
      </c>
    </row>
    <row r="29" spans="1:2" x14ac:dyDescent="0.2">
      <c r="A29" s="23" t="str">
        <f>'G IV.1.4'!A1</f>
        <v>Gráfico IV.1.4 </v>
      </c>
      <c r="B29" s="2" t="str">
        <f>'G IV.1.4'!A2</f>
        <v>Número de evaluaciones por línea ex post</v>
      </c>
    </row>
    <row r="30" spans="1:2" x14ac:dyDescent="0.2">
      <c r="A30" s="23" t="str">
        <f>'G.IV.1.5'!$A$1</f>
        <v xml:space="preserve">Gráfico IV.1.5 </v>
      </c>
      <c r="B30" s="2" t="str">
        <f>'G.IV.1.5'!$A$2</f>
        <v xml:space="preserve">Número de compromisos generados según prioridad y tipo de hallazgo. </v>
      </c>
    </row>
    <row r="31" spans="1:2" x14ac:dyDescent="0.2">
      <c r="A31" s="23" t="str">
        <f>'G IV.1.6'!_Ref233380377</f>
        <v xml:space="preserve">Gráfico IV.1.6 </v>
      </c>
      <c r="B31" s="2" t="str">
        <f>'G IV.1.6'!A2</f>
        <v>Gasto total de evaluación por línea (2022-2025)</v>
      </c>
    </row>
    <row r="32" spans="1:2" x14ac:dyDescent="0.2">
      <c r="A32" s="23" t="str">
        <f>'G IV.2.1'!A1</f>
        <v>Gráfico IV.2.1</v>
      </c>
      <c r="B32" s="2" t="str">
        <f>'G IV.2.1'!A2</f>
        <v xml:space="preserve">Petición de presupuesto para programas. </v>
      </c>
    </row>
    <row r="33" spans="1:2" x14ac:dyDescent="0.2">
      <c r="A33" s="23" t="str">
        <f>'G IV.2.2'!A1</f>
        <v xml:space="preserve">Gráfico IV.2.2 </v>
      </c>
      <c r="B33" s="2" t="str">
        <f>'G IV.2.2'!A2</f>
        <v>Recursos efectivamente asignados</v>
      </c>
    </row>
    <row r="34" spans="1:2" x14ac:dyDescent="0.2">
      <c r="A34" s="23" t="str">
        <f>'G IV.2.3'!_Ref233377335</f>
        <v xml:space="preserve">Gráfico IV.2.3 </v>
      </c>
      <c r="B34" s="2" t="str">
        <f>'G IV.2.3'!A2</f>
        <v>Porcentaje de programas que mejoran y empeoran según año de evaluación.</v>
      </c>
    </row>
    <row r="35" spans="1:2" x14ac:dyDescent="0.2">
      <c r="A35" s="23" t="str">
        <f>'G IV.2.4'!_Ref233378739</f>
        <v>Gráfico IV.2.4</v>
      </c>
      <c r="B35" s="2" t="str">
        <f>'G IV.2.4'!A2</f>
        <v xml:space="preserve">Ratios de cumplimiento de monitoreo previos y posteriores a la evaluación, según dimensión.  </v>
      </c>
    </row>
    <row r="36" spans="1:2" x14ac:dyDescent="0.2">
      <c r="A36" s="23" t="str">
        <f>'G IV.4.1'!A1</f>
        <v>Gráfico IV.4.1</v>
      </c>
      <c r="B36" s="2" t="str">
        <f>'G IV.4.1'!A2</f>
        <v>Porcentajes de instituciones que logran el 100% de bono por desempeño y de las que cumplen todas sus metas en un 100%. Período 2015 – 2025</v>
      </c>
    </row>
    <row r="37" spans="1:2" x14ac:dyDescent="0.2">
      <c r="A37" s="23" t="str">
        <f>'G IV.5.1'!A1</f>
        <v>Gráfico IV.5.1</v>
      </c>
      <c r="B37" s="2" t="str">
        <f>'G IV.5.1'!A2</f>
        <v>Variación presupuestaria del gasto en bienes y servicios de consumo (subtítulo 22) de los servicios públicos</v>
      </c>
    </row>
    <row r="39" spans="1:2" x14ac:dyDescent="0.2">
      <c r="A39" s="314" t="s">
        <v>20</v>
      </c>
    </row>
    <row r="40" spans="1:2" x14ac:dyDescent="0.2">
      <c r="A40" s="23" t="str">
        <f>'G R.1.1'!A1</f>
        <v>Gráfico R.1.1</v>
      </c>
      <c r="B40" s="2" t="str">
        <f>'G R.1.1'!A2</f>
        <v>Operación Renta: impuestos y sistemas de pago</v>
      </c>
    </row>
    <row r="41" spans="1:2" x14ac:dyDescent="0.2">
      <c r="A41" s="23" t="str">
        <f>'G R.1.2'!A1</f>
        <v>Gráfico R.1.2</v>
      </c>
      <c r="B41" s="2" t="str">
        <f>'G R.1.2'!A2</f>
        <v>Operación Renta: declaración anual</v>
      </c>
    </row>
    <row r="42" spans="1:2" x14ac:dyDescent="0.2">
      <c r="A42" s="23" t="str">
        <f>'G R.1.3'!A1</f>
        <v>Gráfico R.1.3</v>
      </c>
      <c r="B42" s="2" t="str">
        <f>'G R.1.3'!A2</f>
        <v>Resultado neto de la Operación Renta por tipo de contribuyente</v>
      </c>
    </row>
    <row r="43" spans="1:2" x14ac:dyDescent="0.2">
      <c r="A43" s="23"/>
    </row>
    <row r="44" spans="1:2" x14ac:dyDescent="0.2">
      <c r="A44" s="23" t="str">
        <f>'G R.2.1'!A1</f>
        <v>Gráfico R.2.1</v>
      </c>
      <c r="B44" s="2" t="str">
        <f>'G R.2.1'!A2</f>
        <v>Gasto compatible con la meta de BE para cada año</v>
      </c>
    </row>
  </sheetData>
  <hyperlinks>
    <hyperlink ref="A9" location="G.II.8.2!A1" display="G.II.8.2!A1" xr:uid="{5DF61FD1-8EDA-4CAA-9AF0-AD7ADB86EA8E}"/>
    <hyperlink ref="A10" location="'G II.8.3'!A1" display="'G II.8.3'!A1" xr:uid="{40AD06CF-8668-4E5D-9A94-38997C89D4AF}"/>
    <hyperlink ref="A4" location="'G I.3.1'!A1" display="'G I.3.1'!A1" xr:uid="{05901E1E-DFA5-47D0-95F4-DF713C5A1CD6}"/>
    <hyperlink ref="A5" location="'G I.4.1'!A1" display="'G I.4.1'!A1" xr:uid="{16D5AA1B-CBF8-478A-B450-214770E5ADF2}"/>
    <hyperlink ref="A11" location="G.II.10.5.1!A1" display="G.II.10.5.1!A1" xr:uid="{DAB5B5E2-5DB5-419A-846C-68CD70FA6E74}"/>
    <hyperlink ref="A6" location="G.I.5.1!A1" display="G.I.5.1!A1" xr:uid="{635F5BCF-FF8A-4B1B-B6DC-AD29CC4F750B}"/>
    <hyperlink ref="A12" location="G.II.10.5.2!A1" display="G.II.10.5.2!A1" xr:uid="{002D6358-6B99-497F-83E0-9A737DFEC59F}"/>
    <hyperlink ref="A15" location="'G III.1.1'!A1" display="'G III.1.1'!A1" xr:uid="{77DF71D3-B441-4566-874E-DDB7E285A33D}"/>
    <hyperlink ref="A16" location="'G III.1.2'!A1" display="'G III.1.2'!A1" xr:uid="{95ACDB0A-E2E2-4D5C-8A50-09F76F4F3500}"/>
    <hyperlink ref="A18" location="'G III.1.1.2'!A1" display="'G III.1.1.2'!A1" xr:uid="{E1E1C612-D99E-4F75-9A06-C40A2EB65A84}"/>
    <hyperlink ref="A19" location="'G III.1.2.1'!A1" display="'G III.1.2.1'!A1" xr:uid="{DF2E012B-AB0A-4F8D-A598-DF0C34154001}"/>
    <hyperlink ref="A20" location="'G III.1.2.2'!A1" display="'G III.1.2.2'!A1" xr:uid="{D53B963B-1B12-4F60-8E12-9216B3BF09B0}"/>
    <hyperlink ref="A21" location="'G III.3.1.1'!A1" display="'G III.3.1.1'!A1" xr:uid="{3A53DCEA-3A5F-4566-8017-9DDE95FB7AB3}"/>
    <hyperlink ref="A22" location="'G III.3.1.2'!A1" display="'G III.3.1.2'!A1" xr:uid="{3515ADE5-509C-4800-9109-2165D6C5A9DA}"/>
    <hyperlink ref="A23" location="'G III.3.1.3'!A1" display="'G III.3.1.3'!A1" xr:uid="{8F4ACC0C-CBBD-42D0-9CC7-F7DFBA7A823E}"/>
    <hyperlink ref="A40" location="'G R.1.1'!A1" display="'G R.1.1'!A1" xr:uid="{881F046C-6B03-4BF3-871F-361561FE234B}"/>
    <hyperlink ref="A41" location="'G R.1.2'!A1" display="'G R.1.2'!A1" xr:uid="{970F7C9D-B8C8-4BDA-AEEF-C1ED48F79025}"/>
    <hyperlink ref="A42" location="'G R.1.3'!A1" display="'G R.1.3'!A1" xr:uid="{727E037C-62CD-4C30-8ADF-1E370EB5DB3C}"/>
    <hyperlink ref="A44" location="'G R.2.1'!A1" display="'G R.2.1'!A1" xr:uid="{A5DD2D21-B686-4292-A0DE-F96FA993B3FA}"/>
    <hyperlink ref="A26" location="'G IV.1.1'!A1" display="'G IV.1.1'!A1" xr:uid="{45639110-9AB0-4585-A925-571821841233}"/>
    <hyperlink ref="A27" location="'G IV.1.2'!A1" display="'G IV.1.2'!A1" xr:uid="{3EB8DCF2-947A-4E1E-929A-D2DEF57BE0E1}"/>
    <hyperlink ref="A28" location="'G IV.1.3'!A1" display="'G IV.1.3'!A1" xr:uid="{286AB489-D904-4758-B13B-ABE7F3ECFD75}"/>
    <hyperlink ref="A29" location="'G IV.1.4'!A1" display="'G IV.1.4'!A1" xr:uid="{4EA9107B-7F04-471A-A748-FCAF2C2DB8A4}"/>
    <hyperlink ref="A30" location="G.IV.1.5!A1" display="G.IV.1.5!A1" xr:uid="{1249DAC7-9B86-49C8-8E3C-D135222F68AC}"/>
    <hyperlink ref="A31" location="'G IV.1.6'!A1" display="'G IV.1.6'!A1" xr:uid="{FBEA6048-CB2F-4725-93A9-A1FEC8FBC364}"/>
    <hyperlink ref="A32" location="'G IV.2.1'!A1" display="'G IV.2.1'!A1" xr:uid="{63C0FC3F-B4D7-4286-8959-F3F4ADB589C8}"/>
    <hyperlink ref="A33" location="'G IV.2.2'!A1" display="'G IV.2.2'!A1" xr:uid="{EA253A3D-77EF-4278-B09E-C210EBDB2E7A}"/>
    <hyperlink ref="A34" location="'G IV.2.3'!A1" display="'G IV.2.3'!A1" xr:uid="{F11F13CD-9BAF-4D47-B377-903D7767E2EA}"/>
    <hyperlink ref="A35" location="'G IV.2.4'!A1" display="'G IV.2.4'!A1" xr:uid="{7C7EA271-81A7-4695-9816-E4FE846BFB94}"/>
    <hyperlink ref="A36" location="'G IV.4.1'!A1" display="'G IV.4.1'!A1" xr:uid="{82A73862-5C97-4754-B4BD-25DB3458BCA2}"/>
    <hyperlink ref="A37" location="'G IV.5.1'!A1" display="'G IV.5.1'!A1" xr:uid="{C98BDC88-02EE-4835-AFB5-A76EDFBAB450}"/>
    <hyperlink ref="A17" location="'G III.1.1.1'!A1" display="'G III.1.1.1'!A1" xr:uid="{876F013B-B219-426F-AF9D-485ED95A8B9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0F481-A406-4B9A-8B76-793FED089B62}">
  <dimension ref="A1:C17"/>
  <sheetViews>
    <sheetView workbookViewId="0"/>
  </sheetViews>
  <sheetFormatPr baseColWidth="10" defaultRowHeight="12.75" x14ac:dyDescent="0.2"/>
  <cols>
    <col min="1" max="1" width="19.85546875" style="2" customWidth="1"/>
    <col min="2" max="16384" width="11.42578125" style="2"/>
  </cols>
  <sheetData>
    <row r="1" spans="1:3" x14ac:dyDescent="0.2">
      <c r="A1" s="1" t="s">
        <v>17</v>
      </c>
    </row>
    <row r="2" spans="1:3" x14ac:dyDescent="0.2">
      <c r="A2" s="1" t="s">
        <v>130</v>
      </c>
    </row>
    <row r="3" spans="1:3" x14ac:dyDescent="0.2">
      <c r="A3" s="2" t="s">
        <v>129</v>
      </c>
    </row>
    <row r="4" spans="1:3" x14ac:dyDescent="0.2">
      <c r="A4" s="40"/>
      <c r="B4" s="82">
        <v>46143</v>
      </c>
    </row>
    <row r="5" spans="1:3" x14ac:dyDescent="0.2">
      <c r="A5" s="79" t="s">
        <v>91</v>
      </c>
      <c r="B5" s="76">
        <v>14138.763333333334</v>
      </c>
    </row>
    <row r="6" spans="1:3" x14ac:dyDescent="0.2">
      <c r="A6" s="80" t="s">
        <v>89</v>
      </c>
      <c r="B6" s="77">
        <v>3880.6166666666668</v>
      </c>
      <c r="C6" s="291"/>
    </row>
    <row r="7" spans="1:3" x14ac:dyDescent="0.2">
      <c r="A7" s="80" t="s">
        <v>92</v>
      </c>
      <c r="B7" s="77">
        <v>10258.150000000001</v>
      </c>
      <c r="C7" s="291"/>
    </row>
    <row r="8" spans="1:3" x14ac:dyDescent="0.2">
      <c r="A8" s="80" t="s">
        <v>59</v>
      </c>
      <c r="B8" s="77">
        <v>194.73999999999998</v>
      </c>
      <c r="C8" s="291"/>
    </row>
    <row r="9" spans="1:3" x14ac:dyDescent="0.2">
      <c r="A9" s="80" t="s">
        <v>94</v>
      </c>
      <c r="B9" s="77">
        <v>81.44</v>
      </c>
      <c r="C9" s="291"/>
    </row>
    <row r="10" spans="1:3" x14ac:dyDescent="0.2">
      <c r="A10" s="80" t="s">
        <v>95</v>
      </c>
      <c r="B10" s="77">
        <v>113.30000000000001</v>
      </c>
      <c r="C10" s="291"/>
    </row>
    <row r="11" spans="1:3" x14ac:dyDescent="0.2">
      <c r="A11" s="80" t="s">
        <v>96</v>
      </c>
      <c r="B11" s="77">
        <v>0</v>
      </c>
      <c r="C11" s="291"/>
    </row>
    <row r="12" spans="1:3" x14ac:dyDescent="0.2">
      <c r="A12" s="80" t="s">
        <v>97</v>
      </c>
      <c r="B12" s="77">
        <v>0</v>
      </c>
      <c r="C12" s="291"/>
    </row>
    <row r="13" spans="1:3" x14ac:dyDescent="0.2">
      <c r="A13" s="80" t="s">
        <v>98</v>
      </c>
      <c r="B13" s="77">
        <v>626.43333333333328</v>
      </c>
      <c r="C13" s="291"/>
    </row>
    <row r="14" spans="1:3" x14ac:dyDescent="0.2">
      <c r="A14" s="80" t="s">
        <v>99</v>
      </c>
      <c r="B14" s="77">
        <v>115.00666666666666</v>
      </c>
      <c r="C14" s="291"/>
    </row>
    <row r="15" spans="1:3" x14ac:dyDescent="0.2">
      <c r="A15" s="80" t="s">
        <v>100</v>
      </c>
      <c r="B15" s="77">
        <v>46.063333333333333</v>
      </c>
      <c r="C15" s="291"/>
    </row>
    <row r="16" spans="1:3" x14ac:dyDescent="0.2">
      <c r="A16" s="80" t="s">
        <v>101</v>
      </c>
      <c r="B16" s="77"/>
      <c r="C16" s="291"/>
    </row>
    <row r="17" spans="1:3" x14ac:dyDescent="0.2">
      <c r="A17" s="81" t="s">
        <v>16</v>
      </c>
      <c r="B17" s="78">
        <v>19395.070000000003</v>
      </c>
      <c r="C17" s="291"/>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90DC9-C7A9-4CBB-AD23-38336EC1C3D8}">
  <dimension ref="A1:G80"/>
  <sheetViews>
    <sheetView workbookViewId="0"/>
  </sheetViews>
  <sheetFormatPr baseColWidth="10" defaultRowHeight="12.75" x14ac:dyDescent="0.2"/>
  <cols>
    <col min="1" max="1" width="13.140625" style="2" customWidth="1"/>
    <col min="2" max="16384" width="11.42578125" style="2"/>
  </cols>
  <sheetData>
    <row r="1" spans="1:7" x14ac:dyDescent="0.2">
      <c r="A1" s="1" t="s">
        <v>274</v>
      </c>
    </row>
    <row r="2" spans="1:7" x14ac:dyDescent="0.2">
      <c r="A2" s="1" t="s">
        <v>278</v>
      </c>
    </row>
    <row r="3" spans="1:7" x14ac:dyDescent="0.2">
      <c r="A3" s="2" t="s">
        <v>51</v>
      </c>
    </row>
    <row r="4" spans="1:7" ht="25.5" x14ac:dyDescent="0.2">
      <c r="A4" s="40"/>
      <c r="B4" s="49" t="s">
        <v>91</v>
      </c>
      <c r="C4" s="49" t="s">
        <v>89</v>
      </c>
      <c r="D4" s="49" t="s">
        <v>92</v>
      </c>
      <c r="E4" s="49" t="s">
        <v>93</v>
      </c>
      <c r="F4" s="49" t="s">
        <v>93</v>
      </c>
      <c r="G4" s="50" t="s">
        <v>93</v>
      </c>
    </row>
    <row r="5" spans="1:7" x14ac:dyDescent="0.2">
      <c r="A5" s="73">
        <v>39234</v>
      </c>
      <c r="B5" s="66">
        <v>11006.49</v>
      </c>
      <c r="C5" s="21">
        <v>9656.3700000000008</v>
      </c>
      <c r="D5" s="21">
        <v>1350.12</v>
      </c>
      <c r="E5" s="67">
        <v>18780.423062207788</v>
      </c>
      <c r="F5" s="67">
        <v>11653.456233766239</v>
      </c>
      <c r="G5" s="70">
        <v>7126.9673478181803</v>
      </c>
    </row>
    <row r="6" spans="1:7" x14ac:dyDescent="0.2">
      <c r="A6" s="74">
        <v>39326</v>
      </c>
      <c r="B6" s="9">
        <v>12569.4</v>
      </c>
      <c r="C6" s="2">
        <v>11150.54</v>
      </c>
      <c r="D6" s="2">
        <v>1418.86</v>
      </c>
      <c r="E6" s="6">
        <v>18780.423062207788</v>
      </c>
      <c r="F6" s="6">
        <v>11653.456233766239</v>
      </c>
      <c r="G6" s="71">
        <v>7126.9673478181803</v>
      </c>
    </row>
    <row r="7" spans="1:7" x14ac:dyDescent="0.2">
      <c r="A7" s="74">
        <v>39417</v>
      </c>
      <c r="B7" s="9">
        <v>15498.96</v>
      </c>
      <c r="C7" s="2">
        <v>14032.61</v>
      </c>
      <c r="D7" s="2">
        <v>1466.35</v>
      </c>
      <c r="E7" s="6">
        <v>18780.423062207788</v>
      </c>
      <c r="F7" s="6">
        <v>11653.456233766239</v>
      </c>
      <c r="G7" s="71">
        <v>7126.9673478181803</v>
      </c>
    </row>
    <row r="8" spans="1:7" x14ac:dyDescent="0.2">
      <c r="A8" s="74">
        <v>39508</v>
      </c>
      <c r="B8" s="9">
        <v>18766.28</v>
      </c>
      <c r="C8" s="2">
        <v>17191.98</v>
      </c>
      <c r="D8" s="2">
        <v>1574.3</v>
      </c>
      <c r="E8" s="6">
        <v>18780.423062207788</v>
      </c>
      <c r="F8" s="6">
        <v>11653.456233766239</v>
      </c>
      <c r="G8" s="71">
        <v>7126.9673478181803</v>
      </c>
    </row>
    <row r="9" spans="1:7" x14ac:dyDescent="0.2">
      <c r="A9" s="74">
        <v>39600</v>
      </c>
      <c r="B9" s="9">
        <v>21222.09</v>
      </c>
      <c r="C9" s="2">
        <v>18770.38</v>
      </c>
      <c r="D9" s="2">
        <v>2451.71</v>
      </c>
      <c r="E9" s="6">
        <v>18780.423062207788</v>
      </c>
      <c r="F9" s="6">
        <v>11653.456233766239</v>
      </c>
      <c r="G9" s="71">
        <v>7126.9673478181803</v>
      </c>
    </row>
    <row r="10" spans="1:7" x14ac:dyDescent="0.2">
      <c r="A10" s="74">
        <v>39692</v>
      </c>
      <c r="B10" s="9">
        <v>22725.279999999999</v>
      </c>
      <c r="C10" s="2">
        <v>19268.3</v>
      </c>
      <c r="D10" s="2">
        <v>3456.98</v>
      </c>
      <c r="E10" s="6">
        <v>18780.423062207788</v>
      </c>
      <c r="F10" s="6">
        <v>11653.456233766239</v>
      </c>
      <c r="G10" s="71">
        <v>7126.9673478181803</v>
      </c>
    </row>
    <row r="11" spans="1:7" x14ac:dyDescent="0.2">
      <c r="A11" s="74">
        <v>39783</v>
      </c>
      <c r="B11" s="9">
        <v>22717.5</v>
      </c>
      <c r="C11" s="2">
        <v>20210.7</v>
      </c>
      <c r="D11" s="2">
        <v>2506.8000000000002</v>
      </c>
      <c r="E11" s="6">
        <v>18780.423062207788</v>
      </c>
      <c r="F11" s="6">
        <v>11653.456233766239</v>
      </c>
      <c r="G11" s="71">
        <v>7126.9673478181803</v>
      </c>
    </row>
    <row r="12" spans="1:7" x14ac:dyDescent="0.2">
      <c r="A12" s="74">
        <v>39873</v>
      </c>
      <c r="B12" s="9">
        <v>22076.27</v>
      </c>
      <c r="C12" s="2">
        <v>19618.2</v>
      </c>
      <c r="D12" s="2">
        <v>2458.0700000000002</v>
      </c>
      <c r="E12" s="6">
        <v>18780.423062207788</v>
      </c>
      <c r="F12" s="6">
        <v>11653.456233766239</v>
      </c>
      <c r="G12" s="71">
        <v>7126.9673478181803</v>
      </c>
    </row>
    <row r="13" spans="1:7" x14ac:dyDescent="0.2">
      <c r="A13" s="74">
        <v>39965</v>
      </c>
      <c r="B13" s="9">
        <v>19107.189999999999</v>
      </c>
      <c r="C13" s="2">
        <v>15767.39</v>
      </c>
      <c r="D13" s="2">
        <v>3339.8</v>
      </c>
      <c r="E13" s="6">
        <v>18780.423062207788</v>
      </c>
      <c r="F13" s="6">
        <v>11653.456233766239</v>
      </c>
      <c r="G13" s="71">
        <v>7126.9673478181803</v>
      </c>
    </row>
    <row r="14" spans="1:7" x14ac:dyDescent="0.2">
      <c r="A14" s="74">
        <v>40057</v>
      </c>
      <c r="B14" s="9">
        <v>17166.060000000001</v>
      </c>
      <c r="C14" s="2">
        <v>13709.08</v>
      </c>
      <c r="D14" s="2">
        <v>3456.98</v>
      </c>
      <c r="E14" s="6">
        <v>18780.423062207788</v>
      </c>
      <c r="F14" s="6">
        <v>11653.456233766239</v>
      </c>
      <c r="G14" s="71">
        <v>7126.9673478181803</v>
      </c>
    </row>
    <row r="15" spans="1:7" x14ac:dyDescent="0.2">
      <c r="A15" s="74">
        <v>40148</v>
      </c>
      <c r="B15" s="9">
        <v>14705.61</v>
      </c>
      <c r="C15" s="2">
        <v>11284.78</v>
      </c>
      <c r="D15" s="2">
        <v>3420.83</v>
      </c>
      <c r="E15" s="6">
        <v>18780.423062207788</v>
      </c>
      <c r="F15" s="6">
        <v>11653.456233766239</v>
      </c>
      <c r="G15" s="71">
        <v>7126.9673478181803</v>
      </c>
    </row>
    <row r="16" spans="1:7" x14ac:dyDescent="0.2">
      <c r="A16" s="74">
        <v>40238</v>
      </c>
      <c r="B16" s="9">
        <v>14503.64</v>
      </c>
      <c r="C16" s="2">
        <v>11129.96</v>
      </c>
      <c r="D16" s="2">
        <v>3373.68</v>
      </c>
      <c r="E16" s="6">
        <v>18780.423062207788</v>
      </c>
      <c r="F16" s="6">
        <v>11653.456233766239</v>
      </c>
      <c r="G16" s="71">
        <v>7126.9673478181803</v>
      </c>
    </row>
    <row r="17" spans="1:7" x14ac:dyDescent="0.2">
      <c r="A17" s="74">
        <v>40330</v>
      </c>
      <c r="B17" s="9">
        <v>14455.22</v>
      </c>
      <c r="C17" s="2">
        <v>10799.03</v>
      </c>
      <c r="D17" s="2">
        <v>3656.19</v>
      </c>
      <c r="E17" s="6">
        <v>18780.423062207788</v>
      </c>
      <c r="F17" s="6">
        <v>11653.456233766239</v>
      </c>
      <c r="G17" s="71">
        <v>7126.9673478181803</v>
      </c>
    </row>
    <row r="18" spans="1:7" x14ac:dyDescent="0.2">
      <c r="A18" s="74">
        <v>40422</v>
      </c>
      <c r="B18" s="9">
        <v>16728.900000000001</v>
      </c>
      <c r="C18" s="2">
        <v>12851.8</v>
      </c>
      <c r="D18" s="2">
        <v>3877.1</v>
      </c>
      <c r="E18" s="6">
        <v>18780.423062207788</v>
      </c>
      <c r="F18" s="6">
        <v>11653.456233766239</v>
      </c>
      <c r="G18" s="71">
        <v>7126.9673478181803</v>
      </c>
    </row>
    <row r="19" spans="1:7" x14ac:dyDescent="0.2">
      <c r="A19" s="74">
        <v>40513</v>
      </c>
      <c r="B19" s="9">
        <v>16556.8</v>
      </c>
      <c r="C19" s="2">
        <v>12720.1</v>
      </c>
      <c r="D19" s="2">
        <v>3836.7</v>
      </c>
      <c r="E19" s="6">
        <v>18780.423062207788</v>
      </c>
      <c r="F19" s="6">
        <v>11653.456233766239</v>
      </c>
      <c r="G19" s="71">
        <v>7126.9673478181803</v>
      </c>
    </row>
    <row r="20" spans="1:7" x14ac:dyDescent="0.2">
      <c r="A20" s="74">
        <v>40603</v>
      </c>
      <c r="B20" s="9">
        <v>16845.539069999999</v>
      </c>
      <c r="C20" s="2">
        <v>12941.8</v>
      </c>
      <c r="D20" s="2">
        <v>3903.739067</v>
      </c>
      <c r="E20" s="6">
        <v>18780.423062207788</v>
      </c>
      <c r="F20" s="6">
        <v>11653.456233766239</v>
      </c>
      <c r="G20" s="71">
        <v>7126.9673478181803</v>
      </c>
    </row>
    <row r="21" spans="1:7" x14ac:dyDescent="0.2">
      <c r="A21" s="74">
        <v>40695</v>
      </c>
      <c r="B21" s="9">
        <v>17715.4781</v>
      </c>
      <c r="C21" s="2">
        <v>13271.17</v>
      </c>
      <c r="D21" s="2">
        <v>4444.3081000000002</v>
      </c>
      <c r="E21" s="6">
        <v>18780.423062207788</v>
      </c>
      <c r="F21" s="6">
        <v>11653.456233766239</v>
      </c>
      <c r="G21" s="71">
        <v>7126.9673478181803</v>
      </c>
    </row>
    <row r="22" spans="1:7" x14ac:dyDescent="0.2">
      <c r="A22" s="74">
        <v>40787</v>
      </c>
      <c r="B22" s="9">
        <v>17651.483199999999</v>
      </c>
      <c r="C22" s="2">
        <v>13223.27</v>
      </c>
      <c r="D22" s="2">
        <v>4428.213197</v>
      </c>
      <c r="E22" s="6">
        <v>18780.423062207788</v>
      </c>
      <c r="F22" s="6">
        <v>11653.456233766239</v>
      </c>
      <c r="G22" s="71">
        <v>7126.9673478181803</v>
      </c>
    </row>
    <row r="23" spans="1:7" x14ac:dyDescent="0.2">
      <c r="A23" s="74">
        <v>40878</v>
      </c>
      <c r="B23" s="9">
        <v>17562.235420000001</v>
      </c>
      <c r="C23" s="2">
        <v>13156.64</v>
      </c>
      <c r="D23" s="2">
        <v>4405.5954179999999</v>
      </c>
      <c r="E23" s="6">
        <v>18780.423062207788</v>
      </c>
      <c r="F23" s="6">
        <v>11653.456233766239</v>
      </c>
      <c r="G23" s="71">
        <v>7126.9673478181803</v>
      </c>
    </row>
    <row r="24" spans="1:7" x14ac:dyDescent="0.2">
      <c r="A24" s="74">
        <v>40969</v>
      </c>
      <c r="B24" s="9">
        <v>19341.759999999998</v>
      </c>
      <c r="C24" s="2">
        <v>14905.88</v>
      </c>
      <c r="D24" s="2">
        <v>4435.88</v>
      </c>
      <c r="E24" s="6">
        <v>18780.423062207788</v>
      </c>
      <c r="F24" s="6">
        <v>11653.456233766239</v>
      </c>
      <c r="G24" s="71">
        <v>7126.9673478181803</v>
      </c>
    </row>
    <row r="25" spans="1:7" x14ac:dyDescent="0.2">
      <c r="A25" s="74">
        <v>41061</v>
      </c>
      <c r="B25" s="9">
        <v>20408.87</v>
      </c>
      <c r="C25" s="2">
        <v>14786.35</v>
      </c>
      <c r="D25" s="2">
        <v>5622.52</v>
      </c>
      <c r="E25" s="6">
        <v>18780.423062207788</v>
      </c>
      <c r="F25" s="6">
        <v>11653.456233766239</v>
      </c>
      <c r="G25" s="71">
        <v>7126.9673478181803</v>
      </c>
    </row>
    <row r="26" spans="1:7" x14ac:dyDescent="0.2">
      <c r="A26" s="74">
        <v>41153</v>
      </c>
      <c r="B26" s="9">
        <v>20834</v>
      </c>
      <c r="C26" s="2">
        <v>14981.03</v>
      </c>
      <c r="D26" s="2">
        <v>5852.98</v>
      </c>
      <c r="E26" s="6">
        <v>18780.423062207788</v>
      </c>
      <c r="F26" s="6">
        <v>11653.456233766239</v>
      </c>
      <c r="G26" s="71">
        <v>7126.9673478181803</v>
      </c>
    </row>
    <row r="27" spans="1:7" x14ac:dyDescent="0.2">
      <c r="A27" s="74">
        <v>41244</v>
      </c>
      <c r="B27" s="9">
        <v>20880.77</v>
      </c>
      <c r="C27" s="2">
        <v>14997.52</v>
      </c>
      <c r="D27" s="2">
        <v>5883.25</v>
      </c>
      <c r="E27" s="6">
        <v>18780.423062207788</v>
      </c>
      <c r="F27" s="6">
        <v>11653.456233766239</v>
      </c>
      <c r="G27" s="71">
        <v>7126.9673478181803</v>
      </c>
    </row>
    <row r="28" spans="1:7" x14ac:dyDescent="0.2">
      <c r="A28" s="74">
        <v>41334</v>
      </c>
      <c r="B28" s="9">
        <v>20599.57</v>
      </c>
      <c r="C28" s="2">
        <v>14754.65</v>
      </c>
      <c r="D28" s="2">
        <v>5844.92</v>
      </c>
      <c r="E28" s="6">
        <v>18780.423062207788</v>
      </c>
      <c r="F28" s="6">
        <v>11653.456233766239</v>
      </c>
      <c r="G28" s="71">
        <v>7126.9673478181803</v>
      </c>
    </row>
    <row r="29" spans="1:7" x14ac:dyDescent="0.2">
      <c r="A29" s="74">
        <v>41426</v>
      </c>
      <c r="B29" s="9">
        <v>22214.22</v>
      </c>
      <c r="C29" s="2">
        <v>15207.83</v>
      </c>
      <c r="D29" s="2">
        <v>7006.39</v>
      </c>
      <c r="E29" s="6">
        <v>18780.423062207788</v>
      </c>
      <c r="F29" s="6">
        <v>11653.456233766239</v>
      </c>
      <c r="G29" s="71">
        <v>7126.9673478181803</v>
      </c>
    </row>
    <row r="30" spans="1:7" x14ac:dyDescent="0.2">
      <c r="A30" s="74">
        <v>41518</v>
      </c>
      <c r="B30" s="9">
        <v>22832.62</v>
      </c>
      <c r="C30" s="2">
        <v>15559.49</v>
      </c>
      <c r="D30" s="2">
        <v>7273.14</v>
      </c>
      <c r="E30" s="6">
        <v>18780.423062207788</v>
      </c>
      <c r="F30" s="6">
        <v>11653.456233766239</v>
      </c>
      <c r="G30" s="71">
        <v>7126.9673478181803</v>
      </c>
    </row>
    <row r="31" spans="1:7" x14ac:dyDescent="0.2">
      <c r="A31" s="74">
        <v>41609</v>
      </c>
      <c r="B31" s="9">
        <v>22754.240000000002</v>
      </c>
      <c r="C31" s="2">
        <v>15419.13</v>
      </c>
      <c r="D31" s="2">
        <v>7335.11</v>
      </c>
      <c r="E31" s="6">
        <v>18780.423062207788</v>
      </c>
      <c r="F31" s="6">
        <v>11653.456233766239</v>
      </c>
      <c r="G31" s="71">
        <v>7126.9673478181803</v>
      </c>
    </row>
    <row r="32" spans="1:7" x14ac:dyDescent="0.2">
      <c r="A32" s="74">
        <v>41699</v>
      </c>
      <c r="B32" s="9">
        <v>23231.84</v>
      </c>
      <c r="C32" s="2">
        <v>15724.43</v>
      </c>
      <c r="D32" s="2">
        <v>7507.41</v>
      </c>
      <c r="E32" s="6">
        <v>18780.423062207788</v>
      </c>
      <c r="F32" s="6">
        <v>11653.456233766239</v>
      </c>
      <c r="G32" s="71">
        <v>7126.9673478181803</v>
      </c>
    </row>
    <row r="33" spans="1:7" x14ac:dyDescent="0.2">
      <c r="A33" s="74">
        <v>41791</v>
      </c>
      <c r="B33" s="9">
        <v>23749.82</v>
      </c>
      <c r="C33" s="2">
        <v>15514.02</v>
      </c>
      <c r="D33" s="2">
        <v>8235.7999999999993</v>
      </c>
      <c r="E33" s="6">
        <v>18780.423062207788</v>
      </c>
      <c r="F33" s="6">
        <v>11653.456233766239</v>
      </c>
      <c r="G33" s="71">
        <v>7126.9673478181803</v>
      </c>
    </row>
    <row r="34" spans="1:7" x14ac:dyDescent="0.2">
      <c r="A34" s="74">
        <v>41883</v>
      </c>
      <c r="B34" s="9">
        <v>22930.58</v>
      </c>
      <c r="C34" s="2">
        <v>14937.53</v>
      </c>
      <c r="D34" s="2">
        <v>7993.05</v>
      </c>
      <c r="E34" s="6">
        <v>18780.423062207788</v>
      </c>
      <c r="F34" s="6">
        <v>11653.456233766239</v>
      </c>
      <c r="G34" s="71">
        <v>7126.9673478181803</v>
      </c>
    </row>
    <row r="35" spans="1:7" x14ac:dyDescent="0.2">
      <c r="A35" s="74">
        <v>41974</v>
      </c>
      <c r="B35" s="9">
        <v>22632.52</v>
      </c>
      <c r="C35" s="2">
        <v>14688.82</v>
      </c>
      <c r="D35" s="2">
        <v>7943.7</v>
      </c>
      <c r="E35" s="6">
        <v>18780.423062207788</v>
      </c>
      <c r="F35" s="6">
        <v>11653.456233766239</v>
      </c>
      <c r="G35" s="71">
        <v>7126.9673478181803</v>
      </c>
    </row>
    <row r="36" spans="1:7" x14ac:dyDescent="0.2">
      <c r="A36" s="74">
        <v>42064</v>
      </c>
      <c r="B36" s="9">
        <v>22334.42</v>
      </c>
      <c r="C36" s="2">
        <v>14487.4</v>
      </c>
      <c r="D36" s="2">
        <v>7847.03</v>
      </c>
      <c r="E36" s="6">
        <v>18780.423062207788</v>
      </c>
      <c r="F36" s="6">
        <v>11653.456233766239</v>
      </c>
      <c r="G36" s="71">
        <v>7126.9673478181803</v>
      </c>
    </row>
    <row r="37" spans="1:7" x14ac:dyDescent="0.2">
      <c r="A37" s="74">
        <v>42156</v>
      </c>
      <c r="B37" s="9">
        <v>22231.439999999999</v>
      </c>
      <c r="C37" s="2">
        <v>13998.07</v>
      </c>
      <c r="D37" s="2">
        <v>8233.3700000000008</v>
      </c>
      <c r="E37" s="6">
        <v>18780.423062207788</v>
      </c>
      <c r="F37" s="6">
        <v>11653.456233766239</v>
      </c>
      <c r="G37" s="71">
        <v>7126.9673478181803</v>
      </c>
    </row>
    <row r="38" spans="1:7" x14ac:dyDescent="0.2">
      <c r="A38" s="74">
        <v>42248</v>
      </c>
      <c r="B38" s="9">
        <v>22237.09</v>
      </c>
      <c r="C38" s="2">
        <v>14094.39</v>
      </c>
      <c r="D38" s="2">
        <v>8142.7</v>
      </c>
      <c r="E38" s="6">
        <v>18780.423062207788</v>
      </c>
      <c r="F38" s="6">
        <v>11653.456233766239</v>
      </c>
      <c r="G38" s="71">
        <v>7126.9673478181803</v>
      </c>
    </row>
    <row r="39" spans="1:7" x14ac:dyDescent="0.2">
      <c r="A39" s="74">
        <v>42339</v>
      </c>
      <c r="B39" s="9">
        <v>22078.48</v>
      </c>
      <c r="C39" s="2">
        <v>13966.28</v>
      </c>
      <c r="D39" s="2">
        <v>8112.21</v>
      </c>
      <c r="E39" s="6">
        <v>18780.423062207788</v>
      </c>
      <c r="F39" s="6">
        <v>11653.456233766239</v>
      </c>
      <c r="G39" s="71">
        <v>7126.9673478181803</v>
      </c>
    </row>
    <row r="40" spans="1:7" x14ac:dyDescent="0.2">
      <c r="A40" s="74">
        <v>42430</v>
      </c>
      <c r="B40" s="9">
        <v>23227.06</v>
      </c>
      <c r="C40" s="2">
        <v>14697.65</v>
      </c>
      <c r="D40" s="2">
        <v>8529.41</v>
      </c>
      <c r="E40" s="6">
        <v>18780.423062207788</v>
      </c>
      <c r="F40" s="6">
        <v>11653.456233766239</v>
      </c>
      <c r="G40" s="71">
        <v>7126.9673478181803</v>
      </c>
    </row>
    <row r="41" spans="1:7" x14ac:dyDescent="0.2">
      <c r="A41" s="74">
        <v>42522</v>
      </c>
      <c r="B41" s="9">
        <v>23817.62</v>
      </c>
      <c r="C41" s="2">
        <v>14603.46</v>
      </c>
      <c r="D41" s="2">
        <v>9214.15</v>
      </c>
      <c r="E41" s="6">
        <v>18780.423062207788</v>
      </c>
      <c r="F41" s="6">
        <v>11653.456233766239</v>
      </c>
      <c r="G41" s="71">
        <v>7126.9673478181803</v>
      </c>
    </row>
    <row r="42" spans="1:7" x14ac:dyDescent="0.2">
      <c r="A42" s="74">
        <v>42614</v>
      </c>
      <c r="B42" s="9">
        <v>24124.27</v>
      </c>
      <c r="C42" s="2">
        <v>14720.83</v>
      </c>
      <c r="D42" s="2">
        <v>9403.44</v>
      </c>
      <c r="E42" s="6">
        <v>18780.423062207788</v>
      </c>
      <c r="F42" s="6">
        <v>11653.456233766239</v>
      </c>
      <c r="G42" s="71">
        <v>7126.9673478181803</v>
      </c>
    </row>
    <row r="43" spans="1:7" x14ac:dyDescent="0.2">
      <c r="A43" s="74">
        <v>42705</v>
      </c>
      <c r="B43" s="9">
        <v>22634.13</v>
      </c>
      <c r="C43" s="2">
        <v>13772.06</v>
      </c>
      <c r="D43" s="2">
        <v>8862.07</v>
      </c>
      <c r="E43" s="6">
        <v>18780.423062207788</v>
      </c>
      <c r="F43" s="6">
        <v>11653.456233766239</v>
      </c>
      <c r="G43" s="71">
        <v>7126.9673478181803</v>
      </c>
    </row>
    <row r="44" spans="1:7" x14ac:dyDescent="0.2">
      <c r="A44" s="74">
        <v>42795</v>
      </c>
      <c r="B44" s="9">
        <v>23167.3</v>
      </c>
      <c r="C44" s="2">
        <v>14070.31</v>
      </c>
      <c r="D44" s="2">
        <v>9096.99</v>
      </c>
      <c r="E44" s="6">
        <v>18780.423062207788</v>
      </c>
      <c r="F44" s="6">
        <v>11653.456233766239</v>
      </c>
      <c r="G44" s="71">
        <v>7126.9673478181803</v>
      </c>
    </row>
    <row r="45" spans="1:7" x14ac:dyDescent="0.2">
      <c r="A45" s="74">
        <v>42887</v>
      </c>
      <c r="B45" s="9">
        <v>24269.59</v>
      </c>
      <c r="C45" s="2">
        <v>14400.9</v>
      </c>
      <c r="D45" s="2">
        <v>9868.69</v>
      </c>
      <c r="E45" s="6">
        <v>18780.423062207788</v>
      </c>
      <c r="F45" s="6">
        <v>11653.456233766239</v>
      </c>
      <c r="G45" s="71">
        <v>7126.9673478181803</v>
      </c>
    </row>
    <row r="46" spans="1:7" x14ac:dyDescent="0.2">
      <c r="A46" s="74">
        <v>42979</v>
      </c>
      <c r="B46" s="9">
        <v>24414.799999999999</v>
      </c>
      <c r="C46" s="2">
        <v>14615.06</v>
      </c>
      <c r="D46" s="2">
        <v>9799.75</v>
      </c>
      <c r="E46" s="6">
        <v>18780.423062207788</v>
      </c>
      <c r="F46" s="6">
        <v>11653.456233766239</v>
      </c>
      <c r="G46" s="71">
        <v>7126.9673478181803</v>
      </c>
    </row>
    <row r="47" spans="1:7" x14ac:dyDescent="0.2">
      <c r="A47" s="74">
        <v>43070</v>
      </c>
      <c r="B47" s="9">
        <v>24749.78</v>
      </c>
      <c r="C47" s="2">
        <v>14738.82</v>
      </c>
      <c r="D47" s="2">
        <v>10010.950000000001</v>
      </c>
      <c r="E47" s="6">
        <v>18780.423062207788</v>
      </c>
      <c r="F47" s="6">
        <v>11653.456233766239</v>
      </c>
      <c r="G47" s="71">
        <v>7126.9673478181803</v>
      </c>
    </row>
    <row r="48" spans="1:7" x14ac:dyDescent="0.2">
      <c r="A48" s="74">
        <v>43160</v>
      </c>
      <c r="B48" s="9">
        <v>25061.33</v>
      </c>
      <c r="C48" s="2">
        <v>14937.57</v>
      </c>
      <c r="D48" s="2">
        <v>10123.76</v>
      </c>
      <c r="E48" s="6">
        <v>18780.423062207788</v>
      </c>
      <c r="F48" s="6">
        <v>11653.456233766239</v>
      </c>
      <c r="G48" s="71">
        <v>7126.9673478181803</v>
      </c>
    </row>
    <row r="49" spans="1:7" x14ac:dyDescent="0.2">
      <c r="A49" s="74">
        <v>43252</v>
      </c>
      <c r="B49" s="9">
        <v>24507.48</v>
      </c>
      <c r="C49" s="2">
        <v>14636.89</v>
      </c>
      <c r="D49" s="2">
        <v>9870.59</v>
      </c>
      <c r="E49" s="6">
        <v>18780.423062207788</v>
      </c>
      <c r="F49" s="6">
        <v>11653.456233766239</v>
      </c>
      <c r="G49" s="71">
        <v>7126.9673478181803</v>
      </c>
    </row>
    <row r="50" spans="1:7" x14ac:dyDescent="0.2">
      <c r="A50" s="74">
        <v>43344</v>
      </c>
      <c r="B50" s="9">
        <v>24124.31</v>
      </c>
      <c r="C50" s="2">
        <v>14020.41</v>
      </c>
      <c r="D50" s="2">
        <v>10103.91</v>
      </c>
      <c r="E50" s="6">
        <v>18780.423062207788</v>
      </c>
      <c r="F50" s="6">
        <v>11653.456233766239</v>
      </c>
      <c r="G50" s="71">
        <v>7126.9673478181803</v>
      </c>
    </row>
    <row r="51" spans="1:7" x14ac:dyDescent="0.2">
      <c r="A51" s="74">
        <v>43435</v>
      </c>
      <c r="B51" s="9">
        <v>23797.1</v>
      </c>
      <c r="C51" s="2">
        <v>14133.85</v>
      </c>
      <c r="D51" s="2">
        <v>9663.25</v>
      </c>
      <c r="E51" s="6">
        <v>18780.423062207788</v>
      </c>
      <c r="F51" s="6">
        <v>11653.456233766239</v>
      </c>
      <c r="G51" s="71">
        <v>7126.9673478181803</v>
      </c>
    </row>
    <row r="52" spans="1:7" x14ac:dyDescent="0.2">
      <c r="A52" s="74">
        <v>43525</v>
      </c>
      <c r="B52" s="9">
        <v>24450.15</v>
      </c>
      <c r="C52" s="2">
        <v>14344.02</v>
      </c>
      <c r="D52" s="2">
        <v>10106.129999999999</v>
      </c>
      <c r="E52" s="6">
        <v>18780.423062207788</v>
      </c>
      <c r="F52" s="6">
        <v>11653.456233766239</v>
      </c>
      <c r="G52" s="71">
        <v>7126.9673478181803</v>
      </c>
    </row>
    <row r="53" spans="1:7" x14ac:dyDescent="0.2">
      <c r="A53" s="74">
        <v>43617</v>
      </c>
      <c r="B53" s="9">
        <v>24625.58</v>
      </c>
      <c r="C53" s="2">
        <v>14189.9</v>
      </c>
      <c r="D53" s="2">
        <v>10435.69</v>
      </c>
      <c r="E53" s="6">
        <v>18780.423062207788</v>
      </c>
      <c r="F53" s="6">
        <v>11653.456233766239</v>
      </c>
      <c r="G53" s="71">
        <v>7126.9673478181803</v>
      </c>
    </row>
    <row r="54" spans="1:7" x14ac:dyDescent="0.2">
      <c r="A54" s="74">
        <v>43709</v>
      </c>
      <c r="B54" s="9">
        <v>24662.02</v>
      </c>
      <c r="C54" s="2">
        <v>14163.61</v>
      </c>
      <c r="D54" s="2">
        <v>10498.42</v>
      </c>
      <c r="E54" s="6">
        <v>18780.423062207788</v>
      </c>
      <c r="F54" s="6">
        <v>11653.456233766239</v>
      </c>
      <c r="G54" s="71">
        <v>7126.9673478181803</v>
      </c>
    </row>
    <row r="55" spans="1:7" x14ac:dyDescent="0.2">
      <c r="A55" s="74">
        <v>43800</v>
      </c>
      <c r="B55" s="9">
        <v>23045.49</v>
      </c>
      <c r="C55" s="2">
        <v>12233.41</v>
      </c>
      <c r="D55" s="2">
        <v>10812.08</v>
      </c>
      <c r="E55" s="6">
        <v>18780.423062207788</v>
      </c>
      <c r="F55" s="6">
        <v>11653.456233766239</v>
      </c>
      <c r="G55" s="71">
        <v>7126.9673478181803</v>
      </c>
    </row>
    <row r="56" spans="1:7" x14ac:dyDescent="0.2">
      <c r="A56" s="74">
        <v>43891</v>
      </c>
      <c r="B56" s="9">
        <v>22256.82</v>
      </c>
      <c r="C56" s="2">
        <v>12334.3</v>
      </c>
      <c r="D56" s="2">
        <v>9922.52</v>
      </c>
      <c r="E56" s="6">
        <v>18780.423062207788</v>
      </c>
      <c r="F56" s="6">
        <v>11653.456233766239</v>
      </c>
      <c r="G56" s="71">
        <v>7126.9673478181803</v>
      </c>
    </row>
    <row r="57" spans="1:7" x14ac:dyDescent="0.2">
      <c r="A57" s="74">
        <v>43983</v>
      </c>
      <c r="B57" s="9">
        <v>21356.06</v>
      </c>
      <c r="C57" s="2">
        <v>10569.49</v>
      </c>
      <c r="D57" s="2">
        <v>10786.57</v>
      </c>
      <c r="E57" s="6">
        <v>18780.423062207788</v>
      </c>
      <c r="F57" s="6">
        <v>11653.456233766239</v>
      </c>
      <c r="G57" s="71">
        <v>7126.9673478181803</v>
      </c>
    </row>
    <row r="58" spans="1:7" x14ac:dyDescent="0.2">
      <c r="A58" s="74">
        <v>44075</v>
      </c>
      <c r="B58" s="9">
        <v>20975.48</v>
      </c>
      <c r="C58" s="2">
        <v>9736.26</v>
      </c>
      <c r="D58" s="2">
        <v>11239.22</v>
      </c>
      <c r="E58" s="6">
        <v>18780.423062207788</v>
      </c>
      <c r="F58" s="6">
        <v>11653.456233766239</v>
      </c>
      <c r="G58" s="71">
        <v>7126.9673478181803</v>
      </c>
    </row>
    <row r="59" spans="1:7" x14ac:dyDescent="0.2">
      <c r="A59" s="74">
        <v>44166</v>
      </c>
      <c r="B59" s="9">
        <v>19112.07</v>
      </c>
      <c r="C59" s="2">
        <v>8955.24</v>
      </c>
      <c r="D59" s="2">
        <v>10156.83</v>
      </c>
      <c r="E59" s="6">
        <v>18780.423062207788</v>
      </c>
      <c r="F59" s="6">
        <v>11653.456233766239</v>
      </c>
      <c r="G59" s="71">
        <v>7126.9673478181803</v>
      </c>
    </row>
    <row r="60" spans="1:7" x14ac:dyDescent="0.2">
      <c r="A60" s="74">
        <v>44256</v>
      </c>
      <c r="B60" s="9">
        <v>18632.04</v>
      </c>
      <c r="C60" s="2">
        <v>8551.92</v>
      </c>
      <c r="D60" s="2">
        <v>10080.120000000001</v>
      </c>
      <c r="E60" s="6">
        <v>18780.423062207788</v>
      </c>
      <c r="F60" s="6">
        <v>11653.456233766239</v>
      </c>
      <c r="G60" s="71">
        <v>7126.9673478181803</v>
      </c>
    </row>
    <row r="61" spans="1:7" x14ac:dyDescent="0.2">
      <c r="A61" s="74">
        <v>44348</v>
      </c>
      <c r="B61" s="9">
        <v>12316.64</v>
      </c>
      <c r="C61" s="2">
        <v>4930.16</v>
      </c>
      <c r="D61" s="2">
        <v>7386.48</v>
      </c>
      <c r="E61" s="6">
        <v>18780.423062207788</v>
      </c>
      <c r="F61" s="6">
        <v>11653.456233766239</v>
      </c>
      <c r="G61" s="71">
        <v>7126.9673478181803</v>
      </c>
    </row>
    <row r="62" spans="1:7" x14ac:dyDescent="0.2">
      <c r="A62" s="74">
        <v>44440</v>
      </c>
      <c r="B62" s="9">
        <v>9812.99</v>
      </c>
      <c r="C62" s="2">
        <v>2481.6</v>
      </c>
      <c r="D62" s="2">
        <v>7331.39</v>
      </c>
      <c r="E62" s="6">
        <v>18780.423062207788</v>
      </c>
      <c r="F62" s="6">
        <v>11653.456233766239</v>
      </c>
      <c r="G62" s="71">
        <v>7126.9673478181803</v>
      </c>
    </row>
    <row r="63" spans="1:7" x14ac:dyDescent="0.2">
      <c r="A63" s="74">
        <v>44531</v>
      </c>
      <c r="B63" s="9">
        <v>9930.1200000000008</v>
      </c>
      <c r="C63" s="2">
        <v>2457.1999999999998</v>
      </c>
      <c r="D63" s="2">
        <v>7472.93</v>
      </c>
      <c r="E63" s="6">
        <v>18780.423062207788</v>
      </c>
      <c r="F63" s="6">
        <v>11653.456233766239</v>
      </c>
      <c r="G63" s="71">
        <v>7126.9673478181803</v>
      </c>
    </row>
    <row r="64" spans="1:7" x14ac:dyDescent="0.2">
      <c r="A64" s="74">
        <v>44621</v>
      </c>
      <c r="B64" s="9">
        <v>15207.19</v>
      </c>
      <c r="C64" s="2">
        <v>8147.74</v>
      </c>
      <c r="D64" s="2">
        <v>7059.44</v>
      </c>
      <c r="E64" s="6">
        <v>18780.423062207788</v>
      </c>
      <c r="F64" s="6">
        <v>11653.456233766239</v>
      </c>
      <c r="G64" s="71">
        <v>7126.9673478181803</v>
      </c>
    </row>
    <row r="65" spans="1:7" x14ac:dyDescent="0.2">
      <c r="A65" s="74">
        <v>44713</v>
      </c>
      <c r="B65" s="9">
        <v>14400.75</v>
      </c>
      <c r="C65" s="2">
        <v>7611.25</v>
      </c>
      <c r="D65" s="2">
        <v>6789.49</v>
      </c>
      <c r="E65" s="6">
        <v>18780.423062207788</v>
      </c>
      <c r="F65" s="6">
        <v>11653.456233766239</v>
      </c>
      <c r="G65" s="71">
        <v>7126.9673478181803</v>
      </c>
    </row>
    <row r="66" spans="1:7" x14ac:dyDescent="0.2">
      <c r="A66" s="74">
        <v>44805</v>
      </c>
      <c r="B66" s="9">
        <v>13513.3</v>
      </c>
      <c r="C66" s="2">
        <v>7177.26</v>
      </c>
      <c r="D66" s="2">
        <v>6336.03</v>
      </c>
      <c r="E66" s="6">
        <v>18780.423062207788</v>
      </c>
      <c r="F66" s="6">
        <v>11653.456233766239</v>
      </c>
      <c r="G66" s="71">
        <v>7126.9673478181803</v>
      </c>
    </row>
    <row r="67" spans="1:7" x14ac:dyDescent="0.2">
      <c r="A67" s="74">
        <v>44896</v>
      </c>
      <c r="B67" s="9">
        <v>13989.46</v>
      </c>
      <c r="C67" s="2">
        <v>7514.18</v>
      </c>
      <c r="D67" s="2">
        <v>6475.28</v>
      </c>
      <c r="E67" s="6">
        <v>18780.423062207788</v>
      </c>
      <c r="F67" s="6">
        <v>11653.456233766239</v>
      </c>
      <c r="G67" s="71">
        <v>7126.9673478181803</v>
      </c>
    </row>
    <row r="68" spans="1:7" x14ac:dyDescent="0.2">
      <c r="A68" s="74">
        <v>44986</v>
      </c>
      <c r="B68" s="9">
        <v>14467.28</v>
      </c>
      <c r="C68" s="2">
        <v>7700.69</v>
      </c>
      <c r="D68" s="2">
        <v>6766.58</v>
      </c>
      <c r="E68" s="6">
        <v>18780.423062207788</v>
      </c>
      <c r="F68" s="6">
        <v>11653.456233766239</v>
      </c>
      <c r="G68" s="71">
        <v>7126.9673478181803</v>
      </c>
    </row>
    <row r="69" spans="1:7" x14ac:dyDescent="0.2">
      <c r="A69" s="74">
        <v>45078</v>
      </c>
      <c r="B69" s="9">
        <v>14422.47</v>
      </c>
      <c r="C69" s="2">
        <v>5932.6</v>
      </c>
      <c r="D69" s="2">
        <v>8489.8700000000008</v>
      </c>
      <c r="E69" s="6">
        <v>18780.423062207788</v>
      </c>
      <c r="F69" s="6">
        <v>11653.456233766239</v>
      </c>
      <c r="G69" s="71">
        <v>7126.9673478181803</v>
      </c>
    </row>
    <row r="70" spans="1:7" x14ac:dyDescent="0.2">
      <c r="A70" s="74">
        <v>45170</v>
      </c>
      <c r="B70" s="9">
        <v>13936.1</v>
      </c>
      <c r="C70" s="2">
        <v>5740.11</v>
      </c>
      <c r="D70" s="2">
        <v>8195.99</v>
      </c>
      <c r="E70" s="6">
        <v>18780.423062207788</v>
      </c>
      <c r="F70" s="6">
        <v>11653.456233766239</v>
      </c>
      <c r="G70" s="71">
        <v>7126.9673478181803</v>
      </c>
    </row>
    <row r="71" spans="1:7" x14ac:dyDescent="0.2">
      <c r="A71" s="74">
        <v>45261</v>
      </c>
      <c r="B71" s="9">
        <v>14668.67</v>
      </c>
      <c r="C71" s="2">
        <v>6030.11</v>
      </c>
      <c r="D71" s="2">
        <v>8638.56</v>
      </c>
      <c r="E71" s="6">
        <v>18780.423062207788</v>
      </c>
      <c r="F71" s="6">
        <v>11653.456233766239</v>
      </c>
      <c r="G71" s="71">
        <v>7126.9673478181803</v>
      </c>
    </row>
    <row r="72" spans="1:7" x14ac:dyDescent="0.2">
      <c r="A72" s="74">
        <v>45352</v>
      </c>
      <c r="B72" s="9">
        <v>13915.73</v>
      </c>
      <c r="C72" s="2">
        <v>5144.07</v>
      </c>
      <c r="D72" s="2">
        <v>8771.66</v>
      </c>
      <c r="E72" s="6">
        <v>18780.423062207788</v>
      </c>
      <c r="F72" s="6">
        <v>11653.456233766239</v>
      </c>
      <c r="G72" s="71">
        <v>7126.9673478181803</v>
      </c>
    </row>
    <row r="73" spans="1:7" x14ac:dyDescent="0.2">
      <c r="A73" s="74">
        <v>45444</v>
      </c>
      <c r="B73" s="9">
        <v>13629.16</v>
      </c>
      <c r="C73" s="2">
        <v>4519.22</v>
      </c>
      <c r="D73" s="2">
        <v>9109.93</v>
      </c>
      <c r="E73" s="6">
        <v>18780.423062207788</v>
      </c>
      <c r="F73" s="6">
        <v>11653.456233766239</v>
      </c>
      <c r="G73" s="71">
        <v>7126.9673478181803</v>
      </c>
    </row>
    <row r="74" spans="1:7" x14ac:dyDescent="0.2">
      <c r="A74" s="74">
        <v>45536</v>
      </c>
      <c r="B74" s="9">
        <v>14479.47</v>
      </c>
      <c r="C74" s="2">
        <v>4762.5600000000004</v>
      </c>
      <c r="D74" s="2">
        <v>9716.91</v>
      </c>
      <c r="E74" s="6">
        <v>18780.423062207788</v>
      </c>
      <c r="F74" s="6">
        <v>11653.456233766239</v>
      </c>
      <c r="G74" s="71">
        <v>7126.9673478181803</v>
      </c>
    </row>
    <row r="75" spans="1:7" x14ac:dyDescent="0.2">
      <c r="A75" s="74">
        <v>45627</v>
      </c>
      <c r="B75" s="9">
        <v>12996.49</v>
      </c>
      <c r="C75" s="2">
        <v>3618.2</v>
      </c>
      <c r="D75" s="2">
        <v>9378.2900000000009</v>
      </c>
      <c r="E75" s="6">
        <v>18780.423062207788</v>
      </c>
      <c r="F75" s="6">
        <v>11653.456233766239</v>
      </c>
      <c r="G75" s="71">
        <v>7126.9673478181803</v>
      </c>
    </row>
    <row r="76" spans="1:7" x14ac:dyDescent="0.2">
      <c r="A76" s="74">
        <v>45717</v>
      </c>
      <c r="B76" s="9">
        <v>13229.66</v>
      </c>
      <c r="C76" s="2">
        <v>3723.03</v>
      </c>
      <c r="D76" s="2">
        <v>9506.6299999999992</v>
      </c>
      <c r="E76" s="6">
        <v>18780.423062207788</v>
      </c>
      <c r="F76" s="6">
        <v>11653.456233766239</v>
      </c>
      <c r="G76" s="71">
        <v>7126.9673478181803</v>
      </c>
    </row>
    <row r="77" spans="1:7" x14ac:dyDescent="0.2">
      <c r="A77" s="74">
        <v>45809</v>
      </c>
      <c r="B77" s="9">
        <v>13643.92</v>
      </c>
      <c r="C77" s="2">
        <v>3844.9</v>
      </c>
      <c r="D77" s="2">
        <v>9799.02</v>
      </c>
      <c r="E77" s="6">
        <v>18780.423062207788</v>
      </c>
      <c r="F77" s="6">
        <v>11653.456233766239</v>
      </c>
      <c r="G77" s="71">
        <v>7126.9673478181803</v>
      </c>
    </row>
    <row r="78" spans="1:7" x14ac:dyDescent="0.2">
      <c r="A78" s="74">
        <v>45901</v>
      </c>
      <c r="B78" s="9">
        <v>14004.77</v>
      </c>
      <c r="C78" s="2">
        <v>3877.38</v>
      </c>
      <c r="D78" s="2">
        <v>10127.39</v>
      </c>
      <c r="E78" s="6">
        <v>18780.423062207788</v>
      </c>
      <c r="F78" s="6">
        <v>11653.456233766239</v>
      </c>
      <c r="G78" s="71">
        <v>7126.9673478181803</v>
      </c>
    </row>
    <row r="79" spans="1:7" x14ac:dyDescent="0.2">
      <c r="A79" s="74">
        <v>45992</v>
      </c>
      <c r="B79" s="9">
        <v>14202.24</v>
      </c>
      <c r="C79" s="2">
        <v>3889.06</v>
      </c>
      <c r="D79" s="2">
        <v>10313.19</v>
      </c>
      <c r="E79" s="6">
        <v>18780.423062207788</v>
      </c>
      <c r="F79" s="6">
        <v>11653.456233766239</v>
      </c>
      <c r="G79" s="71">
        <v>7126.9673478181803</v>
      </c>
    </row>
    <row r="80" spans="1:7" x14ac:dyDescent="0.2">
      <c r="A80" s="75">
        <v>46082</v>
      </c>
      <c r="B80" s="68">
        <v>13692.25</v>
      </c>
      <c r="C80" s="39">
        <v>3874.64</v>
      </c>
      <c r="D80" s="39">
        <v>9817.6200000000008</v>
      </c>
      <c r="E80" s="69">
        <v>18780.423062207788</v>
      </c>
      <c r="F80" s="69">
        <v>11653.456233766239</v>
      </c>
      <c r="G80" s="72">
        <v>7126.9673478181803</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DE333-181B-4586-BF6D-49F4FD526A53}">
  <dimension ref="A1:E24"/>
  <sheetViews>
    <sheetView workbookViewId="0"/>
  </sheetViews>
  <sheetFormatPr baseColWidth="10" defaultRowHeight="12.75" x14ac:dyDescent="0.2"/>
  <cols>
    <col min="1" max="2" width="11.42578125" style="2"/>
    <col min="3" max="3" width="15.28515625" style="2" customWidth="1"/>
    <col min="4" max="4" width="21" style="2" customWidth="1"/>
    <col min="5" max="16384" width="11.42578125" style="2"/>
  </cols>
  <sheetData>
    <row r="1" spans="1:5" x14ac:dyDescent="0.2">
      <c r="A1" s="1" t="s">
        <v>275</v>
      </c>
    </row>
    <row r="2" spans="1:5" x14ac:dyDescent="0.2">
      <c r="A2" s="1" t="s">
        <v>49</v>
      </c>
    </row>
    <row r="3" spans="1:5" x14ac:dyDescent="0.2">
      <c r="A3" s="2" t="s">
        <v>8</v>
      </c>
      <c r="D3" s="302"/>
      <c r="E3" s="302"/>
    </row>
    <row r="4" spans="1:5" x14ac:dyDescent="0.2">
      <c r="A4" s="40"/>
      <c r="B4" s="59" t="s">
        <v>89</v>
      </c>
      <c r="C4" s="308"/>
      <c r="D4" s="309" t="s">
        <v>90</v>
      </c>
    </row>
    <row r="5" spans="1:5" x14ac:dyDescent="0.2">
      <c r="A5" s="60">
        <v>39142</v>
      </c>
      <c r="B5" s="63">
        <v>4.57648354398781</v>
      </c>
      <c r="C5" s="310">
        <v>5</v>
      </c>
      <c r="D5" s="311">
        <f t="shared" ref="D5:D11" si="0">7-C5</f>
        <v>2</v>
      </c>
    </row>
    <row r="6" spans="1:5" x14ac:dyDescent="0.2">
      <c r="A6" s="61">
        <v>39508</v>
      </c>
      <c r="B6" s="64">
        <v>8.6478167901805705</v>
      </c>
      <c r="C6" s="310">
        <v>5</v>
      </c>
      <c r="D6" s="311">
        <f t="shared" si="0"/>
        <v>2</v>
      </c>
    </row>
    <row r="7" spans="1:5" x14ac:dyDescent="0.2">
      <c r="A7" s="61">
        <v>39873</v>
      </c>
      <c r="B7" s="64">
        <v>12.803154565688308</v>
      </c>
      <c r="C7" s="310">
        <v>5</v>
      </c>
      <c r="D7" s="311">
        <f t="shared" si="0"/>
        <v>2</v>
      </c>
    </row>
    <row r="8" spans="1:5" x14ac:dyDescent="0.2">
      <c r="A8" s="61">
        <v>40238</v>
      </c>
      <c r="B8" s="64">
        <v>5.8599162367745334</v>
      </c>
      <c r="C8" s="310">
        <v>5</v>
      </c>
      <c r="D8" s="311">
        <f t="shared" si="0"/>
        <v>2</v>
      </c>
    </row>
    <row r="9" spans="1:5" x14ac:dyDescent="0.2">
      <c r="A9" s="61">
        <v>40603</v>
      </c>
      <c r="B9" s="64">
        <v>5.4189198117264077</v>
      </c>
      <c r="C9" s="310">
        <v>5</v>
      </c>
      <c r="D9" s="311">
        <f t="shared" si="0"/>
        <v>2</v>
      </c>
    </row>
    <row r="10" spans="1:5" x14ac:dyDescent="0.2">
      <c r="A10" s="61">
        <v>40969</v>
      </c>
      <c r="B10" s="64">
        <v>5.9162403391905416</v>
      </c>
      <c r="C10" s="310">
        <v>5</v>
      </c>
      <c r="D10" s="311">
        <f t="shared" si="0"/>
        <v>2</v>
      </c>
    </row>
    <row r="11" spans="1:5" x14ac:dyDescent="0.2">
      <c r="A11" s="61">
        <v>41334</v>
      </c>
      <c r="B11" s="64">
        <v>5.295281395866013</v>
      </c>
      <c r="C11" s="310">
        <v>5</v>
      </c>
      <c r="D11" s="311">
        <f t="shared" si="0"/>
        <v>2</v>
      </c>
    </row>
    <row r="12" spans="1:5" x14ac:dyDescent="0.2">
      <c r="A12" s="61">
        <v>41699</v>
      </c>
      <c r="B12" s="64">
        <v>6.1986280995024376</v>
      </c>
      <c r="C12" s="310">
        <v>5</v>
      </c>
      <c r="D12" s="311">
        <f t="shared" ref="D12:D24" si="1">7-C12</f>
        <v>2</v>
      </c>
    </row>
    <row r="13" spans="1:5" x14ac:dyDescent="0.2">
      <c r="A13" s="61">
        <v>42064</v>
      </c>
      <c r="B13" s="64">
        <v>5.9832771935003075</v>
      </c>
      <c r="C13" s="310">
        <v>5</v>
      </c>
      <c r="D13" s="311">
        <f t="shared" si="1"/>
        <v>2</v>
      </c>
    </row>
    <row r="14" spans="1:5" x14ac:dyDescent="0.2">
      <c r="A14" s="61">
        <v>42430</v>
      </c>
      <c r="B14" s="64">
        <v>6.391449652038057</v>
      </c>
      <c r="C14" s="310">
        <v>5</v>
      </c>
      <c r="D14" s="311">
        <f t="shared" si="1"/>
        <v>2</v>
      </c>
    </row>
    <row r="15" spans="1:5" x14ac:dyDescent="0.2">
      <c r="A15" s="61">
        <v>42795</v>
      </c>
      <c r="B15" s="64">
        <v>5.4180598569949359</v>
      </c>
      <c r="C15" s="310">
        <v>5</v>
      </c>
      <c r="D15" s="311">
        <f t="shared" si="1"/>
        <v>2</v>
      </c>
    </row>
    <row r="16" spans="1:5" x14ac:dyDescent="0.2">
      <c r="A16" s="61">
        <v>43160</v>
      </c>
      <c r="B16" s="64">
        <v>4.9203990711558117</v>
      </c>
      <c r="C16" s="310">
        <v>5</v>
      </c>
      <c r="D16" s="311">
        <f t="shared" si="1"/>
        <v>2</v>
      </c>
    </row>
    <row r="17" spans="1:4" x14ac:dyDescent="0.2">
      <c r="A17" s="61">
        <v>43525</v>
      </c>
      <c r="B17" s="64">
        <v>5.0122918649725987</v>
      </c>
      <c r="C17" s="310">
        <v>5</v>
      </c>
      <c r="D17" s="311">
        <f t="shared" si="1"/>
        <v>2</v>
      </c>
    </row>
    <row r="18" spans="1:4" x14ac:dyDescent="0.2">
      <c r="A18" s="61">
        <v>43891</v>
      </c>
      <c r="B18" s="64">
        <v>4.9984879135883089</v>
      </c>
      <c r="C18" s="310">
        <v>5</v>
      </c>
      <c r="D18" s="311">
        <f t="shared" si="1"/>
        <v>2</v>
      </c>
    </row>
    <row r="19" spans="1:4" x14ac:dyDescent="0.2">
      <c r="A19" s="61">
        <v>44256</v>
      </c>
      <c r="B19" s="64">
        <v>3.0029424290534052</v>
      </c>
      <c r="C19" s="310">
        <v>5</v>
      </c>
      <c r="D19" s="311">
        <f t="shared" si="1"/>
        <v>2</v>
      </c>
    </row>
    <row r="20" spans="1:4" x14ac:dyDescent="0.2">
      <c r="A20" s="61">
        <v>44621</v>
      </c>
      <c r="B20" s="64">
        <v>2.6672293554726201</v>
      </c>
      <c r="C20" s="310">
        <v>5</v>
      </c>
      <c r="D20" s="311">
        <f t="shared" si="1"/>
        <v>2</v>
      </c>
    </row>
    <row r="21" spans="1:4" x14ac:dyDescent="0.2">
      <c r="A21" s="61">
        <v>44986</v>
      </c>
      <c r="B21" s="64">
        <v>2.3195022533885403</v>
      </c>
      <c r="C21" s="310">
        <v>5</v>
      </c>
      <c r="D21" s="311">
        <f t="shared" si="1"/>
        <v>2</v>
      </c>
    </row>
    <row r="22" spans="1:4" x14ac:dyDescent="0.2">
      <c r="A22" s="61">
        <v>45352</v>
      </c>
      <c r="B22" s="64">
        <v>1.6855165750575281</v>
      </c>
      <c r="C22" s="310">
        <v>5</v>
      </c>
      <c r="D22" s="311">
        <f t="shared" si="1"/>
        <v>2</v>
      </c>
    </row>
    <row r="23" spans="1:4" x14ac:dyDescent="0.2">
      <c r="A23" s="61">
        <v>45717</v>
      </c>
      <c r="B23" s="64">
        <v>1.1359698614583518</v>
      </c>
      <c r="C23" s="310">
        <v>5</v>
      </c>
      <c r="D23" s="311">
        <f t="shared" si="1"/>
        <v>2</v>
      </c>
    </row>
    <row r="24" spans="1:4" x14ac:dyDescent="0.2">
      <c r="A24" s="62">
        <v>46082</v>
      </c>
      <c r="B24" s="65">
        <v>0.99033353045102579</v>
      </c>
      <c r="C24" s="312">
        <v>5</v>
      </c>
      <c r="D24" s="313">
        <f t="shared" si="1"/>
        <v>2</v>
      </c>
    </row>
  </sheetData>
  <mergeCells count="1">
    <mergeCell ref="D3:E3"/>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7F4D5-AC1C-4575-8A67-9BBAD59F7F3C}">
  <dimension ref="A1:HX21"/>
  <sheetViews>
    <sheetView zoomScaleNormal="100" workbookViewId="0">
      <pane xSplit="2" ySplit="4" topLeftCell="C5" activePane="bottomRight" state="frozen"/>
      <selection pane="topRight" activeCell="C1" sqref="C1"/>
      <selection pane="bottomLeft" activeCell="A2" sqref="A2"/>
      <selection pane="bottomRight"/>
    </sheetView>
  </sheetViews>
  <sheetFormatPr baseColWidth="10" defaultRowHeight="12.75" x14ac:dyDescent="0.2"/>
  <cols>
    <col min="1" max="1" width="3.42578125" style="95" customWidth="1"/>
    <col min="2" max="2" width="50" style="95" customWidth="1"/>
    <col min="3" max="231" width="20" style="95" customWidth="1"/>
    <col min="232" max="16384" width="11.42578125" style="95"/>
  </cols>
  <sheetData>
    <row r="1" spans="1:232" x14ac:dyDescent="0.2">
      <c r="A1" s="94" t="s">
        <v>276</v>
      </c>
    </row>
    <row r="2" spans="1:232" x14ac:dyDescent="0.2">
      <c r="A2" s="94" t="s">
        <v>50</v>
      </c>
    </row>
    <row r="3" spans="1:232" x14ac:dyDescent="0.2">
      <c r="A3" s="95" t="s">
        <v>51</v>
      </c>
    </row>
    <row r="4" spans="1:232" x14ac:dyDescent="0.2">
      <c r="A4" s="102" t="s">
        <v>119</v>
      </c>
      <c r="B4" s="102" t="s">
        <v>120</v>
      </c>
      <c r="C4" s="103">
        <v>39142</v>
      </c>
      <c r="D4" s="103">
        <v>39234</v>
      </c>
      <c r="E4" s="103">
        <v>39326</v>
      </c>
      <c r="F4" s="103">
        <v>39417</v>
      </c>
      <c r="G4" s="103">
        <v>39508</v>
      </c>
      <c r="H4" s="103">
        <v>39600</v>
      </c>
      <c r="I4" s="103">
        <v>39692</v>
      </c>
      <c r="J4" s="103">
        <v>39783</v>
      </c>
      <c r="K4" s="103">
        <v>39873</v>
      </c>
      <c r="L4" s="103">
        <v>39965</v>
      </c>
      <c r="M4" s="103">
        <v>40057</v>
      </c>
      <c r="N4" s="103">
        <v>40148</v>
      </c>
      <c r="O4" s="103">
        <v>40238</v>
      </c>
      <c r="P4" s="103">
        <v>40330</v>
      </c>
      <c r="Q4" s="103">
        <v>40422</v>
      </c>
      <c r="R4" s="103">
        <v>40513</v>
      </c>
      <c r="S4" s="103">
        <v>40603</v>
      </c>
      <c r="T4" s="103">
        <v>40695</v>
      </c>
      <c r="U4" s="103">
        <v>40787</v>
      </c>
      <c r="V4" s="103">
        <v>40878</v>
      </c>
      <c r="W4" s="103">
        <v>40969</v>
      </c>
      <c r="X4" s="103">
        <v>41061</v>
      </c>
      <c r="Y4" s="103">
        <v>41153</v>
      </c>
      <c r="Z4" s="103">
        <v>41244</v>
      </c>
      <c r="AA4" s="103">
        <v>41334</v>
      </c>
      <c r="AB4" s="103">
        <v>41426</v>
      </c>
      <c r="AC4" s="103">
        <v>41518</v>
      </c>
      <c r="AD4" s="103">
        <v>41609</v>
      </c>
      <c r="AE4" s="103">
        <v>41699</v>
      </c>
      <c r="AF4" s="103">
        <v>41791</v>
      </c>
      <c r="AG4" s="103">
        <v>41883</v>
      </c>
      <c r="AH4" s="103">
        <v>41974</v>
      </c>
      <c r="AI4" s="103">
        <v>42064</v>
      </c>
      <c r="AJ4" s="103">
        <v>42156</v>
      </c>
      <c r="AK4" s="103">
        <v>42248</v>
      </c>
      <c r="AL4" s="103">
        <v>42339</v>
      </c>
      <c r="AM4" s="103">
        <v>42430</v>
      </c>
      <c r="AN4" s="103">
        <v>42522</v>
      </c>
      <c r="AO4" s="103">
        <v>42614</v>
      </c>
      <c r="AP4" s="103">
        <v>42705</v>
      </c>
      <c r="AQ4" s="103">
        <v>42795</v>
      </c>
      <c r="AR4" s="103">
        <v>42887</v>
      </c>
      <c r="AS4" s="103">
        <v>42979</v>
      </c>
      <c r="AT4" s="103">
        <v>43070</v>
      </c>
      <c r="AU4" s="103">
        <v>43160</v>
      </c>
      <c r="AV4" s="103">
        <v>43252</v>
      </c>
      <c r="AW4" s="103">
        <v>43344</v>
      </c>
      <c r="AX4" s="103">
        <v>43435</v>
      </c>
      <c r="AY4" s="103">
        <v>43525</v>
      </c>
      <c r="AZ4" s="103">
        <v>43617</v>
      </c>
      <c r="BA4" s="103">
        <v>43709</v>
      </c>
      <c r="BB4" s="103">
        <v>43800</v>
      </c>
      <c r="BC4" s="103">
        <v>43891</v>
      </c>
      <c r="BD4" s="103">
        <v>43983</v>
      </c>
      <c r="BE4" s="103">
        <v>44075</v>
      </c>
      <c r="BF4" s="103">
        <v>44166</v>
      </c>
      <c r="BG4" s="103">
        <v>44256</v>
      </c>
      <c r="BH4" s="103">
        <v>44348</v>
      </c>
      <c r="BI4" s="103">
        <v>44440</v>
      </c>
      <c r="BJ4" s="103">
        <v>44531</v>
      </c>
      <c r="BK4" s="103">
        <v>44621</v>
      </c>
      <c r="BL4" s="103">
        <v>44713</v>
      </c>
      <c r="BM4" s="103">
        <v>44805</v>
      </c>
      <c r="BN4" s="103">
        <v>44896</v>
      </c>
      <c r="BO4" s="103">
        <v>44986</v>
      </c>
      <c r="BP4" s="103">
        <v>45078</v>
      </c>
      <c r="BQ4" s="103">
        <v>45170</v>
      </c>
      <c r="BR4" s="103">
        <v>45261</v>
      </c>
      <c r="BS4" s="103">
        <v>45352</v>
      </c>
      <c r="BT4" s="103">
        <v>45444</v>
      </c>
      <c r="BU4" s="103">
        <v>45536</v>
      </c>
      <c r="BV4" s="103">
        <v>45627</v>
      </c>
      <c r="BW4" s="103">
        <v>45717</v>
      </c>
      <c r="BX4" s="103">
        <v>45809</v>
      </c>
      <c r="BY4" s="103">
        <v>45901</v>
      </c>
      <c r="BZ4" s="103">
        <v>45992</v>
      </c>
      <c r="CA4" s="104">
        <v>46082</v>
      </c>
      <c r="CB4" s="96"/>
      <c r="CC4" s="96"/>
      <c r="CD4" s="96"/>
      <c r="CE4" s="96"/>
      <c r="CF4" s="96"/>
      <c r="CG4" s="96"/>
      <c r="CH4" s="96"/>
      <c r="CI4" s="96"/>
      <c r="CJ4" s="96"/>
      <c r="CK4" s="96"/>
      <c r="CL4" s="96"/>
      <c r="CM4" s="96"/>
      <c r="CN4" s="96"/>
      <c r="CO4" s="96"/>
      <c r="CP4" s="96"/>
      <c r="CQ4" s="96"/>
      <c r="CR4" s="96"/>
      <c r="CS4" s="96"/>
      <c r="CT4" s="96"/>
      <c r="CU4" s="96"/>
      <c r="CV4" s="96"/>
      <c r="CW4" s="96"/>
      <c r="CX4" s="96"/>
      <c r="CY4" s="96"/>
      <c r="CZ4" s="96"/>
      <c r="DA4" s="96"/>
      <c r="DB4" s="96"/>
      <c r="DC4" s="96"/>
      <c r="DD4" s="96"/>
      <c r="DE4" s="96"/>
      <c r="DF4" s="96"/>
      <c r="DG4" s="96"/>
      <c r="DH4" s="96"/>
      <c r="DI4" s="96"/>
      <c r="DJ4" s="96"/>
      <c r="DK4" s="96"/>
      <c r="DL4" s="96"/>
      <c r="DM4" s="96"/>
      <c r="DN4" s="96"/>
      <c r="DO4" s="96"/>
      <c r="DP4" s="96"/>
      <c r="DQ4" s="96"/>
      <c r="DR4" s="96"/>
      <c r="DS4" s="96"/>
      <c r="DT4" s="96"/>
      <c r="DU4" s="96"/>
      <c r="DV4" s="96"/>
      <c r="DW4" s="96"/>
      <c r="DX4" s="96"/>
      <c r="DY4" s="96"/>
      <c r="DZ4" s="96"/>
      <c r="EA4" s="96"/>
      <c r="EB4" s="96"/>
      <c r="EC4" s="96"/>
      <c r="ED4" s="96"/>
      <c r="EE4" s="96"/>
      <c r="EF4" s="96"/>
      <c r="EG4" s="96"/>
      <c r="EH4" s="96"/>
      <c r="EI4" s="96"/>
      <c r="EJ4" s="96"/>
      <c r="EK4" s="96"/>
      <c r="EL4" s="96"/>
      <c r="EM4" s="96"/>
      <c r="EN4" s="96"/>
      <c r="EO4" s="96"/>
      <c r="EP4" s="96"/>
      <c r="EQ4" s="96"/>
      <c r="ER4" s="96"/>
      <c r="ES4" s="96"/>
      <c r="ET4" s="96"/>
      <c r="EU4" s="96"/>
      <c r="EV4" s="96"/>
      <c r="EW4" s="96"/>
      <c r="EX4" s="96"/>
      <c r="EY4" s="96"/>
      <c r="EZ4" s="96"/>
      <c r="FA4" s="96"/>
      <c r="FB4" s="96"/>
      <c r="FC4" s="96"/>
      <c r="FD4" s="96"/>
      <c r="FE4" s="96"/>
      <c r="FF4" s="96"/>
      <c r="FG4" s="96"/>
      <c r="FH4" s="96"/>
      <c r="FI4" s="96"/>
      <c r="FJ4" s="96"/>
      <c r="FK4" s="96"/>
      <c r="FL4" s="96"/>
      <c r="FM4" s="96"/>
      <c r="FN4" s="96"/>
      <c r="FO4" s="96"/>
      <c r="FP4" s="96"/>
      <c r="FQ4" s="96"/>
      <c r="FR4" s="96"/>
      <c r="FS4" s="96"/>
      <c r="FT4" s="96"/>
      <c r="FU4" s="96"/>
      <c r="FV4" s="96"/>
      <c r="FW4" s="96"/>
      <c r="FX4" s="96"/>
      <c r="FY4" s="96"/>
      <c r="FZ4" s="96"/>
      <c r="GA4" s="96"/>
      <c r="GB4" s="96"/>
      <c r="GC4" s="96"/>
      <c r="GD4" s="96"/>
      <c r="GE4" s="96"/>
      <c r="GF4" s="96"/>
      <c r="GG4" s="96"/>
      <c r="GH4" s="96"/>
      <c r="GI4" s="96"/>
      <c r="GJ4" s="96"/>
      <c r="GK4" s="96"/>
      <c r="GL4" s="96"/>
      <c r="GM4" s="96"/>
      <c r="GN4" s="96"/>
      <c r="GO4" s="96"/>
      <c r="GP4" s="96"/>
      <c r="GQ4" s="96"/>
      <c r="GR4" s="96"/>
      <c r="GS4" s="96"/>
      <c r="GT4" s="96"/>
      <c r="GU4" s="96"/>
      <c r="GV4" s="96"/>
      <c r="GW4" s="96"/>
      <c r="GX4" s="96"/>
      <c r="GY4" s="96"/>
      <c r="GZ4" s="96"/>
      <c r="HA4" s="96"/>
      <c r="HB4" s="96"/>
      <c r="HC4" s="96"/>
      <c r="HD4" s="96"/>
      <c r="HE4" s="96"/>
      <c r="HF4" s="96"/>
      <c r="HG4" s="96"/>
      <c r="HH4" s="96"/>
      <c r="HI4" s="96"/>
      <c r="HJ4" s="96"/>
      <c r="HK4" s="96"/>
      <c r="HL4" s="96"/>
      <c r="HM4" s="96"/>
      <c r="HN4" s="96"/>
      <c r="HO4" s="96"/>
      <c r="HP4" s="96"/>
      <c r="HQ4" s="96"/>
      <c r="HR4" s="96"/>
      <c r="HS4" s="96"/>
      <c r="HT4" s="96"/>
      <c r="HU4" s="96"/>
      <c r="HV4" s="96"/>
      <c r="HW4" s="96"/>
      <c r="HX4" s="96"/>
    </row>
    <row r="5" spans="1:232" x14ac:dyDescent="0.2">
      <c r="A5" s="97">
        <v>5</v>
      </c>
      <c r="B5" s="97" t="s">
        <v>59</v>
      </c>
      <c r="C5" s="98"/>
      <c r="D5" s="98">
        <v>6813.22</v>
      </c>
      <c r="E5" s="98">
        <v>7335.15</v>
      </c>
      <c r="F5" s="98">
        <v>5422.6</v>
      </c>
      <c r="G5" s="98">
        <v>7365.21</v>
      </c>
      <c r="H5" s="98">
        <v>4840.1899999999996</v>
      </c>
      <c r="I5" s="98">
        <v>6272.36</v>
      </c>
      <c r="J5" s="98">
        <v>2795.7</v>
      </c>
      <c r="K5" s="98">
        <v>1320.5</v>
      </c>
      <c r="L5" s="98">
        <v>1175.9000000000001</v>
      </c>
      <c r="M5" s="98">
        <v>2062.91</v>
      </c>
      <c r="N5" s="98">
        <v>1654.16</v>
      </c>
      <c r="O5" s="98">
        <v>2053.77</v>
      </c>
      <c r="P5" s="98">
        <v>3779.32</v>
      </c>
      <c r="Q5" s="98">
        <v>5148.68</v>
      </c>
      <c r="R5" s="98">
        <v>3892.77</v>
      </c>
      <c r="S5" s="98">
        <v>7483.31</v>
      </c>
      <c r="T5" s="98">
        <v>11005.85</v>
      </c>
      <c r="U5" s="98">
        <v>13943.64</v>
      </c>
      <c r="V5" s="98">
        <v>10588.37</v>
      </c>
      <c r="W5" s="98">
        <v>12198.09</v>
      </c>
      <c r="X5" s="98">
        <v>13377.42</v>
      </c>
      <c r="Y5" s="98">
        <v>13349.65</v>
      </c>
      <c r="Z5" s="98">
        <v>10418.52</v>
      </c>
      <c r="AA5" s="98">
        <v>11795.14</v>
      </c>
      <c r="AB5" s="98">
        <v>10209.61</v>
      </c>
      <c r="AC5" s="98">
        <v>9306.94</v>
      </c>
      <c r="AD5" s="98">
        <v>3362.26</v>
      </c>
      <c r="AE5" s="98">
        <v>4715.0200000000004</v>
      </c>
      <c r="AF5" s="98">
        <v>4721.49</v>
      </c>
      <c r="AG5" s="98">
        <v>4970.04</v>
      </c>
      <c r="AH5" s="98">
        <v>4786.83</v>
      </c>
      <c r="AI5" s="98">
        <v>2962.66</v>
      </c>
      <c r="AJ5" s="98">
        <v>6057.98</v>
      </c>
      <c r="AK5" s="98">
        <v>5885.15</v>
      </c>
      <c r="AL5" s="98">
        <v>2003.3</v>
      </c>
      <c r="AM5" s="98">
        <v>5025.29</v>
      </c>
      <c r="AN5" s="98">
        <v>7328.9</v>
      </c>
      <c r="AO5" s="98">
        <v>7479.23</v>
      </c>
      <c r="AP5" s="98">
        <v>3242.52</v>
      </c>
      <c r="AQ5" s="98">
        <v>3717.33</v>
      </c>
      <c r="AR5" s="98">
        <v>8734.7900000000009</v>
      </c>
      <c r="AS5" s="98">
        <v>6987.14</v>
      </c>
      <c r="AT5" s="98">
        <v>3233.68</v>
      </c>
      <c r="AU5" s="98">
        <v>2486.5100000000002</v>
      </c>
      <c r="AV5" s="98">
        <v>3132.35</v>
      </c>
      <c r="AW5" s="98">
        <v>4384.63</v>
      </c>
      <c r="AX5" s="98">
        <v>2318.0300000000002</v>
      </c>
      <c r="AY5" s="98">
        <v>2403.5300000000002</v>
      </c>
      <c r="AZ5" s="98">
        <v>5915.34</v>
      </c>
      <c r="BA5" s="98">
        <v>4018.08</v>
      </c>
      <c r="BB5" s="98">
        <v>1296.54</v>
      </c>
      <c r="BC5" s="98">
        <v>8293.06</v>
      </c>
      <c r="BD5" s="98">
        <v>9482.51</v>
      </c>
      <c r="BE5" s="98">
        <v>3560.07</v>
      </c>
      <c r="BF5" s="98">
        <v>3221.09</v>
      </c>
      <c r="BG5" s="98">
        <v>2234.48</v>
      </c>
      <c r="BH5" s="98">
        <v>5891.46</v>
      </c>
      <c r="BI5" s="98">
        <v>7352.99</v>
      </c>
      <c r="BJ5" s="98">
        <v>4097.58</v>
      </c>
      <c r="BK5" s="98">
        <v>3691.52</v>
      </c>
      <c r="BL5" s="98">
        <v>12381.31</v>
      </c>
      <c r="BM5" s="98">
        <v>8593.24</v>
      </c>
      <c r="BN5" s="98">
        <v>3925.45</v>
      </c>
      <c r="BO5" s="98">
        <v>1367.69</v>
      </c>
      <c r="BP5" s="98">
        <v>2569.46</v>
      </c>
      <c r="BQ5" s="98">
        <v>1182.1500000000001</v>
      </c>
      <c r="BR5" s="98">
        <v>525.88</v>
      </c>
      <c r="BS5" s="98">
        <v>714.1</v>
      </c>
      <c r="BT5" s="98">
        <v>836.44</v>
      </c>
      <c r="BU5" s="98">
        <v>3198.26</v>
      </c>
      <c r="BV5" s="98">
        <v>419.26</v>
      </c>
      <c r="BW5" s="98">
        <v>183</v>
      </c>
      <c r="BX5" s="98">
        <v>2945.92</v>
      </c>
      <c r="BY5" s="98">
        <v>2237.87</v>
      </c>
      <c r="BZ5" s="98">
        <v>46.28</v>
      </c>
      <c r="CA5" s="107">
        <v>597.01</v>
      </c>
      <c r="CB5" s="98"/>
      <c r="CC5" s="98"/>
      <c r="CD5" s="98"/>
      <c r="CE5" s="98"/>
      <c r="CF5" s="98"/>
      <c r="CG5" s="98"/>
      <c r="CH5" s="98"/>
      <c r="CI5" s="98"/>
      <c r="CJ5" s="98"/>
      <c r="CK5" s="98"/>
      <c r="CL5" s="98"/>
      <c r="CM5" s="98"/>
      <c r="CN5" s="98"/>
      <c r="CO5" s="98"/>
      <c r="CP5" s="98"/>
      <c r="CQ5" s="98"/>
      <c r="CR5" s="98"/>
      <c r="CS5" s="98"/>
      <c r="CT5" s="98"/>
      <c r="CU5" s="98"/>
      <c r="CV5" s="98"/>
      <c r="CW5" s="98"/>
      <c r="CX5" s="98"/>
      <c r="CY5" s="98"/>
      <c r="CZ5" s="98"/>
      <c r="DA5" s="98"/>
      <c r="DB5" s="98"/>
      <c r="DC5" s="98"/>
      <c r="DD5" s="98"/>
      <c r="DE5" s="98"/>
      <c r="DF5" s="98"/>
      <c r="DG5" s="98"/>
      <c r="DH5" s="98"/>
      <c r="DI5" s="98"/>
      <c r="DJ5" s="98"/>
      <c r="DK5" s="98"/>
      <c r="DL5" s="98"/>
      <c r="DM5" s="98"/>
      <c r="DN5" s="98"/>
      <c r="DO5" s="98"/>
      <c r="DP5" s="98"/>
      <c r="DQ5" s="98"/>
      <c r="DR5" s="98"/>
      <c r="DS5" s="98"/>
      <c r="DT5" s="98"/>
      <c r="DU5" s="98"/>
      <c r="DV5" s="98"/>
      <c r="DW5" s="98"/>
      <c r="DX5" s="98"/>
      <c r="DY5" s="98"/>
      <c r="DZ5" s="98"/>
      <c r="EA5" s="98"/>
      <c r="EB5" s="98"/>
      <c r="EC5" s="98"/>
      <c r="ED5" s="98"/>
      <c r="EE5" s="98"/>
      <c r="EF5" s="98"/>
      <c r="EG5" s="98"/>
      <c r="EH5" s="98"/>
      <c r="EI5" s="98"/>
      <c r="EJ5" s="98"/>
      <c r="EK5" s="98"/>
      <c r="EL5" s="98"/>
      <c r="EM5" s="98"/>
      <c r="EN5" s="98"/>
      <c r="EO5" s="98"/>
      <c r="EP5" s="98"/>
      <c r="EQ5" s="98"/>
      <c r="ER5" s="98"/>
      <c r="ES5" s="98"/>
      <c r="ET5" s="98"/>
      <c r="EU5" s="98"/>
      <c r="EV5" s="98"/>
      <c r="EW5" s="98"/>
      <c r="EX5" s="98"/>
      <c r="EY5" s="98"/>
      <c r="EZ5" s="98"/>
      <c r="FA5" s="98"/>
      <c r="FB5" s="98"/>
      <c r="FC5" s="98"/>
      <c r="FD5" s="98"/>
      <c r="FE5" s="98"/>
      <c r="FF5" s="98"/>
      <c r="FG5" s="98"/>
      <c r="FH5" s="98"/>
      <c r="FI5" s="98"/>
      <c r="FJ5" s="98"/>
      <c r="FK5" s="98"/>
      <c r="FL5" s="98"/>
      <c r="FM5" s="98"/>
      <c r="FN5" s="98"/>
      <c r="FO5" s="98"/>
      <c r="FP5" s="98"/>
      <c r="FQ5" s="98"/>
      <c r="FR5" s="98"/>
      <c r="FS5" s="98"/>
      <c r="FT5" s="98"/>
      <c r="FU5" s="98"/>
      <c r="FV5" s="98"/>
      <c r="FW5" s="98"/>
      <c r="FX5" s="98"/>
      <c r="FY5" s="98"/>
      <c r="FZ5" s="98"/>
      <c r="GA5" s="98"/>
      <c r="GB5" s="98"/>
      <c r="GC5" s="98"/>
      <c r="GD5" s="98"/>
      <c r="GE5" s="98"/>
      <c r="GF5" s="98"/>
      <c r="GG5" s="98"/>
      <c r="GH5" s="98"/>
      <c r="GI5" s="98"/>
      <c r="GJ5" s="98"/>
      <c r="GK5" s="98"/>
      <c r="GL5" s="98"/>
      <c r="GM5" s="98"/>
      <c r="GN5" s="98"/>
      <c r="GO5" s="98"/>
      <c r="GP5" s="98"/>
      <c r="GQ5" s="98"/>
      <c r="GR5" s="98"/>
      <c r="GS5" s="98"/>
      <c r="GT5" s="98"/>
      <c r="GU5" s="98"/>
      <c r="GV5" s="98"/>
      <c r="GW5" s="98"/>
      <c r="GX5" s="98"/>
      <c r="GY5" s="98"/>
      <c r="GZ5" s="98"/>
      <c r="HA5" s="98"/>
      <c r="HB5" s="98"/>
      <c r="HC5" s="98"/>
      <c r="HD5" s="98"/>
      <c r="HE5" s="98"/>
      <c r="HF5" s="98"/>
      <c r="HG5" s="98"/>
      <c r="HH5" s="98"/>
      <c r="HI5" s="98"/>
      <c r="HJ5" s="98"/>
      <c r="HK5" s="98"/>
      <c r="HL5" s="98"/>
      <c r="HM5" s="98"/>
      <c r="HN5" s="98"/>
      <c r="HO5" s="98"/>
      <c r="HP5" s="98"/>
      <c r="HQ5" s="98"/>
      <c r="HR5" s="98"/>
      <c r="HS5" s="98"/>
      <c r="HT5" s="98"/>
      <c r="HU5" s="98"/>
      <c r="HV5" s="98"/>
      <c r="HW5" s="98"/>
      <c r="HX5" s="98"/>
    </row>
    <row r="6" spans="1:232" x14ac:dyDescent="0.2">
      <c r="A6" s="97">
        <v>6</v>
      </c>
      <c r="B6" s="97" t="s">
        <v>121</v>
      </c>
      <c r="C6" s="98"/>
      <c r="D6" s="98">
        <v>3167.35</v>
      </c>
      <c r="E6" s="98">
        <v>3306.1</v>
      </c>
      <c r="F6" s="98">
        <v>1777.89</v>
      </c>
      <c r="G6" s="98">
        <v>3038.88</v>
      </c>
      <c r="H6" s="98">
        <v>1123.9000000000001</v>
      </c>
      <c r="I6" s="98">
        <v>2284.56</v>
      </c>
      <c r="J6" s="98">
        <v>491.9</v>
      </c>
      <c r="K6" s="98">
        <v>296.7</v>
      </c>
      <c r="L6" s="98">
        <v>252.8</v>
      </c>
      <c r="M6" s="98">
        <v>918.35</v>
      </c>
      <c r="N6" s="98">
        <v>528.87</v>
      </c>
      <c r="O6" s="98">
        <v>670.48</v>
      </c>
      <c r="P6" s="98">
        <v>1579.74</v>
      </c>
      <c r="Q6" s="98">
        <v>3026.7</v>
      </c>
      <c r="R6" s="98">
        <v>1083.68</v>
      </c>
      <c r="S6" s="98">
        <v>3575.54</v>
      </c>
      <c r="T6" s="98">
        <v>5430.18</v>
      </c>
      <c r="U6" s="98">
        <v>5689.04</v>
      </c>
      <c r="V6" s="98">
        <v>3772.4</v>
      </c>
      <c r="W6" s="98">
        <v>6866.15</v>
      </c>
      <c r="X6" s="98">
        <v>8709.2199999999993</v>
      </c>
      <c r="Y6" s="98">
        <v>8667.3799999999992</v>
      </c>
      <c r="Z6" s="98">
        <v>3461.32</v>
      </c>
      <c r="AA6" s="98">
        <v>4169.87</v>
      </c>
      <c r="AB6" s="98">
        <v>6269.85</v>
      </c>
      <c r="AC6" s="98">
        <v>7267.83</v>
      </c>
      <c r="AD6" s="98">
        <v>2278.84</v>
      </c>
      <c r="AE6" s="98">
        <v>3484.13</v>
      </c>
      <c r="AF6" s="98">
        <v>3406.28</v>
      </c>
      <c r="AG6" s="98">
        <v>3496.28</v>
      </c>
      <c r="AH6" s="98">
        <v>2952.17</v>
      </c>
      <c r="AI6" s="98">
        <v>1892.38</v>
      </c>
      <c r="AJ6" s="98">
        <v>3150.66</v>
      </c>
      <c r="AK6" s="98">
        <v>3733.13</v>
      </c>
      <c r="AL6" s="98">
        <v>1362.16</v>
      </c>
      <c r="AM6" s="98">
        <v>2011.81</v>
      </c>
      <c r="AN6" s="98">
        <v>4281.6899999999996</v>
      </c>
      <c r="AO6" s="98">
        <v>4949.33</v>
      </c>
      <c r="AP6" s="98">
        <v>1900.27</v>
      </c>
      <c r="AQ6" s="98">
        <v>2168.46</v>
      </c>
      <c r="AR6" s="98">
        <v>5998.3</v>
      </c>
      <c r="AS6" s="98">
        <v>3963.08</v>
      </c>
      <c r="AT6" s="98">
        <v>1800.91</v>
      </c>
      <c r="AU6" s="98">
        <v>647.6</v>
      </c>
      <c r="AV6" s="98">
        <v>2519.5500000000002</v>
      </c>
      <c r="AW6" s="98">
        <v>3624.31</v>
      </c>
      <c r="AX6" s="98">
        <v>1077.55</v>
      </c>
      <c r="AY6" s="98">
        <v>1532.46</v>
      </c>
      <c r="AZ6" s="98">
        <v>4319.8100000000004</v>
      </c>
      <c r="BA6" s="98">
        <v>3073.15</v>
      </c>
      <c r="BB6" s="98">
        <v>1271.33</v>
      </c>
      <c r="BC6" s="98">
        <v>1534.96</v>
      </c>
      <c r="BD6" s="98">
        <v>1950.36</v>
      </c>
      <c r="BE6" s="98">
        <v>517.03</v>
      </c>
      <c r="BF6" s="98">
        <v>2536.4299999999998</v>
      </c>
      <c r="BG6" s="98">
        <v>853.97</v>
      </c>
      <c r="BH6" s="98">
        <v>1215.74</v>
      </c>
      <c r="BI6" s="98">
        <v>3306.58</v>
      </c>
      <c r="BJ6" s="98">
        <v>2726.43</v>
      </c>
      <c r="BK6" s="98">
        <v>2143.77</v>
      </c>
      <c r="BL6" s="98">
        <v>6410.5</v>
      </c>
      <c r="BM6" s="98">
        <v>5770.83</v>
      </c>
      <c r="BN6" s="98">
        <v>1.18</v>
      </c>
      <c r="BO6" s="98">
        <v>435.66</v>
      </c>
      <c r="BP6" s="98">
        <v>691.96</v>
      </c>
      <c r="BQ6" s="98">
        <v>564.57000000000005</v>
      </c>
      <c r="BR6" s="98">
        <v>0</v>
      </c>
      <c r="BS6" s="98">
        <v>230.27</v>
      </c>
      <c r="BT6" s="98">
        <v>440.76</v>
      </c>
      <c r="BU6" s="98">
        <v>2510.16</v>
      </c>
      <c r="BV6" s="98">
        <v>312.49</v>
      </c>
      <c r="BW6" s="98">
        <v>82.07</v>
      </c>
      <c r="BX6" s="98">
        <v>1972.17</v>
      </c>
      <c r="BY6" s="98">
        <v>1337.38</v>
      </c>
      <c r="BZ6" s="98">
        <v>43.61</v>
      </c>
      <c r="CA6" s="107">
        <v>209.72</v>
      </c>
      <c r="CB6" s="98"/>
      <c r="CC6" s="98"/>
      <c r="CD6" s="98"/>
      <c r="CE6" s="98"/>
      <c r="CF6" s="98"/>
      <c r="CG6" s="98"/>
      <c r="CH6" s="98"/>
      <c r="CI6" s="98"/>
      <c r="CJ6" s="98"/>
      <c r="CK6" s="98"/>
      <c r="CL6" s="98"/>
      <c r="CM6" s="98"/>
      <c r="CN6" s="98"/>
      <c r="CO6" s="98"/>
      <c r="CP6" s="98"/>
      <c r="CQ6" s="98"/>
      <c r="CR6" s="98"/>
      <c r="CS6" s="98"/>
      <c r="CT6" s="98"/>
      <c r="CU6" s="98"/>
      <c r="CV6" s="98"/>
      <c r="CW6" s="98"/>
      <c r="CX6" s="98"/>
      <c r="CY6" s="98"/>
      <c r="CZ6" s="98"/>
      <c r="DA6" s="98"/>
      <c r="DB6" s="98"/>
      <c r="DC6" s="98"/>
      <c r="DD6" s="98"/>
      <c r="DE6" s="98"/>
      <c r="DF6" s="98"/>
      <c r="DG6" s="98"/>
      <c r="DH6" s="98"/>
      <c r="DI6" s="98"/>
      <c r="DJ6" s="98"/>
      <c r="DK6" s="98"/>
      <c r="DL6" s="98"/>
      <c r="DM6" s="98"/>
      <c r="DN6" s="98"/>
      <c r="DO6" s="98"/>
      <c r="DP6" s="98"/>
      <c r="DQ6" s="98"/>
      <c r="DR6" s="98"/>
      <c r="DS6" s="98"/>
      <c r="DT6" s="98"/>
      <c r="DU6" s="98"/>
      <c r="DV6" s="98"/>
      <c r="DW6" s="98"/>
      <c r="DX6" s="98"/>
      <c r="DY6" s="98"/>
      <c r="DZ6" s="98"/>
      <c r="EA6" s="98"/>
      <c r="EB6" s="98"/>
      <c r="EC6" s="98"/>
      <c r="ED6" s="98"/>
      <c r="EE6" s="98"/>
      <c r="EF6" s="98"/>
      <c r="EG6" s="98"/>
      <c r="EH6" s="98"/>
      <c r="EI6" s="98"/>
      <c r="EJ6" s="98"/>
      <c r="EK6" s="98"/>
      <c r="EL6" s="98"/>
      <c r="EM6" s="98"/>
      <c r="EN6" s="98"/>
      <c r="EO6" s="98"/>
      <c r="EP6" s="98"/>
      <c r="EQ6" s="98"/>
      <c r="ER6" s="98"/>
      <c r="ES6" s="98"/>
      <c r="ET6" s="98"/>
      <c r="EU6" s="98"/>
      <c r="EV6" s="98"/>
      <c r="EW6" s="98"/>
      <c r="EX6" s="98"/>
      <c r="EY6" s="98"/>
      <c r="EZ6" s="98"/>
      <c r="FA6" s="98"/>
      <c r="FB6" s="98"/>
      <c r="FC6" s="98"/>
      <c r="FD6" s="98"/>
      <c r="FE6" s="98"/>
      <c r="FF6" s="98"/>
      <c r="FG6" s="98"/>
      <c r="FH6" s="98"/>
      <c r="FI6" s="98"/>
      <c r="FJ6" s="98"/>
      <c r="FK6" s="98"/>
      <c r="FL6" s="98"/>
      <c r="FM6" s="98"/>
      <c r="FN6" s="98"/>
      <c r="FO6" s="98"/>
      <c r="FP6" s="98"/>
      <c r="FQ6" s="98"/>
      <c r="FR6" s="98"/>
      <c r="FS6" s="98"/>
      <c r="FT6" s="98"/>
      <c r="FU6" s="98"/>
      <c r="FV6" s="98"/>
      <c r="FW6" s="98"/>
      <c r="FX6" s="98"/>
      <c r="FY6" s="98"/>
      <c r="FZ6" s="98"/>
      <c r="GA6" s="98"/>
      <c r="GB6" s="98"/>
      <c r="GC6" s="98"/>
      <c r="GD6" s="98"/>
      <c r="GE6" s="98"/>
      <c r="GF6" s="98"/>
      <c r="GG6" s="98"/>
      <c r="GH6" s="98"/>
      <c r="GI6" s="98"/>
      <c r="GJ6" s="98"/>
      <c r="GK6" s="98"/>
      <c r="GL6" s="98"/>
      <c r="GM6" s="98"/>
      <c r="GN6" s="98"/>
      <c r="GO6" s="98"/>
      <c r="GP6" s="98"/>
      <c r="GQ6" s="98"/>
      <c r="GR6" s="98"/>
      <c r="GS6" s="98"/>
      <c r="GT6" s="98"/>
      <c r="GU6" s="98"/>
      <c r="GV6" s="98"/>
      <c r="GW6" s="98"/>
      <c r="GX6" s="98"/>
      <c r="GY6" s="98"/>
      <c r="GZ6" s="98"/>
      <c r="HA6" s="98"/>
      <c r="HB6" s="98"/>
      <c r="HC6" s="98"/>
      <c r="HD6" s="98"/>
      <c r="HE6" s="98"/>
      <c r="HF6" s="98"/>
      <c r="HG6" s="98"/>
      <c r="HH6" s="98"/>
      <c r="HI6" s="98"/>
      <c r="HJ6" s="98"/>
      <c r="HK6" s="98"/>
      <c r="HL6" s="98"/>
      <c r="HM6" s="98"/>
      <c r="HN6" s="98"/>
      <c r="HO6" s="98"/>
      <c r="HP6" s="98"/>
      <c r="HQ6" s="98"/>
      <c r="HR6" s="98"/>
      <c r="HS6" s="98"/>
      <c r="HT6" s="98"/>
      <c r="HU6" s="98"/>
      <c r="HV6" s="98"/>
      <c r="HW6" s="98"/>
      <c r="HX6" s="98"/>
    </row>
    <row r="7" spans="1:232" x14ac:dyDescent="0.2">
      <c r="A7" s="97">
        <v>7</v>
      </c>
      <c r="B7" s="97" t="s">
        <v>122</v>
      </c>
      <c r="C7" s="98"/>
      <c r="D7" s="98">
        <v>3645.87</v>
      </c>
      <c r="E7" s="98">
        <v>4029.05</v>
      </c>
      <c r="F7" s="98">
        <v>3644.71</v>
      </c>
      <c r="G7" s="98">
        <v>4326.33</v>
      </c>
      <c r="H7" s="98">
        <v>3716.29</v>
      </c>
      <c r="I7" s="98">
        <v>3987.8</v>
      </c>
      <c r="J7" s="98">
        <v>2303.8000000000002</v>
      </c>
      <c r="K7" s="98">
        <v>1023.8</v>
      </c>
      <c r="L7" s="98">
        <v>923.1</v>
      </c>
      <c r="M7" s="98">
        <v>1144.56</v>
      </c>
      <c r="N7" s="98">
        <v>1125.29</v>
      </c>
      <c r="O7" s="98">
        <v>1383.29</v>
      </c>
      <c r="P7" s="98">
        <v>2199.58</v>
      </c>
      <c r="Q7" s="98">
        <v>2121.98</v>
      </c>
      <c r="R7" s="98">
        <v>2809.09</v>
      </c>
      <c r="S7" s="98">
        <v>3907.77</v>
      </c>
      <c r="T7" s="98">
        <v>5575.67</v>
      </c>
      <c r="U7" s="98">
        <v>8254.6</v>
      </c>
      <c r="V7" s="98">
        <v>6815.97</v>
      </c>
      <c r="W7" s="98">
        <v>5331.93</v>
      </c>
      <c r="X7" s="98">
        <v>4668.1899999999996</v>
      </c>
      <c r="Y7" s="98">
        <v>4682.28</v>
      </c>
      <c r="Z7" s="98">
        <v>6957.2</v>
      </c>
      <c r="AA7" s="98">
        <v>7625.27</v>
      </c>
      <c r="AB7" s="98">
        <v>3939.76</v>
      </c>
      <c r="AC7" s="98">
        <v>2039.11</v>
      </c>
      <c r="AD7" s="98">
        <v>1083.4100000000001</v>
      </c>
      <c r="AE7" s="98">
        <v>1230.8900000000001</v>
      </c>
      <c r="AF7" s="98">
        <v>1315.21</v>
      </c>
      <c r="AG7" s="98">
        <v>1473.76</v>
      </c>
      <c r="AH7" s="98">
        <v>1834.66</v>
      </c>
      <c r="AI7" s="98">
        <v>1070.28</v>
      </c>
      <c r="AJ7" s="98">
        <v>2907.31</v>
      </c>
      <c r="AK7" s="98">
        <v>2152.0300000000002</v>
      </c>
      <c r="AL7" s="98">
        <v>641.14</v>
      </c>
      <c r="AM7" s="98">
        <v>3013.48</v>
      </c>
      <c r="AN7" s="98">
        <v>3047.21</v>
      </c>
      <c r="AO7" s="98">
        <v>2529.89</v>
      </c>
      <c r="AP7" s="98">
        <v>1342.25</v>
      </c>
      <c r="AQ7" s="98">
        <v>1548.87</v>
      </c>
      <c r="AR7" s="98">
        <v>2736.49</v>
      </c>
      <c r="AS7" s="98">
        <v>3024.06</v>
      </c>
      <c r="AT7" s="98">
        <v>1432.77</v>
      </c>
      <c r="AU7" s="98">
        <v>1838.91</v>
      </c>
      <c r="AV7" s="98">
        <v>612.79999999999995</v>
      </c>
      <c r="AW7" s="98">
        <v>760.31</v>
      </c>
      <c r="AX7" s="98">
        <v>1240.48</v>
      </c>
      <c r="AY7" s="98">
        <v>871.07</v>
      </c>
      <c r="AZ7" s="98">
        <v>1595.53</v>
      </c>
      <c r="BA7" s="98">
        <v>944.93</v>
      </c>
      <c r="BB7" s="98">
        <v>25.2</v>
      </c>
      <c r="BC7" s="98">
        <v>6758.1</v>
      </c>
      <c r="BD7" s="98">
        <v>7532.15</v>
      </c>
      <c r="BE7" s="98">
        <v>3043.04</v>
      </c>
      <c r="BF7" s="98">
        <v>684.66</v>
      </c>
      <c r="BG7" s="98">
        <v>1380.52</v>
      </c>
      <c r="BH7" s="98">
        <v>4675.72</v>
      </c>
      <c r="BI7" s="98">
        <v>4046.41</v>
      </c>
      <c r="BJ7" s="98">
        <v>1371.15</v>
      </c>
      <c r="BK7" s="98">
        <v>1547.74</v>
      </c>
      <c r="BL7" s="98">
        <v>5970.8</v>
      </c>
      <c r="BM7" s="98">
        <v>2822.41</v>
      </c>
      <c r="BN7" s="98">
        <v>3924.27</v>
      </c>
      <c r="BO7" s="98">
        <v>932.03</v>
      </c>
      <c r="BP7" s="98">
        <v>1877.5</v>
      </c>
      <c r="BQ7" s="98">
        <v>617.59</v>
      </c>
      <c r="BR7" s="98">
        <v>525.88</v>
      </c>
      <c r="BS7" s="98">
        <v>483.83</v>
      </c>
      <c r="BT7" s="98">
        <v>395.68</v>
      </c>
      <c r="BU7" s="98">
        <v>688.11</v>
      </c>
      <c r="BV7" s="98">
        <v>106.76</v>
      </c>
      <c r="BW7" s="98">
        <v>100.93</v>
      </c>
      <c r="BX7" s="98">
        <v>973.75</v>
      </c>
      <c r="BY7" s="98">
        <v>900.49</v>
      </c>
      <c r="BZ7" s="98">
        <v>2.67</v>
      </c>
      <c r="CA7" s="107">
        <v>387.3</v>
      </c>
      <c r="CB7" s="98"/>
      <c r="CC7" s="98"/>
      <c r="CD7" s="98"/>
      <c r="CE7" s="98"/>
      <c r="CF7" s="98"/>
      <c r="CG7" s="98"/>
      <c r="CH7" s="98"/>
      <c r="CI7" s="98"/>
      <c r="CJ7" s="98"/>
      <c r="CK7" s="98"/>
      <c r="CL7" s="98"/>
      <c r="CM7" s="98"/>
      <c r="CN7" s="98"/>
      <c r="CO7" s="98"/>
      <c r="CP7" s="98"/>
      <c r="CQ7" s="98"/>
      <c r="CR7" s="98"/>
      <c r="CS7" s="98"/>
      <c r="CT7" s="98"/>
      <c r="CU7" s="98"/>
      <c r="CV7" s="98"/>
      <c r="CW7" s="98"/>
      <c r="CX7" s="98"/>
      <c r="CY7" s="98"/>
      <c r="CZ7" s="98"/>
      <c r="DA7" s="98"/>
      <c r="DB7" s="98"/>
      <c r="DC7" s="98"/>
      <c r="DD7" s="98"/>
      <c r="DE7" s="98"/>
      <c r="DF7" s="98"/>
      <c r="DG7" s="98"/>
      <c r="DH7" s="98"/>
      <c r="DI7" s="98"/>
      <c r="DJ7" s="98"/>
      <c r="DK7" s="98"/>
      <c r="DL7" s="98"/>
      <c r="DM7" s="98"/>
      <c r="DN7" s="98"/>
      <c r="DO7" s="98"/>
      <c r="DP7" s="98"/>
      <c r="DQ7" s="98"/>
      <c r="DR7" s="98"/>
      <c r="DS7" s="98"/>
      <c r="DT7" s="98"/>
      <c r="DU7" s="98"/>
      <c r="DV7" s="98"/>
      <c r="DW7" s="98"/>
      <c r="DX7" s="98"/>
      <c r="DY7" s="98"/>
      <c r="DZ7" s="98"/>
      <c r="EA7" s="98"/>
      <c r="EB7" s="98"/>
      <c r="EC7" s="98"/>
      <c r="ED7" s="98"/>
      <c r="EE7" s="98"/>
      <c r="EF7" s="98"/>
      <c r="EG7" s="98"/>
      <c r="EH7" s="98"/>
      <c r="EI7" s="98"/>
      <c r="EJ7" s="98"/>
      <c r="EK7" s="98"/>
      <c r="EL7" s="98"/>
      <c r="EM7" s="98"/>
      <c r="EN7" s="98"/>
      <c r="EO7" s="98"/>
      <c r="EP7" s="98"/>
      <c r="EQ7" s="98"/>
      <c r="ER7" s="98"/>
      <c r="ES7" s="98"/>
      <c r="ET7" s="98"/>
      <c r="EU7" s="98"/>
      <c r="EV7" s="98"/>
      <c r="EW7" s="98"/>
      <c r="EX7" s="98"/>
      <c r="EY7" s="98"/>
      <c r="EZ7" s="98"/>
      <c r="FA7" s="98"/>
      <c r="FB7" s="98"/>
      <c r="FC7" s="98"/>
      <c r="FD7" s="98"/>
      <c r="FE7" s="98"/>
      <c r="FF7" s="98"/>
      <c r="FG7" s="98"/>
      <c r="FH7" s="98"/>
      <c r="FI7" s="98"/>
      <c r="FJ7" s="98"/>
      <c r="FK7" s="98"/>
      <c r="FL7" s="98"/>
      <c r="FM7" s="98"/>
      <c r="FN7" s="98"/>
      <c r="FO7" s="98"/>
      <c r="FP7" s="98"/>
      <c r="FQ7" s="98"/>
      <c r="FR7" s="98"/>
      <c r="FS7" s="98"/>
      <c r="FT7" s="98"/>
      <c r="FU7" s="98"/>
      <c r="FV7" s="98"/>
      <c r="FW7" s="98"/>
      <c r="FX7" s="98"/>
      <c r="FY7" s="98"/>
      <c r="FZ7" s="98"/>
      <c r="GA7" s="98"/>
      <c r="GB7" s="98"/>
      <c r="GC7" s="98"/>
      <c r="GD7" s="98"/>
      <c r="GE7" s="98"/>
      <c r="GF7" s="98"/>
      <c r="GG7" s="98"/>
      <c r="GH7" s="98"/>
      <c r="GI7" s="98"/>
      <c r="GJ7" s="98"/>
      <c r="GK7" s="98"/>
      <c r="GL7" s="98"/>
      <c r="GM7" s="98"/>
      <c r="GN7" s="98"/>
      <c r="GO7" s="98"/>
      <c r="GP7" s="98"/>
      <c r="GQ7" s="98"/>
      <c r="GR7" s="98"/>
      <c r="GS7" s="98"/>
      <c r="GT7" s="98"/>
      <c r="GU7" s="98"/>
      <c r="GV7" s="98"/>
      <c r="GW7" s="98"/>
      <c r="GX7" s="98"/>
      <c r="GY7" s="98"/>
      <c r="GZ7" s="98"/>
      <c r="HA7" s="98"/>
      <c r="HB7" s="98"/>
      <c r="HC7" s="98"/>
      <c r="HD7" s="98"/>
      <c r="HE7" s="98"/>
      <c r="HF7" s="98"/>
      <c r="HG7" s="98"/>
      <c r="HH7" s="98"/>
      <c r="HI7" s="98"/>
      <c r="HJ7" s="98"/>
      <c r="HK7" s="98"/>
      <c r="HL7" s="98"/>
      <c r="HM7" s="98"/>
      <c r="HN7" s="98"/>
      <c r="HO7" s="98"/>
      <c r="HP7" s="98"/>
      <c r="HQ7" s="98"/>
      <c r="HR7" s="98"/>
      <c r="HS7" s="98"/>
      <c r="HT7" s="98"/>
      <c r="HU7" s="98"/>
      <c r="HV7" s="98"/>
      <c r="HW7" s="98"/>
      <c r="HX7" s="98"/>
    </row>
    <row r="8" spans="1:232" x14ac:dyDescent="0.2">
      <c r="A8" s="97">
        <v>8</v>
      </c>
      <c r="B8" s="97" t="s">
        <v>123</v>
      </c>
      <c r="C8" s="98"/>
      <c r="D8" s="98">
        <v>0</v>
      </c>
      <c r="E8" s="98">
        <v>0</v>
      </c>
      <c r="F8" s="98">
        <v>0</v>
      </c>
      <c r="G8" s="98">
        <v>0</v>
      </c>
      <c r="H8" s="98">
        <v>0</v>
      </c>
      <c r="I8" s="98">
        <v>0</v>
      </c>
      <c r="J8" s="98">
        <v>0</v>
      </c>
      <c r="K8" s="98">
        <v>0</v>
      </c>
      <c r="L8" s="98">
        <v>0</v>
      </c>
      <c r="M8" s="98">
        <v>0</v>
      </c>
      <c r="N8" s="98">
        <v>0</v>
      </c>
      <c r="O8" s="98">
        <v>0</v>
      </c>
      <c r="P8" s="98">
        <v>0</v>
      </c>
      <c r="Q8" s="98">
        <v>0</v>
      </c>
      <c r="R8" s="98">
        <v>0</v>
      </c>
      <c r="S8" s="98">
        <v>0</v>
      </c>
      <c r="T8" s="98">
        <v>0</v>
      </c>
      <c r="U8" s="98">
        <v>0</v>
      </c>
      <c r="V8" s="98">
        <v>0</v>
      </c>
      <c r="W8" s="98">
        <v>0</v>
      </c>
      <c r="X8" s="98">
        <v>0</v>
      </c>
      <c r="Y8" s="98">
        <v>0</v>
      </c>
      <c r="Z8" s="98">
        <v>0</v>
      </c>
      <c r="AA8" s="98">
        <v>0</v>
      </c>
      <c r="AB8" s="98">
        <v>0</v>
      </c>
      <c r="AC8" s="98">
        <v>2000.08</v>
      </c>
      <c r="AD8" s="98">
        <v>4001.34</v>
      </c>
      <c r="AE8" s="98">
        <v>3943.87</v>
      </c>
      <c r="AF8" s="98">
        <v>3869.14</v>
      </c>
      <c r="AG8" s="98">
        <v>3790.12</v>
      </c>
      <c r="AH8" s="98">
        <v>3739.96</v>
      </c>
      <c r="AI8" s="98">
        <v>3699.19</v>
      </c>
      <c r="AJ8" s="98">
        <v>3633.41</v>
      </c>
      <c r="AK8" s="98">
        <v>3545.4</v>
      </c>
      <c r="AL8" s="98">
        <v>3496.74</v>
      </c>
      <c r="AM8" s="98">
        <v>3381.02</v>
      </c>
      <c r="AN8" s="98">
        <v>3253.01</v>
      </c>
      <c r="AO8" s="98">
        <v>3098.18</v>
      </c>
      <c r="AP8" s="98">
        <v>2878.21</v>
      </c>
      <c r="AQ8" s="98">
        <v>2658.86</v>
      </c>
      <c r="AR8" s="98">
        <v>2412.38</v>
      </c>
      <c r="AS8" s="98">
        <v>1876.05</v>
      </c>
      <c r="AT8" s="98">
        <v>1621.65</v>
      </c>
      <c r="AU8" s="98">
        <v>1405.37</v>
      </c>
      <c r="AV8" s="98">
        <v>1140.33</v>
      </c>
      <c r="AW8" s="98">
        <v>938.08</v>
      </c>
      <c r="AX8" s="98">
        <v>630.73</v>
      </c>
      <c r="AY8" s="98">
        <v>410.14</v>
      </c>
      <c r="AZ8" s="98">
        <v>331.59</v>
      </c>
      <c r="BA8" s="98">
        <v>299.36</v>
      </c>
      <c r="BB8" s="98">
        <v>200.57</v>
      </c>
      <c r="BC8" s="98">
        <v>202.06</v>
      </c>
      <c r="BD8" s="98">
        <v>202.1</v>
      </c>
      <c r="BE8" s="98">
        <v>202.15</v>
      </c>
      <c r="BF8" s="98">
        <v>202.17</v>
      </c>
      <c r="BG8" s="98">
        <v>202.23</v>
      </c>
      <c r="BH8" s="98">
        <v>202.25</v>
      </c>
      <c r="BI8" s="98">
        <v>202.28</v>
      </c>
      <c r="BJ8" s="98">
        <v>202.3</v>
      </c>
      <c r="BK8" s="98">
        <v>202.33</v>
      </c>
      <c r="BL8" s="98">
        <v>202.64</v>
      </c>
      <c r="BM8" s="98">
        <v>203.47</v>
      </c>
      <c r="BN8" s="98">
        <v>205.27</v>
      </c>
      <c r="BO8" s="98">
        <v>207.88</v>
      </c>
      <c r="BP8" s="98">
        <v>210.22</v>
      </c>
      <c r="BQ8" s="98">
        <v>212.93</v>
      </c>
      <c r="BR8" s="98">
        <v>0</v>
      </c>
      <c r="BS8" s="98">
        <v>0</v>
      </c>
      <c r="BT8" s="98">
        <v>0</v>
      </c>
      <c r="BU8" s="98">
        <v>0</v>
      </c>
      <c r="BV8" s="98">
        <v>0</v>
      </c>
      <c r="BW8" s="98">
        <v>0</v>
      </c>
      <c r="BX8" s="98">
        <v>0</v>
      </c>
      <c r="BY8" s="98">
        <v>0</v>
      </c>
      <c r="BZ8" s="98">
        <v>0</v>
      </c>
      <c r="CA8" s="107">
        <v>0</v>
      </c>
      <c r="CB8" s="98"/>
      <c r="CC8" s="98"/>
      <c r="CD8" s="98"/>
      <c r="CE8" s="98"/>
      <c r="CF8" s="98"/>
      <c r="CG8" s="98"/>
      <c r="CH8" s="98"/>
      <c r="CI8" s="98"/>
      <c r="CJ8" s="98"/>
      <c r="CK8" s="98"/>
      <c r="CL8" s="98"/>
      <c r="CM8" s="98"/>
      <c r="CN8" s="98"/>
      <c r="CO8" s="98"/>
      <c r="CP8" s="98"/>
      <c r="CQ8" s="98"/>
      <c r="CR8" s="98"/>
      <c r="CS8" s="98"/>
      <c r="CT8" s="98"/>
      <c r="CU8" s="98"/>
      <c r="CV8" s="98"/>
      <c r="CW8" s="98"/>
      <c r="CX8" s="98"/>
      <c r="CY8" s="98"/>
      <c r="CZ8" s="98"/>
      <c r="DA8" s="98"/>
      <c r="DB8" s="98"/>
      <c r="DC8" s="98"/>
      <c r="DD8" s="98"/>
      <c r="DE8" s="98"/>
      <c r="DF8" s="98"/>
      <c r="DG8" s="98"/>
      <c r="DH8" s="98"/>
      <c r="DI8" s="98"/>
      <c r="DJ8" s="98"/>
      <c r="DK8" s="98"/>
      <c r="DL8" s="98"/>
      <c r="DM8" s="98"/>
      <c r="DN8" s="98"/>
      <c r="DO8" s="98"/>
      <c r="DP8" s="98"/>
      <c r="DQ8" s="98"/>
      <c r="DR8" s="98"/>
      <c r="DS8" s="98"/>
      <c r="DT8" s="98"/>
      <c r="DU8" s="98"/>
      <c r="DV8" s="98"/>
      <c r="DW8" s="98"/>
      <c r="DX8" s="98"/>
      <c r="DY8" s="98"/>
      <c r="DZ8" s="98"/>
      <c r="EA8" s="98"/>
      <c r="EB8" s="98"/>
      <c r="EC8" s="98"/>
      <c r="ED8" s="98"/>
      <c r="EE8" s="98"/>
      <c r="EF8" s="98"/>
      <c r="EG8" s="98"/>
      <c r="EH8" s="98"/>
      <c r="EI8" s="98"/>
      <c r="EJ8" s="98"/>
      <c r="EK8" s="98"/>
      <c r="EL8" s="98"/>
      <c r="EM8" s="98"/>
      <c r="EN8" s="98"/>
      <c r="EO8" s="98"/>
      <c r="EP8" s="98"/>
      <c r="EQ8" s="98"/>
      <c r="ER8" s="98"/>
      <c r="ES8" s="98"/>
      <c r="ET8" s="98"/>
      <c r="EU8" s="98"/>
      <c r="EV8" s="98"/>
      <c r="EW8" s="98"/>
      <c r="EX8" s="98"/>
      <c r="EY8" s="98"/>
      <c r="EZ8" s="98"/>
      <c r="FA8" s="98"/>
      <c r="FB8" s="98"/>
      <c r="FC8" s="98"/>
      <c r="FD8" s="98"/>
      <c r="FE8" s="98"/>
      <c r="FF8" s="98"/>
      <c r="FG8" s="98"/>
      <c r="FH8" s="98"/>
      <c r="FI8" s="98"/>
      <c r="FJ8" s="98"/>
      <c r="FK8" s="98"/>
      <c r="FL8" s="98"/>
      <c r="FM8" s="98"/>
      <c r="FN8" s="98"/>
      <c r="FO8" s="98"/>
      <c r="FP8" s="98"/>
      <c r="FQ8" s="98"/>
      <c r="FR8" s="98"/>
      <c r="FS8" s="98"/>
      <c r="FT8" s="98"/>
      <c r="FU8" s="98"/>
      <c r="FV8" s="98"/>
      <c r="FW8" s="98"/>
      <c r="FX8" s="98"/>
      <c r="FY8" s="98"/>
      <c r="FZ8" s="98"/>
      <c r="GA8" s="98"/>
      <c r="GB8" s="98"/>
      <c r="GC8" s="98"/>
      <c r="GD8" s="98"/>
      <c r="GE8" s="98"/>
      <c r="GF8" s="98"/>
      <c r="GG8" s="98"/>
      <c r="GH8" s="98"/>
      <c r="GI8" s="98"/>
      <c r="GJ8" s="98"/>
      <c r="GK8" s="98"/>
      <c r="GL8" s="98"/>
      <c r="GM8" s="98"/>
      <c r="GN8" s="98"/>
      <c r="GO8" s="98"/>
      <c r="GP8" s="98"/>
      <c r="GQ8" s="98"/>
      <c r="GR8" s="98"/>
      <c r="GS8" s="98"/>
      <c r="GT8" s="98"/>
      <c r="GU8" s="98"/>
      <c r="GV8" s="98"/>
      <c r="GW8" s="98"/>
      <c r="GX8" s="98"/>
      <c r="GY8" s="98"/>
      <c r="GZ8" s="98"/>
      <c r="HA8" s="98"/>
      <c r="HB8" s="98"/>
      <c r="HC8" s="98"/>
      <c r="HD8" s="98"/>
      <c r="HE8" s="98"/>
      <c r="HF8" s="98"/>
      <c r="HG8" s="98"/>
      <c r="HH8" s="98"/>
      <c r="HI8" s="98"/>
      <c r="HJ8" s="98"/>
      <c r="HK8" s="98"/>
      <c r="HL8" s="98"/>
      <c r="HM8" s="98"/>
      <c r="HN8" s="98"/>
      <c r="HO8" s="98"/>
      <c r="HP8" s="98"/>
      <c r="HQ8" s="98"/>
      <c r="HR8" s="98"/>
      <c r="HS8" s="98"/>
      <c r="HT8" s="98"/>
      <c r="HU8" s="98"/>
      <c r="HV8" s="98"/>
      <c r="HW8" s="98"/>
      <c r="HX8" s="98"/>
    </row>
    <row r="9" spans="1:232" x14ac:dyDescent="0.2">
      <c r="A9" s="97">
        <v>9</v>
      </c>
      <c r="B9" s="97" t="s">
        <v>97</v>
      </c>
      <c r="C9" s="98"/>
      <c r="D9" s="98">
        <v>0</v>
      </c>
      <c r="E9" s="98">
        <v>0</v>
      </c>
      <c r="F9" s="98">
        <v>0</v>
      </c>
      <c r="G9" s="98">
        <v>0</v>
      </c>
      <c r="H9" s="98">
        <v>0</v>
      </c>
      <c r="I9" s="98">
        <v>0</v>
      </c>
      <c r="J9" s="98">
        <v>0</v>
      </c>
      <c r="K9" s="98">
        <v>0</v>
      </c>
      <c r="L9" s="98">
        <v>0</v>
      </c>
      <c r="M9" s="98">
        <v>0</v>
      </c>
      <c r="N9" s="98">
        <v>0</v>
      </c>
      <c r="O9" s="98">
        <v>0</v>
      </c>
      <c r="P9" s="98">
        <v>0</v>
      </c>
      <c r="Q9" s="98">
        <v>0</v>
      </c>
      <c r="R9" s="98">
        <v>0</v>
      </c>
      <c r="S9" s="98">
        <v>0</v>
      </c>
      <c r="T9" s="98">
        <v>0</v>
      </c>
      <c r="U9" s="98">
        <v>0</v>
      </c>
      <c r="V9" s="98">
        <v>0</v>
      </c>
      <c r="W9" s="98">
        <v>0</v>
      </c>
      <c r="X9" s="98">
        <v>0</v>
      </c>
      <c r="Y9" s="98">
        <v>0</v>
      </c>
      <c r="Z9" s="98">
        <v>0</v>
      </c>
      <c r="AA9" s="98">
        <v>0</v>
      </c>
      <c r="AB9" s="98">
        <v>0</v>
      </c>
      <c r="AC9" s="98">
        <v>2000.08</v>
      </c>
      <c r="AD9" s="98">
        <v>4001.34</v>
      </c>
      <c r="AE9" s="98">
        <v>3943.87</v>
      </c>
      <c r="AF9" s="98">
        <v>3869.14</v>
      </c>
      <c r="AG9" s="98">
        <v>3790.12</v>
      </c>
      <c r="AH9" s="98">
        <v>3739.96</v>
      </c>
      <c r="AI9" s="98">
        <v>3699.19</v>
      </c>
      <c r="AJ9" s="98">
        <v>3633.41</v>
      </c>
      <c r="AK9" s="98">
        <v>3545.4</v>
      </c>
      <c r="AL9" s="98">
        <v>3496.74</v>
      </c>
      <c r="AM9" s="98">
        <v>3381.02</v>
      </c>
      <c r="AN9" s="98">
        <v>3253.01</v>
      </c>
      <c r="AO9" s="98">
        <v>3098.18</v>
      </c>
      <c r="AP9" s="98">
        <v>2878.21</v>
      </c>
      <c r="AQ9" s="98">
        <v>2658.86</v>
      </c>
      <c r="AR9" s="98">
        <v>2412.38</v>
      </c>
      <c r="AS9" s="98">
        <v>1876.05</v>
      </c>
      <c r="AT9" s="98">
        <v>1621.65</v>
      </c>
      <c r="AU9" s="98">
        <v>1405.37</v>
      </c>
      <c r="AV9" s="98">
        <v>1140.33</v>
      </c>
      <c r="AW9" s="98">
        <v>938.08</v>
      </c>
      <c r="AX9" s="98">
        <v>630.73</v>
      </c>
      <c r="AY9" s="98">
        <v>410.14</v>
      </c>
      <c r="AZ9" s="98">
        <v>331.59</v>
      </c>
      <c r="BA9" s="98">
        <v>299.36</v>
      </c>
      <c r="BB9" s="98">
        <v>200.57</v>
      </c>
      <c r="BC9" s="98">
        <v>202.06</v>
      </c>
      <c r="BD9" s="98">
        <v>202.1</v>
      </c>
      <c r="BE9" s="98">
        <v>202.15</v>
      </c>
      <c r="BF9" s="98">
        <v>202.17</v>
      </c>
      <c r="BG9" s="98">
        <v>202.23</v>
      </c>
      <c r="BH9" s="98">
        <v>202.25</v>
      </c>
      <c r="BI9" s="98">
        <v>202.28</v>
      </c>
      <c r="BJ9" s="98">
        <v>202.3</v>
      </c>
      <c r="BK9" s="98">
        <v>202.33</v>
      </c>
      <c r="BL9" s="98">
        <v>202.64</v>
      </c>
      <c r="BM9" s="98">
        <v>203.47</v>
      </c>
      <c r="BN9" s="98">
        <v>205.27</v>
      </c>
      <c r="BO9" s="98">
        <v>207.88</v>
      </c>
      <c r="BP9" s="98">
        <v>210.22</v>
      </c>
      <c r="BQ9" s="98">
        <v>212.93</v>
      </c>
      <c r="BR9" s="98">
        <v>0</v>
      </c>
      <c r="BS9" s="98">
        <v>0</v>
      </c>
      <c r="BT9" s="98">
        <v>0</v>
      </c>
      <c r="BU9" s="98">
        <v>0</v>
      </c>
      <c r="BV9" s="98">
        <v>0</v>
      </c>
      <c r="BW9" s="98">
        <v>0</v>
      </c>
      <c r="BX9" s="98">
        <v>0</v>
      </c>
      <c r="BY9" s="98">
        <v>0</v>
      </c>
      <c r="BZ9" s="98">
        <v>0</v>
      </c>
      <c r="CA9" s="107">
        <v>0</v>
      </c>
      <c r="CB9" s="98"/>
      <c r="CC9" s="98"/>
      <c r="CD9" s="98"/>
      <c r="CE9" s="98"/>
      <c r="CF9" s="98"/>
      <c r="CG9" s="98"/>
      <c r="CH9" s="98"/>
      <c r="CI9" s="98"/>
      <c r="CJ9" s="98"/>
      <c r="CK9" s="98"/>
      <c r="CL9" s="98"/>
      <c r="CM9" s="98"/>
      <c r="CN9" s="98"/>
      <c r="CO9" s="98"/>
      <c r="CP9" s="98"/>
      <c r="CQ9" s="98"/>
      <c r="CR9" s="98"/>
      <c r="CS9" s="98"/>
      <c r="CT9" s="98"/>
      <c r="CU9" s="98"/>
      <c r="CV9" s="98"/>
      <c r="CW9" s="98"/>
      <c r="CX9" s="98"/>
      <c r="CY9" s="98"/>
      <c r="CZ9" s="98"/>
      <c r="DA9" s="98"/>
      <c r="DB9" s="98"/>
      <c r="DC9" s="98"/>
      <c r="DD9" s="98"/>
      <c r="DE9" s="98"/>
      <c r="DF9" s="98"/>
      <c r="DG9" s="98"/>
      <c r="DH9" s="98"/>
      <c r="DI9" s="98"/>
      <c r="DJ9" s="98"/>
      <c r="DK9" s="98"/>
      <c r="DL9" s="98"/>
      <c r="DM9" s="98"/>
      <c r="DN9" s="98"/>
      <c r="DO9" s="98"/>
      <c r="DP9" s="98"/>
      <c r="DQ9" s="98"/>
      <c r="DR9" s="98"/>
      <c r="DS9" s="98"/>
      <c r="DT9" s="98"/>
      <c r="DU9" s="98"/>
      <c r="DV9" s="98"/>
      <c r="DW9" s="98"/>
      <c r="DX9" s="98"/>
      <c r="DY9" s="98"/>
      <c r="DZ9" s="98"/>
      <c r="EA9" s="98"/>
      <c r="EB9" s="98"/>
      <c r="EC9" s="98"/>
      <c r="ED9" s="98"/>
      <c r="EE9" s="98"/>
      <c r="EF9" s="98"/>
      <c r="EG9" s="98"/>
      <c r="EH9" s="98"/>
      <c r="EI9" s="98"/>
      <c r="EJ9" s="98"/>
      <c r="EK9" s="98"/>
      <c r="EL9" s="98"/>
      <c r="EM9" s="98"/>
      <c r="EN9" s="98"/>
      <c r="EO9" s="98"/>
      <c r="EP9" s="98"/>
      <c r="EQ9" s="98"/>
      <c r="ER9" s="98"/>
      <c r="ES9" s="98"/>
      <c r="ET9" s="98"/>
      <c r="EU9" s="98"/>
      <c r="EV9" s="98"/>
      <c r="EW9" s="98"/>
      <c r="EX9" s="98"/>
      <c r="EY9" s="98"/>
      <c r="EZ9" s="98"/>
      <c r="FA9" s="98"/>
      <c r="FB9" s="98"/>
      <c r="FC9" s="98"/>
      <c r="FD9" s="98"/>
      <c r="FE9" s="98"/>
      <c r="FF9" s="98"/>
      <c r="FG9" s="98"/>
      <c r="FH9" s="98"/>
      <c r="FI9" s="98"/>
      <c r="FJ9" s="98"/>
      <c r="FK9" s="98"/>
      <c r="FL9" s="98"/>
      <c r="FM9" s="98"/>
      <c r="FN9" s="98"/>
      <c r="FO9" s="98"/>
      <c r="FP9" s="98"/>
      <c r="FQ9" s="98"/>
      <c r="FR9" s="98"/>
      <c r="FS9" s="98"/>
      <c r="FT9" s="98"/>
      <c r="FU9" s="98"/>
      <c r="FV9" s="98"/>
      <c r="FW9" s="98"/>
      <c r="FX9" s="98"/>
      <c r="FY9" s="98"/>
      <c r="FZ9" s="98"/>
      <c r="GA9" s="98"/>
      <c r="GB9" s="98"/>
      <c r="GC9" s="98"/>
      <c r="GD9" s="98"/>
      <c r="GE9" s="98"/>
      <c r="GF9" s="98"/>
      <c r="GG9" s="98"/>
      <c r="GH9" s="98"/>
      <c r="GI9" s="98"/>
      <c r="GJ9" s="98"/>
      <c r="GK9" s="98"/>
      <c r="GL9" s="98"/>
      <c r="GM9" s="98"/>
      <c r="GN9" s="98"/>
      <c r="GO9" s="98"/>
      <c r="GP9" s="98"/>
      <c r="GQ9" s="98"/>
      <c r="GR9" s="98"/>
      <c r="GS9" s="98"/>
      <c r="GT9" s="98"/>
      <c r="GU9" s="98"/>
      <c r="GV9" s="98"/>
      <c r="GW9" s="98"/>
      <c r="GX9" s="98"/>
      <c r="GY9" s="98"/>
      <c r="GZ9" s="98"/>
      <c r="HA9" s="98"/>
      <c r="HB9" s="98"/>
      <c r="HC9" s="98"/>
      <c r="HD9" s="98"/>
      <c r="HE9" s="98"/>
      <c r="HF9" s="98"/>
      <c r="HG9" s="98"/>
      <c r="HH9" s="98"/>
      <c r="HI9" s="98"/>
      <c r="HJ9" s="98"/>
      <c r="HK9" s="98"/>
      <c r="HL9" s="98"/>
      <c r="HM9" s="98"/>
      <c r="HN9" s="98"/>
      <c r="HO9" s="98"/>
      <c r="HP9" s="98"/>
      <c r="HQ9" s="98"/>
      <c r="HR9" s="98"/>
      <c r="HS9" s="98"/>
      <c r="HT9" s="98"/>
      <c r="HU9" s="98"/>
      <c r="HV9" s="98"/>
      <c r="HW9" s="98"/>
      <c r="HX9" s="98"/>
    </row>
    <row r="10" spans="1:232" x14ac:dyDescent="0.2">
      <c r="A10" s="97">
        <v>10</v>
      </c>
      <c r="B10" s="97" t="s">
        <v>124</v>
      </c>
      <c r="C10" s="98"/>
      <c r="D10" s="98">
        <v>0</v>
      </c>
      <c r="E10" s="98">
        <v>0</v>
      </c>
      <c r="F10" s="98">
        <v>0</v>
      </c>
      <c r="G10" s="98">
        <v>0</v>
      </c>
      <c r="H10" s="98">
        <v>0</v>
      </c>
      <c r="I10" s="98">
        <v>0</v>
      </c>
      <c r="J10" s="98">
        <v>0</v>
      </c>
      <c r="K10" s="98">
        <v>0</v>
      </c>
      <c r="L10" s="98">
        <v>0</v>
      </c>
      <c r="M10" s="98">
        <v>0</v>
      </c>
      <c r="N10" s="98">
        <v>0</v>
      </c>
      <c r="O10" s="98">
        <v>0</v>
      </c>
      <c r="P10" s="98">
        <v>0</v>
      </c>
      <c r="Q10" s="98">
        <v>0</v>
      </c>
      <c r="R10" s="98">
        <v>0</v>
      </c>
      <c r="S10" s="98">
        <v>0</v>
      </c>
      <c r="T10" s="98">
        <v>0</v>
      </c>
      <c r="U10" s="98">
        <v>0</v>
      </c>
      <c r="V10" s="98">
        <v>0</v>
      </c>
      <c r="W10" s="98">
        <v>0</v>
      </c>
      <c r="X10" s="98">
        <v>0</v>
      </c>
      <c r="Y10" s="98">
        <v>0</v>
      </c>
      <c r="Z10" s="98">
        <v>0</v>
      </c>
      <c r="AA10" s="98">
        <v>0</v>
      </c>
      <c r="AB10" s="98">
        <v>0</v>
      </c>
      <c r="AC10" s="98">
        <v>0</v>
      </c>
      <c r="AD10" s="98">
        <v>0</v>
      </c>
      <c r="AE10" s="98">
        <v>0</v>
      </c>
      <c r="AF10" s="98">
        <v>0</v>
      </c>
      <c r="AG10" s="98">
        <v>0</v>
      </c>
      <c r="AH10" s="98">
        <v>0</v>
      </c>
      <c r="AI10" s="98">
        <v>0</v>
      </c>
      <c r="AJ10" s="98">
        <v>0</v>
      </c>
      <c r="AK10" s="98">
        <v>0</v>
      </c>
      <c r="AL10" s="98">
        <v>0</v>
      </c>
      <c r="AM10" s="98">
        <v>0</v>
      </c>
      <c r="AN10" s="98">
        <v>0</v>
      </c>
      <c r="AO10" s="98">
        <v>0</v>
      </c>
      <c r="AP10" s="98">
        <v>0</v>
      </c>
      <c r="AQ10" s="98">
        <v>276.79000000000002</v>
      </c>
      <c r="AR10" s="98">
        <v>279.89999999999998</v>
      </c>
      <c r="AS10" s="98">
        <v>381.87</v>
      </c>
      <c r="AT10" s="98">
        <v>381.43</v>
      </c>
      <c r="AU10" s="98">
        <v>388.37</v>
      </c>
      <c r="AV10" s="98">
        <v>360.72</v>
      </c>
      <c r="AW10" s="98">
        <v>433.55</v>
      </c>
      <c r="AX10" s="98">
        <v>497.56</v>
      </c>
      <c r="AY10" s="98">
        <v>508.22</v>
      </c>
      <c r="AZ10" s="98">
        <v>509.14</v>
      </c>
      <c r="BA10" s="98">
        <v>544.45000000000005</v>
      </c>
      <c r="BB10" s="98">
        <v>575.05999999999995</v>
      </c>
      <c r="BC10" s="98">
        <v>505.97</v>
      </c>
      <c r="BD10" s="98">
        <v>524.53</v>
      </c>
      <c r="BE10" s="98">
        <v>545.86</v>
      </c>
      <c r="BF10" s="98">
        <v>714.67</v>
      </c>
      <c r="BG10" s="98">
        <v>694.3</v>
      </c>
      <c r="BH10" s="98">
        <v>691.3</v>
      </c>
      <c r="BI10" s="98">
        <v>584.39</v>
      </c>
      <c r="BJ10" s="98">
        <v>453.74</v>
      </c>
      <c r="BK10" s="98">
        <v>490.11</v>
      </c>
      <c r="BL10" s="98">
        <v>419.35</v>
      </c>
      <c r="BM10" s="98">
        <v>399.37</v>
      </c>
      <c r="BN10" s="98">
        <v>379.22</v>
      </c>
      <c r="BO10" s="98">
        <v>412.94</v>
      </c>
      <c r="BP10" s="98">
        <v>406.07</v>
      </c>
      <c r="BQ10" s="98">
        <v>359.43</v>
      </c>
      <c r="BR10" s="98">
        <v>553.91999999999996</v>
      </c>
      <c r="BS10" s="98">
        <v>498.78</v>
      </c>
      <c r="BT10" s="98">
        <v>515.23</v>
      </c>
      <c r="BU10" s="98">
        <v>546.71</v>
      </c>
      <c r="BV10" s="98">
        <v>576.12</v>
      </c>
      <c r="BW10" s="98">
        <v>604.15</v>
      </c>
      <c r="BX10" s="98">
        <v>610.83000000000004</v>
      </c>
      <c r="BY10" s="98">
        <v>594.63</v>
      </c>
      <c r="BZ10" s="98">
        <v>656.43</v>
      </c>
      <c r="CA10" s="107">
        <v>642.05999999999995</v>
      </c>
      <c r="CB10" s="98"/>
      <c r="CC10" s="99"/>
      <c r="CD10" s="99"/>
      <c r="CE10" s="99"/>
      <c r="CF10" s="99"/>
      <c r="CG10" s="99"/>
      <c r="CH10" s="99"/>
      <c r="CI10" s="99"/>
      <c r="CJ10" s="99"/>
      <c r="CK10" s="99"/>
      <c r="CL10" s="99"/>
      <c r="CM10" s="99"/>
      <c r="CN10" s="99"/>
      <c r="CO10" s="99"/>
      <c r="CP10" s="99"/>
      <c r="CQ10" s="99"/>
      <c r="CR10" s="99"/>
      <c r="CS10" s="99"/>
      <c r="CT10" s="99"/>
      <c r="CU10" s="99"/>
      <c r="CV10" s="99"/>
      <c r="CW10" s="99"/>
      <c r="CX10" s="99"/>
      <c r="CY10" s="99"/>
      <c r="CZ10" s="99"/>
      <c r="DA10" s="99"/>
      <c r="DB10" s="99"/>
      <c r="DC10" s="99"/>
      <c r="DD10" s="99"/>
      <c r="DE10" s="99"/>
      <c r="DF10" s="99"/>
      <c r="DG10" s="99"/>
      <c r="DH10" s="99"/>
      <c r="DI10" s="99"/>
      <c r="DJ10" s="99"/>
      <c r="DK10" s="99"/>
      <c r="DL10" s="99"/>
      <c r="DM10" s="99"/>
      <c r="DN10" s="99"/>
      <c r="DO10" s="99"/>
      <c r="DP10" s="99"/>
      <c r="DQ10" s="99"/>
      <c r="DR10" s="99"/>
      <c r="DS10" s="98"/>
      <c r="DT10" s="98"/>
      <c r="DU10" s="98"/>
      <c r="DV10" s="98"/>
      <c r="DW10" s="98"/>
      <c r="DX10" s="98"/>
      <c r="DY10" s="98"/>
      <c r="DZ10" s="98"/>
      <c r="EA10" s="98"/>
      <c r="EB10" s="98"/>
      <c r="EC10" s="98"/>
      <c r="ED10" s="98"/>
      <c r="EE10" s="98"/>
      <c r="EF10" s="98"/>
      <c r="EG10" s="98"/>
      <c r="EH10" s="98"/>
      <c r="EI10" s="98"/>
      <c r="EJ10" s="98"/>
      <c r="EK10" s="98"/>
      <c r="EL10" s="98"/>
      <c r="EM10" s="98"/>
      <c r="EN10" s="98"/>
      <c r="EO10" s="98"/>
      <c r="EP10" s="98"/>
      <c r="EQ10" s="98"/>
      <c r="ER10" s="98"/>
      <c r="ES10" s="98"/>
      <c r="ET10" s="98"/>
      <c r="EU10" s="98"/>
      <c r="EV10" s="98"/>
      <c r="EW10" s="98"/>
      <c r="EX10" s="98"/>
      <c r="EY10" s="98"/>
      <c r="EZ10" s="98"/>
      <c r="FA10" s="98"/>
      <c r="FB10" s="98"/>
      <c r="FC10" s="98"/>
      <c r="FD10" s="98"/>
      <c r="FE10" s="98"/>
      <c r="FF10" s="98"/>
      <c r="FG10" s="98"/>
      <c r="FH10" s="98"/>
      <c r="FI10" s="98"/>
      <c r="FJ10" s="98"/>
      <c r="FK10" s="98"/>
      <c r="FL10" s="98"/>
      <c r="FM10" s="98"/>
      <c r="FN10" s="98"/>
      <c r="FO10" s="98"/>
      <c r="FP10" s="98"/>
      <c r="FQ10" s="98"/>
      <c r="FR10" s="98"/>
      <c r="FS10" s="98"/>
      <c r="FT10" s="98"/>
      <c r="FU10" s="98"/>
      <c r="FV10" s="98"/>
      <c r="FW10" s="98"/>
      <c r="FX10" s="98"/>
      <c r="FY10" s="98"/>
      <c r="FZ10" s="98"/>
      <c r="GA10" s="98"/>
      <c r="GB10" s="98"/>
      <c r="GC10" s="98"/>
      <c r="GD10" s="98"/>
      <c r="GE10" s="98"/>
      <c r="GF10" s="98"/>
      <c r="GG10" s="98"/>
      <c r="GH10" s="98"/>
      <c r="GI10" s="98"/>
      <c r="GJ10" s="98"/>
      <c r="GK10" s="98"/>
      <c r="GL10" s="98"/>
      <c r="GM10" s="98"/>
      <c r="GN10" s="98"/>
      <c r="GO10" s="98"/>
      <c r="GP10" s="98"/>
      <c r="GQ10" s="98"/>
      <c r="GR10" s="98"/>
      <c r="GS10" s="98"/>
      <c r="GT10" s="98"/>
      <c r="GU10" s="98"/>
      <c r="GV10" s="98"/>
      <c r="GW10" s="98"/>
      <c r="GX10" s="98"/>
      <c r="GY10" s="98"/>
      <c r="GZ10" s="98"/>
      <c r="HA10" s="98"/>
      <c r="HB10" s="98"/>
      <c r="HC10" s="98"/>
      <c r="HD10" s="98"/>
      <c r="HE10" s="98"/>
      <c r="HF10" s="98"/>
      <c r="HG10" s="98"/>
      <c r="HH10" s="98"/>
      <c r="HI10" s="98"/>
      <c r="HJ10" s="98"/>
      <c r="HK10" s="98"/>
      <c r="HL10" s="98"/>
      <c r="HM10" s="98"/>
      <c r="HN10" s="98"/>
      <c r="HO10" s="98"/>
      <c r="HP10" s="98"/>
      <c r="HQ10" s="98"/>
      <c r="HR10" s="98"/>
      <c r="HS10" s="98"/>
      <c r="HT10" s="98"/>
      <c r="HU10" s="98"/>
      <c r="HV10" s="98"/>
      <c r="HW10" s="98"/>
      <c r="HX10" s="98"/>
    </row>
    <row r="11" spans="1:232" x14ac:dyDescent="0.2">
      <c r="A11" s="97">
        <v>11</v>
      </c>
      <c r="B11" s="97" t="s">
        <v>125</v>
      </c>
      <c r="C11" s="98"/>
      <c r="D11" s="98">
        <v>0</v>
      </c>
      <c r="E11" s="98">
        <v>0</v>
      </c>
      <c r="F11" s="98">
        <v>0</v>
      </c>
      <c r="G11" s="98">
        <v>0</v>
      </c>
      <c r="H11" s="98">
        <v>0</v>
      </c>
      <c r="I11" s="98">
        <v>0</v>
      </c>
      <c r="J11" s="98">
        <v>0</v>
      </c>
      <c r="K11" s="98">
        <v>0</v>
      </c>
      <c r="L11" s="98">
        <v>0</v>
      </c>
      <c r="M11" s="98">
        <v>0</v>
      </c>
      <c r="N11" s="98">
        <v>0</v>
      </c>
      <c r="O11" s="98">
        <v>0</v>
      </c>
      <c r="P11" s="98">
        <v>0</v>
      </c>
      <c r="Q11" s="98">
        <v>0</v>
      </c>
      <c r="R11" s="98">
        <v>0</v>
      </c>
      <c r="S11" s="98">
        <v>0</v>
      </c>
      <c r="T11" s="98">
        <v>0</v>
      </c>
      <c r="U11" s="98">
        <v>0</v>
      </c>
      <c r="V11" s="98">
        <v>0</v>
      </c>
      <c r="W11" s="98">
        <v>0</v>
      </c>
      <c r="X11" s="98">
        <v>0</v>
      </c>
      <c r="Y11" s="98">
        <v>0</v>
      </c>
      <c r="Z11" s="98">
        <v>0</v>
      </c>
      <c r="AA11" s="98">
        <v>0</v>
      </c>
      <c r="AB11" s="98">
        <v>0</v>
      </c>
      <c r="AC11" s="98">
        <v>0</v>
      </c>
      <c r="AD11" s="98">
        <v>0</v>
      </c>
      <c r="AE11" s="98">
        <v>0</v>
      </c>
      <c r="AF11" s="98">
        <v>0</v>
      </c>
      <c r="AG11" s="98">
        <v>0</v>
      </c>
      <c r="AH11" s="98">
        <v>0</v>
      </c>
      <c r="AI11" s="98">
        <v>0</v>
      </c>
      <c r="AJ11" s="98">
        <v>0</v>
      </c>
      <c r="AK11" s="98">
        <v>0</v>
      </c>
      <c r="AL11" s="98">
        <v>0</v>
      </c>
      <c r="AM11" s="98">
        <v>0</v>
      </c>
      <c r="AN11" s="98">
        <v>0</v>
      </c>
      <c r="AO11" s="98">
        <v>0</v>
      </c>
      <c r="AP11" s="98">
        <v>0</v>
      </c>
      <c r="AQ11" s="98">
        <v>0</v>
      </c>
      <c r="AR11" s="98">
        <v>0</v>
      </c>
      <c r="AS11" s="98">
        <v>0</v>
      </c>
      <c r="AT11" s="98">
        <v>0</v>
      </c>
      <c r="AU11" s="98">
        <v>0</v>
      </c>
      <c r="AV11" s="98">
        <v>0</v>
      </c>
      <c r="AW11" s="98">
        <v>0</v>
      </c>
      <c r="AX11" s="98">
        <v>0</v>
      </c>
      <c r="AY11" s="98">
        <v>0</v>
      </c>
      <c r="AZ11" s="98">
        <v>0</v>
      </c>
      <c r="BA11" s="98">
        <v>0</v>
      </c>
      <c r="BB11" s="98">
        <v>0</v>
      </c>
      <c r="BC11" s="98">
        <v>0</v>
      </c>
      <c r="BD11" s="98">
        <v>0</v>
      </c>
      <c r="BE11" s="98">
        <v>0</v>
      </c>
      <c r="BF11" s="98">
        <v>0</v>
      </c>
      <c r="BG11" s="98">
        <v>0</v>
      </c>
      <c r="BH11" s="98">
        <v>0</v>
      </c>
      <c r="BI11" s="98">
        <v>0</v>
      </c>
      <c r="BJ11" s="98">
        <v>0</v>
      </c>
      <c r="BK11" s="98">
        <v>0</v>
      </c>
      <c r="BL11" s="98">
        <v>0</v>
      </c>
      <c r="BM11" s="98">
        <v>0</v>
      </c>
      <c r="BN11" s="98">
        <v>0</v>
      </c>
      <c r="BO11" s="98">
        <v>0</v>
      </c>
      <c r="BP11" s="98">
        <v>0</v>
      </c>
      <c r="BQ11" s="98">
        <v>0</v>
      </c>
      <c r="BR11" s="98">
        <v>0</v>
      </c>
      <c r="BS11" s="98">
        <v>0</v>
      </c>
      <c r="BT11" s="98">
        <v>0</v>
      </c>
      <c r="BU11" s="98">
        <v>0</v>
      </c>
      <c r="BV11" s="98">
        <v>0</v>
      </c>
      <c r="BW11" s="98">
        <v>0</v>
      </c>
      <c r="BX11" s="98">
        <v>129.53</v>
      </c>
      <c r="BY11" s="98">
        <v>94.13</v>
      </c>
      <c r="BZ11" s="98">
        <v>248.89</v>
      </c>
      <c r="CA11" s="107">
        <v>251.22</v>
      </c>
      <c r="CB11" s="98"/>
      <c r="CC11" s="99"/>
      <c r="CD11" s="99"/>
      <c r="CE11" s="99"/>
      <c r="CF11" s="99"/>
      <c r="CG11" s="99"/>
      <c r="CH11" s="99"/>
      <c r="CI11" s="99"/>
      <c r="CJ11" s="99"/>
      <c r="CK11" s="99"/>
      <c r="CL11" s="99"/>
      <c r="CM11" s="99"/>
      <c r="CN11" s="99"/>
      <c r="CO11" s="99"/>
      <c r="CP11" s="99"/>
      <c r="CQ11" s="99"/>
      <c r="CR11" s="99"/>
      <c r="CS11" s="99"/>
      <c r="CT11" s="99"/>
      <c r="CU11" s="99"/>
      <c r="CV11" s="99"/>
      <c r="CW11" s="99"/>
      <c r="CX11" s="99"/>
      <c r="CY11" s="99"/>
      <c r="CZ11" s="99"/>
      <c r="DA11" s="99"/>
      <c r="DB11" s="99"/>
      <c r="DC11" s="99"/>
      <c r="DD11" s="99"/>
      <c r="DE11" s="99"/>
      <c r="DF11" s="99"/>
      <c r="DG11" s="99"/>
      <c r="DH11" s="99"/>
      <c r="DI11" s="99"/>
      <c r="DJ11" s="99"/>
      <c r="DK11" s="99"/>
      <c r="DL11" s="99"/>
      <c r="DM11" s="99"/>
      <c r="DN11" s="99"/>
      <c r="DO11" s="99"/>
      <c r="DP11" s="99"/>
      <c r="DQ11" s="99"/>
      <c r="DR11" s="99"/>
      <c r="DS11" s="99"/>
      <c r="DT11" s="99"/>
      <c r="DU11" s="99"/>
      <c r="DV11" s="99"/>
      <c r="DW11" s="99"/>
      <c r="DX11" s="99"/>
      <c r="DY11" s="99"/>
      <c r="DZ11" s="99"/>
      <c r="EA11" s="99"/>
      <c r="EB11" s="99"/>
      <c r="EC11" s="99"/>
      <c r="ED11" s="99"/>
      <c r="EE11" s="99"/>
      <c r="EF11" s="99"/>
      <c r="EG11" s="99"/>
      <c r="EH11" s="99"/>
      <c r="EI11" s="99"/>
      <c r="EJ11" s="99"/>
      <c r="EK11" s="99"/>
      <c r="EL11" s="99"/>
      <c r="EM11" s="99"/>
      <c r="EN11" s="99"/>
      <c r="EO11" s="99"/>
      <c r="EP11" s="99"/>
      <c r="EQ11" s="99"/>
      <c r="ER11" s="99"/>
      <c r="ES11" s="99"/>
      <c r="ET11" s="99"/>
      <c r="EU11" s="99"/>
      <c r="EV11" s="99"/>
      <c r="EW11" s="99"/>
      <c r="EX11" s="99"/>
      <c r="EY11" s="99"/>
      <c r="EZ11" s="99"/>
      <c r="FA11" s="99"/>
      <c r="FB11" s="99"/>
      <c r="FC11" s="99"/>
      <c r="FD11" s="99"/>
      <c r="FE11" s="99"/>
      <c r="FF11" s="99"/>
      <c r="FG11" s="99"/>
      <c r="FH11" s="99"/>
      <c r="FI11" s="99"/>
      <c r="FJ11" s="99"/>
      <c r="FK11" s="99"/>
      <c r="FL11" s="99"/>
      <c r="FM11" s="99"/>
      <c r="FN11" s="99"/>
      <c r="FO11" s="99"/>
      <c r="FP11" s="99"/>
      <c r="FQ11" s="99"/>
      <c r="FR11" s="99"/>
      <c r="FS11" s="99"/>
      <c r="FT11" s="99"/>
      <c r="FU11" s="99"/>
      <c r="FV11" s="99"/>
      <c r="FW11" s="99"/>
      <c r="FX11" s="99"/>
      <c r="FY11" s="99"/>
      <c r="FZ11" s="99"/>
      <c r="GA11" s="99"/>
      <c r="GB11" s="99"/>
      <c r="GC11" s="99"/>
      <c r="GD11" s="99"/>
      <c r="GE11" s="99"/>
      <c r="GF11" s="99"/>
      <c r="GG11" s="99"/>
      <c r="GH11" s="99"/>
      <c r="GI11" s="99"/>
      <c r="GJ11" s="99"/>
      <c r="GK11" s="99"/>
      <c r="GL11" s="99"/>
      <c r="GM11" s="99"/>
      <c r="GN11" s="99"/>
      <c r="GO11" s="99"/>
      <c r="GP11" s="99"/>
      <c r="GQ11" s="99"/>
      <c r="GR11" s="99"/>
      <c r="GS11" s="99"/>
      <c r="GT11" s="99"/>
      <c r="GU11" s="99"/>
      <c r="GV11" s="99"/>
      <c r="GW11" s="99"/>
      <c r="GX11" s="99"/>
      <c r="GY11" s="99"/>
      <c r="GZ11" s="99"/>
      <c r="HA11" s="99"/>
      <c r="HB11" s="99"/>
      <c r="HC11" s="99"/>
      <c r="HD11" s="99"/>
      <c r="HE11" s="99"/>
      <c r="HF11" s="99"/>
      <c r="HG11" s="99"/>
      <c r="HH11" s="99"/>
      <c r="HI11" s="99"/>
      <c r="HJ11" s="99"/>
      <c r="HK11" s="99"/>
      <c r="HL11" s="99"/>
      <c r="HM11" s="98"/>
      <c r="HN11" s="98"/>
      <c r="HO11" s="98"/>
      <c r="HP11" s="98"/>
      <c r="HQ11" s="98"/>
      <c r="HR11" s="98"/>
      <c r="HS11" s="98"/>
      <c r="HT11" s="98"/>
      <c r="HU11" s="98"/>
      <c r="HV11" s="98"/>
      <c r="HW11" s="98"/>
      <c r="HX11" s="98"/>
    </row>
    <row r="12" spans="1:232" x14ac:dyDescent="0.2">
      <c r="A12" s="97">
        <v>12</v>
      </c>
      <c r="B12" s="97" t="s">
        <v>126</v>
      </c>
      <c r="C12" s="98"/>
      <c r="D12" s="98">
        <v>0</v>
      </c>
      <c r="E12" s="98">
        <v>0</v>
      </c>
      <c r="F12" s="98">
        <v>0</v>
      </c>
      <c r="G12" s="98">
        <v>0</v>
      </c>
      <c r="H12" s="98">
        <v>0</v>
      </c>
      <c r="I12" s="98">
        <v>0</v>
      </c>
      <c r="J12" s="98">
        <v>0</v>
      </c>
      <c r="K12" s="98">
        <v>0</v>
      </c>
      <c r="L12" s="98">
        <v>0</v>
      </c>
      <c r="M12" s="98">
        <v>0</v>
      </c>
      <c r="N12" s="98">
        <v>0</v>
      </c>
      <c r="O12" s="98">
        <v>0</v>
      </c>
      <c r="P12" s="98">
        <v>0</v>
      </c>
      <c r="Q12" s="98">
        <v>0</v>
      </c>
      <c r="R12" s="98">
        <v>0</v>
      </c>
      <c r="S12" s="98">
        <v>0</v>
      </c>
      <c r="T12" s="98">
        <v>0</v>
      </c>
      <c r="U12" s="98">
        <v>0</v>
      </c>
      <c r="V12" s="98">
        <v>0</v>
      </c>
      <c r="W12" s="98">
        <v>0</v>
      </c>
      <c r="X12" s="98">
        <v>0</v>
      </c>
      <c r="Y12" s="98">
        <v>0</v>
      </c>
      <c r="Z12" s="98">
        <v>0</v>
      </c>
      <c r="AA12" s="98">
        <v>0</v>
      </c>
      <c r="AB12" s="98">
        <v>0</v>
      </c>
      <c r="AC12" s="98">
        <v>0</v>
      </c>
      <c r="AD12" s="98">
        <v>0</v>
      </c>
      <c r="AE12" s="98">
        <v>0</v>
      </c>
      <c r="AF12" s="98">
        <v>0</v>
      </c>
      <c r="AG12" s="98">
        <v>0</v>
      </c>
      <c r="AH12" s="98">
        <v>0</v>
      </c>
      <c r="AI12" s="98">
        <v>0</v>
      </c>
      <c r="AJ12" s="98">
        <v>0</v>
      </c>
      <c r="AK12" s="98">
        <v>0</v>
      </c>
      <c r="AL12" s="98">
        <v>0</v>
      </c>
      <c r="AM12" s="98">
        <v>123.63</v>
      </c>
      <c r="AN12" s="98">
        <v>119.59</v>
      </c>
      <c r="AO12" s="98">
        <v>104.95</v>
      </c>
      <c r="AP12" s="98">
        <v>88.5</v>
      </c>
      <c r="AQ12" s="98">
        <v>226.82</v>
      </c>
      <c r="AR12" s="98">
        <v>211.76</v>
      </c>
      <c r="AS12" s="98">
        <v>196.19</v>
      </c>
      <c r="AT12" s="98">
        <v>178.64</v>
      </c>
      <c r="AU12" s="98">
        <v>332.76</v>
      </c>
      <c r="AV12" s="98">
        <v>289.16000000000003</v>
      </c>
      <c r="AW12" s="98">
        <v>271.45999999999998</v>
      </c>
      <c r="AX12" s="98">
        <v>227.05</v>
      </c>
      <c r="AY12" s="98">
        <v>355.54</v>
      </c>
      <c r="AZ12" s="98">
        <v>335.86</v>
      </c>
      <c r="BA12" s="98">
        <v>297.44</v>
      </c>
      <c r="BB12" s="98">
        <v>267.89999999999998</v>
      </c>
      <c r="BC12" s="98">
        <v>337.12</v>
      </c>
      <c r="BD12" s="98">
        <v>310.77</v>
      </c>
      <c r="BE12" s="98">
        <v>273.95999999999998</v>
      </c>
      <c r="BF12" s="98">
        <v>253.61</v>
      </c>
      <c r="BG12" s="98">
        <v>362.06</v>
      </c>
      <c r="BH12" s="98">
        <v>321.38</v>
      </c>
      <c r="BI12" s="98">
        <v>256.97000000000003</v>
      </c>
      <c r="BJ12" s="98">
        <v>216.13</v>
      </c>
      <c r="BK12" s="98">
        <v>346.03</v>
      </c>
      <c r="BL12" s="98">
        <v>264.82</v>
      </c>
      <c r="BM12" s="98">
        <v>208.4</v>
      </c>
      <c r="BN12" s="98">
        <v>184.52</v>
      </c>
      <c r="BO12" s="98">
        <v>159</v>
      </c>
      <c r="BP12" s="98">
        <v>283.68</v>
      </c>
      <c r="BQ12" s="98">
        <v>206.97</v>
      </c>
      <c r="BR12" s="98">
        <v>157.1</v>
      </c>
      <c r="BS12" s="98">
        <v>227.08</v>
      </c>
      <c r="BT12" s="98">
        <v>175.13</v>
      </c>
      <c r="BU12" s="98">
        <v>137.79</v>
      </c>
      <c r="BV12" s="98">
        <v>110.82</v>
      </c>
      <c r="BW12" s="98">
        <v>44.68</v>
      </c>
      <c r="BX12" s="98">
        <v>129.53</v>
      </c>
      <c r="BY12" s="98">
        <v>94.13</v>
      </c>
      <c r="BZ12" s="98">
        <v>42.06</v>
      </c>
      <c r="CA12" s="107">
        <v>44.99</v>
      </c>
      <c r="CB12" s="98"/>
      <c r="CC12" s="100"/>
      <c r="CD12" s="100"/>
      <c r="CE12" s="100"/>
      <c r="CF12" s="100"/>
      <c r="CG12" s="100"/>
      <c r="CH12" s="100"/>
      <c r="CI12" s="100"/>
      <c r="CJ12" s="100"/>
      <c r="CK12" s="100"/>
      <c r="CL12" s="100"/>
      <c r="CM12" s="100"/>
      <c r="CN12" s="100"/>
      <c r="CO12" s="100"/>
      <c r="CP12" s="100"/>
      <c r="CQ12" s="100"/>
      <c r="CR12" s="100"/>
      <c r="CS12" s="100"/>
      <c r="CT12" s="100"/>
      <c r="CU12" s="100"/>
      <c r="CV12" s="100"/>
      <c r="CW12" s="100"/>
      <c r="CX12" s="100"/>
      <c r="CY12" s="100"/>
      <c r="CZ12" s="100"/>
      <c r="DA12" s="100"/>
      <c r="DB12" s="100"/>
      <c r="DC12" s="100"/>
      <c r="DD12" s="100"/>
      <c r="DE12" s="100"/>
      <c r="DF12" s="100"/>
      <c r="DG12" s="100"/>
      <c r="DH12" s="100"/>
      <c r="DI12" s="100"/>
      <c r="DJ12" s="100"/>
      <c r="DK12" s="100"/>
      <c r="DL12" s="100"/>
      <c r="DM12" s="100"/>
      <c r="DN12" s="100"/>
      <c r="DO12" s="100"/>
      <c r="DP12" s="100"/>
      <c r="DQ12" s="100"/>
      <c r="DR12" s="100"/>
      <c r="DS12" s="100"/>
      <c r="DT12" s="100"/>
      <c r="DU12" s="100"/>
      <c r="DV12" s="100"/>
      <c r="DW12" s="100"/>
      <c r="DX12" s="100"/>
      <c r="DY12" s="100"/>
      <c r="DZ12" s="100"/>
      <c r="EA12" s="100"/>
      <c r="EB12" s="100"/>
      <c r="EC12" s="100"/>
      <c r="ED12" s="100"/>
      <c r="EE12" s="100"/>
      <c r="EF12" s="100"/>
      <c r="EG12" s="100"/>
      <c r="EH12" s="100"/>
      <c r="EI12" s="100"/>
      <c r="EJ12" s="100"/>
      <c r="EK12" s="100"/>
      <c r="EL12" s="100"/>
      <c r="EM12" s="100"/>
      <c r="EN12" s="100"/>
      <c r="EO12" s="100"/>
      <c r="EP12" s="100"/>
      <c r="EQ12" s="100"/>
      <c r="ER12" s="100"/>
      <c r="ES12" s="100"/>
      <c r="ET12" s="100"/>
      <c r="EU12" s="100"/>
      <c r="EV12" s="100"/>
      <c r="EW12" s="100"/>
      <c r="EX12" s="100"/>
      <c r="EY12" s="100"/>
      <c r="EZ12" s="100"/>
      <c r="FA12" s="100"/>
      <c r="FB12" s="100"/>
      <c r="FC12" s="100"/>
      <c r="FD12" s="100"/>
      <c r="FE12" s="100"/>
      <c r="FF12" s="100"/>
      <c r="FG12" s="100"/>
      <c r="FH12" s="100"/>
      <c r="FI12" s="100"/>
      <c r="FJ12" s="100"/>
      <c r="FK12" s="100"/>
      <c r="FL12" s="100"/>
      <c r="FM12" s="100"/>
      <c r="FN12" s="100"/>
      <c r="FO12" s="100"/>
      <c r="FP12" s="100"/>
      <c r="FQ12" s="100"/>
      <c r="FR12" s="100"/>
      <c r="FS12" s="100"/>
      <c r="FT12" s="100"/>
      <c r="FU12" s="100"/>
      <c r="FV12" s="100"/>
      <c r="FW12" s="100"/>
      <c r="FX12" s="100"/>
      <c r="FY12" s="100"/>
      <c r="FZ12" s="100"/>
      <c r="GA12" s="100"/>
      <c r="GB12" s="100"/>
      <c r="GC12" s="100"/>
      <c r="GD12" s="100"/>
      <c r="GE12" s="100"/>
      <c r="GF12" s="100"/>
      <c r="GG12" s="100"/>
      <c r="GH12" s="100"/>
      <c r="GI12" s="100"/>
      <c r="GJ12" s="100"/>
      <c r="GK12" s="100"/>
      <c r="GL12" s="100"/>
      <c r="GM12" s="100"/>
      <c r="GN12" s="100"/>
      <c r="GO12" s="100"/>
      <c r="GP12" s="100"/>
      <c r="GQ12" s="100"/>
      <c r="GR12" s="100"/>
      <c r="GS12" s="100"/>
      <c r="GT12" s="100"/>
      <c r="GU12" s="100"/>
      <c r="GV12" s="100"/>
      <c r="GW12" s="100"/>
      <c r="GX12" s="100"/>
      <c r="GY12" s="100"/>
      <c r="GZ12" s="100"/>
      <c r="HA12" s="100"/>
      <c r="HB12" s="100"/>
      <c r="HC12" s="100"/>
      <c r="HD12" s="100"/>
      <c r="HE12" s="100"/>
      <c r="HF12" s="100"/>
      <c r="HG12" s="100"/>
      <c r="HH12" s="100"/>
      <c r="HI12" s="100"/>
      <c r="HJ12" s="100"/>
      <c r="HK12" s="100"/>
      <c r="HL12" s="100"/>
      <c r="HM12" s="100"/>
      <c r="HN12" s="100"/>
      <c r="HO12" s="100"/>
      <c r="HP12" s="100"/>
      <c r="HQ12" s="100"/>
      <c r="HR12" s="100"/>
      <c r="HS12" s="100"/>
      <c r="HT12" s="100"/>
      <c r="HU12" s="100"/>
      <c r="HV12" s="100"/>
      <c r="HW12" s="100"/>
      <c r="HX12" s="100"/>
    </row>
    <row r="13" spans="1:232" x14ac:dyDescent="0.2">
      <c r="A13" s="97">
        <v>13</v>
      </c>
      <c r="B13" s="95" t="s">
        <v>127</v>
      </c>
      <c r="C13" s="98"/>
      <c r="D13" s="98">
        <v>0</v>
      </c>
      <c r="E13" s="98">
        <v>0</v>
      </c>
      <c r="F13" s="98">
        <v>0</v>
      </c>
      <c r="G13" s="98">
        <v>0</v>
      </c>
      <c r="H13" s="98">
        <v>0</v>
      </c>
      <c r="I13" s="98">
        <v>0</v>
      </c>
      <c r="J13" s="98">
        <v>0</v>
      </c>
      <c r="K13" s="98">
        <v>0</v>
      </c>
      <c r="L13" s="98">
        <v>0</v>
      </c>
      <c r="M13" s="98">
        <v>0</v>
      </c>
      <c r="N13" s="98">
        <v>0</v>
      </c>
      <c r="O13" s="98">
        <v>0</v>
      </c>
      <c r="P13" s="98">
        <v>0</v>
      </c>
      <c r="Q13" s="98">
        <v>0</v>
      </c>
      <c r="R13" s="98">
        <v>0</v>
      </c>
      <c r="S13" s="98">
        <v>0</v>
      </c>
      <c r="T13" s="98">
        <v>0</v>
      </c>
      <c r="U13" s="98">
        <v>0</v>
      </c>
      <c r="V13" s="98">
        <v>0</v>
      </c>
      <c r="W13" s="98">
        <v>0</v>
      </c>
      <c r="X13" s="98">
        <v>0</v>
      </c>
      <c r="Y13" s="98">
        <v>0</v>
      </c>
      <c r="Z13" s="98">
        <v>0</v>
      </c>
      <c r="AA13" s="98">
        <v>0</v>
      </c>
      <c r="AB13" s="98">
        <v>0</v>
      </c>
      <c r="AC13" s="98">
        <v>2000.08</v>
      </c>
      <c r="AD13" s="98">
        <v>4001.34</v>
      </c>
      <c r="AE13" s="98">
        <v>3943.87</v>
      </c>
      <c r="AF13" s="98">
        <v>3869.14</v>
      </c>
      <c r="AG13" s="98">
        <v>3790.12</v>
      </c>
      <c r="AH13" s="98">
        <v>3739.96</v>
      </c>
      <c r="AI13" s="98">
        <v>3699.19</v>
      </c>
      <c r="AJ13" s="98">
        <v>3633.41</v>
      </c>
      <c r="AK13" s="98">
        <v>3545.4</v>
      </c>
      <c r="AL13" s="98">
        <v>3496.74</v>
      </c>
      <c r="AM13" s="98">
        <v>3504.65</v>
      </c>
      <c r="AN13" s="98">
        <v>3372.6000000000004</v>
      </c>
      <c r="AO13" s="98">
        <v>3203.1299999999997</v>
      </c>
      <c r="AP13" s="98">
        <v>2966.71</v>
      </c>
      <c r="AQ13" s="98">
        <v>3162.4700000000003</v>
      </c>
      <c r="AR13" s="98">
        <v>2904.04</v>
      </c>
      <c r="AS13" s="98">
        <v>2454.1099999999997</v>
      </c>
      <c r="AT13" s="98">
        <v>2181.7200000000003</v>
      </c>
      <c r="AU13" s="98">
        <v>2126.5</v>
      </c>
      <c r="AV13" s="98">
        <v>1790.21</v>
      </c>
      <c r="AW13" s="98">
        <v>1643.0900000000001</v>
      </c>
      <c r="AX13" s="98">
        <v>1355.3400000000001</v>
      </c>
      <c r="AY13" s="98">
        <v>1273.9000000000001</v>
      </c>
      <c r="AZ13" s="98">
        <v>1176.5899999999999</v>
      </c>
      <c r="BA13" s="98">
        <v>1141.25</v>
      </c>
      <c r="BB13" s="98">
        <v>1043.53</v>
      </c>
      <c r="BC13" s="98">
        <v>1045.1500000000001</v>
      </c>
      <c r="BD13" s="98">
        <v>1037.3999999999999</v>
      </c>
      <c r="BE13" s="98">
        <v>1021.9699999999999</v>
      </c>
      <c r="BF13" s="98">
        <v>1170.45</v>
      </c>
      <c r="BG13" s="98">
        <v>1258.5899999999999</v>
      </c>
      <c r="BH13" s="98">
        <v>1214.9299999999998</v>
      </c>
      <c r="BI13" s="98">
        <v>1043.6400000000001</v>
      </c>
      <c r="BJ13" s="98">
        <v>872.17000000000007</v>
      </c>
      <c r="BK13" s="98">
        <v>1038.47</v>
      </c>
      <c r="BL13" s="98">
        <v>886.81000000000006</v>
      </c>
      <c r="BM13" s="98">
        <v>811.24</v>
      </c>
      <c r="BN13" s="98">
        <v>769.01</v>
      </c>
      <c r="BO13" s="98">
        <v>779.82</v>
      </c>
      <c r="BP13" s="98">
        <v>899.97</v>
      </c>
      <c r="BQ13" s="98">
        <v>779.32999999999993</v>
      </c>
      <c r="BR13" s="98">
        <v>711.02</v>
      </c>
      <c r="BS13" s="98">
        <v>725.86</v>
      </c>
      <c r="BT13" s="98">
        <v>690.36</v>
      </c>
      <c r="BU13" s="98">
        <v>684.5</v>
      </c>
      <c r="BV13" s="98">
        <v>686.94</v>
      </c>
      <c r="BW13" s="98">
        <v>648.82999999999993</v>
      </c>
      <c r="BX13" s="98">
        <v>869.8900000000001</v>
      </c>
      <c r="BY13" s="98">
        <v>782.89</v>
      </c>
      <c r="BZ13" s="98">
        <v>947.37999999999988</v>
      </c>
      <c r="CA13" s="107">
        <v>938.27</v>
      </c>
      <c r="CB13" s="98"/>
      <c r="CC13" s="101"/>
      <c r="CD13" s="101"/>
      <c r="CE13" s="101"/>
      <c r="CF13" s="101"/>
      <c r="CG13" s="101"/>
      <c r="CH13" s="101"/>
      <c r="CI13" s="101"/>
      <c r="CJ13" s="101"/>
      <c r="CK13" s="101"/>
      <c r="CL13" s="101"/>
      <c r="CM13" s="101"/>
      <c r="CN13" s="101"/>
      <c r="CO13" s="101"/>
      <c r="CP13" s="101"/>
      <c r="CQ13" s="101"/>
      <c r="CR13" s="101"/>
      <c r="CS13" s="101"/>
      <c r="CT13" s="101"/>
      <c r="CU13" s="101"/>
      <c r="CV13" s="101"/>
      <c r="CW13" s="101"/>
      <c r="CX13" s="101"/>
      <c r="CY13" s="101"/>
      <c r="CZ13" s="101"/>
      <c r="DA13" s="101"/>
      <c r="DB13" s="101"/>
      <c r="DC13" s="101"/>
      <c r="DD13" s="101"/>
      <c r="DE13" s="101"/>
      <c r="DF13" s="101"/>
      <c r="DG13" s="101"/>
      <c r="DH13" s="101"/>
      <c r="DI13" s="101"/>
      <c r="DJ13" s="101"/>
      <c r="DK13" s="101"/>
      <c r="DL13" s="101"/>
      <c r="DM13" s="101"/>
      <c r="DN13" s="101"/>
      <c r="DO13" s="101"/>
      <c r="DP13" s="101"/>
      <c r="DQ13" s="101"/>
      <c r="DR13" s="101"/>
      <c r="DS13" s="101"/>
      <c r="DT13" s="101"/>
      <c r="DU13" s="101"/>
      <c r="DV13" s="101"/>
      <c r="DW13" s="101"/>
      <c r="DX13" s="101"/>
      <c r="DY13" s="101"/>
      <c r="DZ13" s="101"/>
      <c r="EA13" s="101"/>
      <c r="EB13" s="101"/>
      <c r="EC13" s="101"/>
      <c r="ED13" s="101"/>
      <c r="EE13" s="101"/>
      <c r="EF13" s="101"/>
      <c r="EG13" s="101"/>
      <c r="EH13" s="101"/>
      <c r="EI13" s="101"/>
      <c r="EJ13" s="101"/>
      <c r="EK13" s="101"/>
      <c r="EL13" s="101"/>
      <c r="EM13" s="101"/>
      <c r="EN13" s="101"/>
      <c r="EO13" s="101"/>
      <c r="EP13" s="101"/>
      <c r="EQ13" s="101"/>
      <c r="ER13" s="101"/>
      <c r="ES13" s="101"/>
      <c r="ET13" s="101"/>
      <c r="EU13" s="101"/>
      <c r="EV13" s="101"/>
      <c r="EW13" s="101"/>
      <c r="EX13" s="101"/>
      <c r="EY13" s="101"/>
      <c r="EZ13" s="101"/>
      <c r="FA13" s="101"/>
      <c r="FB13" s="101"/>
      <c r="FC13" s="101"/>
      <c r="FD13" s="101"/>
      <c r="FE13" s="101"/>
      <c r="FF13" s="101"/>
      <c r="FG13" s="101"/>
      <c r="FH13" s="101"/>
      <c r="FI13" s="101"/>
      <c r="FJ13" s="101"/>
      <c r="FK13" s="101"/>
      <c r="FL13" s="101"/>
      <c r="FM13" s="101"/>
      <c r="FN13" s="101"/>
      <c r="FO13" s="101"/>
      <c r="FP13" s="101"/>
      <c r="FQ13" s="101"/>
      <c r="FR13" s="101"/>
      <c r="FS13" s="101"/>
      <c r="FT13" s="101"/>
      <c r="FU13" s="101"/>
      <c r="FV13" s="101"/>
      <c r="FW13" s="101"/>
      <c r="FX13" s="101"/>
      <c r="FY13" s="101"/>
      <c r="FZ13" s="101"/>
      <c r="GA13" s="101"/>
      <c r="GB13" s="101"/>
      <c r="GC13" s="101"/>
      <c r="GD13" s="101"/>
      <c r="GE13" s="101"/>
      <c r="GF13" s="101"/>
      <c r="GG13" s="101"/>
      <c r="GH13" s="101"/>
      <c r="GI13" s="101"/>
      <c r="GJ13" s="101"/>
      <c r="GK13" s="101"/>
      <c r="GL13" s="101"/>
      <c r="GM13" s="101"/>
      <c r="GN13" s="101"/>
      <c r="GO13" s="101"/>
      <c r="GP13" s="101"/>
      <c r="GQ13" s="101"/>
      <c r="GR13" s="101"/>
      <c r="GS13" s="101"/>
      <c r="GT13" s="101"/>
      <c r="GU13" s="101"/>
      <c r="GV13" s="101"/>
      <c r="GW13" s="101"/>
      <c r="GX13" s="101"/>
      <c r="GY13" s="101"/>
      <c r="GZ13" s="101"/>
      <c r="HA13" s="101"/>
      <c r="HB13" s="101"/>
      <c r="HC13" s="101"/>
      <c r="HD13" s="101"/>
      <c r="HE13" s="101"/>
      <c r="HF13" s="101"/>
      <c r="HG13" s="101"/>
      <c r="HH13" s="101"/>
      <c r="HI13" s="101"/>
      <c r="HJ13" s="101"/>
      <c r="HK13" s="101"/>
      <c r="HL13" s="101"/>
      <c r="HM13" s="101"/>
      <c r="HN13" s="101"/>
      <c r="HO13" s="101"/>
      <c r="HP13" s="101"/>
      <c r="HQ13" s="101"/>
      <c r="HR13" s="101"/>
      <c r="HS13" s="101"/>
      <c r="HT13" s="101"/>
      <c r="HU13" s="101"/>
      <c r="HV13" s="101"/>
      <c r="HW13" s="101"/>
      <c r="HX13" s="101"/>
    </row>
    <row r="14" spans="1:232" x14ac:dyDescent="0.2">
      <c r="A14" s="97">
        <v>14</v>
      </c>
      <c r="B14" s="95" t="s">
        <v>16</v>
      </c>
      <c r="C14" s="98">
        <v>7750.77</v>
      </c>
      <c r="D14" s="98">
        <v>17819.71</v>
      </c>
      <c r="E14" s="98">
        <v>19904.55</v>
      </c>
      <c r="F14" s="98">
        <v>20921.559999999998</v>
      </c>
      <c r="G14" s="98">
        <v>26131.489999999998</v>
      </c>
      <c r="H14" s="98">
        <v>26062.28</v>
      </c>
      <c r="I14" s="98">
        <v>28997.64</v>
      </c>
      <c r="J14" s="98">
        <v>25513.200000000001</v>
      </c>
      <c r="K14" s="98">
        <v>23396.77</v>
      </c>
      <c r="L14" s="98">
        <v>20283.09</v>
      </c>
      <c r="M14" s="98">
        <v>19228.97</v>
      </c>
      <c r="N14" s="98">
        <v>16359.77</v>
      </c>
      <c r="O14" s="98">
        <v>16557.41</v>
      </c>
      <c r="P14" s="98">
        <v>18234.54</v>
      </c>
      <c r="Q14" s="98">
        <v>21877.58</v>
      </c>
      <c r="R14" s="98">
        <v>20449.57</v>
      </c>
      <c r="S14" s="98">
        <v>24328.84907</v>
      </c>
      <c r="T14" s="98">
        <v>28721.328099999999</v>
      </c>
      <c r="U14" s="98">
        <v>31595.123199999998</v>
      </c>
      <c r="V14" s="98">
        <v>28150.60542</v>
      </c>
      <c r="W14" s="98">
        <v>31539.85</v>
      </c>
      <c r="X14" s="98">
        <v>33786.29</v>
      </c>
      <c r="Y14" s="98">
        <v>34183.65</v>
      </c>
      <c r="Z14" s="98">
        <v>31299.29</v>
      </c>
      <c r="AA14" s="98">
        <v>32394.71</v>
      </c>
      <c r="AB14" s="98">
        <v>32423.83</v>
      </c>
      <c r="AC14" s="98">
        <v>34139.64</v>
      </c>
      <c r="AD14" s="98">
        <v>30117.840000000004</v>
      </c>
      <c r="AE14" s="98">
        <v>31890.73</v>
      </c>
      <c r="AF14" s="98">
        <v>32340.449999999997</v>
      </c>
      <c r="AG14" s="98">
        <v>31690.74</v>
      </c>
      <c r="AH14" s="98">
        <v>31159.31</v>
      </c>
      <c r="AI14" s="98">
        <v>28996.269999999997</v>
      </c>
      <c r="AJ14" s="98">
        <v>31922.829999999998</v>
      </c>
      <c r="AK14" s="98">
        <v>31667.64</v>
      </c>
      <c r="AL14" s="98">
        <v>27578.52</v>
      </c>
      <c r="AM14" s="98">
        <v>31757</v>
      </c>
      <c r="AN14" s="98">
        <v>34519.119999999995</v>
      </c>
      <c r="AO14" s="98">
        <v>34806.629999999997</v>
      </c>
      <c r="AP14" s="98">
        <v>28843.360000000001</v>
      </c>
      <c r="AQ14" s="98">
        <v>30047.1</v>
      </c>
      <c r="AR14" s="98">
        <v>35908.42</v>
      </c>
      <c r="AS14" s="98">
        <v>33856.050000000003</v>
      </c>
      <c r="AT14" s="98">
        <v>30165.18</v>
      </c>
      <c r="AU14" s="98">
        <v>29674.340000000004</v>
      </c>
      <c r="AV14" s="98">
        <v>29430.04</v>
      </c>
      <c r="AW14" s="98">
        <v>30152.030000000002</v>
      </c>
      <c r="AX14" s="98">
        <v>27470.469999999998</v>
      </c>
      <c r="AY14" s="98">
        <v>28127.58</v>
      </c>
      <c r="AZ14" s="98">
        <v>31717.510000000002</v>
      </c>
      <c r="BA14" s="98">
        <v>29821.35</v>
      </c>
      <c r="BB14" s="98">
        <v>25385.56</v>
      </c>
      <c r="BC14" s="98">
        <v>31595.03</v>
      </c>
      <c r="BD14" s="98">
        <v>31875.97</v>
      </c>
      <c r="BE14" s="98">
        <v>25557.52</v>
      </c>
      <c r="BF14" s="98">
        <v>23503.61</v>
      </c>
      <c r="BG14" s="98">
        <v>22125.11</v>
      </c>
      <c r="BH14" s="98">
        <v>19423.03</v>
      </c>
      <c r="BI14" s="98">
        <v>18209.62</v>
      </c>
      <c r="BJ14" s="98">
        <v>14899.87</v>
      </c>
      <c r="BK14" s="98">
        <v>19937.18</v>
      </c>
      <c r="BL14" s="98">
        <v>27668.87</v>
      </c>
      <c r="BM14" s="98">
        <v>22917.78</v>
      </c>
      <c r="BN14" s="98">
        <v>18683.919999999998</v>
      </c>
      <c r="BO14" s="98">
        <v>16614.79</v>
      </c>
      <c r="BP14" s="98">
        <v>17891.900000000001</v>
      </c>
      <c r="BQ14" s="98">
        <v>15897.58</v>
      </c>
      <c r="BR14" s="98">
        <v>15905.57</v>
      </c>
      <c r="BS14" s="98">
        <v>15355.689999999999</v>
      </c>
      <c r="BT14" s="98">
        <v>15155.96</v>
      </c>
      <c r="BU14" s="98">
        <v>18362.23</v>
      </c>
      <c r="BV14" s="98">
        <v>14102.69</v>
      </c>
      <c r="BW14" s="98">
        <v>14061.49</v>
      </c>
      <c r="BX14" s="98">
        <v>17459.73</v>
      </c>
      <c r="BY14" s="98">
        <v>17025.53</v>
      </c>
      <c r="BZ14" s="98">
        <v>15195.9</v>
      </c>
      <c r="CA14" s="107">
        <v>15227.53</v>
      </c>
      <c r="CB14" s="98"/>
      <c r="CC14" s="101"/>
      <c r="CD14" s="101"/>
      <c r="CE14" s="101"/>
      <c r="CF14" s="101"/>
      <c r="CG14" s="101"/>
      <c r="CH14" s="101"/>
      <c r="CI14" s="101"/>
      <c r="CJ14" s="101"/>
      <c r="CK14" s="101"/>
      <c r="CL14" s="101"/>
      <c r="CM14" s="101"/>
      <c r="CN14" s="101"/>
      <c r="CO14" s="101"/>
      <c r="CP14" s="101"/>
      <c r="CQ14" s="101"/>
      <c r="CR14" s="101"/>
      <c r="CS14" s="101"/>
      <c r="CT14" s="101"/>
      <c r="CU14" s="101"/>
      <c r="CV14" s="101"/>
      <c r="CW14" s="101"/>
      <c r="CX14" s="101"/>
      <c r="CY14" s="101"/>
      <c r="CZ14" s="101"/>
      <c r="DA14" s="101"/>
      <c r="DB14" s="101"/>
      <c r="DC14" s="101"/>
      <c r="DD14" s="101"/>
      <c r="DE14" s="101"/>
      <c r="DF14" s="101"/>
      <c r="DG14" s="101"/>
      <c r="DH14" s="101"/>
      <c r="DI14" s="101"/>
      <c r="DJ14" s="101"/>
      <c r="DK14" s="101"/>
      <c r="DL14" s="101"/>
      <c r="DM14" s="101"/>
      <c r="DN14" s="101"/>
      <c r="DO14" s="101"/>
      <c r="DP14" s="101"/>
      <c r="DQ14" s="101"/>
      <c r="DR14" s="101"/>
      <c r="DS14" s="101"/>
      <c r="DT14" s="101"/>
      <c r="DU14" s="101"/>
      <c r="DV14" s="101"/>
      <c r="DW14" s="101"/>
      <c r="DX14" s="101"/>
      <c r="DY14" s="101"/>
      <c r="DZ14" s="101"/>
      <c r="EA14" s="101"/>
      <c r="EB14" s="101"/>
      <c r="EC14" s="101"/>
      <c r="ED14" s="101"/>
      <c r="EE14" s="101"/>
      <c r="EF14" s="101"/>
      <c r="EG14" s="101"/>
      <c r="EH14" s="101"/>
      <c r="EI14" s="101"/>
      <c r="EJ14" s="101"/>
      <c r="EK14" s="101"/>
      <c r="EL14" s="101"/>
      <c r="EM14" s="101"/>
      <c r="EN14" s="101"/>
      <c r="EO14" s="101"/>
      <c r="EP14" s="101"/>
      <c r="EQ14" s="101"/>
      <c r="ER14" s="101"/>
      <c r="ES14" s="101"/>
      <c r="ET14" s="101"/>
      <c r="EU14" s="101"/>
      <c r="EV14" s="101"/>
      <c r="EW14" s="101"/>
      <c r="EX14" s="101"/>
      <c r="EY14" s="101"/>
      <c r="EZ14" s="101"/>
      <c r="FA14" s="101"/>
      <c r="FB14" s="101"/>
      <c r="FC14" s="101"/>
      <c r="FD14" s="101"/>
      <c r="FE14" s="101"/>
      <c r="FF14" s="101"/>
      <c r="FG14" s="101"/>
      <c r="FH14" s="101"/>
      <c r="FI14" s="101"/>
      <c r="FJ14" s="101"/>
      <c r="FK14" s="101"/>
      <c r="FL14" s="101"/>
      <c r="FM14" s="101"/>
      <c r="FN14" s="101"/>
      <c r="FO14" s="101"/>
      <c r="FP14" s="101"/>
      <c r="FQ14" s="101"/>
      <c r="FR14" s="101"/>
      <c r="FS14" s="101"/>
      <c r="FT14" s="101"/>
      <c r="FU14" s="101"/>
      <c r="FV14" s="101"/>
      <c r="FW14" s="101"/>
      <c r="FX14" s="101"/>
      <c r="FY14" s="101"/>
      <c r="FZ14" s="101"/>
      <c r="GA14" s="101"/>
      <c r="GB14" s="101"/>
      <c r="GC14" s="101"/>
      <c r="GD14" s="101"/>
      <c r="GE14" s="101"/>
      <c r="GF14" s="101"/>
      <c r="GG14" s="101"/>
      <c r="GH14" s="101"/>
      <c r="GI14" s="101"/>
      <c r="GJ14" s="101"/>
      <c r="GK14" s="101"/>
      <c r="GL14" s="101"/>
      <c r="GM14" s="101"/>
      <c r="GN14" s="101"/>
      <c r="GO14" s="101"/>
      <c r="GP14" s="101"/>
      <c r="GQ14" s="101"/>
      <c r="GR14" s="101"/>
      <c r="GS14" s="101"/>
      <c r="GT14" s="101"/>
      <c r="GU14" s="101"/>
      <c r="GV14" s="101"/>
      <c r="GW14" s="101"/>
      <c r="GX14" s="101"/>
      <c r="GY14" s="101"/>
      <c r="GZ14" s="101"/>
      <c r="HA14" s="101"/>
      <c r="HB14" s="101"/>
      <c r="HC14" s="101"/>
      <c r="HD14" s="101"/>
      <c r="HE14" s="101"/>
      <c r="HF14" s="101"/>
      <c r="HG14" s="101"/>
      <c r="HH14" s="101"/>
      <c r="HI14" s="101"/>
      <c r="HJ14" s="101"/>
      <c r="HK14" s="101"/>
      <c r="HL14" s="101"/>
      <c r="HM14" s="101"/>
      <c r="HN14" s="101"/>
      <c r="HO14" s="101"/>
      <c r="HP14" s="101"/>
      <c r="HQ14" s="101"/>
      <c r="HR14" s="101"/>
      <c r="HS14" s="101"/>
      <c r="HT14" s="101"/>
      <c r="HU14" s="101"/>
      <c r="HV14" s="101"/>
      <c r="HW14" s="101"/>
      <c r="HX14" s="101"/>
    </row>
    <row r="15" spans="1:232" x14ac:dyDescent="0.2">
      <c r="B15" s="95" t="s">
        <v>93</v>
      </c>
      <c r="C15" s="101">
        <v>5083.2326315789496</v>
      </c>
      <c r="D15" s="101">
        <v>5083.2326315789496</v>
      </c>
      <c r="E15" s="101">
        <v>5083.2326315789496</v>
      </c>
      <c r="F15" s="101">
        <v>5083.2326315789496</v>
      </c>
      <c r="G15" s="101">
        <v>5083.2326315789496</v>
      </c>
      <c r="H15" s="101">
        <v>5083.2326315789496</v>
      </c>
      <c r="I15" s="101">
        <v>5083.2326315789496</v>
      </c>
      <c r="J15" s="101">
        <v>5083.2326315789496</v>
      </c>
      <c r="K15" s="101">
        <v>5083.2326315789496</v>
      </c>
      <c r="L15" s="101">
        <v>5083.2326315789496</v>
      </c>
      <c r="M15" s="101">
        <v>5083.2326315789496</v>
      </c>
      <c r="N15" s="101">
        <v>5083.2326315789496</v>
      </c>
      <c r="O15" s="101">
        <v>5083.2326315789496</v>
      </c>
      <c r="P15" s="101">
        <v>5083.2326315789496</v>
      </c>
      <c r="Q15" s="101">
        <v>5083.2326315789496</v>
      </c>
      <c r="R15" s="101">
        <v>5083.2326315789496</v>
      </c>
      <c r="S15" s="101">
        <v>5083.2326315789496</v>
      </c>
      <c r="T15" s="101">
        <v>5083.2326315789496</v>
      </c>
      <c r="U15" s="101">
        <v>5083.2326315789496</v>
      </c>
      <c r="V15" s="101">
        <v>5083.2326315789496</v>
      </c>
      <c r="W15" s="101">
        <v>5083.2326315789496</v>
      </c>
      <c r="X15" s="101">
        <v>5083.2326315789496</v>
      </c>
      <c r="Y15" s="101">
        <v>5083.2326315789496</v>
      </c>
      <c r="Z15" s="101">
        <v>5083.2326315789496</v>
      </c>
      <c r="AA15" s="101">
        <v>5083.2326315789496</v>
      </c>
      <c r="AB15" s="101">
        <v>5083.2326315789496</v>
      </c>
      <c r="AC15" s="101">
        <v>5083.2326315789496</v>
      </c>
      <c r="AD15" s="101">
        <v>5083.2326315789496</v>
      </c>
      <c r="AE15" s="101">
        <v>5083.2326315789496</v>
      </c>
      <c r="AF15" s="101">
        <v>5083.2326315789496</v>
      </c>
      <c r="AG15" s="101">
        <v>5083.2326315789496</v>
      </c>
      <c r="AH15" s="101">
        <v>5083.2326315789496</v>
      </c>
      <c r="AI15" s="101">
        <v>5083.2326315789496</v>
      </c>
      <c r="AJ15" s="101">
        <v>5083.2326315789496</v>
      </c>
      <c r="AK15" s="101">
        <v>5083.2326315789496</v>
      </c>
      <c r="AL15" s="101">
        <v>5083.2326315789496</v>
      </c>
      <c r="AM15" s="101">
        <v>5083.2326315789496</v>
      </c>
      <c r="AN15" s="101">
        <v>5083.2326315789496</v>
      </c>
      <c r="AO15" s="101">
        <v>5083.2326315789496</v>
      </c>
      <c r="AP15" s="101">
        <v>5083.2326315789496</v>
      </c>
      <c r="AQ15" s="101">
        <v>5083.2326315789496</v>
      </c>
      <c r="AR15" s="101">
        <v>5083.2326315789496</v>
      </c>
      <c r="AS15" s="101">
        <v>5083.2326315789496</v>
      </c>
      <c r="AT15" s="101">
        <v>5083.2326315789496</v>
      </c>
      <c r="AU15" s="101">
        <v>5083.2326315789496</v>
      </c>
      <c r="AV15" s="101">
        <v>5083.2326315789496</v>
      </c>
      <c r="AW15" s="101">
        <v>5083.2326315789496</v>
      </c>
      <c r="AX15" s="101">
        <v>5083.2326315789496</v>
      </c>
      <c r="AY15" s="101">
        <v>5083.2326315789496</v>
      </c>
      <c r="AZ15" s="101">
        <v>5083.2326315789496</v>
      </c>
      <c r="BA15" s="101">
        <v>5083.2326315789496</v>
      </c>
      <c r="BB15" s="101">
        <v>5083.2326315789496</v>
      </c>
      <c r="BC15" s="101">
        <v>5083.2326315789496</v>
      </c>
      <c r="BD15" s="101">
        <v>5083.2326315789496</v>
      </c>
      <c r="BE15" s="101">
        <v>5083.2326315789496</v>
      </c>
      <c r="BF15" s="101">
        <v>5083.2326315789496</v>
      </c>
      <c r="BG15" s="101">
        <v>5083.2326315789496</v>
      </c>
      <c r="BH15" s="101">
        <v>5083.2326315789496</v>
      </c>
      <c r="BI15" s="101">
        <v>5083.2326315789496</v>
      </c>
      <c r="BJ15" s="101">
        <v>5083.2326315789496</v>
      </c>
      <c r="BK15" s="101">
        <v>5083.2326315789496</v>
      </c>
      <c r="BL15" s="101">
        <v>5083.2326315789496</v>
      </c>
      <c r="BM15" s="101">
        <v>5083.2326315789496</v>
      </c>
      <c r="BN15" s="101">
        <v>5083.2326315789496</v>
      </c>
      <c r="BO15" s="101">
        <v>5083.2326315789496</v>
      </c>
      <c r="BP15" s="101">
        <v>5083.2326315789496</v>
      </c>
      <c r="BQ15" s="101">
        <v>5083.2326315789496</v>
      </c>
      <c r="BR15" s="101">
        <v>5083.2326315789496</v>
      </c>
      <c r="BS15" s="101">
        <v>5083.2326315789496</v>
      </c>
      <c r="BT15" s="101">
        <v>5083.2326315789496</v>
      </c>
      <c r="BU15" s="101">
        <v>5083.2326315789496</v>
      </c>
      <c r="BV15" s="101">
        <v>5083.2326315789496</v>
      </c>
      <c r="BW15" s="101">
        <v>5083.2326315789496</v>
      </c>
      <c r="BX15" s="101">
        <v>5083.2326315789496</v>
      </c>
      <c r="BY15" s="101">
        <v>5083.2326315789496</v>
      </c>
      <c r="BZ15" s="101">
        <v>5083.2326315789496</v>
      </c>
      <c r="CA15" s="108">
        <v>5083.2326315789496</v>
      </c>
    </row>
    <row r="16" spans="1:232" x14ac:dyDescent="0.2">
      <c r="B16" s="105" t="s">
        <v>128</v>
      </c>
      <c r="C16" s="106"/>
      <c r="D16" s="106"/>
      <c r="E16" s="106"/>
      <c r="F16" s="106"/>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v>4027.6416326530612</v>
      </c>
      <c r="AF16" s="106">
        <v>4027.6416326530612</v>
      </c>
      <c r="AG16" s="106">
        <v>4027.6416326530612</v>
      </c>
      <c r="AH16" s="106">
        <v>4027.6416326530612</v>
      </c>
      <c r="AI16" s="106">
        <v>4027.6416326530612</v>
      </c>
      <c r="AJ16" s="106">
        <v>4027.6416326530612</v>
      </c>
      <c r="AK16" s="106">
        <v>4027.6416326530612</v>
      </c>
      <c r="AL16" s="106">
        <v>4027.6416326530612</v>
      </c>
      <c r="AM16" s="106">
        <v>4027.6416326530612</v>
      </c>
      <c r="AN16" s="106">
        <v>4027.6416326530612</v>
      </c>
      <c r="AO16" s="106">
        <v>4027.6416326530612</v>
      </c>
      <c r="AP16" s="106">
        <v>4027.6416326530612</v>
      </c>
      <c r="AQ16" s="106">
        <v>4027.6416326530612</v>
      </c>
      <c r="AR16" s="106">
        <v>4027.6416326530612</v>
      </c>
      <c r="AS16" s="106">
        <v>4027.6416326530612</v>
      </c>
      <c r="AT16" s="106">
        <v>4027.6416326530612</v>
      </c>
      <c r="AU16" s="106">
        <v>4027.6416326530612</v>
      </c>
      <c r="AV16" s="106">
        <v>4027.6416326530612</v>
      </c>
      <c r="AW16" s="106">
        <v>4027.6416326530612</v>
      </c>
      <c r="AX16" s="106">
        <v>4027.6416326530612</v>
      </c>
      <c r="AY16" s="106">
        <v>4027.6416326530612</v>
      </c>
      <c r="AZ16" s="106">
        <v>4027.6416326530612</v>
      </c>
      <c r="BA16" s="106">
        <v>4027.6416326530612</v>
      </c>
      <c r="BB16" s="106">
        <v>4027.6416326530612</v>
      </c>
      <c r="BC16" s="106">
        <v>4027.6416326530612</v>
      </c>
      <c r="BD16" s="106">
        <v>4027.6416326530612</v>
      </c>
      <c r="BE16" s="106">
        <v>4027.6416326530612</v>
      </c>
      <c r="BF16" s="106">
        <v>4027.6416326530612</v>
      </c>
      <c r="BG16" s="106">
        <v>4027.6416326530612</v>
      </c>
      <c r="BH16" s="106">
        <v>4027.6416326530612</v>
      </c>
      <c r="BI16" s="106">
        <v>4027.6416326530612</v>
      </c>
      <c r="BJ16" s="106">
        <v>4027.6416326530612</v>
      </c>
      <c r="BK16" s="106">
        <v>4027.6416326530612</v>
      </c>
      <c r="BL16" s="106">
        <v>4027.6416326530612</v>
      </c>
      <c r="BM16" s="106">
        <v>4027.6416326530612</v>
      </c>
      <c r="BN16" s="106">
        <v>4027.6416326530612</v>
      </c>
      <c r="BO16" s="106">
        <v>4027.6416326530612</v>
      </c>
      <c r="BP16" s="106">
        <v>4027.6416326530612</v>
      </c>
      <c r="BQ16" s="106">
        <v>4027.6416326530612</v>
      </c>
      <c r="BR16" s="106">
        <v>4027.6416326530612</v>
      </c>
      <c r="BS16" s="106">
        <v>4027.6416326530612</v>
      </c>
      <c r="BT16" s="106">
        <v>4027.6416326530612</v>
      </c>
      <c r="BU16" s="106">
        <v>4027.6416326530612</v>
      </c>
      <c r="BV16" s="106">
        <v>4027.6416326530612</v>
      </c>
      <c r="BW16" s="106">
        <v>4027.6416326530612</v>
      </c>
      <c r="BX16" s="106">
        <v>4027.6416326530612</v>
      </c>
      <c r="BY16" s="106">
        <v>4027.6416326530612</v>
      </c>
      <c r="BZ16" s="106">
        <v>4027.6416326530612</v>
      </c>
      <c r="CA16" s="109">
        <v>4027.6416326530612</v>
      </c>
    </row>
    <row r="17" spans="3:79" x14ac:dyDescent="0.2">
      <c r="C17" s="101"/>
      <c r="D17" s="101"/>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row>
    <row r="18" spans="3:79" x14ac:dyDescent="0.2">
      <c r="C18" s="101"/>
      <c r="D18" s="101"/>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1"/>
      <c r="AY18" s="101"/>
      <c r="AZ18" s="101"/>
      <c r="BA18" s="101"/>
      <c r="BB18" s="101"/>
      <c r="BC18" s="101"/>
      <c r="BD18" s="101"/>
      <c r="BE18" s="101"/>
      <c r="BF18" s="101"/>
      <c r="BG18" s="101"/>
      <c r="BH18" s="101"/>
      <c r="BI18" s="101"/>
      <c r="BJ18" s="101"/>
      <c r="BK18" s="101"/>
      <c r="BL18" s="101"/>
      <c r="BM18" s="101"/>
      <c r="BN18" s="101"/>
      <c r="BO18" s="101"/>
      <c r="BP18" s="101"/>
      <c r="BQ18" s="101"/>
      <c r="BR18" s="101"/>
      <c r="BS18" s="101"/>
      <c r="BT18" s="101"/>
      <c r="BU18" s="101"/>
      <c r="BV18" s="101"/>
      <c r="BW18" s="101"/>
      <c r="BX18" s="101"/>
      <c r="BY18" s="101"/>
      <c r="BZ18" s="101"/>
      <c r="CA18" s="101"/>
    </row>
    <row r="19" spans="3:79" x14ac:dyDescent="0.2">
      <c r="D19" s="101"/>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AR19" s="101"/>
      <c r="AS19" s="101"/>
      <c r="AT19" s="101"/>
      <c r="AU19" s="101"/>
      <c r="AV19" s="101"/>
      <c r="AW19" s="101"/>
      <c r="AX19" s="101"/>
      <c r="AY19" s="101"/>
      <c r="AZ19" s="101"/>
      <c r="BA19" s="101"/>
      <c r="BB19" s="101"/>
      <c r="BC19" s="101"/>
      <c r="BD19" s="101"/>
      <c r="BE19" s="101"/>
      <c r="BF19" s="101"/>
      <c r="BG19" s="101"/>
      <c r="BH19" s="101"/>
      <c r="BI19" s="101"/>
      <c r="BJ19" s="101"/>
      <c r="BK19" s="101"/>
      <c r="BL19" s="101"/>
      <c r="BM19" s="101"/>
      <c r="BN19" s="101"/>
      <c r="BO19" s="101"/>
      <c r="BP19" s="101"/>
      <c r="BQ19" s="101"/>
      <c r="BR19" s="101"/>
      <c r="BS19" s="101"/>
      <c r="BT19" s="101"/>
      <c r="BU19" s="101"/>
      <c r="BV19" s="101"/>
      <c r="BW19" s="101"/>
      <c r="BX19" s="101"/>
      <c r="BY19" s="101"/>
      <c r="BZ19" s="101"/>
      <c r="CA19" s="101"/>
    </row>
    <row r="21" spans="3:79" x14ac:dyDescent="0.2">
      <c r="D21" s="94"/>
      <c r="G21" s="94"/>
      <c r="J21" s="94"/>
    </row>
  </sheetData>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B1F88-08A9-48A9-B608-B85F6D9EEC30}">
  <dimension ref="A1:F57"/>
  <sheetViews>
    <sheetView workbookViewId="0">
      <selection activeCell="H34" sqref="H34"/>
    </sheetView>
  </sheetViews>
  <sheetFormatPr baseColWidth="10" defaultRowHeight="12.75" x14ac:dyDescent="0.2"/>
  <cols>
    <col min="1" max="1" width="11.42578125" style="2"/>
    <col min="2" max="6" width="15.7109375" style="2" customWidth="1"/>
    <col min="7" max="16384" width="11.42578125" style="2"/>
  </cols>
  <sheetData>
    <row r="1" spans="1:6" x14ac:dyDescent="0.2">
      <c r="A1" s="1" t="s">
        <v>277</v>
      </c>
    </row>
    <row r="2" spans="1:6" x14ac:dyDescent="0.2">
      <c r="A2" s="1" t="s">
        <v>52</v>
      </c>
    </row>
    <row r="3" spans="1:6" x14ac:dyDescent="0.2">
      <c r="A3" s="2" t="s">
        <v>8</v>
      </c>
    </row>
    <row r="4" spans="1:6" ht="38.25" x14ac:dyDescent="0.2">
      <c r="A4" s="40"/>
      <c r="B4" s="49" t="s">
        <v>60</v>
      </c>
      <c r="C4" s="49" t="s">
        <v>61</v>
      </c>
      <c r="D4" s="49" t="s">
        <v>62</v>
      </c>
      <c r="E4" s="49" t="s">
        <v>59</v>
      </c>
      <c r="F4" s="50" t="s">
        <v>63</v>
      </c>
    </row>
    <row r="5" spans="1:6" x14ac:dyDescent="0.2">
      <c r="A5" s="45">
        <v>41334</v>
      </c>
      <c r="B5" s="46">
        <v>1.7735674670890809</v>
      </c>
      <c r="C5" s="46">
        <v>1.5203927233508079</v>
      </c>
      <c r="D5" s="46">
        <v>0.20588226583683572</v>
      </c>
      <c r="E5" s="51">
        <v>4.233145849182125</v>
      </c>
      <c r="F5" s="52"/>
    </row>
    <row r="6" spans="1:6" x14ac:dyDescent="0.2">
      <c r="A6" s="45">
        <v>41426</v>
      </c>
      <c r="B6" s="46">
        <v>1.8078086559181588</v>
      </c>
      <c r="C6" s="46">
        <v>2.0347376407651665</v>
      </c>
      <c r="D6" s="46">
        <v>0.20588226583683572</v>
      </c>
      <c r="E6" s="51">
        <v>3.704814638673525</v>
      </c>
      <c r="F6" s="52"/>
    </row>
    <row r="7" spans="1:6" x14ac:dyDescent="0.2">
      <c r="A7" s="45">
        <v>41518</v>
      </c>
      <c r="B7" s="46">
        <v>1.8351369191939304</v>
      </c>
      <c r="C7" s="46">
        <v>2.0347376407651665</v>
      </c>
      <c r="D7" s="46">
        <v>0.21234597073336936</v>
      </c>
      <c r="E7" s="51">
        <v>3.4884039997979142</v>
      </c>
      <c r="F7" s="52"/>
    </row>
    <row r="8" spans="1:6" x14ac:dyDescent="0.2">
      <c r="A8" s="45">
        <v>41609</v>
      </c>
      <c r="B8" s="46">
        <v>1.8902535334344883</v>
      </c>
      <c r="C8" s="46">
        <v>2.0347376407651665</v>
      </c>
      <c r="D8" s="46">
        <v>0.38003920597166191</v>
      </c>
      <c r="E8" s="51">
        <v>1.263507983021698</v>
      </c>
      <c r="F8" s="52">
        <v>3.1724681176688154</v>
      </c>
    </row>
    <row r="9" spans="1:6" x14ac:dyDescent="0.2">
      <c r="A9" s="45">
        <v>41699</v>
      </c>
      <c r="B9" s="46">
        <v>1.8317826121952694</v>
      </c>
      <c r="C9" s="46">
        <v>1.888379488566541</v>
      </c>
      <c r="D9" s="46">
        <v>0.36632255110374407</v>
      </c>
      <c r="E9" s="51">
        <v>1.858678213564243</v>
      </c>
      <c r="F9" s="52">
        <v>2.5788512087643451</v>
      </c>
    </row>
    <row r="10" spans="1:6" x14ac:dyDescent="0.2">
      <c r="A10" s="45">
        <v>41791</v>
      </c>
      <c r="B10" s="46">
        <v>1.8842467888973802</v>
      </c>
      <c r="C10" s="46">
        <v>2.1637511880348401</v>
      </c>
      <c r="D10" s="46">
        <v>0.36632255110374407</v>
      </c>
      <c r="E10" s="51">
        <v>1.8361871814798831</v>
      </c>
      <c r="F10" s="52">
        <v>2.1116943444659344</v>
      </c>
    </row>
    <row r="11" spans="1:6" x14ac:dyDescent="0.2">
      <c r="A11" s="45">
        <v>41883</v>
      </c>
      <c r="B11" s="46">
        <v>1.9506598497553211</v>
      </c>
      <c r="C11" s="46">
        <v>2.1637511880348401</v>
      </c>
      <c r="D11" s="46">
        <v>0.36632255110374407</v>
      </c>
      <c r="E11" s="51">
        <v>1.976073899501797</v>
      </c>
      <c r="F11" s="52">
        <v>1.7336118193919052</v>
      </c>
    </row>
    <row r="12" spans="1:6" x14ac:dyDescent="0.2">
      <c r="A12" s="45">
        <v>41974</v>
      </c>
      <c r="B12" s="46">
        <v>1.9891664993449707</v>
      </c>
      <c r="C12" s="46">
        <v>2.1637511880348401</v>
      </c>
      <c r="D12" s="46">
        <v>0.40992676029234604</v>
      </c>
      <c r="E12" s="51">
        <v>1.9353556515098027</v>
      </c>
      <c r="F12" s="52">
        <v>1.9015737365139316</v>
      </c>
    </row>
    <row r="13" spans="1:6" x14ac:dyDescent="0.2">
      <c r="A13" s="45">
        <v>42064</v>
      </c>
      <c r="B13" s="46">
        <v>1.8912806520178447</v>
      </c>
      <c r="C13" s="46">
        <v>2.0181813207975097</v>
      </c>
      <c r="D13" s="46">
        <v>0.45801866806429214</v>
      </c>
      <c r="E13" s="51">
        <v>1.2235746931882614</v>
      </c>
      <c r="F13" s="52">
        <v>1.7427978564199362</v>
      </c>
    </row>
    <row r="14" spans="1:6" x14ac:dyDescent="0.2">
      <c r="A14" s="45">
        <v>42156</v>
      </c>
      <c r="B14" s="46">
        <v>1.9360385343440116</v>
      </c>
      <c r="C14" s="46">
        <v>1.9045885653194736</v>
      </c>
      <c r="D14" s="46">
        <v>0.45801866806429214</v>
      </c>
      <c r="E14" s="51">
        <v>2.4328031065711291</v>
      </c>
      <c r="F14" s="52">
        <v>1.8919518376927478</v>
      </c>
    </row>
    <row r="15" spans="1:6" x14ac:dyDescent="0.2">
      <c r="A15" s="45">
        <v>42248</v>
      </c>
      <c r="B15" s="46">
        <v>1.9763024427761184</v>
      </c>
      <c r="C15" s="46">
        <v>1.9045885653194736</v>
      </c>
      <c r="D15" s="46">
        <v>0.45801866806429214</v>
      </c>
      <c r="E15" s="51">
        <v>2.5444107659162705</v>
      </c>
      <c r="F15" s="52">
        <v>2.034036054296366</v>
      </c>
    </row>
    <row r="16" spans="1:6" x14ac:dyDescent="0.2">
      <c r="A16" s="45">
        <v>42339</v>
      </c>
      <c r="B16" s="46">
        <v>2.0184341965288342</v>
      </c>
      <c r="C16" s="46">
        <v>1.9704836036022779</v>
      </c>
      <c r="D16" s="46">
        <v>0.45801866806429214</v>
      </c>
      <c r="E16" s="51">
        <v>0.88120923388241312</v>
      </c>
      <c r="F16" s="52">
        <v>1.7704994498895184</v>
      </c>
    </row>
    <row r="17" spans="1:6" x14ac:dyDescent="0.2">
      <c r="A17" s="45">
        <v>42430</v>
      </c>
      <c r="B17" s="46">
        <v>1.9198884882903795</v>
      </c>
      <c r="C17" s="46">
        <v>1.8520688959528135</v>
      </c>
      <c r="D17" s="46">
        <v>0.29227964994186617</v>
      </c>
      <c r="E17" s="51">
        <v>2.1853077207506186</v>
      </c>
      <c r="F17" s="52">
        <v>2.0109327067801077</v>
      </c>
    </row>
    <row r="18" spans="1:6" x14ac:dyDescent="0.2">
      <c r="A18" s="45">
        <v>42522</v>
      </c>
      <c r="B18" s="46">
        <v>1.951011421577985</v>
      </c>
      <c r="C18" s="46">
        <v>1.9361158402190561</v>
      </c>
      <c r="D18" s="46">
        <v>0.29227964994186617</v>
      </c>
      <c r="E18" s="51">
        <v>3.0383738646513381</v>
      </c>
      <c r="F18" s="52">
        <v>2.1623253963001599</v>
      </c>
    </row>
    <row r="19" spans="1:6" x14ac:dyDescent="0.2">
      <c r="A19" s="45">
        <v>42614</v>
      </c>
      <c r="B19" s="46">
        <v>1.9875939800032567</v>
      </c>
      <c r="C19" s="46">
        <v>1.9361158402190561</v>
      </c>
      <c r="D19" s="46">
        <v>0.3040871290776036</v>
      </c>
      <c r="E19" s="51">
        <v>2.979594488839695</v>
      </c>
      <c r="F19" s="52">
        <v>2.271121327031016</v>
      </c>
    </row>
    <row r="20" spans="1:6" x14ac:dyDescent="0.2">
      <c r="A20" s="45">
        <v>42705</v>
      </c>
      <c r="B20" s="46">
        <v>2.0018128522534671</v>
      </c>
      <c r="C20" s="46">
        <v>1.9753770004851927</v>
      </c>
      <c r="D20" s="46">
        <v>0.3040871290776036</v>
      </c>
      <c r="E20" s="51">
        <v>1.279210099548751</v>
      </c>
      <c r="F20" s="52">
        <v>2.3706215434476006</v>
      </c>
    </row>
    <row r="21" spans="1:6" x14ac:dyDescent="0.2">
      <c r="A21" s="45">
        <v>42795</v>
      </c>
      <c r="B21" s="46">
        <v>1.9199002388203614</v>
      </c>
      <c r="C21" s="46">
        <v>1.8591531669476198</v>
      </c>
      <c r="D21" s="46">
        <v>0.55420577101005541</v>
      </c>
      <c r="E21" s="51">
        <v>1.4314337387167009</v>
      </c>
      <c r="F21" s="52">
        <v>2.1821530479391211</v>
      </c>
    </row>
    <row r="22" spans="1:6" x14ac:dyDescent="0.2">
      <c r="A22" s="45">
        <v>42887</v>
      </c>
      <c r="B22" s="46">
        <v>1.960522269346296</v>
      </c>
      <c r="C22" s="46">
        <v>1.8591531669476198</v>
      </c>
      <c r="D22" s="46">
        <v>0.55420577101005541</v>
      </c>
      <c r="E22" s="51">
        <v>3.3576547328534296</v>
      </c>
      <c r="F22" s="52">
        <v>2.2619732649896442</v>
      </c>
    </row>
    <row r="23" spans="1:6" x14ac:dyDescent="0.2">
      <c r="A23" s="45">
        <v>42979</v>
      </c>
      <c r="B23" s="46">
        <v>1.9657013661600193</v>
      </c>
      <c r="C23" s="46">
        <v>1.8591531669476198</v>
      </c>
      <c r="D23" s="46">
        <v>0.55420577101005541</v>
      </c>
      <c r="E23" s="51">
        <v>2.5550502868788465</v>
      </c>
      <c r="F23" s="52">
        <v>2.155837214499432</v>
      </c>
    </row>
    <row r="24" spans="1:6" x14ac:dyDescent="0.2">
      <c r="A24" s="45">
        <v>43070</v>
      </c>
      <c r="B24" s="46">
        <v>1.9931323644449592</v>
      </c>
      <c r="C24" s="46">
        <v>1.8348983486285653</v>
      </c>
      <c r="D24" s="46">
        <v>0.55420577101005541</v>
      </c>
      <c r="E24" s="51">
        <v>1.1421713696806752</v>
      </c>
      <c r="F24" s="52">
        <v>2.1215775320324131</v>
      </c>
    </row>
    <row r="25" spans="1:6" x14ac:dyDescent="0.2">
      <c r="A25" s="45">
        <v>43160</v>
      </c>
      <c r="B25" s="46">
        <v>1.9160063673389258</v>
      </c>
      <c r="C25" s="46">
        <v>1.7368747207768269</v>
      </c>
      <c r="D25" s="46">
        <v>0.3251109665056568</v>
      </c>
      <c r="E25" s="51">
        <v>0.81905032039479242</v>
      </c>
      <c r="F25" s="52">
        <v>1.968481677451936</v>
      </c>
    </row>
    <row r="26" spans="1:6" x14ac:dyDescent="0.2">
      <c r="A26" s="45">
        <v>43252</v>
      </c>
      <c r="B26" s="46">
        <v>1.9436245489244066</v>
      </c>
      <c r="C26" s="46">
        <v>2.0085121944173991</v>
      </c>
      <c r="D26" s="46">
        <v>0.40331876752790718</v>
      </c>
      <c r="E26" s="51">
        <v>1.0462933680595012</v>
      </c>
      <c r="F26" s="52">
        <v>1.390641336253454</v>
      </c>
    </row>
    <row r="27" spans="1:6" x14ac:dyDescent="0.2">
      <c r="A27" s="45">
        <v>43344</v>
      </c>
      <c r="B27" s="46">
        <v>1.9743508987638825</v>
      </c>
      <c r="C27" s="46">
        <v>2.0085121944173991</v>
      </c>
      <c r="D27" s="46">
        <v>0.40331876752790718</v>
      </c>
      <c r="E27" s="51">
        <v>1.5495154277391823</v>
      </c>
      <c r="F27" s="52">
        <v>1.1392576214685377</v>
      </c>
    </row>
    <row r="28" spans="1:6" x14ac:dyDescent="0.2">
      <c r="A28" s="45">
        <v>43435</v>
      </c>
      <c r="B28" s="46">
        <v>2.0315794838635561</v>
      </c>
      <c r="C28" s="46">
        <v>2.0927628166740724</v>
      </c>
      <c r="D28" s="46">
        <v>0.40331876752790718</v>
      </c>
      <c r="E28" s="51">
        <v>0.83049071293300591</v>
      </c>
      <c r="F28" s="52">
        <v>1.0613374572816205</v>
      </c>
    </row>
    <row r="29" spans="1:6" x14ac:dyDescent="0.2">
      <c r="A29" s="45">
        <v>43525</v>
      </c>
      <c r="B29" s="46">
        <v>1.9836151350897984</v>
      </c>
      <c r="C29" s="46">
        <v>2.0273382643462519</v>
      </c>
      <c r="D29" s="46">
        <v>0.52270758177906707</v>
      </c>
      <c r="E29" s="51">
        <v>0.83987570194531191</v>
      </c>
      <c r="F29" s="52">
        <v>1.0665438026692504</v>
      </c>
    </row>
    <row r="30" spans="1:6" x14ac:dyDescent="0.2">
      <c r="A30" s="45">
        <v>43617</v>
      </c>
      <c r="B30" s="46">
        <v>2.0165490242045645</v>
      </c>
      <c r="C30" s="46">
        <v>3.4463592823737526</v>
      </c>
      <c r="D30" s="46">
        <v>0.52270758177906707</v>
      </c>
      <c r="E30" s="51">
        <v>2.1004216461936487</v>
      </c>
      <c r="F30" s="52">
        <v>1.3300758722027872</v>
      </c>
    </row>
    <row r="31" spans="1:6" x14ac:dyDescent="0.2">
      <c r="A31" s="45">
        <v>43709</v>
      </c>
      <c r="B31" s="46">
        <v>2.1540367881262998</v>
      </c>
      <c r="C31" s="46">
        <v>3.5571662453600439</v>
      </c>
      <c r="D31" s="46">
        <v>0.67235562921095482</v>
      </c>
      <c r="E31" s="51">
        <v>1.4537465458292316</v>
      </c>
      <c r="F31" s="52">
        <v>1.3061336517252995</v>
      </c>
    </row>
    <row r="32" spans="1:6" x14ac:dyDescent="0.2">
      <c r="A32" s="45">
        <v>43800</v>
      </c>
      <c r="B32" s="46">
        <v>2.2264787526685348</v>
      </c>
      <c r="C32" s="46">
        <v>3.5571662453600439</v>
      </c>
      <c r="D32" s="46">
        <v>0.67235562921095482</v>
      </c>
      <c r="E32" s="51">
        <v>0.50049156834405983</v>
      </c>
      <c r="F32" s="52">
        <v>1.223633865578063</v>
      </c>
    </row>
    <row r="33" spans="1:6" x14ac:dyDescent="0.2">
      <c r="A33" s="45">
        <v>43891</v>
      </c>
      <c r="B33" s="46">
        <v>2.205186894036264</v>
      </c>
      <c r="C33" s="46">
        <v>3.4554137733611103</v>
      </c>
      <c r="D33" s="46">
        <v>0.65312294717821262</v>
      </c>
      <c r="E33" s="51">
        <v>3.3607711971220628</v>
      </c>
      <c r="F33" s="52">
        <v>1.8538577393722506</v>
      </c>
    </row>
    <row r="34" spans="1:6" x14ac:dyDescent="0.2">
      <c r="A34" s="45">
        <v>43983</v>
      </c>
      <c r="B34" s="46">
        <v>2.409822847534008</v>
      </c>
      <c r="C34" s="46">
        <v>5.1558879715788413</v>
      </c>
      <c r="D34" s="46">
        <v>0.65312294717821262</v>
      </c>
      <c r="E34" s="51">
        <v>3.9872256474792596</v>
      </c>
      <c r="F34" s="52">
        <v>2.3255587396936535</v>
      </c>
    </row>
    <row r="35" spans="1:6" x14ac:dyDescent="0.2">
      <c r="A35" s="45">
        <v>44075</v>
      </c>
      <c r="B35" s="46">
        <v>2.6455490939005757</v>
      </c>
      <c r="C35" s="46">
        <v>5.1558879715788413</v>
      </c>
      <c r="D35" s="46">
        <v>0.46310844224944497</v>
      </c>
      <c r="E35" s="51">
        <v>1.4201222380761711</v>
      </c>
      <c r="F35" s="52">
        <v>2.3171526627553884</v>
      </c>
    </row>
    <row r="36" spans="1:6" x14ac:dyDescent="0.2">
      <c r="A36" s="45">
        <v>44166</v>
      </c>
      <c r="B36" s="46">
        <v>2.9237701429196288</v>
      </c>
      <c r="C36" s="46">
        <v>5.1558879715788413</v>
      </c>
      <c r="D36" s="46">
        <v>0.46310844224944497</v>
      </c>
      <c r="E36" s="51">
        <v>1.2199116892435837</v>
      </c>
      <c r="F36" s="52">
        <v>2.4970076929802696</v>
      </c>
    </row>
    <row r="37" spans="1:6" x14ac:dyDescent="0.2">
      <c r="A37" s="45">
        <v>44256</v>
      </c>
      <c r="B37" s="46">
        <v>2.588822461304797</v>
      </c>
      <c r="C37" s="46">
        <v>4.332651346914969</v>
      </c>
      <c r="D37" s="46">
        <v>0.38916427725742891</v>
      </c>
      <c r="E37" s="51">
        <v>0.78462085693870531</v>
      </c>
      <c r="F37" s="52">
        <v>1.8529701079344298</v>
      </c>
    </row>
    <row r="38" spans="1:6" x14ac:dyDescent="0.2">
      <c r="A38" s="45">
        <v>44348</v>
      </c>
      <c r="B38" s="46">
        <v>2.4988392365860275</v>
      </c>
      <c r="C38" s="46">
        <v>3.6848439589843482</v>
      </c>
      <c r="D38" s="46">
        <v>0.38916427725742891</v>
      </c>
      <c r="E38" s="51">
        <v>1.941163526626849</v>
      </c>
      <c r="F38" s="52">
        <v>1.3414545777213274</v>
      </c>
    </row>
    <row r="39" spans="1:6" x14ac:dyDescent="0.2">
      <c r="A39" s="45">
        <v>44440</v>
      </c>
      <c r="B39" s="46">
        <v>2.3748590828329958</v>
      </c>
      <c r="C39" s="46">
        <v>2.3605873828656287</v>
      </c>
      <c r="D39" s="46">
        <v>0.36304961741371083</v>
      </c>
      <c r="E39" s="51">
        <v>2.4783847676694601</v>
      </c>
      <c r="F39" s="52">
        <v>1.6060202101196497</v>
      </c>
    </row>
    <row r="40" spans="1:6" x14ac:dyDescent="0.2">
      <c r="A40" s="45">
        <v>44531</v>
      </c>
      <c r="B40" s="46">
        <v>2.2080687324612498</v>
      </c>
      <c r="C40" s="46">
        <v>1.8046840131877635</v>
      </c>
      <c r="D40" s="46">
        <v>0.3790093173889893</v>
      </c>
      <c r="E40" s="51">
        <v>1.4118609127427617</v>
      </c>
      <c r="F40" s="52">
        <v>1.6540075159944441</v>
      </c>
    </row>
    <row r="41" spans="1:6" x14ac:dyDescent="0.2">
      <c r="A41" s="45">
        <v>44621</v>
      </c>
      <c r="B41" s="46">
        <v>2.027194116127244</v>
      </c>
      <c r="C41" s="46">
        <v>1.6441011492600854</v>
      </c>
      <c r="D41" s="46">
        <v>0.34528463140693089</v>
      </c>
      <c r="E41" s="51">
        <v>1.2084492767705262</v>
      </c>
      <c r="F41" s="52">
        <v>1.7599646209523994</v>
      </c>
    </row>
    <row r="42" spans="1:6" x14ac:dyDescent="0.2">
      <c r="A42" s="45">
        <v>44713</v>
      </c>
      <c r="B42" s="46">
        <v>2.1208447626254618</v>
      </c>
      <c r="C42" s="46">
        <v>1.9473165327661888</v>
      </c>
      <c r="D42" s="46">
        <v>0.4962875021144908</v>
      </c>
      <c r="E42" s="51">
        <v>4.1058099014055784</v>
      </c>
      <c r="F42" s="52">
        <v>2.3011262146470814</v>
      </c>
    </row>
    <row r="43" spans="1:6" x14ac:dyDescent="0.2">
      <c r="A43" s="45">
        <v>44805</v>
      </c>
      <c r="B43" s="46">
        <v>2.1295188771125342</v>
      </c>
      <c r="C43" s="46">
        <v>1.9473165327661888</v>
      </c>
      <c r="D43" s="46">
        <v>0.61466514201240241</v>
      </c>
      <c r="E43" s="51">
        <v>3.0792471734310474</v>
      </c>
      <c r="F43" s="52">
        <v>2.4513418160874783</v>
      </c>
    </row>
    <row r="44" spans="1:6" x14ac:dyDescent="0.2">
      <c r="A44" s="45">
        <v>44896</v>
      </c>
      <c r="B44" s="46">
        <v>2.1558590529158472</v>
      </c>
      <c r="C44" s="46">
        <v>1.9473165327661888</v>
      </c>
      <c r="D44" s="46">
        <v>0.61466514201240241</v>
      </c>
      <c r="E44" s="51">
        <v>1.365789198291804</v>
      </c>
      <c r="F44" s="52">
        <v>2.4398238874747391</v>
      </c>
    </row>
    <row r="45" spans="1:6" x14ac:dyDescent="0.2">
      <c r="A45" s="45">
        <v>44986</v>
      </c>
      <c r="B45" s="46">
        <v>2.043192182710913</v>
      </c>
      <c r="C45" s="46">
        <v>1.8151762911342879</v>
      </c>
      <c r="D45" s="46">
        <v>0.57295543584930175</v>
      </c>
      <c r="E45" s="51">
        <v>0.41195789428440471</v>
      </c>
      <c r="F45" s="52">
        <v>2.2407010418532085</v>
      </c>
    </row>
    <row r="46" spans="1:6" x14ac:dyDescent="0.2">
      <c r="A46" s="45">
        <v>45078</v>
      </c>
      <c r="B46" s="46">
        <v>2.0781320322968049</v>
      </c>
      <c r="C46" s="46">
        <v>1.9094012612001408</v>
      </c>
      <c r="D46" s="46">
        <v>0.57295543584930175</v>
      </c>
      <c r="E46" s="51">
        <v>0.74836143936730992</v>
      </c>
      <c r="F46" s="52">
        <v>1.4013389263436415</v>
      </c>
    </row>
    <row r="47" spans="1:6" x14ac:dyDescent="0.2">
      <c r="A47" s="45">
        <v>45170</v>
      </c>
      <c r="B47" s="46">
        <v>2.1162354045083296</v>
      </c>
      <c r="C47" s="46">
        <v>1.9094012612001408</v>
      </c>
      <c r="D47" s="46">
        <v>0.34844380881572917</v>
      </c>
      <c r="E47" s="51">
        <v>0.36076869070983503</v>
      </c>
      <c r="F47" s="52">
        <v>0.72171930566333831</v>
      </c>
    </row>
    <row r="48" spans="1:6" x14ac:dyDescent="0.2">
      <c r="A48" s="45">
        <v>45261</v>
      </c>
      <c r="B48" s="46">
        <v>2.1620849679293555</v>
      </c>
      <c r="C48" s="46">
        <v>1.9094012612001408</v>
      </c>
      <c r="D48" s="46">
        <v>0.70852433514523716</v>
      </c>
      <c r="E48" s="51">
        <v>0.1670448195467335</v>
      </c>
      <c r="F48" s="52">
        <v>0.42203321097707081</v>
      </c>
    </row>
    <row r="49" spans="1:6" x14ac:dyDescent="0.2">
      <c r="A49" s="45">
        <v>45352</v>
      </c>
      <c r="B49" s="46">
        <v>1.978264235147726</v>
      </c>
      <c r="C49" s="46">
        <v>1.7337249385721423</v>
      </c>
      <c r="D49" s="46">
        <v>0.77866361316085886</v>
      </c>
      <c r="E49" s="51">
        <v>0.2339834773338195</v>
      </c>
      <c r="F49" s="52">
        <v>0.37753960673942449</v>
      </c>
    </row>
    <row r="50" spans="1:6" x14ac:dyDescent="0.2">
      <c r="A50" s="45">
        <v>45444</v>
      </c>
      <c r="B50" s="46">
        <v>2.0022697738536701</v>
      </c>
      <c r="C50" s="46">
        <v>1.6884571887256228</v>
      </c>
      <c r="D50" s="46">
        <v>0.77866361316085886</v>
      </c>
      <c r="E50" s="51">
        <v>0.26568464121398117</v>
      </c>
      <c r="F50" s="52">
        <v>0.25687040720109233</v>
      </c>
    </row>
    <row r="51" spans="1:6" x14ac:dyDescent="0.2">
      <c r="A51" s="45">
        <v>45536</v>
      </c>
      <c r="B51" s="46">
        <v>2.0287079708266367</v>
      </c>
      <c r="C51" s="46">
        <v>1.6884571887256228</v>
      </c>
      <c r="D51" s="46">
        <v>0.77866361316085886</v>
      </c>
      <c r="E51" s="51">
        <v>0.98791028796299274</v>
      </c>
      <c r="F51" s="52">
        <v>0.41365580651438172</v>
      </c>
    </row>
    <row r="52" spans="1:6" x14ac:dyDescent="0.2">
      <c r="A52" s="45">
        <v>45627</v>
      </c>
      <c r="B52" s="46">
        <v>2.0665569809598585</v>
      </c>
      <c r="C52" s="46">
        <v>1.6884571887256228</v>
      </c>
      <c r="D52" s="46">
        <v>0.77866361316085886</v>
      </c>
      <c r="E52" s="51">
        <v>0.12977224551671654</v>
      </c>
      <c r="F52" s="52">
        <v>0.40433766300687751</v>
      </c>
    </row>
    <row r="53" spans="1:6" x14ac:dyDescent="0.2">
      <c r="A53" s="45">
        <v>45717</v>
      </c>
      <c r="B53" s="46">
        <v>1.9112482010211651</v>
      </c>
      <c r="C53" s="46">
        <v>1.5429595490733268</v>
      </c>
      <c r="D53" s="46">
        <v>0.61945715372494436</v>
      </c>
      <c r="E53" s="51">
        <v>5.5836908283542805E-2</v>
      </c>
      <c r="F53" s="52">
        <v>0.35980102074430831</v>
      </c>
    </row>
    <row r="54" spans="1:6" x14ac:dyDescent="0.2">
      <c r="A54" s="45">
        <v>45809</v>
      </c>
      <c r="B54" s="46">
        <v>1.941987523621183</v>
      </c>
      <c r="C54" s="46">
        <v>1.710897678996337</v>
      </c>
      <c r="D54" s="46">
        <v>0.61945715372494436</v>
      </c>
      <c r="E54" s="51">
        <v>0.86144833140665067</v>
      </c>
      <c r="F54" s="52">
        <v>0.50874194329247568</v>
      </c>
    </row>
    <row r="55" spans="1:6" x14ac:dyDescent="0.2">
      <c r="A55" s="45">
        <v>45901</v>
      </c>
      <c r="B55" s="46">
        <v>2.0063177610363296</v>
      </c>
      <c r="C55" s="46">
        <v>1.710897678996337</v>
      </c>
      <c r="D55" s="46">
        <v>0.77223503175893604</v>
      </c>
      <c r="E55" s="51">
        <v>0.6467437803374485</v>
      </c>
      <c r="F55" s="52">
        <v>0.4234503163860896</v>
      </c>
    </row>
    <row r="56" spans="1:6" x14ac:dyDescent="0.2">
      <c r="A56" s="45">
        <v>45992</v>
      </c>
      <c r="B56" s="46">
        <v>2.0618734515270054</v>
      </c>
      <c r="C56" s="46">
        <v>1.710897678996337</v>
      </c>
      <c r="D56" s="46">
        <v>0.77223503175893604</v>
      </c>
      <c r="E56" s="53">
        <v>1.2739826729409109E-2</v>
      </c>
      <c r="F56" s="52">
        <v>0.39419221168926277</v>
      </c>
    </row>
    <row r="57" spans="1:6" x14ac:dyDescent="0.2">
      <c r="A57" s="47">
        <v>46082</v>
      </c>
      <c r="B57" s="48">
        <v>1.9273444079396795</v>
      </c>
      <c r="C57" s="48">
        <v>1.5979671738741197</v>
      </c>
      <c r="D57" s="48">
        <v>0.72126243808473844</v>
      </c>
      <c r="E57" s="54">
        <v>0.15259198816265951</v>
      </c>
      <c r="F57" s="55">
        <v>0.41838098165904192</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6F6A4-B4CC-49F2-9795-95CEE9457A90}">
  <dimension ref="A1:R13"/>
  <sheetViews>
    <sheetView workbookViewId="0"/>
  </sheetViews>
  <sheetFormatPr baseColWidth="10" defaultRowHeight="12.75" x14ac:dyDescent="0.2"/>
  <cols>
    <col min="1" max="1" width="25.85546875" style="2" customWidth="1"/>
    <col min="2" max="16384" width="11.42578125" style="2"/>
  </cols>
  <sheetData>
    <row r="1" spans="1:18" x14ac:dyDescent="0.2">
      <c r="A1" s="1" t="s">
        <v>283</v>
      </c>
    </row>
    <row r="2" spans="1:18" x14ac:dyDescent="0.2">
      <c r="A2" s="1" t="s">
        <v>53</v>
      </c>
    </row>
    <row r="3" spans="1:18" x14ac:dyDescent="0.2">
      <c r="A3" s="2" t="s">
        <v>8</v>
      </c>
    </row>
    <row r="4" spans="1:18" x14ac:dyDescent="0.2">
      <c r="A4" s="22"/>
      <c r="B4" s="22" t="s">
        <v>71</v>
      </c>
      <c r="C4" s="22" t="s">
        <v>72</v>
      </c>
      <c r="D4" s="22" t="s">
        <v>73</v>
      </c>
      <c r="E4" s="22" t="s">
        <v>74</v>
      </c>
      <c r="F4" s="22" t="s">
        <v>75</v>
      </c>
      <c r="G4" s="22" t="s">
        <v>76</v>
      </c>
      <c r="H4" s="22" t="s">
        <v>77</v>
      </c>
      <c r="I4" s="22" t="s">
        <v>78</v>
      </c>
      <c r="J4" s="22" t="s">
        <v>79</v>
      </c>
      <c r="K4" s="22" t="s">
        <v>80</v>
      </c>
      <c r="L4" s="22" t="s">
        <v>81</v>
      </c>
      <c r="M4" s="22" t="s">
        <v>82</v>
      </c>
      <c r="N4" s="22" t="s">
        <v>83</v>
      </c>
      <c r="O4" s="22" t="s">
        <v>84</v>
      </c>
      <c r="P4" s="22" t="s">
        <v>85</v>
      </c>
      <c r="Q4" s="22" t="s">
        <v>86</v>
      </c>
      <c r="R4" s="40" t="s">
        <v>87</v>
      </c>
    </row>
    <row r="5" spans="1:18" x14ac:dyDescent="0.2">
      <c r="A5" s="21" t="s">
        <v>64</v>
      </c>
      <c r="B5" s="56">
        <v>6.5969880610213334</v>
      </c>
      <c r="C5" s="56">
        <v>6.0222317962656291</v>
      </c>
      <c r="D5" s="56">
        <v>6.2935708689088985</v>
      </c>
      <c r="E5" s="56">
        <v>6.8630530236774856</v>
      </c>
      <c r="F5" s="56">
        <v>8.4113920266916562</v>
      </c>
      <c r="G5" s="56">
        <v>9.0259559720869316</v>
      </c>
      <c r="H5" s="56">
        <v>9.4742142598807835</v>
      </c>
      <c r="I5" s="56">
        <v>9.486044041931148</v>
      </c>
      <c r="J5" s="56">
        <v>8.2760625821660376</v>
      </c>
      <c r="K5" s="56">
        <v>8.8070338060583246</v>
      </c>
      <c r="L5" s="56">
        <v>11.895174674606272</v>
      </c>
      <c r="M5" s="56">
        <v>10.304752856108614</v>
      </c>
      <c r="N5" s="56">
        <v>9.3836711432742081</v>
      </c>
      <c r="O5" s="56">
        <v>9.1474798533101236</v>
      </c>
      <c r="P5" s="56">
        <v>11.363338387262857</v>
      </c>
      <c r="Q5" s="56">
        <v>10.607501987366943</v>
      </c>
      <c r="R5" s="57">
        <v>10.557637033408168</v>
      </c>
    </row>
    <row r="6" spans="1:18" x14ac:dyDescent="0.2">
      <c r="A6" s="2" t="s">
        <v>5</v>
      </c>
      <c r="B6" s="24">
        <v>2.4956117254378904</v>
      </c>
      <c r="C6" s="24">
        <v>2.7106951599813502</v>
      </c>
      <c r="D6" s="24">
        <v>2.825187751893623</v>
      </c>
      <c r="E6" s="24">
        <v>3.5757544827201726</v>
      </c>
      <c r="F6" s="24">
        <v>5.055214311615738</v>
      </c>
      <c r="G6" s="24">
        <v>5.6163230846010368</v>
      </c>
      <c r="H6" s="24">
        <v>6.0815921828946466</v>
      </c>
      <c r="I6" s="24">
        <v>5.8253595252284569</v>
      </c>
      <c r="J6" s="24">
        <v>4.8754493545356326</v>
      </c>
      <c r="K6" s="24">
        <v>5.2865103626244938</v>
      </c>
      <c r="L6" s="24">
        <v>7.9308747674857907</v>
      </c>
      <c r="M6" s="24">
        <v>6.3781192206424535</v>
      </c>
      <c r="N6" s="24">
        <v>5.483588796175491</v>
      </c>
      <c r="O6" s="24">
        <v>5.3778115557455282</v>
      </c>
      <c r="P6" s="24">
        <v>7.4854228952409674</v>
      </c>
      <c r="Q6" s="24">
        <v>7.0602926996184925</v>
      </c>
      <c r="R6" s="52">
        <v>7.2249056573729877</v>
      </c>
    </row>
    <row r="7" spans="1:18" x14ac:dyDescent="0.2">
      <c r="A7" s="2" t="s">
        <v>65</v>
      </c>
      <c r="B7" s="24">
        <v>0.84245945413499146</v>
      </c>
      <c r="C7" s="24">
        <v>0.77979834117757219</v>
      </c>
      <c r="D7" s="24">
        <v>0.72136836530432358</v>
      </c>
      <c r="E7" s="24">
        <v>0.67621301427734193</v>
      </c>
      <c r="F7" s="24">
        <v>0.71997469020193872</v>
      </c>
      <c r="G7" s="24">
        <v>0.6990846076511984</v>
      </c>
      <c r="H7" s="24">
        <v>0.71212315948464489</v>
      </c>
      <c r="I7" s="24">
        <v>0.73042941552184093</v>
      </c>
      <c r="J7" s="24">
        <v>0.68663444483039549</v>
      </c>
      <c r="K7" s="24">
        <v>0.67389348175488817</v>
      </c>
      <c r="L7" s="24">
        <v>0.71614380084742202</v>
      </c>
      <c r="M7" s="24">
        <v>0.93636010896426414</v>
      </c>
      <c r="N7" s="24">
        <v>0.99798601249448216</v>
      </c>
      <c r="O7" s="24">
        <v>0.98671594980166477</v>
      </c>
      <c r="P7" s="24">
        <v>1.0090890158356192</v>
      </c>
      <c r="Q7" s="24">
        <v>1.1374115006098517</v>
      </c>
      <c r="R7" s="52">
        <v>1.193159677880012</v>
      </c>
    </row>
    <row r="8" spans="1:18" x14ac:dyDescent="0.2">
      <c r="A8" s="2" t="s">
        <v>66</v>
      </c>
      <c r="B8" s="24">
        <v>1.2393650910231515</v>
      </c>
      <c r="C8" s="24">
        <v>1.0534147498582265</v>
      </c>
      <c r="D8" s="24">
        <v>0.98989518818832622</v>
      </c>
      <c r="E8" s="24">
        <v>0.90930213198543253</v>
      </c>
      <c r="F8" s="24">
        <v>1.0480549490240738</v>
      </c>
      <c r="G8" s="24">
        <v>0.98879173501243456</v>
      </c>
      <c r="H8" s="24">
        <v>1.0134791241279202</v>
      </c>
      <c r="I8" s="24">
        <v>1.2469422160367585</v>
      </c>
      <c r="J8" s="24">
        <v>1.0881798805903093</v>
      </c>
      <c r="K8" s="24">
        <v>1.1163965796158783</v>
      </c>
      <c r="L8" s="24">
        <v>1.1978389211603098</v>
      </c>
      <c r="M8" s="24">
        <v>1.2239683812812583</v>
      </c>
      <c r="N8" s="24">
        <v>1.2942194986242817</v>
      </c>
      <c r="O8" s="24">
        <v>1.2093177609732073</v>
      </c>
      <c r="P8" s="24">
        <v>1.2899982786955775</v>
      </c>
      <c r="Q8" s="24">
        <v>1.1900988802885357</v>
      </c>
      <c r="R8" s="52">
        <v>1.1295035279199686</v>
      </c>
    </row>
    <row r="9" spans="1:18" x14ac:dyDescent="0.2">
      <c r="A9" s="2" t="s">
        <v>56</v>
      </c>
      <c r="B9" s="24">
        <v>1.9331943929872599</v>
      </c>
      <c r="C9" s="24">
        <v>1.3314983919752379</v>
      </c>
      <c r="D9" s="24">
        <v>1.5849180221003887</v>
      </c>
      <c r="E9" s="24">
        <v>1.5525189955821754</v>
      </c>
      <c r="F9" s="24">
        <v>1.3968448744263604</v>
      </c>
      <c r="G9" s="24">
        <v>1.5385139869356002</v>
      </c>
      <c r="H9" s="24">
        <v>1.5195784550185374</v>
      </c>
      <c r="I9" s="24">
        <v>1.5290611294705354</v>
      </c>
      <c r="J9" s="24">
        <v>1.4702250934055936</v>
      </c>
      <c r="K9" s="24">
        <v>1.5251845693770321</v>
      </c>
      <c r="L9" s="24">
        <v>1.780343243711632</v>
      </c>
      <c r="M9" s="24">
        <v>1.523425532707096</v>
      </c>
      <c r="N9" s="24">
        <v>1.3732035727857577</v>
      </c>
      <c r="O9" s="24">
        <v>1.3160211771883827</v>
      </c>
      <c r="P9" s="24">
        <v>1.2805127212090173</v>
      </c>
      <c r="Q9" s="24">
        <v>1.0634536985598284</v>
      </c>
      <c r="R9" s="52">
        <v>0.82817288264585187</v>
      </c>
    </row>
    <row r="10" spans="1:18" x14ac:dyDescent="0.2">
      <c r="A10" s="2" t="s">
        <v>67</v>
      </c>
      <c r="B10" s="24">
        <v>1.7896077362425467E-3</v>
      </c>
      <c r="C10" s="24">
        <v>6.950922743122645E-2</v>
      </c>
      <c r="D10" s="24">
        <v>9.1503770577175625E-2</v>
      </c>
      <c r="E10" s="24">
        <v>7.8042687104333403E-2</v>
      </c>
      <c r="F10" s="24">
        <v>7.6741380912246374E-2</v>
      </c>
      <c r="G10" s="24">
        <v>7.6828807741150321E-2</v>
      </c>
      <c r="H10" s="24">
        <v>4.5997437532499269E-2</v>
      </c>
      <c r="I10" s="24">
        <v>6.2666152594952021E-2</v>
      </c>
      <c r="J10" s="24">
        <v>6.1260862122232633E-2</v>
      </c>
      <c r="K10" s="24">
        <v>0.10128339543891186</v>
      </c>
      <c r="L10" s="24">
        <v>0.14948585706991066</v>
      </c>
      <c r="M10" s="24">
        <v>0.12529043231066092</v>
      </c>
      <c r="N10" s="24">
        <v>0.14171511824899397</v>
      </c>
      <c r="O10" s="24">
        <v>0.16377022218350534</v>
      </c>
      <c r="P10" s="24">
        <v>0.19915852576080909</v>
      </c>
      <c r="Q10" s="24">
        <v>6.4980695415743611E-2</v>
      </c>
      <c r="R10" s="52">
        <v>7.1211783054520625E-2</v>
      </c>
    </row>
    <row r="11" spans="1:18" x14ac:dyDescent="0.2">
      <c r="A11" s="2" t="s">
        <v>68</v>
      </c>
      <c r="B11" s="24">
        <v>2.2481174427614339E-2</v>
      </c>
      <c r="C11" s="24">
        <v>2.4806474004731318E-2</v>
      </c>
      <c r="D11" s="24">
        <v>3.1682321561642565E-2</v>
      </c>
      <c r="E11" s="24">
        <v>3.307975630111936E-2</v>
      </c>
      <c r="F11" s="24">
        <v>3.9297092697063919E-2</v>
      </c>
      <c r="G11" s="24">
        <v>3.8572824990740252E-2</v>
      </c>
      <c r="H11" s="24">
        <v>3.6310604261054549E-2</v>
      </c>
      <c r="I11" s="24">
        <v>3.5474061405020491E-2</v>
      </c>
      <c r="J11" s="24">
        <v>2.7454304420688361E-2</v>
      </c>
      <c r="K11" s="24">
        <v>3.1073353002208887E-2</v>
      </c>
      <c r="L11" s="24">
        <v>5.019959204474124E-2</v>
      </c>
      <c r="M11" s="24">
        <v>3.1400399600922675E-2</v>
      </c>
      <c r="N11" s="24">
        <v>2.3027536287761555E-2</v>
      </c>
      <c r="O11" s="24">
        <v>2.0664457502037062E-2</v>
      </c>
      <c r="P11" s="24">
        <v>2.9320989597215109E-2</v>
      </c>
      <c r="Q11" s="24">
        <v>2.3949541357868864E-2</v>
      </c>
      <c r="R11" s="52">
        <v>2.459811315034436E-2</v>
      </c>
    </row>
    <row r="12" spans="1:18" x14ac:dyDescent="0.2">
      <c r="A12" s="2" t="s">
        <v>69</v>
      </c>
      <c r="B12" s="24">
        <v>1.4645234206047271E-2</v>
      </c>
      <c r="C12" s="24">
        <v>1.0771842844210261E-2</v>
      </c>
      <c r="D12" s="24">
        <v>9.5065272354146538E-3</v>
      </c>
      <c r="E12" s="24">
        <v>6.1327659421912427E-3</v>
      </c>
      <c r="F12" s="24">
        <v>4.7041284749595761E-3</v>
      </c>
      <c r="G12" s="24">
        <v>2.8037197735329912E-3</v>
      </c>
      <c r="H12" s="24">
        <v>5.7232776666122623E-4</v>
      </c>
      <c r="I12" s="24">
        <v>3.6064903198627981E-3</v>
      </c>
      <c r="J12" s="24">
        <v>9.8276181181164469E-3</v>
      </c>
      <c r="K12" s="24">
        <v>8.3071627677558553E-3</v>
      </c>
      <c r="L12" s="24">
        <v>5.0374641974294315E-3</v>
      </c>
      <c r="M12" s="24">
        <v>4.8544356289038524E-3</v>
      </c>
      <c r="N12" s="24">
        <v>3.0677118693130424E-3</v>
      </c>
      <c r="O12" s="24">
        <v>2.6217792444505534E-3</v>
      </c>
      <c r="P12" s="24">
        <v>2.405442357735852E-3</v>
      </c>
      <c r="Q12" s="24">
        <v>7.068303640043439E-4</v>
      </c>
      <c r="R12" s="52">
        <v>2.2967443951085746E-3</v>
      </c>
    </row>
    <row r="13" spans="1:18" x14ac:dyDescent="0.2">
      <c r="A13" s="39" t="s">
        <v>70</v>
      </c>
      <c r="B13" s="58">
        <v>4.7441381068134017E-2</v>
      </c>
      <c r="C13" s="58">
        <v>4.1737608993073418E-2</v>
      </c>
      <c r="D13" s="58">
        <v>3.9508922048003867E-2</v>
      </c>
      <c r="E13" s="58">
        <v>3.2009189764719927E-2</v>
      </c>
      <c r="F13" s="58">
        <v>7.0560599339277608E-2</v>
      </c>
      <c r="G13" s="58">
        <v>6.5037205381237098E-2</v>
      </c>
      <c r="H13" s="58">
        <v>6.4560968794819568E-2</v>
      </c>
      <c r="I13" s="58">
        <v>5.2505051353720224E-2</v>
      </c>
      <c r="J13" s="58">
        <v>5.7031024143070604E-2</v>
      </c>
      <c r="K13" s="58">
        <v>6.4384901477155421E-2</v>
      </c>
      <c r="L13" s="58">
        <v>6.5251028089038779E-2</v>
      </c>
      <c r="M13" s="58">
        <v>8.1334344973056361E-2</v>
      </c>
      <c r="N13" s="58">
        <v>6.6862896788126652E-2</v>
      </c>
      <c r="O13" s="58">
        <v>7.0556950671347485E-2</v>
      </c>
      <c r="P13" s="58">
        <v>6.7430518565916003E-2</v>
      </c>
      <c r="Q13" s="58">
        <v>6.6608141152618386E-2</v>
      </c>
      <c r="R13" s="55">
        <v>8.3788646989376867E-2</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C6EFD-29EE-4AB2-9F92-4221AA7415B3}">
  <dimension ref="A1:R13"/>
  <sheetViews>
    <sheetView workbookViewId="0">
      <selection activeCell="A3" sqref="A3"/>
    </sheetView>
  </sheetViews>
  <sheetFormatPr baseColWidth="10" defaultRowHeight="12.75" x14ac:dyDescent="0.2"/>
  <cols>
    <col min="1" max="1" width="25.85546875" style="2" customWidth="1"/>
    <col min="2" max="16384" width="11.42578125" style="2"/>
  </cols>
  <sheetData>
    <row r="1" spans="1:18" x14ac:dyDescent="0.2">
      <c r="A1" s="1" t="s">
        <v>284</v>
      </c>
    </row>
    <row r="2" spans="1:18" x14ac:dyDescent="0.2">
      <c r="A2" s="1" t="s">
        <v>54</v>
      </c>
    </row>
    <row r="3" spans="1:18" x14ac:dyDescent="0.2">
      <c r="A3" s="2" t="s">
        <v>8</v>
      </c>
    </row>
    <row r="4" spans="1:18" x14ac:dyDescent="0.2">
      <c r="A4" s="22"/>
      <c r="B4" s="22" t="s">
        <v>71</v>
      </c>
      <c r="C4" s="22" t="s">
        <v>72</v>
      </c>
      <c r="D4" s="22" t="s">
        <v>73</v>
      </c>
      <c r="E4" s="22" t="s">
        <v>74</v>
      </c>
      <c r="F4" s="22" t="s">
        <v>75</v>
      </c>
      <c r="G4" s="22" t="s">
        <v>76</v>
      </c>
      <c r="H4" s="22" t="s">
        <v>77</v>
      </c>
      <c r="I4" s="22" t="s">
        <v>78</v>
      </c>
      <c r="J4" s="22" t="s">
        <v>79</v>
      </c>
      <c r="K4" s="22" t="s">
        <v>80</v>
      </c>
      <c r="L4" s="22" t="s">
        <v>81</v>
      </c>
      <c r="M4" s="22" t="s">
        <v>82</v>
      </c>
      <c r="N4" s="22" t="s">
        <v>83</v>
      </c>
      <c r="O4" s="22" t="s">
        <v>84</v>
      </c>
      <c r="P4" s="22" t="s">
        <v>85</v>
      </c>
      <c r="Q4" s="22" t="s">
        <v>86</v>
      </c>
      <c r="R4" s="40" t="s">
        <v>87</v>
      </c>
    </row>
    <row r="5" spans="1:18" x14ac:dyDescent="0.2">
      <c r="A5" s="21" t="s">
        <v>64</v>
      </c>
      <c r="B5" s="56">
        <v>0.73396067374499385</v>
      </c>
      <c r="C5" s="56">
        <v>1.2482869317470806</v>
      </c>
      <c r="D5" s="56">
        <v>0.9235843218626083</v>
      </c>
      <c r="E5" s="56">
        <v>0.99931251552512446</v>
      </c>
      <c r="F5" s="56">
        <v>1.0462578526622071</v>
      </c>
      <c r="G5" s="56">
        <v>0.7305701968291971</v>
      </c>
      <c r="H5" s="56">
        <v>0.7597117855852068</v>
      </c>
      <c r="I5" s="56">
        <v>0.73035310110590035</v>
      </c>
      <c r="J5" s="56">
        <v>0.89683114240493855</v>
      </c>
      <c r="K5" s="56">
        <v>0.66274669843812295</v>
      </c>
      <c r="L5" s="56">
        <v>1.559808867490645</v>
      </c>
      <c r="M5" s="56">
        <v>1.2587975626011469</v>
      </c>
      <c r="N5" s="56">
        <v>0.59758020484832219</v>
      </c>
      <c r="O5" s="56">
        <v>0.79276141193616034</v>
      </c>
      <c r="P5" s="56">
        <v>0.81830019778539786</v>
      </c>
      <c r="Q5" s="56">
        <v>0.42446878585951037</v>
      </c>
      <c r="R5" s="57">
        <v>1.0504815282529127</v>
      </c>
    </row>
    <row r="6" spans="1:18" x14ac:dyDescent="0.2">
      <c r="A6" s="2" t="s">
        <v>5</v>
      </c>
      <c r="B6" s="24">
        <v>0.15637231487941997</v>
      </c>
      <c r="C6" s="24">
        <v>0.84756161337838209</v>
      </c>
      <c r="D6" s="24">
        <v>0.47721904279754146</v>
      </c>
      <c r="E6" s="24">
        <v>0.47763028976080069</v>
      </c>
      <c r="F6" s="24">
        <v>0.37837075537466869</v>
      </c>
      <c r="G6" s="24">
        <v>0.25822440076194508</v>
      </c>
      <c r="H6" s="24">
        <v>0.2774874869267393</v>
      </c>
      <c r="I6" s="24">
        <v>0.18168318868017841</v>
      </c>
      <c r="J6" s="24">
        <v>0.47998084156646426</v>
      </c>
      <c r="K6" s="24">
        <v>0.294436180016028</v>
      </c>
      <c r="L6" s="24">
        <v>1.1638272654471744</v>
      </c>
      <c r="M6" s="24">
        <v>0.72850317078755511</v>
      </c>
      <c r="N6" s="24">
        <v>0.45559074888751605</v>
      </c>
      <c r="O6" s="24">
        <v>0.33560292610988135</v>
      </c>
      <c r="P6" s="24">
        <v>0.6999210207241654</v>
      </c>
      <c r="Q6" s="24">
        <v>0.21741102515446864</v>
      </c>
      <c r="R6" s="52">
        <v>0.69733802651502264</v>
      </c>
    </row>
    <row r="7" spans="1:18" x14ac:dyDescent="0.2">
      <c r="A7" s="2" t="s">
        <v>65</v>
      </c>
      <c r="B7" s="24">
        <v>2.2284324321472912E-2</v>
      </c>
      <c r="C7" s="24">
        <v>4.2314300103707916E-2</v>
      </c>
      <c r="D7" s="24">
        <v>4.1528704974018588E-2</v>
      </c>
      <c r="E7" s="24">
        <v>6.5339612856261345E-2</v>
      </c>
      <c r="F7" s="24">
        <v>0.11375113037398071</v>
      </c>
      <c r="G7" s="24">
        <v>8.1751679983067885E-2</v>
      </c>
      <c r="H7" s="24">
        <v>7.1749090020530093E-2</v>
      </c>
      <c r="I7" s="24">
        <v>7.6155096000190783E-2</v>
      </c>
      <c r="J7" s="24">
        <v>6.3256093459701818E-2</v>
      </c>
      <c r="K7" s="24">
        <v>2.7173208718989646E-2</v>
      </c>
      <c r="L7" s="24">
        <v>4.849019763796146E-2</v>
      </c>
      <c r="M7" s="24">
        <v>0.17264918239713914</v>
      </c>
      <c r="N7" s="24">
        <v>0</v>
      </c>
      <c r="O7" s="24">
        <v>0.17116590323852546</v>
      </c>
      <c r="P7" s="24">
        <v>0</v>
      </c>
      <c r="Q7" s="24">
        <v>0</v>
      </c>
      <c r="R7" s="52">
        <v>6.9532136262769953E-2</v>
      </c>
    </row>
    <row r="8" spans="1:18" x14ac:dyDescent="0.2">
      <c r="A8" s="2" t="s">
        <v>66</v>
      </c>
      <c r="B8" s="24">
        <v>6.1431106672799322E-2</v>
      </c>
      <c r="C8" s="24">
        <v>8.2176070117644884E-2</v>
      </c>
      <c r="D8" s="24">
        <v>7.6970857482416555E-2</v>
      </c>
      <c r="E8" s="24">
        <v>8.105877095094273E-2</v>
      </c>
      <c r="F8" s="24">
        <v>0.27712341793211487</v>
      </c>
      <c r="G8" s="24">
        <v>0.16605243663685909</v>
      </c>
      <c r="H8" s="24">
        <v>0.10998169975772076</v>
      </c>
      <c r="I8" s="24">
        <v>0.2613667658510242</v>
      </c>
      <c r="J8" s="24">
        <v>0.14963660572463816</v>
      </c>
      <c r="K8" s="24">
        <v>0.14060322481242005</v>
      </c>
      <c r="L8" s="24">
        <v>9.2149763122915784E-2</v>
      </c>
      <c r="M8" s="24">
        <v>0.19911767482140397</v>
      </c>
      <c r="N8" s="24">
        <v>0</v>
      </c>
      <c r="O8" s="24">
        <v>0</v>
      </c>
      <c r="P8" s="24">
        <v>0</v>
      </c>
      <c r="Q8" s="24">
        <v>0</v>
      </c>
      <c r="R8" s="52">
        <v>0</v>
      </c>
    </row>
    <row r="9" spans="1:18" x14ac:dyDescent="0.2">
      <c r="A9" s="2" t="s">
        <v>56</v>
      </c>
      <c r="B9" s="24">
        <v>0.2883147757030563</v>
      </c>
      <c r="C9" s="24">
        <v>4.2348868771711047E-2</v>
      </c>
      <c r="D9" s="24">
        <v>8.1007009372505032E-2</v>
      </c>
      <c r="E9" s="24">
        <v>0.16128032386442526</v>
      </c>
      <c r="F9" s="24">
        <v>0.11003564625725858</v>
      </c>
      <c r="G9" s="24">
        <v>3.1856383082438225E-2</v>
      </c>
      <c r="H9" s="24">
        <v>0.1266276002587863</v>
      </c>
      <c r="I9" s="24">
        <v>6.6014704835786628E-2</v>
      </c>
      <c r="J9" s="24">
        <v>4.3218048098156478E-2</v>
      </c>
      <c r="K9" s="24">
        <v>3.7708450058920227E-2</v>
      </c>
      <c r="L9" s="24">
        <v>0.10011452240175811</v>
      </c>
      <c r="M9" s="24">
        <v>3.5892691948577617E-2</v>
      </c>
      <c r="N9" s="24">
        <v>6.4167971057488907E-2</v>
      </c>
      <c r="O9" s="24">
        <v>0.14676317445955614</v>
      </c>
      <c r="P9" s="24">
        <v>0</v>
      </c>
      <c r="Q9" s="24">
        <v>6.527887218659334E-2</v>
      </c>
      <c r="R9" s="52">
        <v>0.1586818879896624</v>
      </c>
    </row>
    <row r="10" spans="1:18" x14ac:dyDescent="0.2">
      <c r="A10" s="2" t="s">
        <v>67</v>
      </c>
      <c r="B10" s="24">
        <v>2.4524886924832224E-2</v>
      </c>
      <c r="C10" s="24">
        <v>1.1331030888336681E-2</v>
      </c>
      <c r="D10" s="24">
        <v>2.316482793507085E-2</v>
      </c>
      <c r="E10" s="24">
        <v>1.8843088083965705E-3</v>
      </c>
      <c r="F10" s="24">
        <v>3.5908821037897568E-3</v>
      </c>
      <c r="G10" s="24">
        <v>2.3467407005661675E-2</v>
      </c>
      <c r="H10" s="24">
        <v>1.6308182397886103E-2</v>
      </c>
      <c r="I10" s="24">
        <v>3.1278583990871703E-3</v>
      </c>
      <c r="J10" s="24">
        <v>5.7793828465909514E-3</v>
      </c>
      <c r="K10" s="24">
        <v>6.0627384593714851E-3</v>
      </c>
      <c r="L10" s="24">
        <v>1.8365405297160451E-3</v>
      </c>
      <c r="M10" s="24">
        <v>3.5493040314634825E-3</v>
      </c>
      <c r="N10" s="24">
        <v>1.970874410843014E-2</v>
      </c>
      <c r="O10" s="24">
        <v>0</v>
      </c>
      <c r="P10" s="24">
        <v>0</v>
      </c>
      <c r="Q10" s="24">
        <v>7.8876242197869859E-2</v>
      </c>
      <c r="R10" s="52">
        <v>1.9079383384418731E-2</v>
      </c>
    </row>
    <row r="11" spans="1:18" x14ac:dyDescent="0.2">
      <c r="A11" s="2" t="s">
        <v>68</v>
      </c>
      <c r="B11" s="24">
        <v>4.0718133588676021E-2</v>
      </c>
      <c r="C11" s="24">
        <v>8.9769336869203256E-2</v>
      </c>
      <c r="D11" s="24">
        <v>7.258869875200559E-2</v>
      </c>
      <c r="E11" s="24">
        <v>4.6422022556091735E-2</v>
      </c>
      <c r="F11" s="24">
        <v>2.7575219414605126E-2</v>
      </c>
      <c r="G11" s="24">
        <v>4.1846991242922911E-2</v>
      </c>
      <c r="H11" s="24">
        <v>4.7035258549378289E-2</v>
      </c>
      <c r="I11" s="24">
        <v>4.7713310099077456E-2</v>
      </c>
      <c r="J11" s="24">
        <v>4.5028975415964068E-2</v>
      </c>
      <c r="K11" s="24">
        <v>4.3131764797669683E-2</v>
      </c>
      <c r="L11" s="24">
        <v>5.2783221207375171E-2</v>
      </c>
      <c r="M11" s="24">
        <v>5.7424323248174113E-2</v>
      </c>
      <c r="N11" s="24">
        <v>0</v>
      </c>
      <c r="O11" s="24">
        <v>4.5329267936504845E-2</v>
      </c>
      <c r="P11" s="24">
        <v>7.353795933694672E-2</v>
      </c>
      <c r="Q11" s="24">
        <v>5.1126631114250295E-2</v>
      </c>
      <c r="R11" s="52">
        <v>4.7836619610522123E-2</v>
      </c>
    </row>
    <row r="12" spans="1:18" x14ac:dyDescent="0.2">
      <c r="A12" s="2" t="s">
        <v>69</v>
      </c>
      <c r="B12" s="24">
        <v>2.9429924955379605E-2</v>
      </c>
      <c r="C12" s="24">
        <v>3.2503465117182814E-2</v>
      </c>
      <c r="D12" s="24">
        <v>4.2568799694720827E-2</v>
      </c>
      <c r="E12" s="24">
        <v>6.6666752045989611E-2</v>
      </c>
      <c r="F12" s="24">
        <v>4.2662267609369919E-2</v>
      </c>
      <c r="G12" s="24">
        <v>4.6949904756865446E-2</v>
      </c>
      <c r="H12" s="24">
        <v>5.3604008028693195E-2</v>
      </c>
      <c r="I12" s="24">
        <v>3.2404432999221966E-2</v>
      </c>
      <c r="J12" s="24">
        <v>3.9125344723004565E-2</v>
      </c>
      <c r="K12" s="24">
        <v>3.3566857639247966E-2</v>
      </c>
      <c r="L12" s="24">
        <v>3.889478624135613E-2</v>
      </c>
      <c r="M12" s="24">
        <v>2.1218925348696939E-2</v>
      </c>
      <c r="N12" s="24">
        <v>5.281801429367722E-3</v>
      </c>
      <c r="O12" s="24">
        <v>5.7432045971192551E-3</v>
      </c>
      <c r="P12" s="24">
        <v>3.9143711869095744E-2</v>
      </c>
      <c r="Q12" s="24">
        <v>5.7883129579976494E-3</v>
      </c>
      <c r="R12" s="52">
        <v>0</v>
      </c>
    </row>
    <row r="13" spans="1:18" x14ac:dyDescent="0.2">
      <c r="A13" s="39" t="s">
        <v>70</v>
      </c>
      <c r="B13" s="58">
        <v>0.1108852066993575</v>
      </c>
      <c r="C13" s="58">
        <v>0.10028224650091196</v>
      </c>
      <c r="D13" s="58">
        <v>0.10853638085432922</v>
      </c>
      <c r="E13" s="58">
        <v>9.9030434682216492E-2</v>
      </c>
      <c r="F13" s="58">
        <v>9.3148533596419517E-2</v>
      </c>
      <c r="G13" s="58">
        <v>8.0420993359437004E-2</v>
      </c>
      <c r="H13" s="58">
        <v>5.691845964547268E-2</v>
      </c>
      <c r="I13" s="58">
        <v>6.1887744241333642E-2</v>
      </c>
      <c r="J13" s="58">
        <v>7.0805850570418188E-2</v>
      </c>
      <c r="K13" s="58">
        <v>8.0064273935476007E-2</v>
      </c>
      <c r="L13" s="58">
        <v>6.1712570902387784E-2</v>
      </c>
      <c r="M13" s="58">
        <v>4.0442290018136311E-2</v>
      </c>
      <c r="N13" s="58">
        <v>5.2830939365519421E-2</v>
      </c>
      <c r="O13" s="58">
        <v>8.815693559457341E-2</v>
      </c>
      <c r="P13" s="58">
        <v>5.6975058551900926E-3</v>
      </c>
      <c r="Q13" s="58">
        <v>5.987702248330588E-3</v>
      </c>
      <c r="R13" s="55">
        <v>5.8013474490516928E-2</v>
      </c>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F0C93-BD6C-4F8E-8F0E-2B5453851CEF}">
  <dimension ref="A1:I13"/>
  <sheetViews>
    <sheetView workbookViewId="0"/>
  </sheetViews>
  <sheetFormatPr baseColWidth="10" defaultRowHeight="12.75" x14ac:dyDescent="0.2"/>
  <cols>
    <col min="1" max="1" width="16.85546875" style="2" customWidth="1"/>
    <col min="2" max="16384" width="11.42578125" style="2"/>
  </cols>
  <sheetData>
    <row r="1" spans="1:9" x14ac:dyDescent="0.2">
      <c r="A1" s="1" t="s">
        <v>285</v>
      </c>
    </row>
    <row r="2" spans="1:9" x14ac:dyDescent="0.2">
      <c r="A2" s="1" t="s">
        <v>55</v>
      </c>
    </row>
    <row r="3" spans="1:9" x14ac:dyDescent="0.2">
      <c r="A3" s="2" t="s">
        <v>8</v>
      </c>
    </row>
    <row r="4" spans="1:9" x14ac:dyDescent="0.2">
      <c r="A4" s="22"/>
      <c r="B4" s="22">
        <v>2018</v>
      </c>
      <c r="C4" s="22">
        <v>2019</v>
      </c>
      <c r="D4" s="22">
        <v>2020</v>
      </c>
      <c r="E4" s="22">
        <v>2021</v>
      </c>
      <c r="F4" s="22">
        <v>2022</v>
      </c>
      <c r="G4" s="22">
        <v>2023</v>
      </c>
      <c r="H4" s="22">
        <v>2024</v>
      </c>
      <c r="I4" s="40">
        <v>2025</v>
      </c>
    </row>
    <row r="5" spans="1:9" x14ac:dyDescent="0.2">
      <c r="A5" s="2" t="s">
        <v>5</v>
      </c>
      <c r="B5" s="7">
        <v>0.60772414061902214</v>
      </c>
      <c r="C5" s="7">
        <v>0.35536059561844013</v>
      </c>
      <c r="D5" s="7">
        <v>0.50729208755423461</v>
      </c>
      <c r="E5" s="7">
        <v>1.7662649114489755</v>
      </c>
      <c r="F5" s="7">
        <v>0.76325304736477484</v>
      </c>
      <c r="G5" s="7">
        <v>0.42425947823856636</v>
      </c>
      <c r="H5" s="7">
        <v>0.46586095525677862</v>
      </c>
      <c r="I5" s="42">
        <v>0.4976367834921418</v>
      </c>
    </row>
    <row r="6" spans="1:9" x14ac:dyDescent="0.2">
      <c r="A6" s="2" t="s">
        <v>56</v>
      </c>
      <c r="B6" s="7">
        <v>9.6181434663930483E-3</v>
      </c>
      <c r="C6" s="7">
        <v>1.6146224776599757E-2</v>
      </c>
      <c r="D6" s="7">
        <v>1.3198902230003915E-2</v>
      </c>
      <c r="E6" s="7">
        <v>1.1439274748773836E-2</v>
      </c>
      <c r="F6" s="7">
        <v>1.3988902059108681E-2</v>
      </c>
      <c r="G6" s="7">
        <v>0.13152095282622017</v>
      </c>
      <c r="H6" s="7">
        <v>1.5140411191788737E-2</v>
      </c>
      <c r="I6" s="43">
        <v>0.12148285097334394</v>
      </c>
    </row>
    <row r="7" spans="1:9" x14ac:dyDescent="0.2">
      <c r="A7" s="2" t="s">
        <v>88</v>
      </c>
      <c r="B7" s="7">
        <v>0.11020436884419992</v>
      </c>
      <c r="C7" s="7">
        <v>0.22370807412550966</v>
      </c>
      <c r="D7" s="7">
        <v>0.25581075690469468</v>
      </c>
      <c r="E7" s="7">
        <v>0.32795021279354347</v>
      </c>
      <c r="F7" s="7">
        <v>0.29256953330015617</v>
      </c>
      <c r="G7" s="7">
        <v>0.35689704719016913</v>
      </c>
      <c r="H7" s="7">
        <v>0.41683407509757492</v>
      </c>
      <c r="I7" s="43">
        <v>0.22043192177198709</v>
      </c>
    </row>
    <row r="8" spans="1:9" x14ac:dyDescent="0.2">
      <c r="A8" s="2" t="s">
        <v>57</v>
      </c>
      <c r="B8" s="7">
        <v>3.0867925054922439E-2</v>
      </c>
      <c r="C8" s="7">
        <v>3.3606028317341816E-2</v>
      </c>
      <c r="D8" s="7">
        <v>4.8653810196172383E-2</v>
      </c>
      <c r="E8" s="7">
        <v>2.5161409697234852E-2</v>
      </c>
      <c r="F8" s="7">
        <v>1.9865242187566818E-2</v>
      </c>
      <c r="G8" s="7">
        <v>2.2348915125795957E-2</v>
      </c>
      <c r="H8" s="7">
        <v>2.4375187959900443E-2</v>
      </c>
      <c r="I8" s="43">
        <v>2.2328165200776056E-2</v>
      </c>
    </row>
    <row r="9" spans="1:9" x14ac:dyDescent="0.2">
      <c r="A9" s="2" t="s">
        <v>5</v>
      </c>
      <c r="B9" s="7">
        <v>-0.20280004692514644</v>
      </c>
      <c r="C9" s="7">
        <v>-0.14372521561918711</v>
      </c>
      <c r="D9" s="7">
        <v>0</v>
      </c>
      <c r="E9" s="7">
        <v>0</v>
      </c>
      <c r="F9" s="7">
        <v>-0.11478277633398792</v>
      </c>
      <c r="G9" s="7">
        <v>0</v>
      </c>
      <c r="H9" s="7">
        <v>-3.1579821883478514E-2</v>
      </c>
      <c r="I9" s="43">
        <v>-2.0153697716561319E-2</v>
      </c>
    </row>
    <row r="10" spans="1:9" x14ac:dyDescent="0.2">
      <c r="A10" s="2" t="s">
        <v>56</v>
      </c>
      <c r="B10" s="7">
        <v>-0.17012521163938865</v>
      </c>
      <c r="C10" s="7">
        <v>-5.5510990539981653E-2</v>
      </c>
      <c r="D10" s="7">
        <v>-4.8892524660233347E-2</v>
      </c>
      <c r="E10" s="7">
        <v>-4.6615915557372656E-2</v>
      </c>
      <c r="F10" s="7">
        <v>-3.9115482614833809E-2</v>
      </c>
      <c r="G10" s="7">
        <v>-4.2039034372649074E-2</v>
      </c>
      <c r="H10" s="7">
        <v>-6.4175284979968494E-2</v>
      </c>
      <c r="I10" s="43">
        <v>-6.3953695166454202E-2</v>
      </c>
    </row>
    <row r="11" spans="1:9" x14ac:dyDescent="0.2">
      <c r="A11" s="2" t="s">
        <v>88</v>
      </c>
      <c r="B11" s="7">
        <v>-3.1805390857433183E-2</v>
      </c>
      <c r="C11" s="7">
        <v>-8.9828259761991935E-2</v>
      </c>
      <c r="D11" s="7">
        <v>-9.8384797722168182E-2</v>
      </c>
      <c r="E11" s="7">
        <v>-2.9578436727931385E-2</v>
      </c>
      <c r="F11" s="7">
        <v>-0.24145626783795707</v>
      </c>
      <c r="G11" s="7">
        <v>-9.841393149491269E-2</v>
      </c>
      <c r="H11" s="7">
        <v>-0.22608650559617191</v>
      </c>
      <c r="I11" s="43">
        <v>-5.4151667748581378E-2</v>
      </c>
    </row>
    <row r="12" spans="1:9" x14ac:dyDescent="0.2">
      <c r="A12" s="2" t="s">
        <v>57</v>
      </c>
      <c r="B12" s="7">
        <v>-0.27994272187090563</v>
      </c>
      <c r="C12" s="7">
        <v>-0.24515427997754508</v>
      </c>
      <c r="D12" s="7">
        <v>-0.26821711483423433</v>
      </c>
      <c r="E12" s="7">
        <v>-0.13479186825690334</v>
      </c>
      <c r="F12" s="7">
        <v>-0.30694622965777268</v>
      </c>
      <c r="G12" s="7">
        <v>-0.21030900412764425</v>
      </c>
      <c r="H12" s="7">
        <v>-0.15202010314522021</v>
      </c>
      <c r="I12" s="43">
        <v>-0.16776952426771288</v>
      </c>
    </row>
    <row r="13" spans="1:9" x14ac:dyDescent="0.2">
      <c r="A13" s="39" t="s">
        <v>58</v>
      </c>
      <c r="B13" s="41">
        <v>0.10200653114437996</v>
      </c>
      <c r="C13" s="41">
        <v>0.12702247222766916</v>
      </c>
      <c r="D13" s="41">
        <v>0.45768203675466451</v>
      </c>
      <c r="E13" s="41">
        <v>1.9442620163003745</v>
      </c>
      <c r="F13" s="41">
        <v>0.40565979592981216</v>
      </c>
      <c r="G13" s="41">
        <v>0.60661333851134147</v>
      </c>
      <c r="H13" s="41">
        <v>0.47272410186110403</v>
      </c>
      <c r="I13" s="44">
        <v>0.57791086568262939</v>
      </c>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8948B-6A37-4058-ABE1-29E908C1513C}">
  <dimension ref="A1:J10"/>
  <sheetViews>
    <sheetView workbookViewId="0"/>
  </sheetViews>
  <sheetFormatPr baseColWidth="10" defaultColWidth="11.42578125" defaultRowHeight="15" x14ac:dyDescent="0.25"/>
  <cols>
    <col min="1" max="1" width="21.85546875" style="8" customWidth="1"/>
    <col min="2" max="16384" width="11.42578125" style="8"/>
  </cols>
  <sheetData>
    <row r="1" spans="1:10" x14ac:dyDescent="0.25">
      <c r="A1" s="240" t="s">
        <v>46</v>
      </c>
    </row>
    <row r="2" spans="1:10" x14ac:dyDescent="0.25">
      <c r="A2" s="240" t="s">
        <v>196</v>
      </c>
    </row>
    <row r="3" spans="1:10" x14ac:dyDescent="0.25">
      <c r="A3" s="241" t="s">
        <v>188</v>
      </c>
      <c r="B3" s="241">
        <v>2018</v>
      </c>
      <c r="C3" s="241">
        <v>2019</v>
      </c>
      <c r="D3" s="241">
        <v>2020</v>
      </c>
      <c r="E3" s="241">
        <v>2021</v>
      </c>
      <c r="F3" s="241">
        <v>2022</v>
      </c>
      <c r="G3" s="241">
        <v>2023</v>
      </c>
      <c r="H3" s="241">
        <v>2024</v>
      </c>
      <c r="I3" s="241">
        <v>2025</v>
      </c>
      <c r="J3" s="241">
        <v>2026</v>
      </c>
    </row>
    <row r="4" spans="1:10" x14ac:dyDescent="0.25">
      <c r="A4" s="242" t="s">
        <v>189</v>
      </c>
      <c r="B4" s="242">
        <v>36</v>
      </c>
      <c r="C4" s="242">
        <v>65</v>
      </c>
      <c r="D4" s="242">
        <v>60</v>
      </c>
      <c r="E4" s="242">
        <v>47</v>
      </c>
      <c r="F4" s="242">
        <v>35</v>
      </c>
      <c r="G4" s="242">
        <v>79</v>
      </c>
      <c r="H4" s="242">
        <v>68</v>
      </c>
      <c r="I4" s="242">
        <v>44</v>
      </c>
      <c r="J4" s="242">
        <v>46</v>
      </c>
    </row>
    <row r="5" spans="1:10" x14ac:dyDescent="0.25">
      <c r="A5" s="242" t="s">
        <v>190</v>
      </c>
      <c r="B5" s="242">
        <v>56</v>
      </c>
      <c r="C5" s="242">
        <v>113</v>
      </c>
      <c r="D5" s="242">
        <v>99</v>
      </c>
      <c r="E5" s="242">
        <v>114</v>
      </c>
      <c r="F5" s="242">
        <v>79</v>
      </c>
      <c r="G5" s="242">
        <v>106</v>
      </c>
      <c r="H5" s="242">
        <v>95</v>
      </c>
      <c r="I5" s="242">
        <v>84</v>
      </c>
      <c r="J5" s="242">
        <v>64</v>
      </c>
    </row>
    <row r="6" spans="1:10" x14ac:dyDescent="0.25">
      <c r="A6" s="242" t="s">
        <v>191</v>
      </c>
      <c r="B6" s="242">
        <f>+B4+B5</f>
        <v>92</v>
      </c>
      <c r="C6" s="242">
        <f t="shared" ref="C6:J6" si="0">+C4+C5</f>
        <v>178</v>
      </c>
      <c r="D6" s="242">
        <f t="shared" si="0"/>
        <v>159</v>
      </c>
      <c r="E6" s="242">
        <f t="shared" si="0"/>
        <v>161</v>
      </c>
      <c r="F6" s="242">
        <f t="shared" si="0"/>
        <v>114</v>
      </c>
      <c r="G6" s="242">
        <f t="shared" si="0"/>
        <v>185</v>
      </c>
      <c r="H6" s="242">
        <f t="shared" si="0"/>
        <v>163</v>
      </c>
      <c r="I6" s="242">
        <f t="shared" si="0"/>
        <v>128</v>
      </c>
      <c r="J6" s="242">
        <f t="shared" si="0"/>
        <v>110</v>
      </c>
    </row>
    <row r="7" spans="1:10" x14ac:dyDescent="0.25">
      <c r="A7" s="303" t="s">
        <v>288</v>
      </c>
      <c r="B7" s="303"/>
      <c r="C7" s="303"/>
      <c r="D7" s="303"/>
      <c r="E7" s="303"/>
      <c r="F7" s="303"/>
      <c r="G7" s="303"/>
      <c r="H7" s="303"/>
      <c r="I7" s="303"/>
      <c r="J7" s="303"/>
    </row>
    <row r="8" spans="1:10" x14ac:dyDescent="0.25">
      <c r="A8" s="304"/>
      <c r="B8" s="304"/>
      <c r="C8" s="304"/>
      <c r="D8" s="304"/>
      <c r="E8" s="304"/>
      <c r="F8" s="304"/>
      <c r="G8" s="304"/>
      <c r="H8" s="304"/>
      <c r="I8" s="304"/>
      <c r="J8" s="304"/>
    </row>
    <row r="9" spans="1:10" x14ac:dyDescent="0.25">
      <c r="A9" s="243" t="s">
        <v>6</v>
      </c>
      <c r="B9" s="243"/>
      <c r="C9" s="243"/>
      <c r="D9" s="243"/>
      <c r="E9" s="243"/>
      <c r="F9" s="243"/>
      <c r="G9" s="243"/>
      <c r="H9" s="243"/>
      <c r="I9" s="243"/>
      <c r="J9" s="243"/>
    </row>
    <row r="10" spans="1:10" x14ac:dyDescent="0.25">
      <c r="A10" s="243"/>
      <c r="B10" s="243"/>
      <c r="C10" s="243"/>
      <c r="D10" s="243"/>
      <c r="E10" s="243"/>
      <c r="F10" s="243"/>
      <c r="G10" s="243"/>
      <c r="H10" s="243"/>
      <c r="I10" s="243"/>
      <c r="J10" s="243"/>
    </row>
  </sheetData>
  <mergeCells count="1">
    <mergeCell ref="A7:J8"/>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85C49-455B-4CF1-9200-86A3112AF0B4}">
  <dimension ref="A1:J8"/>
  <sheetViews>
    <sheetView workbookViewId="0">
      <selection sqref="A1:A2"/>
    </sheetView>
  </sheetViews>
  <sheetFormatPr baseColWidth="10" defaultColWidth="11.42578125" defaultRowHeight="15" x14ac:dyDescent="0.25"/>
  <cols>
    <col min="1" max="1" width="37.7109375" style="8" customWidth="1"/>
    <col min="2" max="2" width="23.28515625" style="8" customWidth="1"/>
    <col min="3" max="16384" width="11.42578125" style="8"/>
  </cols>
  <sheetData>
    <row r="1" spans="1:10" x14ac:dyDescent="0.25">
      <c r="A1" s="315" t="s">
        <v>197</v>
      </c>
    </row>
    <row r="2" spans="1:10" x14ac:dyDescent="0.25">
      <c r="A2" s="316" t="s">
        <v>290</v>
      </c>
    </row>
    <row r="3" spans="1:10" x14ac:dyDescent="0.25">
      <c r="A3" s="241" t="s">
        <v>192</v>
      </c>
      <c r="B3" s="241">
        <v>2018</v>
      </c>
      <c r="C3" s="241">
        <v>2019</v>
      </c>
      <c r="D3" s="241">
        <v>2020</v>
      </c>
      <c r="E3" s="241">
        <v>2021</v>
      </c>
      <c r="F3" s="241">
        <v>2022</v>
      </c>
      <c r="G3" s="241">
        <v>2023</v>
      </c>
      <c r="H3" s="241">
        <v>2024</v>
      </c>
      <c r="I3" s="241">
        <v>2025</v>
      </c>
      <c r="J3" s="241">
        <v>2026</v>
      </c>
    </row>
    <row r="4" spans="1:10" x14ac:dyDescent="0.25">
      <c r="A4" s="242" t="s">
        <v>193</v>
      </c>
      <c r="B4" s="242">
        <v>58</v>
      </c>
      <c r="C4" s="242">
        <v>126</v>
      </c>
      <c r="D4" s="242">
        <v>114</v>
      </c>
      <c r="E4" s="242">
        <v>114</v>
      </c>
      <c r="F4" s="242">
        <v>88</v>
      </c>
      <c r="G4" s="242">
        <v>107</v>
      </c>
      <c r="H4" s="242">
        <v>96</v>
      </c>
      <c r="I4" s="242">
        <v>87</v>
      </c>
      <c r="J4" s="242">
        <v>78</v>
      </c>
    </row>
    <row r="5" spans="1:10" x14ac:dyDescent="0.25">
      <c r="A5" s="242" t="s">
        <v>194</v>
      </c>
      <c r="B5" s="242">
        <v>34</v>
      </c>
      <c r="C5" s="242">
        <v>44</v>
      </c>
      <c r="D5" s="242">
        <v>43</v>
      </c>
      <c r="E5" s="242">
        <v>44</v>
      </c>
      <c r="F5" s="242">
        <v>26</v>
      </c>
      <c r="G5" s="242">
        <v>76</v>
      </c>
      <c r="H5" s="242">
        <v>66</v>
      </c>
      <c r="I5" s="242">
        <v>41</v>
      </c>
      <c r="J5" s="242">
        <v>31</v>
      </c>
    </row>
    <row r="6" spans="1:10" ht="15" customHeight="1" x14ac:dyDescent="0.25">
      <c r="A6" s="303" t="s">
        <v>195</v>
      </c>
      <c r="B6" s="303"/>
      <c r="C6" s="303"/>
      <c r="D6" s="303"/>
      <c r="E6" s="303"/>
      <c r="F6" s="303"/>
      <c r="G6" s="303"/>
      <c r="H6" s="303"/>
      <c r="I6" s="303"/>
      <c r="J6" s="303"/>
    </row>
    <row r="7" spans="1:10" x14ac:dyDescent="0.25">
      <c r="A7" s="304"/>
      <c r="B7" s="304"/>
      <c r="C7" s="304"/>
      <c r="D7" s="304"/>
      <c r="E7" s="304"/>
      <c r="F7" s="304"/>
      <c r="G7" s="304"/>
      <c r="H7" s="304"/>
      <c r="I7" s="304"/>
      <c r="J7" s="304"/>
    </row>
    <row r="8" spans="1:10" x14ac:dyDescent="0.25">
      <c r="A8" s="244" t="s">
        <v>105</v>
      </c>
    </row>
  </sheetData>
  <mergeCells count="1">
    <mergeCell ref="A6:J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3E3A-7DF1-44F3-A6C4-CE327F94D662}">
  <dimension ref="A1:B25"/>
  <sheetViews>
    <sheetView showGridLines="0" workbookViewId="0"/>
  </sheetViews>
  <sheetFormatPr baseColWidth="10" defaultRowHeight="12.75" x14ac:dyDescent="0.2"/>
  <cols>
    <col min="1" max="1" width="15.7109375" style="121" customWidth="1"/>
    <col min="2" max="2" width="11.85546875" style="121" bestFit="1" customWidth="1"/>
    <col min="3" max="16384" width="11.42578125" style="121"/>
  </cols>
  <sheetData>
    <row r="1" spans="1:2" x14ac:dyDescent="0.2">
      <c r="A1" s="140" t="s">
        <v>4</v>
      </c>
    </row>
    <row r="2" spans="1:2" x14ac:dyDescent="0.2">
      <c r="A2" s="140" t="s">
        <v>175</v>
      </c>
    </row>
    <row r="3" spans="1:2" x14ac:dyDescent="0.2">
      <c r="A3" s="140" t="s">
        <v>30</v>
      </c>
    </row>
    <row r="4" spans="1:2" x14ac:dyDescent="0.2">
      <c r="A4" s="121" t="s">
        <v>26</v>
      </c>
    </row>
    <row r="5" spans="1:2" x14ac:dyDescent="0.2">
      <c r="A5" s="166" t="s">
        <v>24</v>
      </c>
      <c r="B5" s="167">
        <v>74183545.425903276</v>
      </c>
    </row>
    <row r="6" spans="1:2" ht="25.5" x14ac:dyDescent="0.2">
      <c r="A6" s="143" t="s">
        <v>42</v>
      </c>
      <c r="B6" s="142">
        <v>3096632.2596112788</v>
      </c>
    </row>
    <row r="7" spans="1:2" ht="38.25" x14ac:dyDescent="0.2">
      <c r="A7" s="143" t="s">
        <v>43</v>
      </c>
      <c r="B7" s="142">
        <v>77280177.685514554</v>
      </c>
    </row>
    <row r="8" spans="1:2" ht="38.25" x14ac:dyDescent="0.2">
      <c r="A8" s="143" t="s">
        <v>44</v>
      </c>
      <c r="B8" s="142">
        <v>876888.62785723805</v>
      </c>
    </row>
    <row r="9" spans="1:2" ht="38.25" x14ac:dyDescent="0.2">
      <c r="A9" s="143" t="s">
        <v>45</v>
      </c>
      <c r="B9" s="142">
        <v>-686943.90284180688</v>
      </c>
    </row>
    <row r="10" spans="1:2" x14ac:dyDescent="0.2">
      <c r="A10" s="166" t="s">
        <v>23</v>
      </c>
      <c r="B10" s="167">
        <v>77470122.410529986</v>
      </c>
    </row>
    <row r="11" spans="1:2" ht="16.5" customHeight="1" x14ac:dyDescent="0.2">
      <c r="A11" s="121" t="s">
        <v>176</v>
      </c>
      <c r="B11" s="141"/>
    </row>
    <row r="12" spans="1:2" x14ac:dyDescent="0.2">
      <c r="A12" s="121" t="s">
        <v>6</v>
      </c>
    </row>
    <row r="13" spans="1:2" x14ac:dyDescent="0.2">
      <c r="A13" s="122"/>
      <c r="B13" s="141"/>
    </row>
    <row r="15" spans="1:2" x14ac:dyDescent="0.2">
      <c r="B15" s="141"/>
    </row>
    <row r="20" spans="2:2" x14ac:dyDescent="0.2">
      <c r="B20" s="141"/>
    </row>
    <row r="21" spans="2:2" x14ac:dyDescent="0.2">
      <c r="B21" s="141"/>
    </row>
    <row r="22" spans="2:2" x14ac:dyDescent="0.2">
      <c r="B22" s="141"/>
    </row>
    <row r="23" spans="2:2" x14ac:dyDescent="0.2">
      <c r="B23" s="141"/>
    </row>
    <row r="25" spans="2:2" x14ac:dyDescent="0.2">
      <c r="B25" s="141"/>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84F77-F287-455D-8833-8178178C9233}">
  <dimension ref="A1:O6"/>
  <sheetViews>
    <sheetView workbookViewId="0">
      <selection activeCell="F5" sqref="F5"/>
    </sheetView>
  </sheetViews>
  <sheetFormatPr baseColWidth="10" defaultRowHeight="15" x14ac:dyDescent="0.25"/>
  <cols>
    <col min="1" max="16384" width="11.42578125" style="8"/>
  </cols>
  <sheetData>
    <row r="1" spans="1:15" x14ac:dyDescent="0.25">
      <c r="A1" s="240" t="s">
        <v>199</v>
      </c>
    </row>
    <row r="2" spans="1:15" x14ac:dyDescent="0.25">
      <c r="A2" s="240" t="s">
        <v>198</v>
      </c>
    </row>
    <row r="4" spans="1:15" x14ac:dyDescent="0.25">
      <c r="A4" s="245" t="s">
        <v>15</v>
      </c>
      <c r="B4" s="246">
        <v>2012</v>
      </c>
      <c r="C4" s="246">
        <v>2013</v>
      </c>
      <c r="D4" s="246">
        <v>2014</v>
      </c>
      <c r="E4" s="246">
        <v>2015</v>
      </c>
      <c r="F4" s="246">
        <v>2016</v>
      </c>
      <c r="G4" s="246">
        <v>2017</v>
      </c>
      <c r="H4" s="246">
        <v>2018</v>
      </c>
      <c r="I4" s="246">
        <v>2019</v>
      </c>
      <c r="J4" s="246">
        <v>2020</v>
      </c>
      <c r="K4" s="246">
        <v>2021</v>
      </c>
      <c r="L4" s="246">
        <v>2022</v>
      </c>
      <c r="M4" s="246">
        <v>2023</v>
      </c>
      <c r="N4" s="246">
        <v>2024</v>
      </c>
      <c r="O4" s="247">
        <v>2025</v>
      </c>
    </row>
    <row r="5" spans="1:15" x14ac:dyDescent="0.25">
      <c r="A5" s="248" t="s">
        <v>16</v>
      </c>
      <c r="B5" s="249">
        <v>478</v>
      </c>
      <c r="C5" s="249">
        <v>524</v>
      </c>
      <c r="D5" s="249">
        <v>478</v>
      </c>
      <c r="E5" s="249">
        <v>590</v>
      </c>
      <c r="F5" s="249">
        <v>632</v>
      </c>
      <c r="G5" s="249">
        <v>662</v>
      </c>
      <c r="H5" s="249">
        <v>652</v>
      </c>
      <c r="I5" s="249">
        <v>687</v>
      </c>
      <c r="J5" s="249">
        <v>684</v>
      </c>
      <c r="K5" s="249">
        <v>699</v>
      </c>
      <c r="L5" s="249">
        <v>700</v>
      </c>
      <c r="M5" s="249">
        <v>689</v>
      </c>
      <c r="N5" s="249">
        <v>706</v>
      </c>
      <c r="O5" s="250">
        <v>677</v>
      </c>
    </row>
    <row r="6" spans="1:15" x14ac:dyDescent="0.25">
      <c r="A6" s="8" t="s">
        <v>105</v>
      </c>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D0013-32B6-45D5-8F8B-E05C59C92E87}">
  <dimension ref="A1:B8"/>
  <sheetViews>
    <sheetView workbookViewId="0">
      <selection activeCell="C13" sqref="C13"/>
    </sheetView>
  </sheetViews>
  <sheetFormatPr baseColWidth="10" defaultRowHeight="15" x14ac:dyDescent="0.25"/>
  <cols>
    <col min="1" max="16384" width="11.42578125" style="8"/>
  </cols>
  <sheetData>
    <row r="1" spans="1:2" x14ac:dyDescent="0.25">
      <c r="A1" s="240" t="s">
        <v>205</v>
      </c>
    </row>
    <row r="2" spans="1:2" x14ac:dyDescent="0.25">
      <c r="A2" s="240" t="s">
        <v>206</v>
      </c>
    </row>
    <row r="4" spans="1:2" x14ac:dyDescent="0.25">
      <c r="A4" s="251" t="s">
        <v>200</v>
      </c>
      <c r="B4" s="263">
        <v>0.66800000000000004</v>
      </c>
    </row>
    <row r="5" spans="1:2" x14ac:dyDescent="0.25">
      <c r="A5" s="251" t="s">
        <v>201</v>
      </c>
      <c r="B5" s="263">
        <v>0.192</v>
      </c>
    </row>
    <row r="6" spans="1:2" x14ac:dyDescent="0.25">
      <c r="A6" s="251" t="s">
        <v>202</v>
      </c>
      <c r="B6" s="263">
        <v>8.0000000000000002E-3</v>
      </c>
    </row>
    <row r="7" spans="1:2" x14ac:dyDescent="0.25">
      <c r="A7" s="251" t="s">
        <v>203</v>
      </c>
      <c r="B7" s="263">
        <v>4.8000000000000001E-2</v>
      </c>
    </row>
    <row r="8" spans="1:2" x14ac:dyDescent="0.25">
      <c r="A8" s="251" t="s">
        <v>204</v>
      </c>
      <c r="B8" s="263">
        <v>8.4000000000000005E-2</v>
      </c>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23CF4-5373-4E0C-A766-2C15D21BE47D}">
  <dimension ref="A1:M21"/>
  <sheetViews>
    <sheetView workbookViewId="0">
      <selection activeCell="K22" sqref="K22"/>
    </sheetView>
  </sheetViews>
  <sheetFormatPr baseColWidth="10" defaultRowHeight="15" x14ac:dyDescent="0.25"/>
  <cols>
    <col min="1" max="16384" width="11.42578125" style="8"/>
  </cols>
  <sheetData>
    <row r="1" spans="1:13" x14ac:dyDescent="0.25">
      <c r="A1" s="293" t="s">
        <v>271</v>
      </c>
    </row>
    <row r="2" spans="1:13" x14ac:dyDescent="0.25">
      <c r="A2" s="294" t="s">
        <v>272</v>
      </c>
    </row>
    <row r="4" spans="1:13" x14ac:dyDescent="0.25">
      <c r="A4" s="295" t="s">
        <v>250</v>
      </c>
      <c r="B4" s="295" t="s">
        <v>251</v>
      </c>
      <c r="C4" s="295" t="s">
        <v>252</v>
      </c>
      <c r="D4" s="295" t="s">
        <v>253</v>
      </c>
      <c r="E4" s="295" t="s">
        <v>254</v>
      </c>
      <c r="F4" s="295" t="s">
        <v>255</v>
      </c>
      <c r="G4" s="295" t="s">
        <v>256</v>
      </c>
      <c r="H4" s="295" t="s">
        <v>257</v>
      </c>
      <c r="I4" s="295" t="s">
        <v>258</v>
      </c>
      <c r="J4" s="295" t="s">
        <v>259</v>
      </c>
      <c r="K4" s="295" t="s">
        <v>260</v>
      </c>
      <c r="L4" s="295" t="s">
        <v>261</v>
      </c>
      <c r="M4" s="295" t="s">
        <v>262</v>
      </c>
    </row>
    <row r="5" spans="1:13" x14ac:dyDescent="0.25">
      <c r="A5" s="296" t="s">
        <v>263</v>
      </c>
      <c r="B5" s="297">
        <v>147</v>
      </c>
      <c r="C5" s="297">
        <v>0</v>
      </c>
      <c r="D5" s="297">
        <v>0</v>
      </c>
      <c r="E5" s="297">
        <v>0</v>
      </c>
      <c r="F5" s="297">
        <v>0</v>
      </c>
      <c r="G5" s="297">
        <v>161</v>
      </c>
      <c r="H5" s="297">
        <v>0</v>
      </c>
      <c r="I5" s="297">
        <v>0</v>
      </c>
      <c r="J5" s="297">
        <v>0</v>
      </c>
      <c r="K5" s="297">
        <v>4</v>
      </c>
      <c r="L5" s="297">
        <v>0</v>
      </c>
      <c r="M5" s="298">
        <v>312</v>
      </c>
    </row>
    <row r="6" spans="1:13" x14ac:dyDescent="0.25">
      <c r="A6" s="296" t="s">
        <v>264</v>
      </c>
      <c r="B6" s="297">
        <v>0</v>
      </c>
      <c r="C6" s="297">
        <v>72</v>
      </c>
      <c r="D6" s="297">
        <v>64</v>
      </c>
      <c r="E6" s="297">
        <v>0</v>
      </c>
      <c r="F6" s="297">
        <v>0</v>
      </c>
      <c r="G6" s="297">
        <v>0</v>
      </c>
      <c r="H6" s="297">
        <v>0</v>
      </c>
      <c r="I6" s="297">
        <v>0</v>
      </c>
      <c r="J6" s="297">
        <v>168</v>
      </c>
      <c r="K6" s="297">
        <v>0</v>
      </c>
      <c r="L6" s="297">
        <v>0</v>
      </c>
      <c r="M6" s="298">
        <v>304</v>
      </c>
    </row>
    <row r="7" spans="1:13" x14ac:dyDescent="0.25">
      <c r="A7" s="296" t="s">
        <v>265</v>
      </c>
      <c r="B7" s="297">
        <v>0</v>
      </c>
      <c r="C7" s="297">
        <v>0</v>
      </c>
      <c r="D7" s="297">
        <v>0</v>
      </c>
      <c r="E7" s="297">
        <v>33</v>
      </c>
      <c r="F7" s="297">
        <v>75</v>
      </c>
      <c r="G7" s="297">
        <v>0</v>
      </c>
      <c r="H7" s="297">
        <v>48</v>
      </c>
      <c r="I7" s="297">
        <v>0</v>
      </c>
      <c r="J7" s="297">
        <v>0</v>
      </c>
      <c r="K7" s="297">
        <v>0</v>
      </c>
      <c r="L7" s="297">
        <v>0</v>
      </c>
      <c r="M7" s="298">
        <v>156</v>
      </c>
    </row>
    <row r="8" spans="1:13" x14ac:dyDescent="0.25">
      <c r="A8" s="296" t="s">
        <v>266</v>
      </c>
      <c r="B8" s="297">
        <v>0</v>
      </c>
      <c r="C8" s="297">
        <v>0</v>
      </c>
      <c r="D8" s="297">
        <v>0</v>
      </c>
      <c r="E8" s="297">
        <v>0</v>
      </c>
      <c r="F8" s="297">
        <v>0</v>
      </c>
      <c r="G8" s="297">
        <v>0</v>
      </c>
      <c r="H8" s="297">
        <v>0</v>
      </c>
      <c r="I8" s="297">
        <v>31</v>
      </c>
      <c r="J8" s="297">
        <v>0</v>
      </c>
      <c r="K8" s="297">
        <v>0</v>
      </c>
      <c r="L8" s="297">
        <v>81</v>
      </c>
      <c r="M8" s="298">
        <v>112</v>
      </c>
    </row>
    <row r="12" spans="1:13" x14ac:dyDescent="0.25">
      <c r="B12" s="240"/>
    </row>
    <row r="13" spans="1:13" x14ac:dyDescent="0.25">
      <c r="B13" s="299"/>
    </row>
    <row r="14" spans="1:13" x14ac:dyDescent="0.25">
      <c r="B14" s="299"/>
    </row>
    <row r="15" spans="1:13" x14ac:dyDescent="0.25">
      <c r="B15" s="299"/>
    </row>
    <row r="16" spans="1:13" x14ac:dyDescent="0.25">
      <c r="B16" s="299"/>
    </row>
    <row r="18" spans="2:2" x14ac:dyDescent="0.25">
      <c r="B18" s="240"/>
    </row>
    <row r="19" spans="2:2" x14ac:dyDescent="0.25">
      <c r="B19" s="299"/>
    </row>
    <row r="20" spans="2:2" x14ac:dyDescent="0.25">
      <c r="B20" s="299"/>
    </row>
    <row r="21" spans="2:2" x14ac:dyDescent="0.25">
      <c r="B21" s="299"/>
    </row>
  </sheetData>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D863C-A1EF-488D-99D4-96BB93420F40}">
  <dimension ref="A1:M14"/>
  <sheetViews>
    <sheetView workbookViewId="0"/>
  </sheetViews>
  <sheetFormatPr baseColWidth="10" defaultRowHeight="15" x14ac:dyDescent="0.25"/>
  <cols>
    <col min="1" max="16384" width="11.42578125" style="8"/>
  </cols>
  <sheetData>
    <row r="1" spans="1:13" x14ac:dyDescent="0.25">
      <c r="A1" s="240" t="s">
        <v>211</v>
      </c>
      <c r="B1" s="317"/>
      <c r="C1" s="317"/>
      <c r="D1" s="317"/>
      <c r="E1" s="317"/>
    </row>
    <row r="2" spans="1:13" x14ac:dyDescent="0.25">
      <c r="A2" s="323" t="s">
        <v>212</v>
      </c>
      <c r="B2" s="317"/>
      <c r="C2" s="317"/>
      <c r="D2" s="317"/>
      <c r="E2" s="317"/>
    </row>
    <row r="3" spans="1:13" x14ac:dyDescent="0.25">
      <c r="A3" s="317"/>
      <c r="B3" s="317"/>
      <c r="C3" s="317"/>
      <c r="D3" s="317"/>
      <c r="E3" s="317"/>
    </row>
    <row r="4" spans="1:13" x14ac:dyDescent="0.25">
      <c r="A4" s="318"/>
      <c r="B4" s="319" t="s">
        <v>207</v>
      </c>
      <c r="C4" s="319" t="s">
        <v>208</v>
      </c>
      <c r="D4" s="319" t="s">
        <v>201</v>
      </c>
      <c r="E4" s="320" t="s">
        <v>202</v>
      </c>
    </row>
    <row r="5" spans="1:13" x14ac:dyDescent="0.25">
      <c r="A5" s="321" t="s">
        <v>209</v>
      </c>
      <c r="B5" s="255"/>
      <c r="C5" s="255"/>
      <c r="D5" s="255">
        <v>292</v>
      </c>
      <c r="E5" s="256"/>
    </row>
    <row r="6" spans="1:13" x14ac:dyDescent="0.25">
      <c r="A6" s="321" t="s">
        <v>210</v>
      </c>
      <c r="B6" s="255"/>
      <c r="C6" s="255"/>
      <c r="D6" s="255">
        <v>1190</v>
      </c>
      <c r="E6" s="256"/>
    </row>
    <row r="7" spans="1:13" x14ac:dyDescent="0.25">
      <c r="A7" s="322"/>
      <c r="B7" s="258">
        <v>1831</v>
      </c>
      <c r="C7" s="258">
        <v>447</v>
      </c>
      <c r="D7" s="258"/>
      <c r="E7" s="259">
        <v>251</v>
      </c>
    </row>
    <row r="8" spans="1:13" x14ac:dyDescent="0.25">
      <c r="B8" s="305"/>
    </row>
    <row r="9" spans="1:13" x14ac:dyDescent="0.25">
      <c r="B9" s="305"/>
    </row>
    <row r="10" spans="1:13" x14ac:dyDescent="0.25">
      <c r="B10" s="260"/>
    </row>
    <row r="13" spans="1:13" x14ac:dyDescent="0.25">
      <c r="M13" s="261"/>
    </row>
    <row r="14" spans="1:13" x14ac:dyDescent="0.25">
      <c r="L14" s="262"/>
    </row>
  </sheetData>
  <mergeCells count="1">
    <mergeCell ref="B8:B9"/>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349F4-C90A-43FD-B9CA-DD58D14AC8F7}">
  <dimension ref="A1:E12"/>
  <sheetViews>
    <sheetView workbookViewId="0">
      <selection activeCell="A22" sqref="A22"/>
    </sheetView>
  </sheetViews>
  <sheetFormatPr baseColWidth="10" defaultRowHeight="15" x14ac:dyDescent="0.25"/>
  <cols>
    <col min="1" max="1" width="71.7109375" style="8" customWidth="1"/>
    <col min="2" max="16384" width="11.42578125" style="8"/>
  </cols>
  <sheetData>
    <row r="1" spans="1:5" x14ac:dyDescent="0.25">
      <c r="A1" s="293" t="s">
        <v>186</v>
      </c>
    </row>
    <row r="2" spans="1:5" x14ac:dyDescent="0.25">
      <c r="A2" s="292" t="s">
        <v>267</v>
      </c>
    </row>
    <row r="3" spans="1:5" x14ac:dyDescent="0.25">
      <c r="A3" s="8" t="s">
        <v>268</v>
      </c>
    </row>
    <row r="4" spans="1:5" x14ac:dyDescent="0.25">
      <c r="A4" s="265"/>
      <c r="B4" s="253">
        <v>2022</v>
      </c>
      <c r="C4" s="253">
        <v>2023</v>
      </c>
      <c r="D4" s="253">
        <v>2024</v>
      </c>
      <c r="E4" s="254">
        <v>2025</v>
      </c>
    </row>
    <row r="5" spans="1:5" x14ac:dyDescent="0.25">
      <c r="A5" s="252" t="s">
        <v>280</v>
      </c>
      <c r="B5" s="270">
        <v>0.28999999999999998</v>
      </c>
      <c r="C5" s="270">
        <v>0.28000000000000003</v>
      </c>
      <c r="D5" s="270">
        <v>0.43</v>
      </c>
      <c r="E5" s="271">
        <v>0.09</v>
      </c>
    </row>
    <row r="6" spans="1:5" x14ac:dyDescent="0.25">
      <c r="A6" s="257" t="s">
        <v>289</v>
      </c>
      <c r="B6" s="268">
        <v>0.13</v>
      </c>
      <c r="C6" s="268">
        <v>0.01</v>
      </c>
      <c r="D6" s="268">
        <v>0.26</v>
      </c>
      <c r="E6" s="269">
        <v>0.02</v>
      </c>
    </row>
    <row r="11" spans="1:5" x14ac:dyDescent="0.25">
      <c r="B11" s="264"/>
      <c r="C11" s="264"/>
      <c r="D11" s="264"/>
      <c r="E11" s="264"/>
    </row>
    <row r="12" spans="1:5" x14ac:dyDescent="0.25">
      <c r="B12" s="264"/>
      <c r="C12" s="264"/>
      <c r="D12" s="264"/>
      <c r="E12" s="264"/>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09525-E058-473B-A5EA-D6F46ED86E4D}">
  <dimension ref="A1:E12"/>
  <sheetViews>
    <sheetView workbookViewId="0">
      <selection activeCell="C7" sqref="C7"/>
    </sheetView>
  </sheetViews>
  <sheetFormatPr baseColWidth="10" defaultRowHeight="15" x14ac:dyDescent="0.25"/>
  <cols>
    <col min="1" max="1" width="36.28515625" style="8" customWidth="1"/>
    <col min="2" max="16384" width="11.42578125" style="8"/>
  </cols>
  <sheetData>
    <row r="1" spans="1:5" x14ac:dyDescent="0.25">
      <c r="A1" s="240" t="s">
        <v>229</v>
      </c>
      <c r="B1" s="317"/>
      <c r="C1" s="317"/>
      <c r="D1" s="317"/>
      <c r="E1" s="317"/>
    </row>
    <row r="2" spans="1:5" x14ac:dyDescent="0.25">
      <c r="A2" s="240" t="s">
        <v>269</v>
      </c>
      <c r="B2" s="317"/>
      <c r="C2" s="317"/>
      <c r="D2" s="317"/>
      <c r="E2" s="317"/>
    </row>
    <row r="3" spans="1:5" x14ac:dyDescent="0.25">
      <c r="A3" s="317" t="s">
        <v>270</v>
      </c>
      <c r="B3" s="317"/>
      <c r="C3" s="317"/>
      <c r="D3" s="317"/>
      <c r="E3" s="317"/>
    </row>
    <row r="4" spans="1:5" x14ac:dyDescent="0.25">
      <c r="A4" s="318"/>
      <c r="B4" s="324">
        <v>2022</v>
      </c>
      <c r="C4" s="325">
        <v>2023</v>
      </c>
      <c r="D4" s="325">
        <v>2024</v>
      </c>
      <c r="E4" s="326">
        <v>2025</v>
      </c>
    </row>
    <row r="5" spans="1:5" x14ac:dyDescent="0.25">
      <c r="A5" s="321" t="s">
        <v>280</v>
      </c>
      <c r="B5" s="266">
        <v>0.06</v>
      </c>
      <c r="C5" s="266">
        <v>0.03</v>
      </c>
      <c r="D5" s="266">
        <v>0.06</v>
      </c>
      <c r="E5" s="267">
        <v>0.02</v>
      </c>
    </row>
    <row r="6" spans="1:5" x14ac:dyDescent="0.25">
      <c r="A6" s="322" t="s">
        <v>289</v>
      </c>
      <c r="B6" s="268">
        <v>-4.7999999999999973E-2</v>
      </c>
      <c r="C6" s="268">
        <v>-0.1</v>
      </c>
      <c r="D6" s="268">
        <v>-0.05</v>
      </c>
      <c r="E6" s="269">
        <v>-0.15</v>
      </c>
    </row>
    <row r="7" spans="1:5" x14ac:dyDescent="0.25">
      <c r="A7" s="317"/>
      <c r="B7" s="317"/>
      <c r="C7" s="317"/>
      <c r="D7" s="317"/>
      <c r="E7" s="317"/>
    </row>
    <row r="11" spans="1:5" x14ac:dyDescent="0.25">
      <c r="B11" s="264"/>
      <c r="C11" s="264"/>
      <c r="D11" s="264"/>
      <c r="E11" s="264"/>
    </row>
    <row r="12" spans="1:5" x14ac:dyDescent="0.25">
      <c r="B12" s="264"/>
      <c r="C12" s="264"/>
      <c r="D12" s="264"/>
      <c r="E12" s="264"/>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FE7D6-EB52-426A-BB70-CB5438B4577F}">
  <dimension ref="A1:E19"/>
  <sheetViews>
    <sheetView workbookViewId="0">
      <selection activeCell="G7" sqref="G7"/>
    </sheetView>
  </sheetViews>
  <sheetFormatPr baseColWidth="10" defaultRowHeight="15" x14ac:dyDescent="0.25"/>
  <cols>
    <col min="1" max="1" width="11.42578125" style="8"/>
    <col min="2" max="2" width="13.140625" style="8" customWidth="1"/>
    <col min="3" max="3" width="14.5703125" style="8" customWidth="1"/>
    <col min="4" max="16384" width="11.42578125" style="8"/>
  </cols>
  <sheetData>
    <row r="1" spans="1:4" x14ac:dyDescent="0.25">
      <c r="A1" s="240" t="s">
        <v>232</v>
      </c>
      <c r="B1" s="317"/>
      <c r="C1" s="317"/>
    </row>
    <row r="2" spans="1:4" x14ac:dyDescent="0.25">
      <c r="A2" s="327" t="s">
        <v>233</v>
      </c>
      <c r="B2" s="328"/>
      <c r="C2" s="328"/>
      <c r="D2" s="278"/>
    </row>
    <row r="3" spans="1:4" x14ac:dyDescent="0.25">
      <c r="A3" s="329" t="s">
        <v>15</v>
      </c>
      <c r="B3" s="329" t="s">
        <v>230</v>
      </c>
      <c r="C3" s="329" t="s">
        <v>231</v>
      </c>
    </row>
    <row r="4" spans="1:4" x14ac:dyDescent="0.25">
      <c r="A4" s="330">
        <v>2022</v>
      </c>
      <c r="B4" s="329">
        <v>0.94444444400000005</v>
      </c>
      <c r="C4" s="329">
        <v>5.5555555999999999E-2</v>
      </c>
    </row>
    <row r="5" spans="1:4" x14ac:dyDescent="0.25">
      <c r="A5" s="330">
        <v>2023</v>
      </c>
      <c r="B5" s="329">
        <v>0.7</v>
      </c>
      <c r="C5" s="329">
        <v>0.3</v>
      </c>
    </row>
    <row r="6" spans="1:4" x14ac:dyDescent="0.25">
      <c r="A6" s="330">
        <v>2024</v>
      </c>
      <c r="B6" s="329">
        <v>0.6</v>
      </c>
      <c r="C6" s="329">
        <v>0.4</v>
      </c>
    </row>
    <row r="7" spans="1:4" x14ac:dyDescent="0.25">
      <c r="A7" s="330" t="s">
        <v>16</v>
      </c>
      <c r="B7" s="329">
        <v>0.76744186000000003</v>
      </c>
      <c r="C7" s="329">
        <v>0.23255814</v>
      </c>
    </row>
    <row r="19" spans="5:5" x14ac:dyDescent="0.25">
      <c r="E19" s="279"/>
    </row>
  </sheetData>
  <pageMargins left="0.7" right="0.7" top="0.75" bottom="0.75" header="0.3" footer="0.3"/>
  <pageSetup orientation="portrait"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5E8D8-A028-4BFB-BE03-945BBDEC1A99}">
  <dimension ref="A1:E6"/>
  <sheetViews>
    <sheetView workbookViewId="0">
      <selection activeCell="A12" sqref="A12"/>
    </sheetView>
  </sheetViews>
  <sheetFormatPr baseColWidth="10" defaultRowHeight="15" x14ac:dyDescent="0.25"/>
  <cols>
    <col min="1" max="1" width="30.140625" style="8" customWidth="1"/>
    <col min="2" max="16384" width="11.42578125" style="8"/>
  </cols>
  <sheetData>
    <row r="1" spans="1:5" x14ac:dyDescent="0.25">
      <c r="A1" s="293" t="s">
        <v>273</v>
      </c>
    </row>
    <row r="2" spans="1:5" x14ac:dyDescent="0.25">
      <c r="A2" s="294" t="s">
        <v>243</v>
      </c>
    </row>
    <row r="4" spans="1:5" x14ac:dyDescent="0.25">
      <c r="B4" s="245" t="s">
        <v>246</v>
      </c>
      <c r="C4" s="246" t="s">
        <v>247</v>
      </c>
      <c r="D4" s="246" t="s">
        <v>248</v>
      </c>
      <c r="E4" s="247" t="s">
        <v>249</v>
      </c>
    </row>
    <row r="5" spans="1:5" x14ac:dyDescent="0.25">
      <c r="A5" s="252" t="s">
        <v>244</v>
      </c>
      <c r="B5" s="287">
        <v>0.75581395299999998</v>
      </c>
      <c r="C5" s="287">
        <v>0.83567275699999999</v>
      </c>
      <c r="D5" s="287">
        <v>0.75872092999999996</v>
      </c>
      <c r="E5" s="288">
        <v>0.783402547</v>
      </c>
    </row>
    <row r="6" spans="1:5" x14ac:dyDescent="0.25">
      <c r="A6" s="257" t="s">
        <v>245</v>
      </c>
      <c r="B6" s="289">
        <v>0.80038759699999995</v>
      </c>
      <c r="C6" s="289">
        <v>0.91279069800000001</v>
      </c>
      <c r="D6" s="289">
        <v>0.88275193799999996</v>
      </c>
      <c r="E6" s="290">
        <v>0.86531007800000004</v>
      </c>
    </row>
  </sheetData>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60F1B-DDD2-40F6-A881-3478ABACF0C5}">
  <dimension ref="A1:C14"/>
  <sheetViews>
    <sheetView workbookViewId="0">
      <selection activeCell="E24" sqref="E24"/>
    </sheetView>
  </sheetViews>
  <sheetFormatPr baseColWidth="10" defaultRowHeight="12.75" x14ac:dyDescent="0.2"/>
  <cols>
    <col min="1" max="1" width="11.42578125" style="2"/>
    <col min="2" max="2" width="18.140625" style="2" customWidth="1"/>
    <col min="3" max="3" width="16.140625" style="2" customWidth="1"/>
    <col min="4" max="16384" width="11.42578125" style="2"/>
  </cols>
  <sheetData>
    <row r="1" spans="1:3" x14ac:dyDescent="0.2">
      <c r="A1" s="1" t="s">
        <v>215</v>
      </c>
    </row>
    <row r="2" spans="1:3" x14ac:dyDescent="0.2">
      <c r="A2" s="1" t="s">
        <v>216</v>
      </c>
    </row>
    <row r="3" spans="1:3" ht="22.5" x14ac:dyDescent="0.2">
      <c r="A3" s="277" t="s">
        <v>18</v>
      </c>
      <c r="B3" s="272" t="s">
        <v>19</v>
      </c>
      <c r="C3" s="272" t="s">
        <v>228</v>
      </c>
    </row>
    <row r="4" spans="1:3" ht="22.5" x14ac:dyDescent="0.2">
      <c r="A4" s="272" t="s">
        <v>217</v>
      </c>
      <c r="B4" s="273">
        <f>142/149</f>
        <v>0.95302013422818788</v>
      </c>
      <c r="C4" s="274">
        <f>76/149</f>
        <v>0.51006711409395977</v>
      </c>
    </row>
    <row r="5" spans="1:3" ht="22.5" x14ac:dyDescent="0.2">
      <c r="A5" s="272" t="s">
        <v>218</v>
      </c>
      <c r="B5" s="273">
        <f>148/150</f>
        <v>0.98666666666666669</v>
      </c>
      <c r="C5" s="274">
        <f>51/150</f>
        <v>0.34</v>
      </c>
    </row>
    <row r="6" spans="1:3" ht="22.5" x14ac:dyDescent="0.2">
      <c r="A6" s="272" t="s">
        <v>219</v>
      </c>
      <c r="B6" s="273">
        <f>150/152</f>
        <v>0.98684210526315785</v>
      </c>
      <c r="C6" s="274">
        <f>69/152</f>
        <v>0.45394736842105265</v>
      </c>
    </row>
    <row r="7" spans="1:3" ht="22.5" x14ac:dyDescent="0.2">
      <c r="A7" s="272" t="s">
        <v>220</v>
      </c>
      <c r="B7" s="273">
        <f>153/160</f>
        <v>0.95625000000000004</v>
      </c>
      <c r="C7" s="274">
        <f>70/160</f>
        <v>0.4375</v>
      </c>
    </row>
    <row r="8" spans="1:3" ht="22.5" x14ac:dyDescent="0.2">
      <c r="A8" s="272" t="s">
        <v>221</v>
      </c>
      <c r="B8" s="273">
        <f>163/168</f>
        <v>0.97023809523809523</v>
      </c>
      <c r="C8" s="274">
        <f>75/168</f>
        <v>0.44642857142857145</v>
      </c>
    </row>
    <row r="9" spans="1:3" ht="22.5" x14ac:dyDescent="0.2">
      <c r="A9" s="272" t="s">
        <v>222</v>
      </c>
      <c r="B9" s="273">
        <f>172/173</f>
        <v>0.9942196531791907</v>
      </c>
      <c r="C9" s="275">
        <f>96/173</f>
        <v>0.55491329479768781</v>
      </c>
    </row>
    <row r="10" spans="1:3" ht="22.5" x14ac:dyDescent="0.2">
      <c r="A10" s="272" t="s">
        <v>223</v>
      </c>
      <c r="B10" s="273">
        <v>1</v>
      </c>
      <c r="C10" s="275">
        <f>110/174</f>
        <v>0.63218390804597702</v>
      </c>
    </row>
    <row r="11" spans="1:3" ht="22.5" x14ac:dyDescent="0.2">
      <c r="A11" s="272" t="s">
        <v>224</v>
      </c>
      <c r="B11" s="273">
        <f>173/180</f>
        <v>0.96111111111111114</v>
      </c>
      <c r="C11" s="274">
        <f>116/180</f>
        <v>0.64444444444444449</v>
      </c>
    </row>
    <row r="12" spans="1:3" ht="22.5" x14ac:dyDescent="0.2">
      <c r="A12" s="272" t="s">
        <v>225</v>
      </c>
      <c r="B12" s="273">
        <f>189/192</f>
        <v>0.984375</v>
      </c>
      <c r="C12" s="274">
        <f>128/192</f>
        <v>0.66666666666666663</v>
      </c>
    </row>
    <row r="13" spans="1:3" ht="22.5" x14ac:dyDescent="0.2">
      <c r="A13" s="272" t="s">
        <v>226</v>
      </c>
      <c r="B13" s="276">
        <f>201/204</f>
        <v>0.98529411764705888</v>
      </c>
      <c r="C13" s="274">
        <f>93/204</f>
        <v>0.45588235294117646</v>
      </c>
    </row>
    <row r="14" spans="1:3" ht="22.5" x14ac:dyDescent="0.2">
      <c r="A14" s="272" t="s">
        <v>227</v>
      </c>
      <c r="B14" s="273">
        <f>201/204</f>
        <v>0.98529411764705888</v>
      </c>
      <c r="C14" s="273">
        <f>96/216</f>
        <v>0.44444444444444442</v>
      </c>
    </row>
  </sheetData>
  <pageMargins left="0.7" right="0.7" top="0.75" bottom="0.75" header="0.3" footer="0.3"/>
  <drawing r:id="rId1"/>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B4AE0-AFF2-4F7B-B1A7-EF6D4143ABD9}">
  <dimension ref="A1:C11"/>
  <sheetViews>
    <sheetView workbookViewId="0"/>
  </sheetViews>
  <sheetFormatPr baseColWidth="10" defaultRowHeight="12.75" x14ac:dyDescent="0.2"/>
  <cols>
    <col min="1" max="1" width="25.85546875" style="2" customWidth="1"/>
    <col min="2" max="3" width="24.5703125" style="2" customWidth="1"/>
    <col min="4" max="4" width="13.140625" style="2" customWidth="1"/>
    <col min="5" max="16384" width="11.42578125" style="2"/>
  </cols>
  <sheetData>
    <row r="1" spans="1:3" x14ac:dyDescent="0.2">
      <c r="A1" s="1" t="s">
        <v>213</v>
      </c>
    </row>
    <row r="2" spans="1:3" x14ac:dyDescent="0.2">
      <c r="A2" s="1" t="s">
        <v>214</v>
      </c>
    </row>
    <row r="3" spans="1:3" ht="25.5" x14ac:dyDescent="0.2">
      <c r="A3" s="281"/>
      <c r="B3" s="49" t="s">
        <v>234</v>
      </c>
      <c r="C3" s="280" t="s">
        <v>235</v>
      </c>
    </row>
    <row r="4" spans="1:3" x14ac:dyDescent="0.2">
      <c r="A4" s="80" t="s">
        <v>236</v>
      </c>
      <c r="B4" s="282">
        <v>0.04</v>
      </c>
      <c r="C4" s="283">
        <v>7.0000000000000007E-2</v>
      </c>
    </row>
    <row r="5" spans="1:3" x14ac:dyDescent="0.2">
      <c r="A5" s="80" t="s">
        <v>237</v>
      </c>
      <c r="B5" s="282">
        <v>0.43</v>
      </c>
      <c r="C5" s="284">
        <v>0.15</v>
      </c>
    </row>
    <row r="6" spans="1:3" x14ac:dyDescent="0.2">
      <c r="A6" s="80" t="s">
        <v>238</v>
      </c>
      <c r="B6" s="282">
        <v>0.43</v>
      </c>
      <c r="C6" s="284">
        <v>0.28000000000000003</v>
      </c>
    </row>
    <row r="7" spans="1:3" x14ac:dyDescent="0.2">
      <c r="A7" s="80" t="s">
        <v>239</v>
      </c>
      <c r="B7" s="282">
        <v>0.01</v>
      </c>
      <c r="C7" s="284">
        <v>0</v>
      </c>
    </row>
    <row r="8" spans="1:3" x14ac:dyDescent="0.2">
      <c r="A8" s="80" t="s">
        <v>240</v>
      </c>
      <c r="B8" s="282">
        <v>0.06</v>
      </c>
      <c r="C8" s="284">
        <v>0.1</v>
      </c>
    </row>
    <row r="9" spans="1:3" x14ac:dyDescent="0.2">
      <c r="A9" s="80" t="s">
        <v>241</v>
      </c>
      <c r="B9" s="282">
        <v>0.02</v>
      </c>
      <c r="C9" s="284">
        <v>0.11</v>
      </c>
    </row>
    <row r="10" spans="1:3" x14ac:dyDescent="0.2">
      <c r="A10" s="81" t="s">
        <v>242</v>
      </c>
      <c r="B10" s="285">
        <v>0.01</v>
      </c>
      <c r="C10" s="286">
        <v>0.28999999999999998</v>
      </c>
    </row>
    <row r="11" spans="1:3" x14ac:dyDescent="0.2">
      <c r="A11" s="2" t="s">
        <v>6</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76AB5-5471-46B6-9D4F-AD2AF6750FC2}">
  <dimension ref="A1:H24"/>
  <sheetViews>
    <sheetView zoomScaleNormal="100" workbookViewId="0"/>
  </sheetViews>
  <sheetFormatPr baseColWidth="10" defaultColWidth="11.42578125" defaultRowHeight="12.75" x14ac:dyDescent="0.2"/>
  <cols>
    <col min="1" max="1" width="15.5703125" style="2" customWidth="1"/>
    <col min="2" max="2" width="14.85546875" style="2" customWidth="1"/>
    <col min="3" max="3" width="13.140625" style="2" bestFit="1" customWidth="1"/>
    <col min="4" max="4" width="19.140625" style="2" bestFit="1" customWidth="1"/>
    <col min="5" max="5" width="20" style="2" bestFit="1" customWidth="1"/>
    <col min="6" max="7" width="16.42578125" style="2" customWidth="1"/>
    <col min="8" max="8" width="11.42578125" style="2"/>
    <col min="9" max="9" width="12" style="2" bestFit="1" customWidth="1"/>
    <col min="10" max="16384" width="11.42578125" style="2"/>
  </cols>
  <sheetData>
    <row r="1" spans="1:8" x14ac:dyDescent="0.2">
      <c r="A1" s="10" t="s">
        <v>7</v>
      </c>
    </row>
    <row r="2" spans="1:8" ht="12.75" customHeight="1" x14ac:dyDescent="0.2">
      <c r="A2" s="10" t="s">
        <v>29</v>
      </c>
      <c r="C2" s="25"/>
      <c r="F2" s="11"/>
    </row>
    <row r="3" spans="1:8" x14ac:dyDescent="0.2">
      <c r="A3" s="12" t="s">
        <v>8</v>
      </c>
    </row>
    <row r="5" spans="1:8" ht="39.75" customHeight="1" x14ac:dyDescent="0.2">
      <c r="A5" s="31" t="s">
        <v>39</v>
      </c>
      <c r="B5" s="33">
        <v>-3.6719495532531448</v>
      </c>
    </row>
    <row r="6" spans="1:8" ht="39" customHeight="1" x14ac:dyDescent="0.2">
      <c r="A6" s="29" t="s">
        <v>41</v>
      </c>
      <c r="B6" s="34">
        <v>0.85067111018061636</v>
      </c>
    </row>
    <row r="7" spans="1:8" ht="38.25" x14ac:dyDescent="0.2">
      <c r="A7" s="30" t="s">
        <v>40</v>
      </c>
      <c r="B7" s="36">
        <v>-2.8212784430725284</v>
      </c>
      <c r="C7" s="5"/>
      <c r="H7" s="13"/>
    </row>
    <row r="8" spans="1:8" x14ac:dyDescent="0.2">
      <c r="A8" s="19" t="s">
        <v>31</v>
      </c>
      <c r="B8" s="37">
        <v>-8.9649612167918433E-2</v>
      </c>
      <c r="C8" s="5"/>
      <c r="H8" s="13"/>
    </row>
    <row r="9" spans="1:8" x14ac:dyDescent="0.2">
      <c r="A9" s="19" t="s">
        <v>32</v>
      </c>
      <c r="B9" s="37">
        <v>6.4772646488762103E-2</v>
      </c>
      <c r="C9" s="5"/>
      <c r="H9" s="14"/>
    </row>
    <row r="10" spans="1:8" x14ac:dyDescent="0.2">
      <c r="A10" s="19" t="s">
        <v>33</v>
      </c>
      <c r="B10" s="37">
        <v>0.17046189762607367</v>
      </c>
      <c r="C10" s="5"/>
    </row>
    <row r="11" spans="1:8" x14ac:dyDescent="0.2">
      <c r="A11" s="19" t="s">
        <v>36</v>
      </c>
      <c r="B11" s="37">
        <v>9.5075392340789572E-2</v>
      </c>
      <c r="C11" s="5"/>
    </row>
    <row r="12" spans="1:8" x14ac:dyDescent="0.2">
      <c r="A12" s="19" t="s">
        <v>34</v>
      </c>
      <c r="B12" s="37">
        <v>6.7331935012389502E-2</v>
      </c>
      <c r="C12" s="27"/>
    </row>
    <row r="13" spans="1:8" x14ac:dyDescent="0.2">
      <c r="A13" s="19" t="s">
        <v>35</v>
      </c>
      <c r="B13" s="37">
        <v>-0.2558623106763388</v>
      </c>
      <c r="C13" s="5"/>
    </row>
    <row r="14" spans="1:8" x14ac:dyDescent="0.2">
      <c r="A14" s="19" t="s">
        <v>9</v>
      </c>
      <c r="B14" s="37">
        <v>0.16647337776886573</v>
      </c>
      <c r="C14" s="5"/>
    </row>
    <row r="15" spans="1:8" x14ac:dyDescent="0.2">
      <c r="A15" s="20" t="s">
        <v>37</v>
      </c>
      <c r="B15" s="38">
        <v>2.675116679904388E-3</v>
      </c>
      <c r="C15" s="26"/>
    </row>
    <row r="16" spans="1:8" x14ac:dyDescent="0.2">
      <c r="A16" s="32" t="s">
        <v>23</v>
      </c>
      <c r="B16" s="35">
        <v>-2.6000000000000005</v>
      </c>
      <c r="C16" s="5"/>
      <c r="D16" s="7"/>
    </row>
    <row r="17" spans="1:2" x14ac:dyDescent="0.2">
      <c r="A17" s="306" t="s">
        <v>38</v>
      </c>
      <c r="B17" s="307"/>
    </row>
    <row r="18" spans="1:2" x14ac:dyDescent="0.2">
      <c r="A18" s="307"/>
      <c r="B18" s="307"/>
    </row>
    <row r="19" spans="1:2" x14ac:dyDescent="0.2">
      <c r="A19" s="307"/>
      <c r="B19" s="307"/>
    </row>
    <row r="20" spans="1:2" x14ac:dyDescent="0.2">
      <c r="A20" s="307"/>
      <c r="B20" s="307"/>
    </row>
    <row r="21" spans="1:2" x14ac:dyDescent="0.2">
      <c r="A21" s="307"/>
      <c r="B21" s="307"/>
    </row>
    <row r="22" spans="1:2" x14ac:dyDescent="0.2">
      <c r="A22" s="2" t="s">
        <v>6</v>
      </c>
    </row>
    <row r="23" spans="1:2" x14ac:dyDescent="0.2">
      <c r="B23" s="15"/>
    </row>
    <row r="24" spans="1:2" x14ac:dyDescent="0.2">
      <c r="B24" s="16"/>
    </row>
  </sheetData>
  <mergeCells count="1">
    <mergeCell ref="A17:B21"/>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A7727-E917-40E0-A64D-3499463319A8}">
  <dimension ref="A1:C27"/>
  <sheetViews>
    <sheetView workbookViewId="0"/>
  </sheetViews>
  <sheetFormatPr baseColWidth="10" defaultRowHeight="12.75" x14ac:dyDescent="0.2"/>
  <cols>
    <col min="1" max="1" width="11.42578125" style="2"/>
    <col min="2" max="2" width="12.7109375" style="2" customWidth="1"/>
    <col min="3" max="3" width="15.7109375" style="2" customWidth="1"/>
    <col min="4" max="16384" width="11.42578125" style="2"/>
  </cols>
  <sheetData>
    <row r="1" spans="1:3" x14ac:dyDescent="0.2">
      <c r="A1" s="1" t="s">
        <v>134</v>
      </c>
    </row>
    <row r="2" spans="1:3" x14ac:dyDescent="0.2">
      <c r="A2" s="1" t="s">
        <v>135</v>
      </c>
    </row>
    <row r="3" spans="1:3" x14ac:dyDescent="0.2">
      <c r="A3" s="2" t="s">
        <v>136</v>
      </c>
    </row>
    <row r="4" spans="1:3" x14ac:dyDescent="0.2">
      <c r="A4" s="79"/>
      <c r="B4" s="127" t="s">
        <v>169</v>
      </c>
      <c r="C4" s="128" t="s">
        <v>170</v>
      </c>
    </row>
    <row r="5" spans="1:3" x14ac:dyDescent="0.2">
      <c r="A5" s="134">
        <v>38353</v>
      </c>
      <c r="B5" s="129">
        <v>3.4047723727408457</v>
      </c>
      <c r="C5" s="130">
        <v>-3.0799361055680516</v>
      </c>
    </row>
    <row r="6" spans="1:3" x14ac:dyDescent="0.2">
      <c r="A6" s="135">
        <v>38718</v>
      </c>
      <c r="B6" s="18">
        <v>3.5185178782757092</v>
      </c>
      <c r="C6" s="131">
        <v>-3.607555995641206</v>
      </c>
    </row>
    <row r="7" spans="1:3" x14ac:dyDescent="0.2">
      <c r="A7" s="135">
        <v>39083</v>
      </c>
      <c r="B7" s="18">
        <v>5.557905107851087</v>
      </c>
      <c r="C7" s="131">
        <v>-4.9213735916374697</v>
      </c>
    </row>
    <row r="8" spans="1:3" x14ac:dyDescent="0.2">
      <c r="A8" s="135">
        <v>39448</v>
      </c>
      <c r="B8" s="18">
        <v>5.0529224018276855</v>
      </c>
      <c r="C8" s="131">
        <v>-5.6354804822720439</v>
      </c>
    </row>
    <row r="9" spans="1:3" x14ac:dyDescent="0.2">
      <c r="A9" s="135">
        <v>39814</v>
      </c>
      <c r="B9" s="18">
        <v>5.1339199868513408</v>
      </c>
      <c r="C9" s="131">
        <v>-5.8751707536422701</v>
      </c>
    </row>
    <row r="10" spans="1:3" x14ac:dyDescent="0.2">
      <c r="A10" s="135">
        <v>40179</v>
      </c>
      <c r="B10" s="18">
        <v>3.6513905836562248</v>
      </c>
      <c r="C10" s="131">
        <v>-3.6351628835691554</v>
      </c>
    </row>
    <row r="11" spans="1:3" x14ac:dyDescent="0.2">
      <c r="A11" s="135">
        <v>40544</v>
      </c>
      <c r="B11" s="18">
        <v>4.5745864242308931</v>
      </c>
      <c r="C11" s="131">
        <v>-4.3073232443989715</v>
      </c>
    </row>
    <row r="12" spans="1:3" x14ac:dyDescent="0.2">
      <c r="A12" s="135">
        <v>40909</v>
      </c>
      <c r="B12" s="18">
        <v>5.4932133230475326</v>
      </c>
      <c r="C12" s="131">
        <v>-5.1883073006132969</v>
      </c>
    </row>
    <row r="13" spans="1:3" x14ac:dyDescent="0.2">
      <c r="A13" s="135">
        <v>41275</v>
      </c>
      <c r="B13" s="18">
        <v>4.4087688378872381</v>
      </c>
      <c r="C13" s="131">
        <v>-4.4767938299733654</v>
      </c>
    </row>
    <row r="14" spans="1:3" x14ac:dyDescent="0.2">
      <c r="A14" s="135">
        <v>41640</v>
      </c>
      <c r="B14" s="18">
        <v>4.4587672492738575</v>
      </c>
      <c r="C14" s="131">
        <v>-4.8302236514901242</v>
      </c>
    </row>
    <row r="15" spans="1:3" x14ac:dyDescent="0.2">
      <c r="A15" s="135">
        <v>42005</v>
      </c>
      <c r="B15" s="18">
        <v>4.6413119824636082</v>
      </c>
      <c r="C15" s="131">
        <v>-4.6052163462278788</v>
      </c>
    </row>
    <row r="16" spans="1:3" x14ac:dyDescent="0.2">
      <c r="A16" s="135">
        <v>42370</v>
      </c>
      <c r="B16" s="18">
        <v>4.3278820831331419</v>
      </c>
      <c r="C16" s="131">
        <v>-4.1025705213994392</v>
      </c>
    </row>
    <row r="17" spans="1:3" x14ac:dyDescent="0.2">
      <c r="A17" s="135">
        <v>42736</v>
      </c>
      <c r="B17" s="18">
        <v>4.3104120278835669</v>
      </c>
      <c r="C17" s="131">
        <v>-4.2351788501627565</v>
      </c>
    </row>
    <row r="18" spans="1:3" x14ac:dyDescent="0.2">
      <c r="A18" s="135">
        <v>43101</v>
      </c>
      <c r="B18" s="18">
        <v>4.5015833313014317</v>
      </c>
      <c r="C18" s="131">
        <v>-4.2846745121289045</v>
      </c>
    </row>
    <row r="19" spans="1:3" x14ac:dyDescent="0.2">
      <c r="A19" s="135">
        <v>43466</v>
      </c>
      <c r="B19" s="18">
        <v>5.1427961246969174</v>
      </c>
      <c r="C19" s="131">
        <v>-4.8904721060865528</v>
      </c>
    </row>
    <row r="20" spans="1:3" x14ac:dyDescent="0.2">
      <c r="A20" s="135">
        <v>43831</v>
      </c>
      <c r="B20" s="18">
        <v>5.101960114554843</v>
      </c>
      <c r="C20" s="131">
        <v>-5.4164164088485647</v>
      </c>
    </row>
    <row r="21" spans="1:3" x14ac:dyDescent="0.2">
      <c r="A21" s="135">
        <v>44197</v>
      </c>
      <c r="B21" s="18">
        <v>3.7425816971247414</v>
      </c>
      <c r="C21" s="131">
        <v>-3.1736304890489881</v>
      </c>
    </row>
    <row r="22" spans="1:3" x14ac:dyDescent="0.2">
      <c r="A22" s="135">
        <v>44562</v>
      </c>
      <c r="B22" s="18">
        <v>6.2860864500469003</v>
      </c>
      <c r="C22" s="131">
        <v>-4.6418163480261301</v>
      </c>
    </row>
    <row r="23" spans="1:3" x14ac:dyDescent="0.2">
      <c r="A23" s="135">
        <v>44927</v>
      </c>
      <c r="B23" s="18">
        <v>5.2814576200202739</v>
      </c>
      <c r="C23" s="131">
        <v>-5.3485440957530432</v>
      </c>
    </row>
    <row r="24" spans="1:3" x14ac:dyDescent="0.2">
      <c r="A24" s="135">
        <v>45292</v>
      </c>
      <c r="B24" s="18">
        <v>4.7208152926258817</v>
      </c>
      <c r="C24" s="131">
        <v>-4.5972849993557032</v>
      </c>
    </row>
    <row r="25" spans="1:3" x14ac:dyDescent="0.2">
      <c r="A25" s="135">
        <v>45658</v>
      </c>
      <c r="B25" s="18">
        <v>4.960702574989468</v>
      </c>
      <c r="C25" s="131">
        <v>-4.6118543756168089</v>
      </c>
    </row>
    <row r="26" spans="1:3" x14ac:dyDescent="0.2">
      <c r="A26" s="136">
        <v>46023</v>
      </c>
      <c r="B26" s="132">
        <v>5.2133039260707186</v>
      </c>
      <c r="C26" s="133">
        <v>-4.8844282552989089</v>
      </c>
    </row>
    <row r="27" spans="1:3" x14ac:dyDescent="0.2">
      <c r="A27" s="2" t="s">
        <v>6</v>
      </c>
    </row>
  </sheetData>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F5101-9A93-4BCE-8D0E-38BE7FF9AA3A}">
  <dimension ref="A1:C27"/>
  <sheetViews>
    <sheetView workbookViewId="0"/>
  </sheetViews>
  <sheetFormatPr baseColWidth="10" defaultRowHeight="12.75" x14ac:dyDescent="0.2"/>
  <cols>
    <col min="1" max="1" width="11.42578125" style="2"/>
    <col min="2" max="2" width="18.7109375" style="2" customWidth="1"/>
    <col min="3" max="3" width="18.85546875" style="2" customWidth="1"/>
    <col min="4" max="16384" width="11.42578125" style="2"/>
  </cols>
  <sheetData>
    <row r="1" spans="1:3" x14ac:dyDescent="0.2">
      <c r="A1" s="1" t="s">
        <v>187</v>
      </c>
    </row>
    <row r="2" spans="1:3" x14ac:dyDescent="0.2">
      <c r="A2" s="1" t="s">
        <v>137</v>
      </c>
    </row>
    <row r="3" spans="1:3" x14ac:dyDescent="0.2">
      <c r="A3" s="2" t="s">
        <v>136</v>
      </c>
    </row>
    <row r="4" spans="1:3" x14ac:dyDescent="0.2">
      <c r="A4" s="40"/>
      <c r="B4" s="126" t="s">
        <v>171</v>
      </c>
      <c r="C4" s="59" t="s">
        <v>172</v>
      </c>
    </row>
    <row r="5" spans="1:3" x14ac:dyDescent="0.2">
      <c r="A5" s="134">
        <v>38353</v>
      </c>
      <c r="B5" s="129">
        <v>0.32483626717279379</v>
      </c>
      <c r="C5" s="130">
        <v>8.3912230200621996E-2</v>
      </c>
    </row>
    <row r="6" spans="1:3" x14ac:dyDescent="0.2">
      <c r="A6" s="135">
        <v>38718</v>
      </c>
      <c r="B6" s="28">
        <v>-8.903811736549623E-2</v>
      </c>
      <c r="C6" s="131">
        <v>8.3912230200621996E-2</v>
      </c>
    </row>
    <row r="7" spans="1:3" x14ac:dyDescent="0.2">
      <c r="A7" s="135">
        <v>39083</v>
      </c>
      <c r="B7" s="28">
        <v>0.6365315162136177</v>
      </c>
      <c r="C7" s="131">
        <v>8.3912230200621996E-2</v>
      </c>
    </row>
    <row r="8" spans="1:3" x14ac:dyDescent="0.2">
      <c r="A8" s="135">
        <v>39448</v>
      </c>
      <c r="B8" s="28">
        <v>-0.58255808044436008</v>
      </c>
      <c r="C8" s="131">
        <v>8.3912230200621996E-2</v>
      </c>
    </row>
    <row r="9" spans="1:3" x14ac:dyDescent="0.2">
      <c r="A9" s="135">
        <v>39814</v>
      </c>
      <c r="B9" s="28">
        <v>-0.7412507667909296</v>
      </c>
      <c r="C9" s="131">
        <v>8.3912230200621996E-2</v>
      </c>
    </row>
    <row r="10" spans="1:3" x14ac:dyDescent="0.2">
      <c r="A10" s="135">
        <v>40179</v>
      </c>
      <c r="B10" s="28">
        <v>1.6227700087069259E-2</v>
      </c>
      <c r="C10" s="131">
        <v>8.3912230200621996E-2</v>
      </c>
    </row>
    <row r="11" spans="1:3" x14ac:dyDescent="0.2">
      <c r="A11" s="135">
        <v>40544</v>
      </c>
      <c r="B11" s="28">
        <v>0.26726317983192172</v>
      </c>
      <c r="C11" s="131">
        <v>8.3912230200621996E-2</v>
      </c>
    </row>
    <row r="12" spans="1:3" x14ac:dyDescent="0.2">
      <c r="A12" s="135">
        <v>40909</v>
      </c>
      <c r="B12" s="28">
        <v>0.30490602243423487</v>
      </c>
      <c r="C12" s="131">
        <v>8.3912230200621996E-2</v>
      </c>
    </row>
    <row r="13" spans="1:3" x14ac:dyDescent="0.2">
      <c r="A13" s="135">
        <v>41275</v>
      </c>
      <c r="B13" s="28">
        <v>-6.8024992086127417E-2</v>
      </c>
      <c r="C13" s="131">
        <v>8.3912230200621996E-2</v>
      </c>
    </row>
    <row r="14" spans="1:3" x14ac:dyDescent="0.2">
      <c r="A14" s="135">
        <v>41640</v>
      </c>
      <c r="B14" s="28">
        <v>-0.37145640221626536</v>
      </c>
      <c r="C14" s="131">
        <v>8.3912230200621996E-2</v>
      </c>
    </row>
    <row r="15" spans="1:3" x14ac:dyDescent="0.2">
      <c r="A15" s="135">
        <v>42005</v>
      </c>
      <c r="B15" s="28">
        <v>3.6095636235728444E-2</v>
      </c>
      <c r="C15" s="131">
        <v>8.3912230200621996E-2</v>
      </c>
    </row>
    <row r="16" spans="1:3" x14ac:dyDescent="0.2">
      <c r="A16" s="135">
        <v>42370</v>
      </c>
      <c r="B16" s="28">
        <v>0.22531156173370226</v>
      </c>
      <c r="C16" s="131">
        <v>8.3912230200621996E-2</v>
      </c>
    </row>
    <row r="17" spans="1:3" x14ac:dyDescent="0.2">
      <c r="A17" s="135">
        <v>42736</v>
      </c>
      <c r="B17" s="28">
        <v>7.5233177720810882E-2</v>
      </c>
      <c r="C17" s="131">
        <v>8.3912230200621996E-2</v>
      </c>
    </row>
    <row r="18" spans="1:3" x14ac:dyDescent="0.2">
      <c r="A18" s="135">
        <v>43101</v>
      </c>
      <c r="B18" s="28">
        <v>0.21690881917252697</v>
      </c>
      <c r="C18" s="131">
        <v>8.3912230200621996E-2</v>
      </c>
    </row>
    <row r="19" spans="1:3" x14ac:dyDescent="0.2">
      <c r="A19" s="135">
        <v>43466</v>
      </c>
      <c r="B19" s="28">
        <v>0.2523240186103653</v>
      </c>
      <c r="C19" s="131">
        <v>8.3912230200621996E-2</v>
      </c>
    </row>
    <row r="20" spans="1:3" x14ac:dyDescent="0.2">
      <c r="A20" s="135">
        <v>43831</v>
      </c>
      <c r="B20" s="28">
        <v>-0.31445629429372063</v>
      </c>
      <c r="C20" s="131">
        <v>8.3912230200621996E-2</v>
      </c>
    </row>
    <row r="21" spans="1:3" x14ac:dyDescent="0.2">
      <c r="A21" s="135">
        <v>44197</v>
      </c>
      <c r="B21" s="28">
        <v>0.56895120807575272</v>
      </c>
      <c r="C21" s="131">
        <v>8.3912230200621996E-2</v>
      </c>
    </row>
    <row r="22" spans="1:3" x14ac:dyDescent="0.2">
      <c r="A22" s="135">
        <v>44562</v>
      </c>
      <c r="B22" s="28">
        <v>1.6442701020207697</v>
      </c>
      <c r="C22" s="131">
        <v>8.3912230200621996E-2</v>
      </c>
    </row>
    <row r="23" spans="1:3" x14ac:dyDescent="0.2">
      <c r="A23" s="135">
        <v>44927</v>
      </c>
      <c r="B23" s="28">
        <v>-6.7086475732770212E-2</v>
      </c>
      <c r="C23" s="131">
        <v>8.3912230200621996E-2</v>
      </c>
    </row>
    <row r="24" spans="1:3" x14ac:dyDescent="0.2">
      <c r="A24" s="135">
        <v>45292</v>
      </c>
      <c r="B24" s="28">
        <v>0.12353029327017806</v>
      </c>
      <c r="C24" s="131">
        <v>8.3912230200621996E-2</v>
      </c>
    </row>
    <row r="25" spans="1:3" x14ac:dyDescent="0.2">
      <c r="A25" s="135">
        <v>45658</v>
      </c>
      <c r="B25" s="28">
        <v>0.34884819937265804</v>
      </c>
      <c r="C25" s="131">
        <v>8.3912230200621996E-2</v>
      </c>
    </row>
    <row r="26" spans="1:3" x14ac:dyDescent="0.2">
      <c r="A26" s="136">
        <v>46023</v>
      </c>
      <c r="B26" s="132">
        <v>0.3288756707718094</v>
      </c>
      <c r="C26" s="133">
        <v>8.3912230200621996E-2</v>
      </c>
    </row>
    <row r="27" spans="1:3" x14ac:dyDescent="0.2">
      <c r="A27" s="2" t="s">
        <v>6</v>
      </c>
    </row>
  </sheetData>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540EF-4AA7-46D3-864B-6CDB94A782CC}">
  <dimension ref="A1:D27"/>
  <sheetViews>
    <sheetView workbookViewId="0"/>
  </sheetViews>
  <sheetFormatPr baseColWidth="10" defaultRowHeight="15" x14ac:dyDescent="0.25"/>
  <cols>
    <col min="1" max="1" width="8.7109375" style="8" customWidth="1"/>
    <col min="2" max="2" width="21.5703125" style="8" customWidth="1"/>
    <col min="3" max="3" width="14.28515625" style="8" customWidth="1"/>
    <col min="4" max="4" width="10.5703125" style="8" customWidth="1"/>
    <col min="5" max="16384" width="11.42578125" style="8"/>
  </cols>
  <sheetData>
    <row r="1" spans="1:4" x14ac:dyDescent="0.25">
      <c r="A1" s="1" t="s">
        <v>133</v>
      </c>
    </row>
    <row r="2" spans="1:4" x14ac:dyDescent="0.25">
      <c r="A2" s="1" t="s">
        <v>138</v>
      </c>
    </row>
    <row r="3" spans="1:4" x14ac:dyDescent="0.25">
      <c r="A3" s="2" t="s">
        <v>136</v>
      </c>
    </row>
    <row r="4" spans="1:4" x14ac:dyDescent="0.25">
      <c r="A4" s="79"/>
      <c r="B4" s="127" t="s">
        <v>173</v>
      </c>
      <c r="C4" s="127" t="s">
        <v>174</v>
      </c>
      <c r="D4" s="128" t="s">
        <v>16</v>
      </c>
    </row>
    <row r="5" spans="1:4" x14ac:dyDescent="0.25">
      <c r="A5" s="134">
        <v>38353</v>
      </c>
      <c r="B5" s="129">
        <v>-6.0970668158659785E-2</v>
      </c>
      <c r="C5" s="129">
        <v>0.3858069353314536</v>
      </c>
      <c r="D5" s="137">
        <f t="shared" ref="D5:D26" si="0">SUM(B5:C5)</f>
        <v>0.32483626717279379</v>
      </c>
    </row>
    <row r="6" spans="1:4" x14ac:dyDescent="0.25">
      <c r="A6" s="135">
        <v>38718</v>
      </c>
      <c r="B6" s="18">
        <v>-0.40431702271375503</v>
      </c>
      <c r="C6" s="18">
        <v>0.31527890534825892</v>
      </c>
      <c r="D6" s="138">
        <f t="shared" si="0"/>
        <v>-8.9038117365496106E-2</v>
      </c>
    </row>
    <row r="7" spans="1:4" x14ac:dyDescent="0.25">
      <c r="A7" s="135">
        <v>39083</v>
      </c>
      <c r="B7" s="18">
        <v>-5.3457996820860124E-2</v>
      </c>
      <c r="C7" s="18">
        <v>0.68998951303447775</v>
      </c>
      <c r="D7" s="138">
        <f t="shared" si="0"/>
        <v>0.63653151621361759</v>
      </c>
    </row>
    <row r="8" spans="1:4" x14ac:dyDescent="0.25">
      <c r="A8" s="135">
        <v>39448</v>
      </c>
      <c r="B8" s="18">
        <v>-0.41392224904784225</v>
      </c>
      <c r="C8" s="18">
        <v>-0.16863583139651769</v>
      </c>
      <c r="D8" s="138">
        <f t="shared" si="0"/>
        <v>-0.58255808044435997</v>
      </c>
    </row>
    <row r="9" spans="1:4" x14ac:dyDescent="0.25">
      <c r="A9" s="135">
        <v>39814</v>
      </c>
      <c r="B9" s="18">
        <v>-0.45467240981676338</v>
      </c>
      <c r="C9" s="18">
        <v>-0.28657835697416623</v>
      </c>
      <c r="D9" s="138">
        <f t="shared" si="0"/>
        <v>-0.7412507667909296</v>
      </c>
    </row>
    <row r="10" spans="1:4" x14ac:dyDescent="0.25">
      <c r="A10" s="135">
        <v>40179</v>
      </c>
      <c r="B10" s="18">
        <v>4.9686250006052729E-2</v>
      </c>
      <c r="C10" s="18">
        <v>-3.3458549918983449E-2</v>
      </c>
      <c r="D10" s="138">
        <f t="shared" si="0"/>
        <v>1.622770008706928E-2</v>
      </c>
    </row>
    <row r="11" spans="1:4" x14ac:dyDescent="0.25">
      <c r="A11" s="135">
        <v>40544</v>
      </c>
      <c r="B11" s="18">
        <v>-6.408614590212583E-2</v>
      </c>
      <c r="C11" s="18">
        <v>0.33134932573404763</v>
      </c>
      <c r="D11" s="138">
        <f t="shared" si="0"/>
        <v>0.26726317983192183</v>
      </c>
    </row>
    <row r="12" spans="1:4" x14ac:dyDescent="0.25">
      <c r="A12" s="135">
        <v>40909</v>
      </c>
      <c r="B12" s="18">
        <v>-2.8739135125793493E-2</v>
      </c>
      <c r="C12" s="18">
        <v>0.33364515756002838</v>
      </c>
      <c r="D12" s="138">
        <f t="shared" si="0"/>
        <v>0.30490602243423487</v>
      </c>
    </row>
    <row r="13" spans="1:4" x14ac:dyDescent="0.25">
      <c r="A13" s="135">
        <v>41275</v>
      </c>
      <c r="B13" s="18">
        <v>-9.03299594706308E-2</v>
      </c>
      <c r="C13" s="18">
        <v>2.2304967384503396E-2</v>
      </c>
      <c r="D13" s="138">
        <f t="shared" si="0"/>
        <v>-6.8024992086127403E-2</v>
      </c>
    </row>
    <row r="14" spans="1:4" x14ac:dyDescent="0.25">
      <c r="A14" s="135">
        <v>41640</v>
      </c>
      <c r="B14" s="18">
        <v>-0.34836224129605498</v>
      </c>
      <c r="C14" s="18">
        <v>-2.309416092021048E-2</v>
      </c>
      <c r="D14" s="138">
        <f t="shared" si="0"/>
        <v>-0.37145640221626547</v>
      </c>
    </row>
    <row r="15" spans="1:4" x14ac:dyDescent="0.25">
      <c r="A15" s="135">
        <v>42005</v>
      </c>
      <c r="B15" s="18">
        <v>-0.10295315411633889</v>
      </c>
      <c r="C15" s="18">
        <v>0.13904879035206738</v>
      </c>
      <c r="D15" s="138">
        <f t="shared" si="0"/>
        <v>3.6095636235728493E-2</v>
      </c>
    </row>
    <row r="16" spans="1:4" x14ac:dyDescent="0.25">
      <c r="A16" s="135">
        <v>42370</v>
      </c>
      <c r="B16" s="18">
        <v>0.2301897809874027</v>
      </c>
      <c r="C16" s="18">
        <v>-4.8782192537004153E-3</v>
      </c>
      <c r="D16" s="138">
        <f t="shared" si="0"/>
        <v>0.22531156173370229</v>
      </c>
    </row>
    <row r="17" spans="1:4" x14ac:dyDescent="0.25">
      <c r="A17" s="135">
        <v>42736</v>
      </c>
      <c r="B17" s="18">
        <v>3.5800631855353295E-2</v>
      </c>
      <c r="C17" s="18">
        <v>3.9432545865457594E-2</v>
      </c>
      <c r="D17" s="138">
        <f t="shared" si="0"/>
        <v>7.5233177720810895E-2</v>
      </c>
    </row>
    <row r="18" spans="1:4" x14ac:dyDescent="0.25">
      <c r="A18" s="135">
        <v>43101</v>
      </c>
      <c r="B18" s="18">
        <v>4.6085429794202333E-2</v>
      </c>
      <c r="C18" s="18">
        <v>0.17082338937832456</v>
      </c>
      <c r="D18" s="138">
        <f t="shared" si="0"/>
        <v>0.21690881917252688</v>
      </c>
    </row>
    <row r="19" spans="1:4" x14ac:dyDescent="0.25">
      <c r="A19" s="135">
        <v>43466</v>
      </c>
      <c r="B19" s="18">
        <v>-4.9134195708713496E-2</v>
      </c>
      <c r="C19" s="18">
        <v>0.30145821431907871</v>
      </c>
      <c r="D19" s="138">
        <f t="shared" si="0"/>
        <v>0.25232401861036524</v>
      </c>
    </row>
    <row r="20" spans="1:4" x14ac:dyDescent="0.25">
      <c r="A20" s="135">
        <v>43831</v>
      </c>
      <c r="B20" s="18">
        <v>-0.31459440322810217</v>
      </c>
      <c r="C20" s="18">
        <v>1.3810893438159723E-4</v>
      </c>
      <c r="D20" s="138">
        <f t="shared" si="0"/>
        <v>-0.31445629429372057</v>
      </c>
    </row>
    <row r="21" spans="1:4" x14ac:dyDescent="0.25">
      <c r="A21" s="135">
        <v>44197</v>
      </c>
      <c r="B21" s="18">
        <v>0.43887124518505988</v>
      </c>
      <c r="C21" s="18">
        <v>0.13007996289069299</v>
      </c>
      <c r="D21" s="138">
        <f t="shared" si="0"/>
        <v>0.56895120807575283</v>
      </c>
    </row>
    <row r="22" spans="1:4" x14ac:dyDescent="0.25">
      <c r="A22" s="135">
        <v>44562</v>
      </c>
      <c r="B22" s="18">
        <v>1.1802202416581897</v>
      </c>
      <c r="C22" s="18">
        <v>0.46404986036257978</v>
      </c>
      <c r="D22" s="138">
        <f t="shared" si="0"/>
        <v>1.6442701020207695</v>
      </c>
    </row>
    <row r="23" spans="1:4" x14ac:dyDescent="0.25">
      <c r="A23" s="135">
        <v>44927</v>
      </c>
      <c r="B23" s="18">
        <v>-6.9437231383363204E-2</v>
      </c>
      <c r="C23" s="18">
        <v>2.3507556505930273E-3</v>
      </c>
      <c r="D23" s="138">
        <f t="shared" si="0"/>
        <v>-6.7086475732770171E-2</v>
      </c>
    </row>
    <row r="24" spans="1:4" x14ac:dyDescent="0.25">
      <c r="A24" s="135">
        <v>45292</v>
      </c>
      <c r="B24" s="18">
        <v>0.13771674609030427</v>
      </c>
      <c r="C24" s="18">
        <v>-1.4186452820126257E-2</v>
      </c>
      <c r="D24" s="138">
        <f t="shared" si="0"/>
        <v>0.123530293270178</v>
      </c>
    </row>
    <row r="25" spans="1:4" x14ac:dyDescent="0.25">
      <c r="A25" s="135">
        <v>45658</v>
      </c>
      <c r="B25" s="18">
        <v>4.3779537702504583E-2</v>
      </c>
      <c r="C25" s="18">
        <v>0.30506866167015351</v>
      </c>
      <c r="D25" s="138">
        <f t="shared" si="0"/>
        <v>0.3488481993726581</v>
      </c>
    </row>
    <row r="26" spans="1:4" x14ac:dyDescent="0.25">
      <c r="A26" s="136">
        <v>46023</v>
      </c>
      <c r="B26" s="132">
        <v>0.11856837469724753</v>
      </c>
      <c r="C26" s="132">
        <v>0.21030729607456178</v>
      </c>
      <c r="D26" s="139">
        <f t="shared" si="0"/>
        <v>0.32887567077180929</v>
      </c>
    </row>
    <row r="27" spans="1:4" x14ac:dyDescent="0.25">
      <c r="A27" s="2" t="s">
        <v>6</v>
      </c>
    </row>
  </sheetData>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EA42A-91D9-4343-89CA-497919557C67}">
  <dimension ref="A1:R33"/>
  <sheetViews>
    <sheetView zoomScale="70" zoomScaleNormal="70" workbookViewId="0"/>
  </sheetViews>
  <sheetFormatPr baseColWidth="10" defaultRowHeight="12.75" x14ac:dyDescent="0.2"/>
  <cols>
    <col min="1" max="13" width="11.42578125" style="2"/>
    <col min="14" max="14" width="11.42578125" style="2" customWidth="1"/>
    <col min="15" max="16" width="14.85546875" style="2" customWidth="1"/>
    <col min="17" max="17" width="12.85546875" style="2" customWidth="1"/>
    <col min="18" max="16384" width="11.42578125" style="2"/>
  </cols>
  <sheetData>
    <row r="1" spans="1:18" x14ac:dyDescent="0.2">
      <c r="A1" s="1" t="s">
        <v>139</v>
      </c>
    </row>
    <row r="2" spans="1:18" x14ac:dyDescent="0.2">
      <c r="A2" s="1" t="s">
        <v>140</v>
      </c>
    </row>
    <row r="3" spans="1:18" x14ac:dyDescent="0.2">
      <c r="A3" s="2" t="s">
        <v>136</v>
      </c>
    </row>
    <row r="4" spans="1:18" ht="45.75" customHeight="1" x14ac:dyDescent="0.2">
      <c r="A4" s="223"/>
      <c r="B4" s="224">
        <v>2019</v>
      </c>
      <c r="C4" s="224">
        <v>2020</v>
      </c>
      <c r="D4" s="224">
        <v>2021</v>
      </c>
      <c r="E4" s="224">
        <v>2022</v>
      </c>
      <c r="F4" s="224">
        <v>2023</v>
      </c>
      <c r="G4" s="224">
        <v>2024</v>
      </c>
      <c r="H4" s="224">
        <v>2025</v>
      </c>
      <c r="I4" s="224">
        <v>2026</v>
      </c>
      <c r="J4" s="224">
        <v>2027</v>
      </c>
      <c r="K4" s="224">
        <v>2028</v>
      </c>
      <c r="L4" s="224">
        <v>2029</v>
      </c>
      <c r="M4" s="224">
        <v>2030</v>
      </c>
      <c r="N4" s="225" t="s">
        <v>141</v>
      </c>
      <c r="O4" s="226" t="s">
        <v>142</v>
      </c>
      <c r="P4" s="227"/>
      <c r="Q4" s="227"/>
      <c r="R4" s="227"/>
    </row>
    <row r="5" spans="1:18" x14ac:dyDescent="0.2">
      <c r="A5" s="19" t="s">
        <v>143</v>
      </c>
      <c r="B5" s="124"/>
      <c r="C5" s="124"/>
      <c r="D5" s="124"/>
      <c r="E5" s="124"/>
      <c r="F5" s="124"/>
      <c r="G5" s="124"/>
      <c r="H5" s="124"/>
      <c r="I5" s="124"/>
      <c r="J5" s="124"/>
      <c r="K5" s="124"/>
      <c r="L5" s="124"/>
      <c r="M5" s="124"/>
      <c r="N5" s="125"/>
      <c r="O5" s="80"/>
    </row>
    <row r="6" spans="1:18" x14ac:dyDescent="0.2">
      <c r="A6" s="19" t="s">
        <v>144</v>
      </c>
      <c r="B6" s="124"/>
      <c r="C6" s="124"/>
      <c r="D6" s="124"/>
      <c r="E6" s="124"/>
      <c r="F6" s="124"/>
      <c r="G6" s="124"/>
      <c r="H6" s="124"/>
      <c r="I6" s="124"/>
      <c r="J6" s="124"/>
      <c r="K6" s="124"/>
      <c r="L6" s="124"/>
      <c r="M6" s="124"/>
      <c r="N6" s="125"/>
      <c r="O6" s="80"/>
    </row>
    <row r="7" spans="1:18" x14ac:dyDescent="0.2">
      <c r="A7" s="19" t="s">
        <v>145</v>
      </c>
      <c r="B7" s="124"/>
      <c r="C7" s="124"/>
      <c r="D7" s="124"/>
      <c r="E7" s="124"/>
      <c r="F7" s="124"/>
      <c r="G7" s="124"/>
      <c r="H7" s="124"/>
      <c r="I7" s="124"/>
      <c r="J7" s="124"/>
      <c r="K7" s="124"/>
      <c r="L7" s="124"/>
      <c r="M7" s="124"/>
      <c r="N7" s="125"/>
      <c r="O7" s="80"/>
    </row>
    <row r="8" spans="1:18" x14ac:dyDescent="0.2">
      <c r="A8" s="19" t="s">
        <v>146</v>
      </c>
      <c r="B8" s="124"/>
      <c r="C8" s="124"/>
      <c r="D8" s="124"/>
      <c r="E8" s="124"/>
      <c r="F8" s="124"/>
      <c r="G8" s="124"/>
      <c r="H8" s="124"/>
      <c r="I8" s="124"/>
      <c r="J8" s="124"/>
      <c r="K8" s="124"/>
      <c r="L8" s="124"/>
      <c r="M8" s="124"/>
      <c r="N8" s="125"/>
      <c r="O8" s="80"/>
    </row>
    <row r="9" spans="1:18" x14ac:dyDescent="0.2">
      <c r="A9" s="19" t="s">
        <v>147</v>
      </c>
      <c r="B9" s="124"/>
      <c r="C9" s="124"/>
      <c r="D9" s="124"/>
      <c r="E9" s="124"/>
      <c r="F9" s="124"/>
      <c r="G9" s="124"/>
      <c r="H9" s="124"/>
      <c r="I9" s="124"/>
      <c r="J9" s="124"/>
      <c r="K9" s="124"/>
      <c r="L9" s="124"/>
      <c r="M9" s="124"/>
      <c r="N9" s="125"/>
      <c r="O9" s="80"/>
    </row>
    <row r="10" spans="1:18" x14ac:dyDescent="0.2">
      <c r="A10" s="19" t="s">
        <v>148</v>
      </c>
      <c r="B10" s="124"/>
      <c r="C10" s="124"/>
      <c r="D10" s="124"/>
      <c r="E10" s="124"/>
      <c r="F10" s="124"/>
      <c r="G10" s="124"/>
      <c r="H10" s="124"/>
      <c r="I10" s="124"/>
      <c r="J10" s="124"/>
      <c r="K10" s="124"/>
      <c r="L10" s="124"/>
      <c r="M10" s="124"/>
      <c r="N10" s="125"/>
      <c r="O10" s="80"/>
    </row>
    <row r="11" spans="1:18" x14ac:dyDescent="0.2">
      <c r="A11" s="19" t="s">
        <v>149</v>
      </c>
      <c r="B11" s="124"/>
      <c r="C11" s="124"/>
      <c r="D11" s="124"/>
      <c r="E11" s="124"/>
      <c r="F11" s="124"/>
      <c r="G11" s="124"/>
      <c r="H11" s="124"/>
      <c r="I11" s="124"/>
      <c r="J11" s="124"/>
      <c r="K11" s="124"/>
      <c r="L11" s="124"/>
      <c r="M11" s="124"/>
      <c r="N11" s="125"/>
      <c r="O11" s="80"/>
    </row>
    <row r="12" spans="1:18" x14ac:dyDescent="0.2">
      <c r="A12" s="19" t="s">
        <v>150</v>
      </c>
      <c r="B12" s="124"/>
      <c r="C12" s="124"/>
      <c r="D12" s="124"/>
      <c r="E12" s="124"/>
      <c r="F12" s="124"/>
      <c r="G12" s="124"/>
      <c r="H12" s="124"/>
      <c r="I12" s="124"/>
      <c r="J12" s="124"/>
      <c r="K12" s="124"/>
      <c r="L12" s="124"/>
      <c r="M12" s="124"/>
      <c r="N12" s="125"/>
      <c r="O12" s="80"/>
    </row>
    <row r="13" spans="1:18" x14ac:dyDescent="0.2">
      <c r="A13" s="19" t="s">
        <v>151</v>
      </c>
      <c r="B13" s="124"/>
      <c r="C13" s="124"/>
      <c r="D13" s="124">
        <v>25.909454513911033</v>
      </c>
      <c r="E13" s="124">
        <v>24.001131026976594</v>
      </c>
      <c r="F13" s="124">
        <v>23.915657046372694</v>
      </c>
      <c r="G13" s="124">
        <v>23.848973415586542</v>
      </c>
      <c r="H13" s="124">
        <v>23.230122389324499</v>
      </c>
      <c r="I13" s="124"/>
      <c r="J13" s="124"/>
      <c r="K13" s="124"/>
      <c r="L13" s="124"/>
      <c r="M13" s="124"/>
      <c r="N13" s="125"/>
      <c r="O13" s="80"/>
    </row>
    <row r="14" spans="1:18" x14ac:dyDescent="0.2">
      <c r="A14" s="19" t="s">
        <v>152</v>
      </c>
      <c r="B14" s="124"/>
      <c r="C14" s="124"/>
      <c r="D14" s="124">
        <v>25.630424050741091</v>
      </c>
      <c r="E14" s="124">
        <v>23.622408324501365</v>
      </c>
      <c r="F14" s="124">
        <v>23.20900601359973</v>
      </c>
      <c r="G14" s="124">
        <v>23.025623431414029</v>
      </c>
      <c r="H14" s="124">
        <v>22.374580227231604</v>
      </c>
      <c r="I14" s="124"/>
      <c r="J14" s="124"/>
      <c r="K14" s="124"/>
      <c r="L14" s="124"/>
      <c r="M14" s="124"/>
      <c r="N14" s="125"/>
      <c r="O14" s="80"/>
    </row>
    <row r="15" spans="1:18" x14ac:dyDescent="0.2">
      <c r="A15" s="19" t="s">
        <v>153</v>
      </c>
      <c r="B15" s="124"/>
      <c r="C15" s="124"/>
      <c r="D15" s="124"/>
      <c r="E15" s="124">
        <v>23.827970823708121</v>
      </c>
      <c r="F15" s="124">
        <v>22.93011053873542</v>
      </c>
      <c r="G15" s="124">
        <v>22.510272023363537</v>
      </c>
      <c r="H15" s="124">
        <v>21.477783083400421</v>
      </c>
      <c r="I15" s="124">
        <v>20.156037507845237</v>
      </c>
      <c r="J15" s="124"/>
      <c r="K15" s="124"/>
      <c r="L15" s="124"/>
      <c r="M15" s="124"/>
      <c r="N15" s="125">
        <v>30</v>
      </c>
      <c r="O15" s="80"/>
    </row>
    <row r="16" spans="1:18" x14ac:dyDescent="0.2">
      <c r="A16" s="19" t="s">
        <v>154</v>
      </c>
      <c r="B16" s="124"/>
      <c r="C16" s="124"/>
      <c r="D16" s="124"/>
      <c r="E16" s="124">
        <v>24.1</v>
      </c>
      <c r="F16" s="124">
        <v>24.9</v>
      </c>
      <c r="G16" s="124">
        <v>24.7</v>
      </c>
      <c r="H16" s="124">
        <v>23.6</v>
      </c>
      <c r="I16" s="124">
        <v>22.4</v>
      </c>
      <c r="J16" s="124"/>
      <c r="K16" s="124"/>
      <c r="L16" s="124"/>
      <c r="M16" s="124"/>
      <c r="N16" s="125"/>
      <c r="O16" s="80"/>
    </row>
    <row r="17" spans="1:15" x14ac:dyDescent="0.2">
      <c r="A17" s="19" t="s">
        <v>155</v>
      </c>
      <c r="B17" s="124"/>
      <c r="C17" s="124"/>
      <c r="D17" s="124"/>
      <c r="E17" s="124">
        <v>23.356668914784713</v>
      </c>
      <c r="F17" s="124">
        <v>24.730637371250072</v>
      </c>
      <c r="G17" s="124">
        <v>24.747336867124854</v>
      </c>
      <c r="H17" s="124">
        <v>24.62768516255024</v>
      </c>
      <c r="I17" s="124">
        <v>24.032883932145154</v>
      </c>
      <c r="J17" s="124"/>
      <c r="K17" s="124"/>
      <c r="L17" s="124"/>
      <c r="M17" s="124"/>
      <c r="N17" s="125"/>
      <c r="O17" s="228">
        <v>30</v>
      </c>
    </row>
    <row r="18" spans="1:15" x14ac:dyDescent="0.2">
      <c r="A18" s="19" t="s">
        <v>156</v>
      </c>
      <c r="B18" s="124"/>
      <c r="C18" s="124"/>
      <c r="D18" s="124"/>
      <c r="E18" s="124">
        <v>26.117153129010003</v>
      </c>
      <c r="F18" s="124">
        <v>25.444811222941695</v>
      </c>
      <c r="G18" s="124">
        <v>25.528049959201216</v>
      </c>
      <c r="H18" s="124">
        <v>25.101787709568306</v>
      </c>
      <c r="I18" s="124">
        <v>24.214286711116099</v>
      </c>
      <c r="J18" s="124"/>
      <c r="K18" s="124"/>
      <c r="L18" s="124"/>
      <c r="M18" s="124"/>
      <c r="N18" s="125"/>
      <c r="O18" s="80"/>
    </row>
    <row r="19" spans="1:15" x14ac:dyDescent="0.2">
      <c r="A19" s="19" t="s">
        <v>157</v>
      </c>
      <c r="B19" s="124"/>
      <c r="C19" s="124"/>
      <c r="D19" s="124"/>
      <c r="E19" s="124"/>
      <c r="F19" s="124">
        <v>25.354984229749753</v>
      </c>
      <c r="G19" s="124">
        <v>26.231149692956418</v>
      </c>
      <c r="H19" s="124">
        <v>25.454218375885628</v>
      </c>
      <c r="I19" s="124">
        <v>24.349591464341007</v>
      </c>
      <c r="J19" s="124">
        <v>23.77121108213478</v>
      </c>
      <c r="K19" s="124"/>
      <c r="L19" s="124"/>
      <c r="M19" s="124"/>
      <c r="N19" s="125">
        <v>30</v>
      </c>
      <c r="O19" s="80"/>
    </row>
    <row r="20" spans="1:15" x14ac:dyDescent="0.2">
      <c r="A20" s="19" t="s">
        <v>158</v>
      </c>
      <c r="B20" s="124"/>
      <c r="C20" s="124"/>
      <c r="D20" s="124"/>
      <c r="E20" s="124"/>
      <c r="F20" s="124">
        <v>25.013749817467172</v>
      </c>
      <c r="G20" s="124">
        <v>26.128469851887857</v>
      </c>
      <c r="H20" s="124">
        <v>25.430344185354887</v>
      </c>
      <c r="I20" s="124">
        <v>24.399001830777745</v>
      </c>
      <c r="J20" s="124">
        <v>23.656071964991408</v>
      </c>
      <c r="K20" s="124"/>
      <c r="L20" s="124"/>
      <c r="M20" s="124"/>
      <c r="N20" s="125"/>
      <c r="O20" s="80"/>
    </row>
    <row r="21" spans="1:15" x14ac:dyDescent="0.2">
      <c r="A21" s="19" t="s">
        <v>159</v>
      </c>
      <c r="B21" s="124"/>
      <c r="C21" s="124"/>
      <c r="D21" s="124"/>
      <c r="E21" s="124"/>
      <c r="F21" s="124">
        <v>24.96068484719623</v>
      </c>
      <c r="G21" s="124">
        <v>25.8515961710184</v>
      </c>
      <c r="H21" s="124">
        <v>25.612903737047692</v>
      </c>
      <c r="I21" s="124">
        <v>24.744390488737118</v>
      </c>
      <c r="J21" s="124">
        <v>24.379809808238942</v>
      </c>
      <c r="K21" s="124"/>
      <c r="L21" s="124"/>
      <c r="M21" s="124"/>
      <c r="N21" s="125"/>
      <c r="O21" s="80"/>
    </row>
    <row r="22" spans="1:15" x14ac:dyDescent="0.2">
      <c r="A22" s="19" t="s">
        <v>160</v>
      </c>
      <c r="B22" s="124"/>
      <c r="C22" s="124"/>
      <c r="D22" s="124"/>
      <c r="E22" s="124"/>
      <c r="F22" s="124">
        <v>25.054743893172361</v>
      </c>
      <c r="G22" s="124">
        <v>25.721044745677261</v>
      </c>
      <c r="H22" s="124">
        <v>25.509200303666312</v>
      </c>
      <c r="I22" s="124">
        <v>24.897958612035104</v>
      </c>
      <c r="J22" s="124">
        <v>24.426007595360662</v>
      </c>
      <c r="K22" s="124"/>
      <c r="L22" s="124"/>
      <c r="M22" s="124"/>
      <c r="N22" s="125"/>
      <c r="O22" s="80"/>
    </row>
    <row r="23" spans="1:15" x14ac:dyDescent="0.2">
      <c r="A23" s="19" t="s">
        <v>161</v>
      </c>
      <c r="B23" s="124"/>
      <c r="C23" s="124"/>
      <c r="D23" s="124"/>
      <c r="E23" s="124"/>
      <c r="F23" s="124">
        <v>25.865152371844381</v>
      </c>
      <c r="G23" s="124">
        <v>25.777551067508604</v>
      </c>
      <c r="H23" s="124">
        <v>25.142594648150769</v>
      </c>
      <c r="I23" s="124">
        <v>24.652155189614522</v>
      </c>
      <c r="J23" s="124">
        <v>24.434839134914409</v>
      </c>
      <c r="K23" s="124"/>
      <c r="L23" s="124"/>
      <c r="M23" s="124"/>
      <c r="N23" s="125">
        <v>30</v>
      </c>
      <c r="O23" s="80"/>
    </row>
    <row r="24" spans="1:15" x14ac:dyDescent="0.2">
      <c r="A24" s="19" t="s">
        <v>162</v>
      </c>
      <c r="B24" s="124"/>
      <c r="C24" s="124"/>
      <c r="D24" s="124"/>
      <c r="E24" s="124"/>
      <c r="F24" s="124"/>
      <c r="G24" s="124">
        <v>26.238818401450008</v>
      </c>
      <c r="H24" s="124">
        <v>25.95453670554107</v>
      </c>
      <c r="I24" s="124">
        <v>25.278072141225248</v>
      </c>
      <c r="J24" s="124">
        <v>25.192211263446918</v>
      </c>
      <c r="K24" s="124">
        <v>24.992394740531779</v>
      </c>
      <c r="L24" s="124"/>
      <c r="M24" s="124"/>
      <c r="N24" s="125"/>
      <c r="O24" s="80"/>
    </row>
    <row r="25" spans="1:15" x14ac:dyDescent="0.2">
      <c r="A25" s="19" t="s">
        <v>163</v>
      </c>
      <c r="B25" s="124"/>
      <c r="C25" s="124"/>
      <c r="D25" s="124"/>
      <c r="E25" s="124"/>
      <c r="F25" s="124"/>
      <c r="G25" s="124">
        <v>25.311309384542685</v>
      </c>
      <c r="H25" s="124">
        <v>25.474787831967085</v>
      </c>
      <c r="I25" s="124">
        <v>24.618092023782953</v>
      </c>
      <c r="J25" s="124">
        <v>25.009157331364634</v>
      </c>
      <c r="K25" s="124">
        <v>25.128706860428252</v>
      </c>
      <c r="L25" s="124"/>
      <c r="M25" s="124"/>
      <c r="N25" s="125"/>
      <c r="O25" s="80"/>
    </row>
    <row r="26" spans="1:15" x14ac:dyDescent="0.2">
      <c r="A26" s="19" t="s">
        <v>164</v>
      </c>
      <c r="B26" s="124"/>
      <c r="C26" s="124"/>
      <c r="D26" s="124"/>
      <c r="E26" s="124"/>
      <c r="F26" s="124"/>
      <c r="G26" s="124">
        <v>24.775732026498964</v>
      </c>
      <c r="H26" s="124">
        <v>24.964133800481356</v>
      </c>
      <c r="I26" s="124">
        <v>24.293287373974966</v>
      </c>
      <c r="J26" s="124">
        <v>24.458207477379261</v>
      </c>
      <c r="K26" s="124">
        <v>24.652689611944616</v>
      </c>
      <c r="L26" s="124"/>
      <c r="M26" s="124"/>
      <c r="N26" s="125"/>
      <c r="O26" s="80"/>
    </row>
    <row r="27" spans="1:15" x14ac:dyDescent="0.2">
      <c r="A27" s="19" t="s">
        <v>165</v>
      </c>
      <c r="B27" s="124"/>
      <c r="C27" s="124"/>
      <c r="D27" s="124"/>
      <c r="E27" s="124"/>
      <c r="F27" s="124"/>
      <c r="G27" s="124"/>
      <c r="H27" s="124">
        <v>25.257648980155533</v>
      </c>
      <c r="I27" s="124">
        <v>24.893355424832723</v>
      </c>
      <c r="J27" s="124">
        <v>25.065836255020415</v>
      </c>
      <c r="K27" s="124">
        <v>24.99921775862979</v>
      </c>
      <c r="L27" s="124">
        <v>24.628327965050818</v>
      </c>
      <c r="M27" s="124"/>
      <c r="N27" s="125">
        <v>30</v>
      </c>
      <c r="O27" s="80"/>
    </row>
    <row r="28" spans="1:15" x14ac:dyDescent="0.2">
      <c r="A28" s="19" t="s">
        <v>166</v>
      </c>
      <c r="B28" s="124"/>
      <c r="C28" s="124"/>
      <c r="D28" s="124"/>
      <c r="E28" s="124"/>
      <c r="F28" s="124"/>
      <c r="G28" s="124"/>
      <c r="H28" s="124">
        <v>24.304640058480416</v>
      </c>
      <c r="I28" s="124">
        <v>23.911216239915191</v>
      </c>
      <c r="J28" s="124">
        <v>24.18066271987929</v>
      </c>
      <c r="K28" s="124">
        <v>24.60175905300358</v>
      </c>
      <c r="L28" s="124">
        <v>24.302673207079017</v>
      </c>
      <c r="M28" s="124"/>
      <c r="N28" s="125"/>
      <c r="O28" s="80"/>
    </row>
    <row r="29" spans="1:15" x14ac:dyDescent="0.2">
      <c r="A29" s="19" t="s">
        <v>167</v>
      </c>
      <c r="B29" s="124"/>
      <c r="C29" s="124"/>
      <c r="D29" s="124"/>
      <c r="E29" s="124"/>
      <c r="F29" s="124"/>
      <c r="G29" s="124"/>
      <c r="H29" s="124">
        <v>24.319179396948741</v>
      </c>
      <c r="I29" s="124">
        <v>23.945331286597309</v>
      </c>
      <c r="J29" s="124">
        <v>24.223281916895537</v>
      </c>
      <c r="K29" s="124">
        <v>24.428541140457465</v>
      </c>
      <c r="L29" s="124">
        <v>24.033956749120609</v>
      </c>
      <c r="M29" s="124"/>
      <c r="N29" s="125"/>
      <c r="O29" s="228">
        <v>30</v>
      </c>
    </row>
    <row r="30" spans="1:15" x14ac:dyDescent="0.2">
      <c r="A30" s="19" t="s">
        <v>168</v>
      </c>
      <c r="B30" s="124"/>
      <c r="C30" s="124"/>
      <c r="D30" s="124"/>
      <c r="E30" s="124"/>
      <c r="F30" s="124"/>
      <c r="G30" s="124"/>
      <c r="H30" s="124">
        <v>23.989205037067038</v>
      </c>
      <c r="I30" s="124">
        <v>23.696021814444148</v>
      </c>
      <c r="J30" s="124">
        <v>23.974782693785151</v>
      </c>
      <c r="K30" s="124">
        <v>24.145590813838982</v>
      </c>
      <c r="L30" s="124">
        <v>23.713213718811929</v>
      </c>
      <c r="M30" s="124"/>
      <c r="N30" s="125"/>
      <c r="O30" s="80"/>
    </row>
    <row r="31" spans="1:15" x14ac:dyDescent="0.2">
      <c r="A31" s="19" t="s">
        <v>28</v>
      </c>
      <c r="B31" s="124"/>
      <c r="C31" s="124"/>
      <c r="D31" s="124"/>
      <c r="E31" s="124"/>
      <c r="F31" s="124"/>
      <c r="G31" s="124"/>
      <c r="H31" s="124"/>
      <c r="I31" s="124">
        <v>24.4175349280411</v>
      </c>
      <c r="J31" s="124">
        <v>24.368402414341833</v>
      </c>
      <c r="K31" s="124">
        <v>24.527138833575389</v>
      </c>
      <c r="L31" s="124">
        <v>24.186089624309346</v>
      </c>
      <c r="M31" s="124">
        <v>24.210888206868983</v>
      </c>
      <c r="N31" s="125">
        <v>30</v>
      </c>
      <c r="O31" s="80"/>
    </row>
    <row r="32" spans="1:15" x14ac:dyDescent="0.2">
      <c r="A32" s="20" t="s">
        <v>27</v>
      </c>
      <c r="B32" s="229"/>
      <c r="C32" s="229"/>
      <c r="D32" s="229"/>
      <c r="E32" s="229"/>
      <c r="F32" s="229"/>
      <c r="G32" s="229"/>
      <c r="H32" s="229"/>
      <c r="I32" s="229">
        <v>23.822734118410612</v>
      </c>
      <c r="J32" s="229">
        <v>24.432435823586481</v>
      </c>
      <c r="K32" s="229">
        <v>24.442293693095266</v>
      </c>
      <c r="L32" s="229">
        <v>24.317784795395106</v>
      </c>
      <c r="M32" s="229">
        <v>24.032759275573628</v>
      </c>
      <c r="N32" s="230"/>
      <c r="O32" s="81"/>
    </row>
    <row r="33" spans="1:1" x14ac:dyDescent="0.2">
      <c r="A33" s="2" t="s">
        <v>6</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90827-1FD6-40F8-B77A-E4793E706A46}">
  <dimension ref="A1:M22"/>
  <sheetViews>
    <sheetView showGridLines="0" zoomScale="85" zoomScaleNormal="85" workbookViewId="0"/>
  </sheetViews>
  <sheetFormatPr baseColWidth="10" defaultColWidth="8.7109375" defaultRowHeight="12.75" x14ac:dyDescent="0.2"/>
  <cols>
    <col min="1" max="1" width="14.85546875" style="149" customWidth="1"/>
    <col min="2" max="2" width="10.7109375" style="149" bestFit="1" customWidth="1"/>
    <col min="3" max="7" width="8.7109375" style="149"/>
    <col min="8" max="8" width="34" style="149" bestFit="1" customWidth="1"/>
    <col min="9" max="16384" width="8.7109375" style="149"/>
  </cols>
  <sheetData>
    <row r="1" spans="1:13" ht="12.75" customHeight="1" x14ac:dyDescent="0.2">
      <c r="A1" s="154" t="s">
        <v>116</v>
      </c>
    </row>
    <row r="2" spans="1:13" ht="12.75" customHeight="1" x14ac:dyDescent="0.2">
      <c r="A2" s="155" t="s">
        <v>177</v>
      </c>
    </row>
    <row r="3" spans="1:13" ht="12.75" customHeight="1" x14ac:dyDescent="0.2">
      <c r="A3" s="154" t="s">
        <v>117</v>
      </c>
    </row>
    <row r="4" spans="1:13" ht="12.75" customHeight="1" x14ac:dyDescent="0.2">
      <c r="A4" s="156" t="s">
        <v>8</v>
      </c>
      <c r="H4" s="150"/>
    </row>
    <row r="5" spans="1:13" ht="12.75" customHeight="1" x14ac:dyDescent="0.2">
      <c r="A5" s="161"/>
      <c r="B5" s="161">
        <v>2026</v>
      </c>
      <c r="H5" s="144"/>
      <c r="I5" s="151"/>
      <c r="J5" s="151"/>
      <c r="K5" s="151"/>
      <c r="L5" s="151"/>
      <c r="M5" s="151"/>
    </row>
    <row r="6" spans="1:13" ht="12.75" customHeight="1" x14ac:dyDescent="0.2">
      <c r="A6" s="162" t="s">
        <v>24</v>
      </c>
      <c r="B6" s="157">
        <v>43.071016461121573</v>
      </c>
      <c r="C6" s="145"/>
      <c r="D6" s="145"/>
      <c r="E6" s="145"/>
      <c r="F6" s="145"/>
      <c r="H6" s="146"/>
      <c r="I6" s="145"/>
      <c r="J6" s="145"/>
      <c r="K6" s="145"/>
      <c r="L6" s="145"/>
      <c r="M6" s="145"/>
    </row>
    <row r="7" spans="1:13" ht="12.75" customHeight="1" x14ac:dyDescent="0.2">
      <c r="A7" s="163" t="s">
        <v>109</v>
      </c>
      <c r="B7" s="158">
        <v>-0.21849507783236533</v>
      </c>
      <c r="C7" s="152"/>
      <c r="D7" s="152"/>
      <c r="E7" s="152"/>
      <c r="F7" s="152"/>
      <c r="H7" s="144"/>
      <c r="I7" s="152"/>
      <c r="J7" s="152"/>
      <c r="K7" s="152"/>
      <c r="L7" s="152"/>
      <c r="M7" s="152"/>
    </row>
    <row r="8" spans="1:13" ht="12.75" customHeight="1" x14ac:dyDescent="0.2">
      <c r="A8" s="163" t="s">
        <v>110</v>
      </c>
      <c r="B8" s="159">
        <v>-4.0632463984572098E-2</v>
      </c>
      <c r="C8" s="147"/>
      <c r="D8" s="147"/>
      <c r="E8" s="147"/>
      <c r="F8" s="147"/>
      <c r="H8" s="123"/>
      <c r="I8" s="153"/>
      <c r="J8" s="153"/>
      <c r="K8" s="153"/>
      <c r="L8" s="153"/>
      <c r="M8" s="153"/>
    </row>
    <row r="9" spans="1:13" ht="12.75" customHeight="1" x14ac:dyDescent="0.2">
      <c r="A9" s="163" t="s">
        <v>111</v>
      </c>
      <c r="B9" s="160">
        <v>0.25597598305760272</v>
      </c>
      <c r="C9" s="147"/>
      <c r="D9" s="147"/>
      <c r="E9" s="147"/>
      <c r="F9" s="147"/>
      <c r="I9" s="147"/>
      <c r="J9" s="147"/>
      <c r="K9" s="147"/>
      <c r="L9" s="147"/>
      <c r="M9" s="147"/>
    </row>
    <row r="10" spans="1:13" ht="12.75" customHeight="1" x14ac:dyDescent="0.2">
      <c r="A10" s="163" t="s">
        <v>112</v>
      </c>
      <c r="B10" s="160">
        <v>-0.40713370205655508</v>
      </c>
      <c r="C10" s="147"/>
      <c r="D10" s="147"/>
      <c r="E10" s="147"/>
      <c r="F10" s="147"/>
      <c r="H10" s="151"/>
      <c r="I10" s="145"/>
      <c r="J10" s="145"/>
      <c r="K10" s="145"/>
      <c r="L10" s="145"/>
      <c r="M10" s="145"/>
    </row>
    <row r="11" spans="1:13" ht="12.75" customHeight="1" x14ac:dyDescent="0.2">
      <c r="A11" s="164" t="s">
        <v>23</v>
      </c>
      <c r="B11" s="165">
        <v>42.660731200305683</v>
      </c>
      <c r="C11" s="148"/>
      <c r="D11" s="148"/>
      <c r="E11" s="145"/>
      <c r="F11" s="145"/>
    </row>
    <row r="12" spans="1:13" ht="12.75" customHeight="1" x14ac:dyDescent="0.2">
      <c r="M12" s="152"/>
    </row>
    <row r="13" spans="1:13" ht="12.75" customHeight="1" x14ac:dyDescent="0.2">
      <c r="B13" s="152"/>
    </row>
    <row r="14" spans="1:13" ht="12.75" customHeight="1" x14ac:dyDescent="0.2"/>
    <row r="15" spans="1:13" ht="12.75" customHeight="1" x14ac:dyDescent="0.2"/>
    <row r="16" spans="1:13" ht="12.75" customHeight="1" x14ac:dyDescent="0.2"/>
    <row r="17" ht="12.75" customHeight="1" x14ac:dyDescent="0.2"/>
    <row r="18" ht="12.75" customHeight="1" x14ac:dyDescent="0.2"/>
    <row r="19" ht="15" customHeight="1" x14ac:dyDescent="0.2"/>
    <row r="20" ht="15" customHeight="1" x14ac:dyDescent="0.2"/>
    <row r="21" ht="15" customHeight="1" x14ac:dyDescent="0.2"/>
    <row r="22" ht="15" customHeight="1" x14ac:dyDescent="0.2"/>
  </sheetData>
  <pageMargins left="0.75" right="0.75" top="1" bottom="1" header="0.511811023622047" footer="0.511811023622047"/>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54E8F-EAC7-4F40-A6AD-7D0D1889BBA0}">
  <dimension ref="A1:Q56"/>
  <sheetViews>
    <sheetView showGridLines="0" zoomScale="90" zoomScaleNormal="90" workbookViewId="0">
      <pane ySplit="5" topLeftCell="A6" activePane="bottomLeft" state="frozen"/>
      <selection pane="bottomLeft"/>
    </sheetView>
  </sheetViews>
  <sheetFormatPr baseColWidth="10" defaultRowHeight="12.75" x14ac:dyDescent="0.2"/>
  <cols>
    <col min="1" max="1" width="11.42578125" style="121"/>
    <col min="2" max="2" width="16.85546875" style="121" customWidth="1"/>
    <col min="3" max="3" width="19.85546875" style="121" customWidth="1"/>
    <col min="4" max="4" width="16" style="121" customWidth="1"/>
    <col min="5" max="5" width="19.85546875" style="121" customWidth="1"/>
    <col min="6" max="16384" width="11.42578125" style="121"/>
  </cols>
  <sheetData>
    <row r="1" spans="1:4" x14ac:dyDescent="0.2">
      <c r="A1" s="140" t="s">
        <v>178</v>
      </c>
    </row>
    <row r="2" spans="1:4" x14ac:dyDescent="0.2">
      <c r="A2" s="140" t="s">
        <v>179</v>
      </c>
    </row>
    <row r="3" spans="1:4" x14ac:dyDescent="0.2">
      <c r="A3" s="121" t="s">
        <v>8</v>
      </c>
    </row>
    <row r="4" spans="1:4" x14ac:dyDescent="0.2">
      <c r="B4" s="301"/>
      <c r="C4" s="301"/>
      <c r="D4" s="301"/>
    </row>
    <row r="5" spans="1:4" x14ac:dyDescent="0.2">
      <c r="A5" s="171"/>
      <c r="B5" s="170" t="s">
        <v>106</v>
      </c>
      <c r="C5" s="170" t="s">
        <v>107</v>
      </c>
      <c r="D5" s="171" t="s">
        <v>108</v>
      </c>
    </row>
    <row r="6" spans="1:4" x14ac:dyDescent="0.2">
      <c r="A6" s="172">
        <v>1990</v>
      </c>
      <c r="B6" s="169">
        <v>0.42913301561450951</v>
      </c>
      <c r="C6" s="169"/>
      <c r="D6" s="175">
        <v>0.45</v>
      </c>
    </row>
    <row r="7" spans="1:4" x14ac:dyDescent="0.2">
      <c r="A7" s="172">
        <v>1991</v>
      </c>
      <c r="B7" s="169">
        <v>0.36988762289393839</v>
      </c>
      <c r="C7" s="169"/>
      <c r="D7" s="175">
        <v>0.45</v>
      </c>
    </row>
    <row r="8" spans="1:4" x14ac:dyDescent="0.2">
      <c r="A8" s="172">
        <v>1992</v>
      </c>
      <c r="B8" s="169">
        <v>0.3031862990374472</v>
      </c>
      <c r="C8" s="169"/>
      <c r="D8" s="175">
        <v>0.45</v>
      </c>
    </row>
    <row r="9" spans="1:4" x14ac:dyDescent="0.2">
      <c r="A9" s="172">
        <v>1993</v>
      </c>
      <c r="B9" s="169">
        <v>0.27918408470328737</v>
      </c>
      <c r="C9" s="169"/>
      <c r="D9" s="175">
        <v>0.45</v>
      </c>
    </row>
    <row r="10" spans="1:4" x14ac:dyDescent="0.2">
      <c r="A10" s="172">
        <v>1994</v>
      </c>
      <c r="B10" s="169">
        <v>0.2259550519732865</v>
      </c>
      <c r="C10" s="169"/>
      <c r="D10" s="175">
        <v>0.45</v>
      </c>
    </row>
    <row r="11" spans="1:4" x14ac:dyDescent="0.2">
      <c r="A11" s="172">
        <v>1995</v>
      </c>
      <c r="B11" s="169">
        <v>0.17283926438698122</v>
      </c>
      <c r="C11" s="169"/>
      <c r="D11" s="175">
        <v>0.45</v>
      </c>
    </row>
    <row r="12" spans="1:4" x14ac:dyDescent="0.2">
      <c r="A12" s="172">
        <v>1996</v>
      </c>
      <c r="B12" s="169">
        <v>0.14584476137957295</v>
      </c>
      <c r="C12" s="169"/>
      <c r="D12" s="175">
        <v>0.45</v>
      </c>
    </row>
    <row r="13" spans="1:4" x14ac:dyDescent="0.2">
      <c r="A13" s="172">
        <v>1997</v>
      </c>
      <c r="B13" s="169">
        <v>0.12779823184741171</v>
      </c>
      <c r="C13" s="169"/>
      <c r="D13" s="175">
        <v>0.45</v>
      </c>
    </row>
    <row r="14" spans="1:4" x14ac:dyDescent="0.2">
      <c r="A14" s="172">
        <v>1998</v>
      </c>
      <c r="B14" s="169">
        <v>0.12115296403975019</v>
      </c>
      <c r="C14" s="169"/>
      <c r="D14" s="175">
        <v>0.45</v>
      </c>
    </row>
    <row r="15" spans="1:4" x14ac:dyDescent="0.2">
      <c r="A15" s="172">
        <v>1999</v>
      </c>
      <c r="B15" s="169">
        <v>0.13277007010345171</v>
      </c>
      <c r="C15" s="169"/>
      <c r="D15" s="175">
        <v>0.45</v>
      </c>
    </row>
    <row r="16" spans="1:4" x14ac:dyDescent="0.2">
      <c r="A16" s="172">
        <v>2000</v>
      </c>
      <c r="B16" s="169">
        <v>0.13145640004628362</v>
      </c>
      <c r="C16" s="169"/>
      <c r="D16" s="175">
        <v>0.45</v>
      </c>
    </row>
    <row r="17" spans="1:4" x14ac:dyDescent="0.2">
      <c r="A17" s="172">
        <v>2001</v>
      </c>
      <c r="B17" s="169">
        <v>0.14348084213623391</v>
      </c>
      <c r="C17" s="169"/>
      <c r="D17" s="175">
        <v>0.45</v>
      </c>
    </row>
    <row r="18" spans="1:4" x14ac:dyDescent="0.2">
      <c r="A18" s="172">
        <v>2002</v>
      </c>
      <c r="B18" s="169">
        <v>0.15045329670259899</v>
      </c>
      <c r="C18" s="169"/>
      <c r="D18" s="175">
        <v>0.45</v>
      </c>
    </row>
    <row r="19" spans="1:4" x14ac:dyDescent="0.2">
      <c r="A19" s="172">
        <v>2003</v>
      </c>
      <c r="B19" s="169">
        <v>0.12573017825986491</v>
      </c>
      <c r="C19" s="169"/>
      <c r="D19" s="175">
        <v>0.45</v>
      </c>
    </row>
    <row r="20" spans="1:4" x14ac:dyDescent="0.2">
      <c r="A20" s="172">
        <v>2004</v>
      </c>
      <c r="B20" s="169">
        <v>0.10314064891946302</v>
      </c>
      <c r="C20" s="169"/>
      <c r="D20" s="175">
        <v>0.45</v>
      </c>
    </row>
    <row r="21" spans="1:4" x14ac:dyDescent="0.2">
      <c r="A21" s="172">
        <v>2005</v>
      </c>
      <c r="B21" s="169">
        <v>7.0396204944817978E-2</v>
      </c>
      <c r="C21" s="169"/>
      <c r="D21" s="175">
        <v>0.45</v>
      </c>
    </row>
    <row r="22" spans="1:4" x14ac:dyDescent="0.2">
      <c r="A22" s="172">
        <v>2006</v>
      </c>
      <c r="B22" s="169">
        <v>5.022397638467279E-2</v>
      </c>
      <c r="C22" s="169"/>
      <c r="D22" s="175">
        <v>0.45</v>
      </c>
    </row>
    <row r="23" spans="1:4" x14ac:dyDescent="0.2">
      <c r="A23" s="172">
        <v>2007</v>
      </c>
      <c r="B23" s="169">
        <v>3.901260284615362E-2</v>
      </c>
      <c r="C23" s="169"/>
      <c r="D23" s="175">
        <v>0.45</v>
      </c>
    </row>
    <row r="24" spans="1:4" x14ac:dyDescent="0.2">
      <c r="A24" s="172">
        <v>2008</v>
      </c>
      <c r="B24" s="169">
        <v>4.9159890936545637E-2</v>
      </c>
      <c r="C24" s="169"/>
      <c r="D24" s="175">
        <v>0.45</v>
      </c>
    </row>
    <row r="25" spans="1:4" x14ac:dyDescent="0.2">
      <c r="A25" s="172">
        <v>2009</v>
      </c>
      <c r="B25" s="169">
        <v>5.8449264307269044E-2</v>
      </c>
      <c r="C25" s="169"/>
      <c r="D25" s="175">
        <v>0.45</v>
      </c>
    </row>
    <row r="26" spans="1:4" x14ac:dyDescent="0.2">
      <c r="A26" s="172">
        <v>2010</v>
      </c>
      <c r="B26" s="169">
        <v>8.6073277639456172E-2</v>
      </c>
      <c r="C26" s="169"/>
      <c r="D26" s="175">
        <v>0.45</v>
      </c>
    </row>
    <row r="27" spans="1:4" x14ac:dyDescent="0.2">
      <c r="A27" s="172">
        <v>2011</v>
      </c>
      <c r="B27" s="169">
        <v>0.11126889523248124</v>
      </c>
      <c r="C27" s="169"/>
      <c r="D27" s="175">
        <v>0.45</v>
      </c>
    </row>
    <row r="28" spans="1:4" x14ac:dyDescent="0.2">
      <c r="A28" s="172">
        <v>2012</v>
      </c>
      <c r="B28" s="169">
        <v>0.11939073022487251</v>
      </c>
      <c r="C28" s="169"/>
      <c r="D28" s="175">
        <v>0.45</v>
      </c>
    </row>
    <row r="29" spans="1:4" x14ac:dyDescent="0.2">
      <c r="A29" s="172">
        <v>2013</v>
      </c>
      <c r="B29" s="169">
        <v>0.12784076135563158</v>
      </c>
      <c r="C29" s="169"/>
      <c r="D29" s="175">
        <v>0.45</v>
      </c>
    </row>
    <row r="30" spans="1:4" x14ac:dyDescent="0.2">
      <c r="A30" s="172">
        <v>2014</v>
      </c>
      <c r="B30" s="169">
        <v>0.15019748276696052</v>
      </c>
      <c r="C30" s="169"/>
      <c r="D30" s="175">
        <v>0.45</v>
      </c>
    </row>
    <row r="31" spans="1:4" x14ac:dyDescent="0.2">
      <c r="A31" s="172">
        <v>2015</v>
      </c>
      <c r="B31" s="169">
        <v>0.17374659705869805</v>
      </c>
      <c r="C31" s="169"/>
      <c r="D31" s="175">
        <v>0.45</v>
      </c>
    </row>
    <row r="32" spans="1:4" x14ac:dyDescent="0.2">
      <c r="A32" s="172">
        <v>2016</v>
      </c>
      <c r="B32" s="169">
        <v>0.21100504838965703</v>
      </c>
      <c r="C32" s="169"/>
      <c r="D32" s="175">
        <v>0.45</v>
      </c>
    </row>
    <row r="33" spans="1:4" x14ac:dyDescent="0.2">
      <c r="A33" s="172">
        <v>2017</v>
      </c>
      <c r="B33" s="169">
        <v>0.23651638853943197</v>
      </c>
      <c r="C33" s="169"/>
      <c r="D33" s="175">
        <v>0.45</v>
      </c>
    </row>
    <row r="34" spans="1:4" x14ac:dyDescent="0.2">
      <c r="A34" s="172">
        <v>2018</v>
      </c>
      <c r="B34" s="169">
        <v>0.25798027700548637</v>
      </c>
      <c r="C34" s="169"/>
      <c r="D34" s="175">
        <v>0.45</v>
      </c>
    </row>
    <row r="35" spans="1:4" x14ac:dyDescent="0.2">
      <c r="A35" s="173">
        <v>2019</v>
      </c>
      <c r="B35" s="169">
        <v>0.28297593142105837</v>
      </c>
      <c r="C35" s="169"/>
      <c r="D35" s="175">
        <v>0.45</v>
      </c>
    </row>
    <row r="36" spans="1:4" x14ac:dyDescent="0.2">
      <c r="A36" s="173">
        <v>2020</v>
      </c>
      <c r="B36" s="169">
        <v>0.32352588631354301</v>
      </c>
      <c r="C36" s="169"/>
      <c r="D36" s="175">
        <v>0.45</v>
      </c>
    </row>
    <row r="37" spans="1:4" x14ac:dyDescent="0.2">
      <c r="A37" s="173">
        <v>2021</v>
      </c>
      <c r="B37" s="169">
        <v>0.36426838740648398</v>
      </c>
      <c r="C37" s="169"/>
      <c r="D37" s="175">
        <v>0.45</v>
      </c>
    </row>
    <row r="38" spans="1:4" x14ac:dyDescent="0.2">
      <c r="A38" s="173">
        <v>2022</v>
      </c>
      <c r="B38" s="169">
        <v>0.37923361209132422</v>
      </c>
      <c r="C38" s="169"/>
      <c r="D38" s="175">
        <v>0.45</v>
      </c>
    </row>
    <row r="39" spans="1:4" x14ac:dyDescent="0.2">
      <c r="A39" s="173">
        <v>2023</v>
      </c>
      <c r="B39" s="169">
        <v>0.39381774637901718</v>
      </c>
      <c r="C39" s="169"/>
      <c r="D39" s="175">
        <v>0.45</v>
      </c>
    </row>
    <row r="40" spans="1:4" x14ac:dyDescent="0.2">
      <c r="A40" s="173">
        <v>2024</v>
      </c>
      <c r="B40" s="169">
        <v>0.4177732057900207</v>
      </c>
      <c r="C40" s="169"/>
      <c r="D40" s="175">
        <v>0.45</v>
      </c>
    </row>
    <row r="41" spans="1:4" x14ac:dyDescent="0.2">
      <c r="A41" s="173">
        <v>2025</v>
      </c>
      <c r="B41" s="169">
        <v>0.41536317774764059</v>
      </c>
      <c r="C41" s="169"/>
      <c r="D41" s="175">
        <v>0.45</v>
      </c>
    </row>
    <row r="42" spans="1:4" x14ac:dyDescent="0.2">
      <c r="A42" s="174" t="s">
        <v>10</v>
      </c>
      <c r="B42" s="168">
        <f>+'[1]C I.6.1'!E8/100</f>
        <v>0.42660731200305685</v>
      </c>
      <c r="C42" s="168">
        <v>0.42660731200305702</v>
      </c>
      <c r="D42" s="176">
        <v>0.45</v>
      </c>
    </row>
    <row r="43" spans="1:4" x14ac:dyDescent="0.2">
      <c r="A43" s="174" t="s">
        <v>11</v>
      </c>
      <c r="B43" s="168">
        <f>+'[1]C II.8.2'!B7/100</f>
        <v>0.4353095887888026</v>
      </c>
      <c r="C43" s="168">
        <v>0.43192017023131202</v>
      </c>
      <c r="D43" s="176">
        <v>0.45</v>
      </c>
    </row>
    <row r="44" spans="1:4" x14ac:dyDescent="0.2">
      <c r="A44" s="174" t="s">
        <v>12</v>
      </c>
      <c r="B44" s="168">
        <f>+'[1]C II.8.2'!C7/100</f>
        <v>0.4454283081142219</v>
      </c>
      <c r="C44" s="168">
        <v>0.43673852665137503</v>
      </c>
      <c r="D44" s="176">
        <v>0.45</v>
      </c>
    </row>
    <row r="45" spans="1:4" x14ac:dyDescent="0.2">
      <c r="A45" s="174" t="s">
        <v>13</v>
      </c>
      <c r="B45" s="168">
        <f>+'[1]C II.8.2'!D7/100</f>
        <v>0.4526388312071406</v>
      </c>
      <c r="C45" s="168">
        <v>0.43980005045867498</v>
      </c>
      <c r="D45" s="176">
        <v>0.45</v>
      </c>
    </row>
    <row r="46" spans="1:4" x14ac:dyDescent="0.2">
      <c r="A46" s="177" t="s">
        <v>25</v>
      </c>
      <c r="B46" s="178">
        <f>+'[1]C II.8.2'!E7/100</f>
        <v>0.45476658838116324</v>
      </c>
      <c r="C46" s="178">
        <v>0.440838833631988</v>
      </c>
      <c r="D46" s="179">
        <v>0.45</v>
      </c>
    </row>
    <row r="47" spans="1:4" x14ac:dyDescent="0.2">
      <c r="A47" s="121" t="s">
        <v>21</v>
      </c>
    </row>
    <row r="48" spans="1:4" x14ac:dyDescent="0.2">
      <c r="A48" s="121" t="s">
        <v>6</v>
      </c>
    </row>
    <row r="51" spans="4:17" x14ac:dyDescent="0.2">
      <c r="D51" s="2"/>
      <c r="E51" s="2"/>
      <c r="F51" s="2"/>
      <c r="G51" s="2"/>
      <c r="H51" s="2"/>
      <c r="I51" s="2"/>
      <c r="J51" s="2"/>
      <c r="K51" s="2"/>
      <c r="L51" s="2"/>
      <c r="M51" s="2"/>
      <c r="N51" s="2"/>
      <c r="O51" s="2"/>
      <c r="P51" s="2"/>
      <c r="Q51" s="2"/>
    </row>
    <row r="52" spans="4:17" x14ac:dyDescent="0.2">
      <c r="D52" s="168"/>
      <c r="E52" s="168"/>
      <c r="F52" s="168"/>
      <c r="G52" s="168"/>
      <c r="H52" s="168"/>
      <c r="I52" s="168"/>
      <c r="J52" s="168"/>
      <c r="K52" s="168"/>
      <c r="L52" s="168"/>
      <c r="M52" s="168"/>
      <c r="N52" s="168"/>
      <c r="O52" s="168"/>
      <c r="P52" s="2"/>
      <c r="Q52" s="2"/>
    </row>
    <row r="53" spans="4:17" x14ac:dyDescent="0.2">
      <c r="D53" s="2"/>
      <c r="E53" s="2"/>
      <c r="F53" s="2"/>
      <c r="G53" s="2"/>
      <c r="H53" s="2"/>
      <c r="I53" s="2"/>
      <c r="J53" s="2"/>
      <c r="K53" s="2"/>
      <c r="L53" s="2"/>
      <c r="M53" s="2"/>
      <c r="N53" s="2"/>
      <c r="O53" s="2"/>
      <c r="P53" s="2"/>
      <c r="Q53" s="2"/>
    </row>
    <row r="54" spans="4:17" x14ac:dyDescent="0.2">
      <c r="D54" s="18"/>
      <c r="E54" s="18"/>
      <c r="F54" s="18"/>
      <c r="G54" s="18"/>
      <c r="H54" s="18"/>
      <c r="I54" s="18"/>
      <c r="J54" s="18"/>
      <c r="K54" s="18"/>
      <c r="L54" s="18"/>
      <c r="M54" s="18"/>
      <c r="N54" s="18"/>
      <c r="O54" s="18"/>
      <c r="P54" s="2"/>
      <c r="Q54" s="2"/>
    </row>
    <row r="55" spans="4:17" x14ac:dyDescent="0.2">
      <c r="D55" s="2"/>
      <c r="E55" s="2"/>
      <c r="F55" s="2"/>
      <c r="G55" s="2"/>
      <c r="H55" s="2"/>
      <c r="I55" s="2"/>
      <c r="J55" s="2"/>
      <c r="K55" s="2"/>
      <c r="L55" s="2"/>
      <c r="M55" s="2"/>
      <c r="N55" s="2"/>
      <c r="O55" s="2"/>
      <c r="P55" s="2"/>
      <c r="Q55" s="2"/>
    </row>
    <row r="56" spans="4:17" x14ac:dyDescent="0.2">
      <c r="D56" s="2"/>
      <c r="E56" s="2"/>
      <c r="F56" s="2"/>
      <c r="G56" s="2"/>
      <c r="H56" s="2"/>
      <c r="I56" s="2"/>
      <c r="J56" s="2"/>
      <c r="K56" s="2"/>
      <c r="L56" s="2"/>
      <c r="M56" s="2"/>
      <c r="N56" s="2"/>
      <c r="O56" s="2"/>
      <c r="P56" s="2"/>
      <c r="Q56" s="2"/>
    </row>
  </sheetData>
  <mergeCells count="1">
    <mergeCell ref="B4:D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A0C85-D732-4BFE-A7BB-B86F28C43CB7}">
  <dimension ref="A1:F12"/>
  <sheetViews>
    <sheetView workbookViewId="0">
      <selection activeCell="G6" sqref="G6"/>
    </sheetView>
  </sheetViews>
  <sheetFormatPr baseColWidth="10" defaultColWidth="10.7109375" defaultRowHeight="12.75" x14ac:dyDescent="0.2"/>
  <cols>
    <col min="1" max="1" width="21.5703125" style="2" customWidth="1"/>
    <col min="2" max="6" width="11.5703125" style="2" customWidth="1"/>
    <col min="7" max="16384" width="10.7109375" style="2"/>
  </cols>
  <sheetData>
    <row r="1" spans="1:6" x14ac:dyDescent="0.2">
      <c r="A1" s="1" t="s">
        <v>282</v>
      </c>
      <c r="B1" s="83"/>
      <c r="C1" s="83"/>
      <c r="D1" s="83"/>
      <c r="E1" s="83"/>
      <c r="F1" s="83"/>
    </row>
    <row r="2" spans="1:6" x14ac:dyDescent="0.2">
      <c r="A2" s="1" t="s">
        <v>104</v>
      </c>
      <c r="B2" s="10"/>
      <c r="C2" s="84"/>
      <c r="D2" s="84"/>
      <c r="E2" s="85"/>
      <c r="F2" s="85"/>
    </row>
    <row r="3" spans="1:6" x14ac:dyDescent="0.2">
      <c r="A3" s="2" t="s">
        <v>22</v>
      </c>
      <c r="B3" s="17"/>
      <c r="C3" s="17"/>
      <c r="D3" s="17"/>
      <c r="E3" s="17"/>
      <c r="F3" s="17"/>
    </row>
    <row r="4" spans="1:6" x14ac:dyDescent="0.2">
      <c r="A4" s="12"/>
      <c r="B4" s="12"/>
      <c r="C4" s="12"/>
      <c r="D4" s="12"/>
      <c r="E4" s="12"/>
      <c r="F4" s="12"/>
    </row>
    <row r="5" spans="1:6" x14ac:dyDescent="0.2">
      <c r="A5" s="86"/>
      <c r="B5" s="3">
        <v>2026</v>
      </c>
      <c r="C5" s="3">
        <v>2027</v>
      </c>
      <c r="D5" s="3">
        <v>2028</v>
      </c>
      <c r="E5" s="3">
        <v>2029</v>
      </c>
      <c r="F5" s="4">
        <v>2030</v>
      </c>
    </row>
    <row r="6" spans="1:6" x14ac:dyDescent="0.2">
      <c r="A6" s="87" t="s">
        <v>102</v>
      </c>
      <c r="B6" s="88">
        <v>4589232.9693010254</v>
      </c>
      <c r="C6" s="88">
        <v>4769586.2777616102</v>
      </c>
      <c r="D6" s="88">
        <v>5279650.2200060459</v>
      </c>
      <c r="E6" s="88">
        <v>5726207.9554213826</v>
      </c>
      <c r="F6" s="89">
        <v>5943596.9188966872</v>
      </c>
    </row>
    <row r="7" spans="1:6" x14ac:dyDescent="0.2">
      <c r="A7" s="90" t="s">
        <v>21</v>
      </c>
      <c r="B7" s="91"/>
      <c r="C7" s="91"/>
      <c r="D7" s="91"/>
      <c r="E7" s="91"/>
      <c r="F7" s="91"/>
    </row>
    <row r="8" spans="1:6" x14ac:dyDescent="0.2">
      <c r="A8" s="90" t="s">
        <v>103</v>
      </c>
      <c r="B8" s="92"/>
      <c r="C8" s="90"/>
      <c r="D8" s="90"/>
      <c r="E8" s="90"/>
      <c r="F8" s="90"/>
    </row>
    <row r="9" spans="1:6" x14ac:dyDescent="0.2">
      <c r="C9" s="93"/>
      <c r="D9" s="93"/>
      <c r="E9" s="93"/>
      <c r="F9" s="93"/>
    </row>
    <row r="10" spans="1:6" x14ac:dyDescent="0.2">
      <c r="B10" s="1"/>
    </row>
    <row r="11" spans="1:6" x14ac:dyDescent="0.2">
      <c r="B11" s="1"/>
    </row>
    <row r="12" spans="1:6" x14ac:dyDescent="0.2">
      <c r="B12" s="1"/>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462A9-7CBB-4D18-BD5B-160F5D945D60}">
  <dimension ref="A1:V10"/>
  <sheetViews>
    <sheetView showGridLines="0" zoomScale="85" zoomScaleNormal="85" workbookViewId="0">
      <selection activeCell="M23" sqref="M23"/>
    </sheetView>
  </sheetViews>
  <sheetFormatPr baseColWidth="10" defaultColWidth="8.7109375" defaultRowHeight="12.75" x14ac:dyDescent="0.2"/>
  <cols>
    <col min="1" max="1" width="26.5703125" style="149" customWidth="1"/>
    <col min="2" max="2" width="13.140625" style="149" bestFit="1" customWidth="1"/>
    <col min="3" max="19" width="8.7109375" style="149" customWidth="1"/>
    <col min="20" max="21" width="8.7109375" style="149"/>
    <col min="22" max="22" width="34" style="149" bestFit="1" customWidth="1"/>
    <col min="23" max="16384" width="8.7109375" style="149"/>
  </cols>
  <sheetData>
    <row r="1" spans="1:22" ht="15" customHeight="1" x14ac:dyDescent="0.2">
      <c r="A1" s="180" t="s">
        <v>286</v>
      </c>
    </row>
    <row r="2" spans="1:22" ht="15" customHeight="1" x14ac:dyDescent="0.2">
      <c r="A2" s="181" t="s">
        <v>281</v>
      </c>
      <c r="B2" s="182"/>
      <c r="C2" s="182"/>
      <c r="D2" s="182"/>
      <c r="E2" s="183"/>
      <c r="F2" s="183"/>
      <c r="G2" s="182"/>
      <c r="H2" s="182"/>
    </row>
    <row r="3" spans="1:22" ht="15" customHeight="1" x14ac:dyDescent="0.2">
      <c r="A3" s="184" t="s">
        <v>118</v>
      </c>
      <c r="B3" s="182"/>
      <c r="C3" s="182"/>
      <c r="D3" s="182"/>
      <c r="E3" s="183"/>
      <c r="F3" s="183"/>
      <c r="G3" s="182"/>
      <c r="H3" s="182"/>
    </row>
    <row r="4" spans="1:22" x14ac:dyDescent="0.2">
      <c r="A4" s="185"/>
      <c r="B4" s="186"/>
      <c r="C4" s="205">
        <v>2014</v>
      </c>
      <c r="D4" s="205">
        <v>2015</v>
      </c>
      <c r="E4" s="205">
        <v>2016</v>
      </c>
      <c r="F4" s="205">
        <v>2017</v>
      </c>
      <c r="G4" s="205">
        <v>2018</v>
      </c>
      <c r="H4" s="205">
        <v>2019</v>
      </c>
      <c r="I4" s="205">
        <v>2020</v>
      </c>
      <c r="J4" s="205">
        <v>2021</v>
      </c>
      <c r="K4" s="205">
        <v>2022</v>
      </c>
      <c r="L4" s="205">
        <v>2023</v>
      </c>
      <c r="M4" s="205">
        <v>2024</v>
      </c>
      <c r="N4" s="205">
        <v>2025</v>
      </c>
      <c r="O4" s="205">
        <v>2026</v>
      </c>
      <c r="P4" s="205">
        <v>2027</v>
      </c>
      <c r="Q4" s="205">
        <v>2028</v>
      </c>
      <c r="R4" s="205">
        <v>2029</v>
      </c>
      <c r="S4" s="206">
        <v>2030</v>
      </c>
      <c r="V4" s="181"/>
    </row>
    <row r="5" spans="1:22" ht="25.5" customHeight="1" x14ac:dyDescent="0.2">
      <c r="A5" s="207" t="s">
        <v>181</v>
      </c>
      <c r="B5" s="186"/>
      <c r="C5" s="192"/>
      <c r="D5" s="193"/>
      <c r="E5" s="192"/>
      <c r="F5" s="193"/>
      <c r="G5" s="192"/>
      <c r="H5" s="192"/>
      <c r="I5" s="192"/>
      <c r="J5" s="192"/>
      <c r="K5" s="192"/>
      <c r="L5" s="192"/>
      <c r="M5" s="192"/>
      <c r="N5" s="194"/>
      <c r="O5" s="231">
        <v>42.660731200305683</v>
      </c>
      <c r="P5" s="232">
        <v>43.530958878880263</v>
      </c>
      <c r="Q5" s="232">
        <v>44.542830811422192</v>
      </c>
      <c r="R5" s="232">
        <v>45.263883120714056</v>
      </c>
      <c r="S5" s="233">
        <v>45.476658838116329</v>
      </c>
      <c r="V5" s="184"/>
    </row>
    <row r="6" spans="1:22" ht="25.5" customHeight="1" x14ac:dyDescent="0.2">
      <c r="A6" s="187" t="s">
        <v>114</v>
      </c>
      <c r="B6" s="182"/>
      <c r="C6" s="195"/>
      <c r="D6" s="196"/>
      <c r="E6" s="195"/>
      <c r="F6" s="196"/>
      <c r="G6" s="195"/>
      <c r="H6" s="195"/>
      <c r="I6" s="195"/>
      <c r="J6" s="195"/>
      <c r="K6" s="195"/>
      <c r="L6" s="195"/>
      <c r="M6" s="195"/>
      <c r="N6" s="197"/>
      <c r="O6" s="234">
        <v>42.681489783564906</v>
      </c>
      <c r="P6" s="235">
        <v>43.235907298325785</v>
      </c>
      <c r="Q6" s="235">
        <v>44.128978918551084</v>
      </c>
      <c r="R6" s="235">
        <v>44.228807973550005</v>
      </c>
      <c r="S6" s="236">
        <v>43.56842034133534</v>
      </c>
    </row>
    <row r="7" spans="1:22" ht="25.5" customHeight="1" x14ac:dyDescent="0.2">
      <c r="A7" s="188" t="s">
        <v>180</v>
      </c>
      <c r="B7" s="189"/>
      <c r="C7" s="198"/>
      <c r="D7" s="199"/>
      <c r="E7" s="198"/>
      <c r="F7" s="199"/>
      <c r="G7" s="198"/>
      <c r="H7" s="198"/>
      <c r="I7" s="198"/>
      <c r="J7" s="198"/>
      <c r="K7" s="198"/>
      <c r="L7" s="198"/>
      <c r="M7" s="198"/>
      <c r="N7" s="200"/>
      <c r="O7" s="237">
        <v>42.660918478930874</v>
      </c>
      <c r="P7" s="238">
        <v>42.635623926202037</v>
      </c>
      <c r="Q7" s="238">
        <v>42.616793478565697</v>
      </c>
      <c r="R7" s="238">
        <v>41.915943416860976</v>
      </c>
      <c r="S7" s="239">
        <v>40.729918965455589</v>
      </c>
    </row>
    <row r="8" spans="1:22" x14ac:dyDescent="0.2">
      <c r="A8" s="190" t="s">
        <v>115</v>
      </c>
      <c r="B8" s="191"/>
      <c r="C8" s="201">
        <v>15.019748276696051</v>
      </c>
      <c r="D8" s="201">
        <v>17.374659705869806</v>
      </c>
      <c r="E8" s="201">
        <v>21.100504838965701</v>
      </c>
      <c r="F8" s="201">
        <v>23.651638853943197</v>
      </c>
      <c r="G8" s="201">
        <v>25.798027700548637</v>
      </c>
      <c r="H8" s="202">
        <v>28.297593142105836</v>
      </c>
      <c r="I8" s="202">
        <v>32.352588631354301</v>
      </c>
      <c r="J8" s="202">
        <v>36.4268387406484</v>
      </c>
      <c r="K8" s="202">
        <v>37.923361209132423</v>
      </c>
      <c r="L8" s="202">
        <v>39.381774637901721</v>
      </c>
      <c r="M8" s="202">
        <v>41.777320579002073</v>
      </c>
      <c r="N8" s="202">
        <v>41.536317774764051</v>
      </c>
      <c r="O8" s="202">
        <f>O5</f>
        <v>42.660731200305683</v>
      </c>
      <c r="P8" s="203"/>
      <c r="Q8" s="203"/>
      <c r="R8" s="203"/>
      <c r="S8" s="204"/>
    </row>
    <row r="9" spans="1:22" x14ac:dyDescent="0.2">
      <c r="A9" s="182"/>
      <c r="B9" s="182"/>
      <c r="C9" s="182"/>
      <c r="D9" s="182"/>
      <c r="E9" s="182"/>
      <c r="F9" s="182"/>
      <c r="G9" s="182"/>
      <c r="H9" s="182"/>
      <c r="O9" s="152"/>
    </row>
    <row r="10" spans="1:22" x14ac:dyDescent="0.2">
      <c r="D10" s="152"/>
      <c r="E10" s="152"/>
      <c r="F10" s="152"/>
      <c r="G10" s="152"/>
      <c r="H10" s="152"/>
      <c r="I10" s="152"/>
      <c r="J10" s="152"/>
      <c r="K10" s="152"/>
      <c r="L10" s="152"/>
      <c r="M10" s="152"/>
      <c r="N10" s="152"/>
    </row>
  </sheetData>
  <pageMargins left="0.75" right="0.75" top="1" bottom="1" header="0.511811023622047" footer="0.511811023622047"/>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57858-360C-495B-8E72-6C6EBD9AAE82}">
  <dimension ref="A1:I32"/>
  <sheetViews>
    <sheetView showGridLines="0" zoomScale="80" zoomScaleNormal="80" workbookViewId="0">
      <selection activeCell="B17" sqref="B17"/>
    </sheetView>
  </sheetViews>
  <sheetFormatPr baseColWidth="10" defaultColWidth="8.7109375" defaultRowHeight="12.75" x14ac:dyDescent="0.2"/>
  <cols>
    <col min="1" max="1" width="28.7109375" style="182" bestFit="1" customWidth="1"/>
    <col min="2" max="3" width="8.7109375" style="182"/>
    <col min="4" max="4" width="34" style="182" bestFit="1" customWidth="1"/>
    <col min="5" max="16384" width="8.7109375" style="182"/>
  </cols>
  <sheetData>
    <row r="1" spans="1:9" ht="12.75" customHeight="1" x14ac:dyDescent="0.2">
      <c r="A1" s="208" t="s">
        <v>287</v>
      </c>
      <c r="E1" s="208"/>
    </row>
    <row r="2" spans="1:9" ht="12.75" customHeight="1" x14ac:dyDescent="0.2">
      <c r="A2" s="209" t="s">
        <v>182</v>
      </c>
      <c r="E2" s="209"/>
    </row>
    <row r="3" spans="1:9" ht="12.75" customHeight="1" x14ac:dyDescent="0.2">
      <c r="A3" s="90" t="s">
        <v>279</v>
      </c>
      <c r="E3" s="90"/>
    </row>
    <row r="4" spans="1:9" ht="18" customHeight="1" x14ac:dyDescent="0.2">
      <c r="A4" s="186"/>
      <c r="B4" s="213">
        <v>2030</v>
      </c>
      <c r="E4" s="300"/>
      <c r="F4" s="300"/>
      <c r="G4" s="300"/>
      <c r="H4" s="300"/>
      <c r="I4" s="300"/>
    </row>
    <row r="5" spans="1:9" ht="25.5" customHeight="1" x14ac:dyDescent="0.2">
      <c r="A5" s="222" t="s">
        <v>183</v>
      </c>
      <c r="B5" s="220">
        <v>44.083883363198794</v>
      </c>
    </row>
    <row r="6" spans="1:9" ht="12.75" customHeight="1" x14ac:dyDescent="0.2">
      <c r="A6" s="211" t="s">
        <v>112</v>
      </c>
      <c r="B6" s="216">
        <v>1.392775474917535</v>
      </c>
    </row>
    <row r="7" spans="1:9" ht="26.25" customHeight="1" x14ac:dyDescent="0.2">
      <c r="A7" s="214" t="s">
        <v>184</v>
      </c>
      <c r="B7" s="221">
        <v>45.476658838116329</v>
      </c>
    </row>
    <row r="8" spans="1:9" ht="12.75" customHeight="1" x14ac:dyDescent="0.2">
      <c r="A8" s="211" t="s">
        <v>109</v>
      </c>
      <c r="B8" s="216">
        <v>0</v>
      </c>
    </row>
    <row r="9" spans="1:9" ht="12.75" customHeight="1" x14ac:dyDescent="0.2">
      <c r="A9" s="211" t="s">
        <v>110</v>
      </c>
      <c r="B9" s="218">
        <v>-1.4483369771433701</v>
      </c>
    </row>
    <row r="10" spans="1:9" ht="12.75" customHeight="1" x14ac:dyDescent="0.2">
      <c r="A10" s="182" t="s">
        <v>113</v>
      </c>
      <c r="B10" s="218">
        <v>0</v>
      </c>
    </row>
    <row r="11" spans="1:9" ht="12.75" customHeight="1" x14ac:dyDescent="0.2">
      <c r="A11" s="210" t="s">
        <v>112</v>
      </c>
      <c r="B11" s="215">
        <v>-0.45990151963761861</v>
      </c>
    </row>
    <row r="12" spans="1:9" ht="25.5" customHeight="1" x14ac:dyDescent="0.2">
      <c r="A12" s="212" t="s">
        <v>131</v>
      </c>
      <c r="B12" s="217">
        <v>43.56842034133534</v>
      </c>
    </row>
    <row r="13" spans="1:9" ht="12.75" customHeight="1" x14ac:dyDescent="0.2">
      <c r="A13" s="219" t="s">
        <v>112</v>
      </c>
      <c r="B13" s="220">
        <v>-2.8385013758797513</v>
      </c>
    </row>
    <row r="14" spans="1:9" ht="24.75" customHeight="1" x14ac:dyDescent="0.2">
      <c r="A14" s="214" t="s">
        <v>132</v>
      </c>
      <c r="B14" s="221">
        <v>40.729918965455589</v>
      </c>
    </row>
    <row r="15" spans="1:9" ht="15" customHeight="1" x14ac:dyDescent="0.2">
      <c r="A15" s="182" t="s">
        <v>6</v>
      </c>
    </row>
    <row r="16" spans="1:9"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sheetData>
  <pageMargins left="0.75" right="0.75" top="1" bottom="1" header="0.511811023622047" footer="0.511811023622047"/>
  <pageSetup paperSize="9"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97115-DB7E-40EF-B270-4030E6C26DD9}">
  <dimension ref="A1:HU32"/>
  <sheetViews>
    <sheetView zoomScaleNormal="100" workbookViewId="0">
      <pane xSplit="1" ySplit="4" topLeftCell="B5" activePane="bottomRight" state="frozen"/>
      <selection pane="topRight" activeCell="C1" sqref="C1"/>
      <selection pane="bottomLeft" activeCell="A2" sqref="A2"/>
      <selection pane="bottomRight"/>
    </sheetView>
  </sheetViews>
  <sheetFormatPr baseColWidth="10" defaultRowHeight="12.75" x14ac:dyDescent="0.2"/>
  <cols>
    <col min="1" max="1" width="44.5703125" style="110" bestFit="1" customWidth="1"/>
    <col min="2" max="229" width="20" style="110" customWidth="1"/>
    <col min="230" max="16384" width="11.42578125" style="110"/>
  </cols>
  <sheetData>
    <row r="1" spans="1:229" x14ac:dyDescent="0.2">
      <c r="A1" s="1" t="s">
        <v>14</v>
      </c>
    </row>
    <row r="2" spans="1:229" x14ac:dyDescent="0.2">
      <c r="A2" s="1" t="s">
        <v>47</v>
      </c>
    </row>
    <row r="3" spans="1:229" x14ac:dyDescent="0.2">
      <c r="A3" s="2" t="s">
        <v>48</v>
      </c>
    </row>
    <row r="4" spans="1:229" x14ac:dyDescent="0.2">
      <c r="A4" s="115" t="s">
        <v>120</v>
      </c>
      <c r="B4" s="116">
        <v>39203</v>
      </c>
      <c r="C4" s="116">
        <v>39234</v>
      </c>
      <c r="D4" s="116">
        <v>39264</v>
      </c>
      <c r="E4" s="116">
        <v>39295</v>
      </c>
      <c r="F4" s="116">
        <v>39326</v>
      </c>
      <c r="G4" s="116">
        <v>39356</v>
      </c>
      <c r="H4" s="116">
        <v>39387</v>
      </c>
      <c r="I4" s="116">
        <v>39417</v>
      </c>
      <c r="J4" s="116">
        <v>39448</v>
      </c>
      <c r="K4" s="116">
        <v>39479</v>
      </c>
      <c r="L4" s="116">
        <v>39508</v>
      </c>
      <c r="M4" s="116">
        <v>39539</v>
      </c>
      <c r="N4" s="116">
        <v>39569</v>
      </c>
      <c r="O4" s="116">
        <v>39600</v>
      </c>
      <c r="P4" s="116">
        <v>39630</v>
      </c>
      <c r="Q4" s="116">
        <v>39661</v>
      </c>
      <c r="R4" s="116">
        <v>39692</v>
      </c>
      <c r="S4" s="116">
        <v>39722</v>
      </c>
      <c r="T4" s="116">
        <v>39753</v>
      </c>
      <c r="U4" s="116">
        <v>39783</v>
      </c>
      <c r="V4" s="116">
        <v>39814</v>
      </c>
      <c r="W4" s="116">
        <v>39845</v>
      </c>
      <c r="X4" s="116">
        <v>39873</v>
      </c>
      <c r="Y4" s="116">
        <v>39904</v>
      </c>
      <c r="Z4" s="116">
        <v>39934</v>
      </c>
      <c r="AA4" s="116">
        <v>39965</v>
      </c>
      <c r="AB4" s="116">
        <v>39995</v>
      </c>
      <c r="AC4" s="116">
        <v>40026</v>
      </c>
      <c r="AD4" s="116">
        <v>40057</v>
      </c>
      <c r="AE4" s="116">
        <v>40087</v>
      </c>
      <c r="AF4" s="116">
        <v>40118</v>
      </c>
      <c r="AG4" s="116">
        <v>40148</v>
      </c>
      <c r="AH4" s="116">
        <v>40179</v>
      </c>
      <c r="AI4" s="116">
        <v>40210</v>
      </c>
      <c r="AJ4" s="116">
        <v>40238</v>
      </c>
      <c r="AK4" s="116">
        <v>40269</v>
      </c>
      <c r="AL4" s="116">
        <v>40299</v>
      </c>
      <c r="AM4" s="116">
        <v>40330</v>
      </c>
      <c r="AN4" s="116">
        <v>40360</v>
      </c>
      <c r="AO4" s="116">
        <v>40391</v>
      </c>
      <c r="AP4" s="116">
        <v>40422</v>
      </c>
      <c r="AQ4" s="116">
        <v>40452</v>
      </c>
      <c r="AR4" s="116">
        <v>40483</v>
      </c>
      <c r="AS4" s="116">
        <v>40513</v>
      </c>
      <c r="AT4" s="116">
        <v>40544</v>
      </c>
      <c r="AU4" s="116">
        <v>40575</v>
      </c>
      <c r="AV4" s="116">
        <v>40603</v>
      </c>
      <c r="AW4" s="116">
        <v>40634</v>
      </c>
      <c r="AX4" s="116">
        <v>40664</v>
      </c>
      <c r="AY4" s="116">
        <v>40695</v>
      </c>
      <c r="AZ4" s="116">
        <v>40725</v>
      </c>
      <c r="BA4" s="116">
        <v>40756</v>
      </c>
      <c r="BB4" s="116">
        <v>40787</v>
      </c>
      <c r="BC4" s="116">
        <v>40817</v>
      </c>
      <c r="BD4" s="116">
        <v>40848</v>
      </c>
      <c r="BE4" s="116">
        <v>40878</v>
      </c>
      <c r="BF4" s="116">
        <v>40909</v>
      </c>
      <c r="BG4" s="116">
        <v>40940</v>
      </c>
      <c r="BH4" s="116">
        <v>40969</v>
      </c>
      <c r="BI4" s="116">
        <v>41000</v>
      </c>
      <c r="BJ4" s="116">
        <v>41030</v>
      </c>
      <c r="BK4" s="116">
        <v>41061</v>
      </c>
      <c r="BL4" s="116">
        <v>41091</v>
      </c>
      <c r="BM4" s="116">
        <v>41122</v>
      </c>
      <c r="BN4" s="116">
        <v>41153</v>
      </c>
      <c r="BO4" s="116">
        <v>41183</v>
      </c>
      <c r="BP4" s="116">
        <v>41214</v>
      </c>
      <c r="BQ4" s="116">
        <v>41244</v>
      </c>
      <c r="BR4" s="116">
        <v>41275</v>
      </c>
      <c r="BS4" s="116">
        <v>41306</v>
      </c>
      <c r="BT4" s="116">
        <v>41334</v>
      </c>
      <c r="BU4" s="116">
        <v>41365</v>
      </c>
      <c r="BV4" s="116">
        <v>41395</v>
      </c>
      <c r="BW4" s="116">
        <v>41426</v>
      </c>
      <c r="BX4" s="116">
        <v>41456</v>
      </c>
      <c r="BY4" s="116">
        <v>41487</v>
      </c>
      <c r="BZ4" s="116">
        <v>41518</v>
      </c>
      <c r="CA4" s="116">
        <v>41548</v>
      </c>
      <c r="CB4" s="116">
        <v>41579</v>
      </c>
      <c r="CC4" s="116">
        <v>41609</v>
      </c>
      <c r="CD4" s="116">
        <v>41640</v>
      </c>
      <c r="CE4" s="116">
        <v>41671</v>
      </c>
      <c r="CF4" s="116">
        <v>41699</v>
      </c>
      <c r="CG4" s="116">
        <v>41730</v>
      </c>
      <c r="CH4" s="116">
        <v>41760</v>
      </c>
      <c r="CI4" s="116">
        <v>41791</v>
      </c>
      <c r="CJ4" s="116">
        <v>41821</v>
      </c>
      <c r="CK4" s="116">
        <v>41852</v>
      </c>
      <c r="CL4" s="116">
        <v>41883</v>
      </c>
      <c r="CM4" s="116">
        <v>41913</v>
      </c>
      <c r="CN4" s="116">
        <v>41944</v>
      </c>
      <c r="CO4" s="116">
        <v>41974</v>
      </c>
      <c r="CP4" s="116">
        <v>42005</v>
      </c>
      <c r="CQ4" s="116">
        <v>42036</v>
      </c>
      <c r="CR4" s="116">
        <v>42064</v>
      </c>
      <c r="CS4" s="116">
        <v>42095</v>
      </c>
      <c r="CT4" s="116">
        <v>42125</v>
      </c>
      <c r="CU4" s="116">
        <v>42156</v>
      </c>
      <c r="CV4" s="116">
        <v>42186</v>
      </c>
      <c r="CW4" s="116">
        <v>42217</v>
      </c>
      <c r="CX4" s="116">
        <v>42248</v>
      </c>
      <c r="CY4" s="116">
        <v>42278</v>
      </c>
      <c r="CZ4" s="116">
        <v>42309</v>
      </c>
      <c r="DA4" s="116">
        <v>42339</v>
      </c>
      <c r="DB4" s="116">
        <v>42370</v>
      </c>
      <c r="DC4" s="116">
        <v>42401</v>
      </c>
      <c r="DD4" s="116">
        <v>42430</v>
      </c>
      <c r="DE4" s="116">
        <v>42461</v>
      </c>
      <c r="DF4" s="116">
        <v>42491</v>
      </c>
      <c r="DG4" s="116">
        <v>42522</v>
      </c>
      <c r="DH4" s="116">
        <v>42552</v>
      </c>
      <c r="DI4" s="116">
        <v>42583</v>
      </c>
      <c r="DJ4" s="116">
        <v>42614</v>
      </c>
      <c r="DK4" s="116">
        <v>42644</v>
      </c>
      <c r="DL4" s="116">
        <v>42675</v>
      </c>
      <c r="DM4" s="116">
        <v>42705</v>
      </c>
      <c r="DN4" s="116">
        <v>42736</v>
      </c>
      <c r="DO4" s="116">
        <v>42767</v>
      </c>
      <c r="DP4" s="116">
        <v>42795</v>
      </c>
      <c r="DQ4" s="116">
        <v>42826</v>
      </c>
      <c r="DR4" s="116">
        <v>42856</v>
      </c>
      <c r="DS4" s="116">
        <v>42887</v>
      </c>
      <c r="DT4" s="116">
        <v>42917</v>
      </c>
      <c r="DU4" s="116">
        <v>42948</v>
      </c>
      <c r="DV4" s="116">
        <v>42979</v>
      </c>
      <c r="DW4" s="116">
        <v>43009</v>
      </c>
      <c r="DX4" s="116">
        <v>43040</v>
      </c>
      <c r="DY4" s="116">
        <v>43070</v>
      </c>
      <c r="DZ4" s="116">
        <v>43101</v>
      </c>
      <c r="EA4" s="116">
        <v>43132</v>
      </c>
      <c r="EB4" s="116">
        <v>43160</v>
      </c>
      <c r="EC4" s="116">
        <v>43191</v>
      </c>
      <c r="ED4" s="116">
        <v>43221</v>
      </c>
      <c r="EE4" s="116">
        <v>43252</v>
      </c>
      <c r="EF4" s="116">
        <v>43282</v>
      </c>
      <c r="EG4" s="116">
        <v>43313</v>
      </c>
      <c r="EH4" s="116">
        <v>43344</v>
      </c>
      <c r="EI4" s="116">
        <v>43374</v>
      </c>
      <c r="EJ4" s="116">
        <v>43405</v>
      </c>
      <c r="EK4" s="116">
        <v>43435</v>
      </c>
      <c r="EL4" s="116">
        <v>43466</v>
      </c>
      <c r="EM4" s="116">
        <v>43497</v>
      </c>
      <c r="EN4" s="116">
        <v>43525</v>
      </c>
      <c r="EO4" s="116">
        <v>43556</v>
      </c>
      <c r="EP4" s="116">
        <v>43586</v>
      </c>
      <c r="EQ4" s="116">
        <v>43617</v>
      </c>
      <c r="ER4" s="116">
        <v>43647</v>
      </c>
      <c r="ES4" s="116">
        <v>43678</v>
      </c>
      <c r="ET4" s="116">
        <v>43709</v>
      </c>
      <c r="EU4" s="116">
        <v>43739</v>
      </c>
      <c r="EV4" s="116">
        <v>43770</v>
      </c>
      <c r="EW4" s="116">
        <v>43800</v>
      </c>
      <c r="EX4" s="116">
        <v>43831</v>
      </c>
      <c r="EY4" s="116">
        <v>43862</v>
      </c>
      <c r="EZ4" s="116">
        <v>43891</v>
      </c>
      <c r="FA4" s="116">
        <v>43922</v>
      </c>
      <c r="FB4" s="116">
        <v>43952</v>
      </c>
      <c r="FC4" s="116">
        <v>43983</v>
      </c>
      <c r="FD4" s="116">
        <v>44013</v>
      </c>
      <c r="FE4" s="116">
        <v>44044</v>
      </c>
      <c r="FF4" s="116">
        <v>44075</v>
      </c>
      <c r="FG4" s="116">
        <v>44105</v>
      </c>
      <c r="FH4" s="116">
        <v>44136</v>
      </c>
      <c r="FI4" s="116">
        <v>44166</v>
      </c>
      <c r="FJ4" s="116">
        <v>44197</v>
      </c>
      <c r="FK4" s="116">
        <v>44228</v>
      </c>
      <c r="FL4" s="116">
        <v>44256</v>
      </c>
      <c r="FM4" s="116">
        <v>44287</v>
      </c>
      <c r="FN4" s="116">
        <v>44317</v>
      </c>
      <c r="FO4" s="116">
        <v>44348</v>
      </c>
      <c r="FP4" s="116">
        <v>44378</v>
      </c>
      <c r="FQ4" s="116">
        <v>44409</v>
      </c>
      <c r="FR4" s="116">
        <v>44440</v>
      </c>
      <c r="FS4" s="116">
        <v>44470</v>
      </c>
      <c r="FT4" s="116">
        <v>44501</v>
      </c>
      <c r="FU4" s="116">
        <v>44531</v>
      </c>
      <c r="FV4" s="116">
        <v>44562</v>
      </c>
      <c r="FW4" s="116">
        <v>44593</v>
      </c>
      <c r="FX4" s="116">
        <v>44621</v>
      </c>
      <c r="FY4" s="116">
        <v>44652</v>
      </c>
      <c r="FZ4" s="116">
        <v>44682</v>
      </c>
      <c r="GA4" s="116">
        <v>44713</v>
      </c>
      <c r="GB4" s="116">
        <v>44743</v>
      </c>
      <c r="GC4" s="116">
        <v>44774</v>
      </c>
      <c r="GD4" s="116">
        <v>44805</v>
      </c>
      <c r="GE4" s="116">
        <v>44835</v>
      </c>
      <c r="GF4" s="116">
        <v>44866</v>
      </c>
      <c r="GG4" s="116">
        <v>44896</v>
      </c>
      <c r="GH4" s="116">
        <v>44927</v>
      </c>
      <c r="GI4" s="116">
        <v>44958</v>
      </c>
      <c r="GJ4" s="116">
        <v>44986</v>
      </c>
      <c r="GK4" s="116">
        <v>45017</v>
      </c>
      <c r="GL4" s="116">
        <v>45047</v>
      </c>
      <c r="GM4" s="116">
        <v>45078</v>
      </c>
      <c r="GN4" s="116">
        <v>45108</v>
      </c>
      <c r="GO4" s="116">
        <v>45139</v>
      </c>
      <c r="GP4" s="116">
        <v>45170</v>
      </c>
      <c r="GQ4" s="116">
        <v>45200</v>
      </c>
      <c r="GR4" s="116">
        <v>45231</v>
      </c>
      <c r="GS4" s="116">
        <v>45261</v>
      </c>
      <c r="GT4" s="116">
        <v>45292</v>
      </c>
      <c r="GU4" s="116">
        <v>45323</v>
      </c>
      <c r="GV4" s="116">
        <v>45352</v>
      </c>
      <c r="GW4" s="116">
        <v>45383</v>
      </c>
      <c r="GX4" s="116">
        <v>45413</v>
      </c>
      <c r="GY4" s="116">
        <v>45444</v>
      </c>
      <c r="GZ4" s="116">
        <v>45474</v>
      </c>
      <c r="HA4" s="116">
        <v>45505</v>
      </c>
      <c r="HB4" s="116">
        <v>45536</v>
      </c>
      <c r="HC4" s="116">
        <v>45566</v>
      </c>
      <c r="HD4" s="116">
        <v>45597</v>
      </c>
      <c r="HE4" s="116">
        <v>45627</v>
      </c>
      <c r="HF4" s="116">
        <v>45658</v>
      </c>
      <c r="HG4" s="116">
        <v>45689</v>
      </c>
      <c r="HH4" s="116">
        <v>45717</v>
      </c>
      <c r="HI4" s="116">
        <v>45748</v>
      </c>
      <c r="HJ4" s="116">
        <v>45778</v>
      </c>
      <c r="HK4" s="116">
        <v>45809</v>
      </c>
      <c r="HL4" s="116">
        <v>45839</v>
      </c>
      <c r="HM4" s="116">
        <v>45870</v>
      </c>
      <c r="HN4" s="116">
        <v>45901</v>
      </c>
      <c r="HO4" s="116">
        <v>45931</v>
      </c>
      <c r="HP4" s="116">
        <v>45962</v>
      </c>
      <c r="HQ4" s="116">
        <v>45992</v>
      </c>
      <c r="HR4" s="116">
        <v>46023</v>
      </c>
      <c r="HS4" s="116">
        <v>46054</v>
      </c>
      <c r="HT4" s="116">
        <v>46082</v>
      </c>
      <c r="HU4" s="117">
        <v>46113</v>
      </c>
    </row>
    <row r="5" spans="1:229" ht="12.75" customHeight="1" x14ac:dyDescent="0.2">
      <c r="A5" s="111" t="s">
        <v>91</v>
      </c>
      <c r="B5" s="98">
        <v>7994.5333333333328</v>
      </c>
      <c r="C5" s="98">
        <v>9079.7733333333326</v>
      </c>
      <c r="D5" s="98">
        <v>10231.923333333334</v>
      </c>
      <c r="E5" s="98">
        <v>11177.63</v>
      </c>
      <c r="F5" s="98">
        <v>11698.6</v>
      </c>
      <c r="G5" s="98">
        <v>12370.253333333334</v>
      </c>
      <c r="H5" s="98">
        <v>13440.11</v>
      </c>
      <c r="I5" s="98">
        <v>14416.63</v>
      </c>
      <c r="J5" s="98">
        <v>15483.36</v>
      </c>
      <c r="K5" s="98">
        <v>16226.97</v>
      </c>
      <c r="L5" s="98">
        <v>17316.076666666664</v>
      </c>
      <c r="M5" s="98">
        <v>18106.826666666664</v>
      </c>
      <c r="N5" s="98">
        <v>19042.473333333332</v>
      </c>
      <c r="O5" s="98">
        <v>19861.076666666664</v>
      </c>
      <c r="P5" s="98">
        <v>21308.863333333331</v>
      </c>
      <c r="Q5" s="98">
        <v>22412.14333333333</v>
      </c>
      <c r="R5" s="98">
        <v>22913.206666666665</v>
      </c>
      <c r="S5" s="98">
        <v>22241.256666666668</v>
      </c>
      <c r="T5" s="98">
        <v>21796.026666666665</v>
      </c>
      <c r="U5" s="98">
        <v>21793.433333333334</v>
      </c>
      <c r="V5" s="98">
        <v>22074.023333333334</v>
      </c>
      <c r="W5" s="98">
        <v>22137.570000000003</v>
      </c>
      <c r="X5" s="98">
        <v>21923.826666666671</v>
      </c>
      <c r="Y5" s="98">
        <v>21411.74666666667</v>
      </c>
      <c r="Z5" s="98">
        <v>20841.99666666667</v>
      </c>
      <c r="AA5" s="98">
        <v>19852.303333333333</v>
      </c>
      <c r="AB5" s="98">
        <v>19170.553333333333</v>
      </c>
      <c r="AC5" s="98">
        <v>18413.149999999998</v>
      </c>
      <c r="AD5" s="98">
        <v>17766.106666666663</v>
      </c>
      <c r="AE5" s="98">
        <v>17070.276666666665</v>
      </c>
      <c r="AF5" s="98">
        <v>16490.583333333332</v>
      </c>
      <c r="AG5" s="98">
        <v>15670.433333333334</v>
      </c>
      <c r="AH5" s="98">
        <v>15128.556666666665</v>
      </c>
      <c r="AI5" s="98">
        <v>14672.65</v>
      </c>
      <c r="AJ5" s="98">
        <v>14605.326666666666</v>
      </c>
      <c r="AK5" s="98">
        <v>14537.206666666665</v>
      </c>
      <c r="AL5" s="98">
        <v>14385.626666666665</v>
      </c>
      <c r="AM5" s="98">
        <v>14369.486666666666</v>
      </c>
      <c r="AN5" s="98">
        <v>14502.230000000001</v>
      </c>
      <c r="AO5" s="98">
        <v>15184.483333333332</v>
      </c>
      <c r="AP5" s="98">
        <v>15942.376666666669</v>
      </c>
      <c r="AQ5" s="98">
        <v>16623.033333333336</v>
      </c>
      <c r="AR5" s="98">
        <v>16670.453333333335</v>
      </c>
      <c r="AS5" s="98">
        <v>16613.086666666666</v>
      </c>
      <c r="AT5" s="98">
        <v>16528.366666666665</v>
      </c>
      <c r="AU5" s="98">
        <v>16637.603333333333</v>
      </c>
      <c r="AV5" s="98">
        <v>16733.849689999999</v>
      </c>
      <c r="AW5" s="98">
        <v>16941.053023333334</v>
      </c>
      <c r="AX5" s="98">
        <v>17098.419689999999</v>
      </c>
      <c r="AY5" s="98">
        <v>17388.399366666668</v>
      </c>
      <c r="AZ5" s="98">
        <v>17598.454896666666</v>
      </c>
      <c r="BA5" s="98">
        <v>17913.936106666664</v>
      </c>
      <c r="BB5" s="98">
        <v>17892.604473333337</v>
      </c>
      <c r="BC5" s="98">
        <v>17895.779333333336</v>
      </c>
      <c r="BD5" s="98">
        <v>17757.290393333333</v>
      </c>
      <c r="BE5" s="98">
        <v>17727.541133333332</v>
      </c>
      <c r="BF5" s="98">
        <v>18226.260743333332</v>
      </c>
      <c r="BG5" s="98">
        <v>18803.313749999998</v>
      </c>
      <c r="BH5" s="98">
        <v>19396.48861</v>
      </c>
      <c r="BI5" s="98">
        <v>19417.07861</v>
      </c>
      <c r="BJ5" s="98">
        <v>19295.47</v>
      </c>
      <c r="BK5" s="98">
        <v>19651.173333333336</v>
      </c>
      <c r="BL5" s="98">
        <v>19968.393333333333</v>
      </c>
      <c r="BM5" s="98">
        <v>20483.960000000003</v>
      </c>
      <c r="BN5" s="98">
        <v>20625.670000000002</v>
      </c>
      <c r="BO5" s="98">
        <v>20759.516666666666</v>
      </c>
      <c r="BP5" s="98">
        <v>20839.003333333334</v>
      </c>
      <c r="BQ5" s="98">
        <v>20854.593333333334</v>
      </c>
      <c r="BR5" s="98">
        <v>20887.613333333331</v>
      </c>
      <c r="BS5" s="98">
        <v>20830.456666666669</v>
      </c>
      <c r="BT5" s="98">
        <v>20736.723333333332</v>
      </c>
      <c r="BU5" s="98">
        <v>20709.246666666666</v>
      </c>
      <c r="BV5" s="98">
        <v>21276.21</v>
      </c>
      <c r="BW5" s="98">
        <v>21814.426666666666</v>
      </c>
      <c r="BX5" s="98">
        <v>22373.896666666667</v>
      </c>
      <c r="BY5" s="98">
        <v>22365.683333333331</v>
      </c>
      <c r="BZ5" s="98">
        <v>22571.816666666666</v>
      </c>
      <c r="CA5" s="98">
        <v>22757.323333333334</v>
      </c>
      <c r="CB5" s="98">
        <v>22939.526666666661</v>
      </c>
      <c r="CC5" s="98">
        <v>22913.399999999998</v>
      </c>
      <c r="CD5" s="98">
        <v>22859.746666666662</v>
      </c>
      <c r="CE5" s="98">
        <v>22980.460000000003</v>
      </c>
      <c r="CF5" s="98">
        <v>23139.66</v>
      </c>
      <c r="CG5" s="98">
        <v>23318.616666666669</v>
      </c>
      <c r="CH5" s="98">
        <v>23428.156666666666</v>
      </c>
      <c r="CI5" s="98">
        <v>23600.816666666666</v>
      </c>
      <c r="CJ5" s="98">
        <v>23622.349999999995</v>
      </c>
      <c r="CK5" s="98">
        <v>23636.463333333333</v>
      </c>
      <c r="CL5" s="98">
        <v>23363.383333333331</v>
      </c>
      <c r="CM5" s="98">
        <v>23167.516666666666</v>
      </c>
      <c r="CN5" s="98">
        <v>22907.24666666667</v>
      </c>
      <c r="CO5" s="98">
        <v>22807.893333333337</v>
      </c>
      <c r="CP5" s="98">
        <v>22741.410000000003</v>
      </c>
      <c r="CQ5" s="98">
        <v>22652.613333333331</v>
      </c>
      <c r="CR5" s="98">
        <v>22553.24666666667</v>
      </c>
      <c r="CS5" s="98">
        <v>22525.73</v>
      </c>
      <c r="CT5" s="98">
        <v>22430.223333333332</v>
      </c>
      <c r="CU5" s="98">
        <v>22395.896666666667</v>
      </c>
      <c r="CV5" s="98">
        <v>22267.126666666667</v>
      </c>
      <c r="CW5" s="98">
        <v>22229.406666666666</v>
      </c>
      <c r="CX5" s="98">
        <v>22231.289999999997</v>
      </c>
      <c r="CY5" s="98">
        <v>22266.813333333335</v>
      </c>
      <c r="CZ5" s="98">
        <v>22193.793333333335</v>
      </c>
      <c r="DA5" s="98">
        <v>22140.923333333336</v>
      </c>
      <c r="DB5" s="98">
        <v>22067.24</v>
      </c>
      <c r="DC5" s="98">
        <v>22284.300000000003</v>
      </c>
      <c r="DD5" s="98">
        <v>22667.16</v>
      </c>
      <c r="DE5" s="98">
        <v>23118.963333333333</v>
      </c>
      <c r="DF5" s="98">
        <v>23302.736666666668</v>
      </c>
      <c r="DG5" s="98">
        <v>23499.59</v>
      </c>
      <c r="DH5" s="98">
        <v>23680.3</v>
      </c>
      <c r="DI5" s="98">
        <v>23933.266666666666</v>
      </c>
      <c r="DJ5" s="98">
        <v>24035.483333333334</v>
      </c>
      <c r="DK5" s="98">
        <v>23858.733333333334</v>
      </c>
      <c r="DL5" s="98">
        <v>23433.783333333336</v>
      </c>
      <c r="DM5" s="98">
        <v>22937.070000000003</v>
      </c>
      <c r="DN5" s="98">
        <v>22762.650000000005</v>
      </c>
      <c r="DO5" s="98">
        <v>22913.27</v>
      </c>
      <c r="DP5" s="98">
        <v>23090.993333333332</v>
      </c>
      <c r="DQ5" s="98">
        <v>23242.33666666667</v>
      </c>
      <c r="DR5" s="98">
        <v>23476.069999999996</v>
      </c>
      <c r="DS5" s="98">
        <v>23843.5</v>
      </c>
      <c r="DT5" s="98">
        <v>24250.206666666665</v>
      </c>
      <c r="DU5" s="98">
        <v>24619.186666666665</v>
      </c>
      <c r="DV5" s="98">
        <v>24667.59</v>
      </c>
      <c r="DW5" s="98">
        <v>24562.113333333331</v>
      </c>
      <c r="DX5" s="98">
        <v>24468.720000000001</v>
      </c>
      <c r="DY5" s="98">
        <v>24580.38</v>
      </c>
      <c r="DZ5" s="98">
        <v>24856.436666666665</v>
      </c>
      <c r="EA5" s="98">
        <v>24941.66333333333</v>
      </c>
      <c r="EB5" s="98">
        <v>25045.513333333336</v>
      </c>
      <c r="EC5" s="98">
        <v>24884.45</v>
      </c>
      <c r="ED5" s="98">
        <v>24789.173333333336</v>
      </c>
      <c r="EE5" s="98">
        <v>24604.556666666667</v>
      </c>
      <c r="EF5" s="98">
        <v>24548.546666666665</v>
      </c>
      <c r="EG5" s="98">
        <v>24558.51</v>
      </c>
      <c r="EH5" s="98">
        <v>24430.786666666667</v>
      </c>
      <c r="EI5" s="98">
        <v>24159.006666666668</v>
      </c>
      <c r="EJ5" s="98">
        <v>23879.059999999998</v>
      </c>
      <c r="EK5" s="98">
        <v>23769.99</v>
      </c>
      <c r="EL5" s="98">
        <v>23943.5</v>
      </c>
      <c r="EM5" s="98">
        <v>24070.569999999996</v>
      </c>
      <c r="EN5" s="98">
        <v>24288.253333333338</v>
      </c>
      <c r="EO5" s="98">
        <v>24370.043333333335</v>
      </c>
      <c r="EP5" s="98">
        <v>24500.829999999998</v>
      </c>
      <c r="EQ5" s="98">
        <v>24559.306666666667</v>
      </c>
      <c r="ER5" s="98">
        <v>24580.89</v>
      </c>
      <c r="ES5" s="98">
        <v>24663.420000000002</v>
      </c>
      <c r="ET5" s="98">
        <v>24675.566666666666</v>
      </c>
      <c r="EU5" s="98">
        <v>24787.236666666664</v>
      </c>
      <c r="EV5" s="98">
        <v>24444.660000000003</v>
      </c>
      <c r="EW5" s="98">
        <v>23905.816666666666</v>
      </c>
      <c r="EX5" s="98">
        <v>23356.25</v>
      </c>
      <c r="EY5" s="98">
        <v>23099.126666666667</v>
      </c>
      <c r="EZ5" s="98">
        <v>22836.236666666664</v>
      </c>
      <c r="FA5" s="98">
        <v>22047.190000000002</v>
      </c>
      <c r="FB5" s="98">
        <v>21408.993333333336</v>
      </c>
      <c r="FC5" s="98">
        <v>21108.74</v>
      </c>
      <c r="FD5" s="98">
        <v>21520.213333333333</v>
      </c>
      <c r="FE5" s="98">
        <v>21556.766666666666</v>
      </c>
      <c r="FF5" s="98">
        <v>21429.906666666666</v>
      </c>
      <c r="FG5" s="98">
        <v>20504.210000000003</v>
      </c>
      <c r="FH5" s="98">
        <v>20038.689999999999</v>
      </c>
      <c r="FI5" s="98">
        <v>19417.553333333333</v>
      </c>
      <c r="FJ5" s="98">
        <v>19305.796666666665</v>
      </c>
      <c r="FK5" s="98">
        <v>18969.576666666664</v>
      </c>
      <c r="FL5" s="98">
        <v>18809.566666666669</v>
      </c>
      <c r="FM5" s="98">
        <v>17721.23</v>
      </c>
      <c r="FN5" s="98">
        <v>16735.546666666665</v>
      </c>
      <c r="FO5" s="98">
        <v>14630.413333333332</v>
      </c>
      <c r="FP5" s="98">
        <v>13215.263333333334</v>
      </c>
      <c r="FQ5" s="98">
        <v>11427.68</v>
      </c>
      <c r="FR5" s="98">
        <v>10593.13</v>
      </c>
      <c r="FS5" s="98">
        <v>10075.403333333334</v>
      </c>
      <c r="FT5" s="98">
        <v>9856.1233333333312</v>
      </c>
      <c r="FU5" s="98">
        <v>9895.1666666666661</v>
      </c>
      <c r="FV5" s="98">
        <v>11142.043333333333</v>
      </c>
      <c r="FW5" s="98">
        <v>12374.706666666667</v>
      </c>
      <c r="FX5" s="98">
        <v>14133.730000000001</v>
      </c>
      <c r="FY5" s="98">
        <v>14371.373333333335</v>
      </c>
      <c r="FZ5" s="98">
        <v>14665.473333333333</v>
      </c>
      <c r="GA5" s="98">
        <v>14396.659999999998</v>
      </c>
      <c r="GB5" s="98">
        <v>14541.983333333332</v>
      </c>
      <c r="GC5" s="98">
        <v>14491.143333333333</v>
      </c>
      <c r="GD5" s="98">
        <v>14195.326666666666</v>
      </c>
      <c r="GE5" s="98">
        <v>13784.986666666666</v>
      </c>
      <c r="GF5" s="98">
        <v>13777.233333333332</v>
      </c>
      <c r="GG5" s="98">
        <v>13935.953333333333</v>
      </c>
      <c r="GH5" s="98">
        <v>14231.93</v>
      </c>
      <c r="GI5" s="98">
        <v>14157.133333333333</v>
      </c>
      <c r="GJ5" s="98">
        <v>14316.406666666668</v>
      </c>
      <c r="GK5" s="98">
        <v>14349.51</v>
      </c>
      <c r="GL5" s="98">
        <v>14443.806666666665</v>
      </c>
      <c r="GM5" s="98">
        <v>14428.87</v>
      </c>
      <c r="GN5" s="98">
        <v>14444.263333333334</v>
      </c>
      <c r="GO5" s="98">
        <v>14471.976666666667</v>
      </c>
      <c r="GP5" s="98">
        <v>14309.853333333333</v>
      </c>
      <c r="GQ5" s="98">
        <v>14020.646666666667</v>
      </c>
      <c r="GR5" s="98">
        <v>14036.11</v>
      </c>
      <c r="GS5" s="98">
        <v>14280.300000000001</v>
      </c>
      <c r="GT5" s="98">
        <v>14289.113333333333</v>
      </c>
      <c r="GU5" s="98">
        <v>14065.87</v>
      </c>
      <c r="GV5" s="98">
        <v>13814.89</v>
      </c>
      <c r="GW5" s="98">
        <v>13757.233333333332</v>
      </c>
      <c r="GX5" s="98">
        <v>13787.213333333333</v>
      </c>
      <c r="GY5" s="98">
        <v>13691.69</v>
      </c>
      <c r="GZ5" s="98">
        <v>13809.65</v>
      </c>
      <c r="HA5" s="98">
        <v>13939.006666666668</v>
      </c>
      <c r="HB5" s="98">
        <v>14222.443333333335</v>
      </c>
      <c r="HC5" s="98">
        <v>13941.97</v>
      </c>
      <c r="HD5" s="98">
        <v>13614.220000000001</v>
      </c>
      <c r="HE5" s="98">
        <v>13119.893333333333</v>
      </c>
      <c r="HF5" s="98">
        <v>13139.443333333335</v>
      </c>
      <c r="HG5" s="98">
        <v>13149.173333333332</v>
      </c>
      <c r="HH5" s="98">
        <v>13226.896666666667</v>
      </c>
      <c r="HI5" s="98">
        <v>13228.966666666667</v>
      </c>
      <c r="HJ5" s="98">
        <v>13239.866666666669</v>
      </c>
      <c r="HK5" s="98">
        <v>13377.953333333333</v>
      </c>
      <c r="HL5" s="98">
        <v>13510.17</v>
      </c>
      <c r="HM5" s="98">
        <v>13673.853333333333</v>
      </c>
      <c r="HN5" s="98">
        <v>13794.136666666667</v>
      </c>
      <c r="HO5" s="98">
        <v>13967.51</v>
      </c>
      <c r="HP5" s="98">
        <v>14072.94</v>
      </c>
      <c r="HQ5" s="98">
        <v>14138.763333333334</v>
      </c>
      <c r="HR5" s="98">
        <v>14250.856666666667</v>
      </c>
      <c r="HS5" s="98">
        <v>14299.67</v>
      </c>
      <c r="HT5" s="98">
        <v>14129.673333333334</v>
      </c>
      <c r="HU5" s="107">
        <v>14077.470000000001</v>
      </c>
    </row>
    <row r="6" spans="1:229" ht="12.75" customHeight="1" x14ac:dyDescent="0.2">
      <c r="A6" s="111" t="s">
        <v>89</v>
      </c>
      <c r="B6" s="98">
        <v>7134.5766666666668</v>
      </c>
      <c r="C6" s="98">
        <v>7974.27</v>
      </c>
      <c r="D6" s="98">
        <v>8874.1933333333345</v>
      </c>
      <c r="E6" s="98">
        <v>9806.4833333333336</v>
      </c>
      <c r="F6" s="98">
        <v>10304.540000000001</v>
      </c>
      <c r="G6" s="98">
        <v>10955.840000000002</v>
      </c>
      <c r="H6" s="98">
        <v>11998.756666666668</v>
      </c>
      <c r="I6" s="98">
        <v>12959.446666666665</v>
      </c>
      <c r="J6" s="98">
        <v>14002.696666666665</v>
      </c>
      <c r="K6" s="98">
        <v>14723.763333333334</v>
      </c>
      <c r="L6" s="98">
        <v>15776.886666666667</v>
      </c>
      <c r="M6" s="98">
        <v>16555.283333333336</v>
      </c>
      <c r="N6" s="98">
        <v>17191.88</v>
      </c>
      <c r="O6" s="98">
        <v>17718.013333333336</v>
      </c>
      <c r="P6" s="98">
        <v>18557.84</v>
      </c>
      <c r="Q6" s="98">
        <v>19336.796666666665</v>
      </c>
      <c r="R6" s="98">
        <v>19502.77</v>
      </c>
      <c r="S6" s="98">
        <v>19176.333333333332</v>
      </c>
      <c r="T6" s="98">
        <v>19074.666666666668</v>
      </c>
      <c r="U6" s="98">
        <v>19388.8</v>
      </c>
      <c r="V6" s="98">
        <v>19638.566666666666</v>
      </c>
      <c r="W6" s="98">
        <v>19695.066666666666</v>
      </c>
      <c r="X6" s="98">
        <v>19497.566666666666</v>
      </c>
      <c r="Y6" s="98">
        <v>18977.333333333332</v>
      </c>
      <c r="Z6" s="98">
        <v>18368.493333333336</v>
      </c>
      <c r="AA6" s="98">
        <v>17084.89</v>
      </c>
      <c r="AB6" s="98">
        <v>16096.603333333333</v>
      </c>
      <c r="AC6" s="98">
        <v>15041.773333333333</v>
      </c>
      <c r="AD6" s="98">
        <v>14355.67</v>
      </c>
      <c r="AE6" s="98">
        <v>13659.840000000002</v>
      </c>
      <c r="AF6" s="98">
        <v>13080.146666666667</v>
      </c>
      <c r="AG6" s="98">
        <v>12272.046666666667</v>
      </c>
      <c r="AH6" s="98">
        <v>11715.056666666665</v>
      </c>
      <c r="AI6" s="98">
        <v>11259.43</v>
      </c>
      <c r="AJ6" s="98">
        <v>11207.823333333334</v>
      </c>
      <c r="AK6" s="98">
        <v>11155.606666666667</v>
      </c>
      <c r="AL6" s="98">
        <v>11039.289999999999</v>
      </c>
      <c r="AM6" s="98">
        <v>10928.980000000001</v>
      </c>
      <c r="AN6" s="98">
        <v>10930.28</v>
      </c>
      <c r="AO6" s="98">
        <v>11458.453333333333</v>
      </c>
      <c r="AP6" s="98">
        <v>12142.710000000001</v>
      </c>
      <c r="AQ6" s="98">
        <v>12770.533333333333</v>
      </c>
      <c r="AR6" s="98">
        <v>12807.113333333333</v>
      </c>
      <c r="AS6" s="98">
        <v>12763.213333333333</v>
      </c>
      <c r="AT6" s="98">
        <v>12698.193333333335</v>
      </c>
      <c r="AU6" s="98">
        <v>12782.083333333334</v>
      </c>
      <c r="AV6" s="98">
        <v>12855.983333333332</v>
      </c>
      <c r="AW6" s="98">
        <v>13015.166666666666</v>
      </c>
      <c r="AX6" s="98">
        <v>13136.123333333335</v>
      </c>
      <c r="AY6" s="98">
        <v>13245.913333333332</v>
      </c>
      <c r="AZ6" s="98">
        <v>13293.050000000001</v>
      </c>
      <c r="BA6" s="98">
        <v>13419.94</v>
      </c>
      <c r="BB6" s="98">
        <v>13403.973333333333</v>
      </c>
      <c r="BC6" s="98">
        <v>13406.403333333334</v>
      </c>
      <c r="BD6" s="98">
        <v>13302.563333333334</v>
      </c>
      <c r="BE6" s="98">
        <v>13280.353333333333</v>
      </c>
      <c r="BF6" s="98">
        <v>13791.046666666667</v>
      </c>
      <c r="BG6" s="98">
        <v>14360.64</v>
      </c>
      <c r="BH6" s="98">
        <v>14943.72</v>
      </c>
      <c r="BI6" s="98">
        <v>14959.75</v>
      </c>
      <c r="BJ6" s="98">
        <v>14868.463333333333</v>
      </c>
      <c r="BK6" s="98">
        <v>14828.62</v>
      </c>
      <c r="BL6" s="98">
        <v>14735.42</v>
      </c>
      <c r="BM6" s="98">
        <v>14786.25</v>
      </c>
      <c r="BN6" s="98">
        <v>14851.143333333333</v>
      </c>
      <c r="BO6" s="98">
        <v>14937.286666666667</v>
      </c>
      <c r="BP6" s="98">
        <v>14982.883333333333</v>
      </c>
      <c r="BQ6" s="98">
        <v>14988.38</v>
      </c>
      <c r="BR6" s="98">
        <v>15006.603333333333</v>
      </c>
      <c r="BS6" s="98">
        <v>14962.94</v>
      </c>
      <c r="BT6" s="98">
        <v>14881.983333333335</v>
      </c>
      <c r="BU6" s="98">
        <v>14831.956666666667</v>
      </c>
      <c r="BV6" s="98">
        <v>14959.186666666666</v>
      </c>
      <c r="BW6" s="98">
        <v>15110.246666666666</v>
      </c>
      <c r="BX6" s="98">
        <v>15275.769999999999</v>
      </c>
      <c r="BY6" s="98">
        <v>15288.74</v>
      </c>
      <c r="BZ6" s="98">
        <v>15405.96</v>
      </c>
      <c r="CA6" s="98">
        <v>15511.773333333333</v>
      </c>
      <c r="CB6" s="98">
        <v>15604.096666666666</v>
      </c>
      <c r="CC6" s="98">
        <v>15557.31</v>
      </c>
      <c r="CD6" s="98">
        <v>15512.286666666667</v>
      </c>
      <c r="CE6" s="98">
        <v>15584.746666666666</v>
      </c>
      <c r="CF6" s="98">
        <v>15686.513333333334</v>
      </c>
      <c r="CG6" s="98">
        <v>15783.693333333335</v>
      </c>
      <c r="CH6" s="98">
        <v>15838.186666666668</v>
      </c>
      <c r="CI6" s="98">
        <v>15768.050000000001</v>
      </c>
      <c r="CJ6" s="98">
        <v>15599.046666666667</v>
      </c>
      <c r="CK6" s="98">
        <v>15418.373333333335</v>
      </c>
      <c r="CL6" s="98">
        <v>15226.21</v>
      </c>
      <c r="CM6" s="98">
        <v>15087.066666666666</v>
      </c>
      <c r="CN6" s="98">
        <v>14904.676666666666</v>
      </c>
      <c r="CO6" s="98">
        <v>14821.773333333333</v>
      </c>
      <c r="CP6" s="98">
        <v>14778.143333333333</v>
      </c>
      <c r="CQ6" s="98">
        <v>14713.673333333334</v>
      </c>
      <c r="CR6" s="98">
        <v>14646.533333333333</v>
      </c>
      <c r="CS6" s="98">
        <v>14609.203333333333</v>
      </c>
      <c r="CT6" s="98">
        <v>14551.093333333332</v>
      </c>
      <c r="CU6" s="98">
        <v>14387.983333333332</v>
      </c>
      <c r="CV6" s="98">
        <v>14157.463333333333</v>
      </c>
      <c r="CW6" s="98">
        <v>14007.806666666665</v>
      </c>
      <c r="CX6" s="98">
        <v>14039.913333333332</v>
      </c>
      <c r="CY6" s="98">
        <v>14076.853333333333</v>
      </c>
      <c r="CZ6" s="98">
        <v>14013.31</v>
      </c>
      <c r="DA6" s="98">
        <v>13970.606666666667</v>
      </c>
      <c r="DB6" s="98">
        <v>13952.24</v>
      </c>
      <c r="DC6" s="98">
        <v>14142.080000000002</v>
      </c>
      <c r="DD6" s="98">
        <v>14385.87</v>
      </c>
      <c r="DE6" s="98">
        <v>14655.980000000001</v>
      </c>
      <c r="DF6" s="98">
        <v>14729.556666666665</v>
      </c>
      <c r="DG6" s="98">
        <v>14698.159999999998</v>
      </c>
      <c r="DH6" s="98">
        <v>14642.996666666666</v>
      </c>
      <c r="DI6" s="98">
        <v>14625.67</v>
      </c>
      <c r="DJ6" s="98">
        <v>14664.793333333335</v>
      </c>
      <c r="DK6" s="98">
        <v>14559.03</v>
      </c>
      <c r="DL6" s="98">
        <v>14306.416666666666</v>
      </c>
      <c r="DM6" s="98">
        <v>13990.159999999998</v>
      </c>
      <c r="DN6" s="98">
        <v>13862.85</v>
      </c>
      <c r="DO6" s="98">
        <v>13938.646666666667</v>
      </c>
      <c r="DP6" s="98">
        <v>14038.063333333332</v>
      </c>
      <c r="DQ6" s="98">
        <v>14109.416666666666</v>
      </c>
      <c r="DR6" s="98">
        <v>14241.076666666666</v>
      </c>
      <c r="DS6" s="98">
        <v>14351.273333333333</v>
      </c>
      <c r="DT6" s="98">
        <v>14484.123333333335</v>
      </c>
      <c r="DU6" s="98">
        <v>14592.743333333332</v>
      </c>
      <c r="DV6" s="98">
        <v>14664.13</v>
      </c>
      <c r="DW6" s="98">
        <v>14642.003333333332</v>
      </c>
      <c r="DX6" s="98">
        <v>14619.693333333335</v>
      </c>
      <c r="DY6" s="98">
        <v>14660.946666666665</v>
      </c>
      <c r="DZ6" s="98">
        <v>14799.403333333334</v>
      </c>
      <c r="EA6" s="98">
        <v>14848.88</v>
      </c>
      <c r="EB6" s="98">
        <v>14915.13</v>
      </c>
      <c r="EC6" s="98">
        <v>14829.826666666666</v>
      </c>
      <c r="ED6" s="98">
        <v>14779.683333333334</v>
      </c>
      <c r="EE6" s="98">
        <v>14679.456666666665</v>
      </c>
      <c r="EF6" s="98">
        <v>14650.853333333333</v>
      </c>
      <c r="EG6" s="98">
        <v>14659.549999999997</v>
      </c>
      <c r="EH6" s="98">
        <v>14454.056666666665</v>
      </c>
      <c r="EI6" s="98">
        <v>14198.076666666666</v>
      </c>
      <c r="EJ6" s="98">
        <v>13931.243333333332</v>
      </c>
      <c r="EK6" s="98">
        <v>13969.056666666665</v>
      </c>
      <c r="EL6" s="98">
        <v>14118.67</v>
      </c>
      <c r="EM6" s="98">
        <v>14214.07</v>
      </c>
      <c r="EN6" s="98">
        <v>14284.126666666669</v>
      </c>
      <c r="EO6" s="98">
        <v>14283.76</v>
      </c>
      <c r="EP6" s="98">
        <v>14368.146666666667</v>
      </c>
      <c r="EQ6" s="98">
        <v>14316.773333333333</v>
      </c>
      <c r="ER6" s="98">
        <v>14252.97</v>
      </c>
      <c r="ES6" s="98">
        <v>14204.699999999999</v>
      </c>
      <c r="ET6" s="98">
        <v>14195.936666666666</v>
      </c>
      <c r="EU6" s="98">
        <v>14244.056666666665</v>
      </c>
      <c r="EV6" s="98">
        <v>13854.436666666666</v>
      </c>
      <c r="EW6" s="98">
        <v>13211.036666666667</v>
      </c>
      <c r="EX6" s="98">
        <v>12579.273333333333</v>
      </c>
      <c r="EY6" s="98">
        <v>12327.393333333333</v>
      </c>
      <c r="EZ6" s="98">
        <v>12361.023333333331</v>
      </c>
      <c r="FA6" s="98">
        <v>11732.529999999999</v>
      </c>
      <c r="FB6" s="98">
        <v>11103.123333333331</v>
      </c>
      <c r="FC6" s="98">
        <v>10514.853333333333</v>
      </c>
      <c r="FD6" s="98">
        <v>10645.953333333333</v>
      </c>
      <c r="FE6" s="98">
        <v>10404.953333333333</v>
      </c>
      <c r="FF6" s="98">
        <v>10127.209999999999</v>
      </c>
      <c r="FG6" s="98">
        <v>9740.9599999999991</v>
      </c>
      <c r="FH6" s="98">
        <v>9761.8133333333335</v>
      </c>
      <c r="FI6" s="98">
        <v>9501.4733333333334</v>
      </c>
      <c r="FJ6" s="98">
        <v>9225.8799999999992</v>
      </c>
      <c r="FK6" s="98">
        <v>8854.56</v>
      </c>
      <c r="FL6" s="98">
        <v>8720.1200000000008</v>
      </c>
      <c r="FM6" s="98">
        <v>8075.4500000000007</v>
      </c>
      <c r="FN6" s="98">
        <v>7493.6966666666667</v>
      </c>
      <c r="FO6" s="98">
        <v>6286.4433333333336</v>
      </c>
      <c r="FP6" s="98">
        <v>5303.23</v>
      </c>
      <c r="FQ6" s="98">
        <v>3965.7433333333333</v>
      </c>
      <c r="FR6" s="98">
        <v>3149.5566666666668</v>
      </c>
      <c r="FS6" s="98">
        <v>2640.4799999999996</v>
      </c>
      <c r="FT6" s="98">
        <v>2469.91</v>
      </c>
      <c r="FU6" s="98">
        <v>2461.7766666666662</v>
      </c>
      <c r="FV6" s="98">
        <v>3778.6733333333336</v>
      </c>
      <c r="FW6" s="98">
        <v>5092.6966666666667</v>
      </c>
      <c r="FX6" s="98">
        <v>6989.5433333333322</v>
      </c>
      <c r="FY6" s="98">
        <v>7434.9866666666667</v>
      </c>
      <c r="FZ6" s="98">
        <v>7901.3833333333341</v>
      </c>
      <c r="GA6" s="98">
        <v>7722.5533333333333</v>
      </c>
      <c r="GB6" s="98">
        <v>7720.5133333333333</v>
      </c>
      <c r="GC6" s="98">
        <v>7609.8999999999987</v>
      </c>
      <c r="GD6" s="98">
        <v>7465.2366666666667</v>
      </c>
      <c r="GE6" s="98">
        <v>7258.3899999999994</v>
      </c>
      <c r="GF6" s="98">
        <v>7242.8466666666673</v>
      </c>
      <c r="GG6" s="98">
        <v>7355.1533333333327</v>
      </c>
      <c r="GH6" s="98">
        <v>7543.75</v>
      </c>
      <c r="GI6" s="98">
        <v>7552.2566666666671</v>
      </c>
      <c r="GJ6" s="98">
        <v>7614.4266666666663</v>
      </c>
      <c r="GK6" s="98">
        <v>7633.0066666666671</v>
      </c>
      <c r="GL6" s="98">
        <v>7682.4066666666668</v>
      </c>
      <c r="GM6" s="98">
        <v>7093.0433333333322</v>
      </c>
      <c r="GN6" s="98">
        <v>6502.1500000000005</v>
      </c>
      <c r="GO6" s="98">
        <v>5936.8300000000008</v>
      </c>
      <c r="GP6" s="98">
        <v>5872.666666666667</v>
      </c>
      <c r="GQ6" s="98">
        <v>5777.7333333333336</v>
      </c>
      <c r="GR6" s="98">
        <v>5764.3233333333337</v>
      </c>
      <c r="GS6" s="98">
        <v>5860.9900000000007</v>
      </c>
      <c r="GT6" s="98">
        <v>5693.8166666666666</v>
      </c>
      <c r="GU6" s="98">
        <v>5446.69</v>
      </c>
      <c r="GV6" s="98">
        <v>5151.3433333333332</v>
      </c>
      <c r="GW6" s="98">
        <v>5107.4800000000005</v>
      </c>
      <c r="GX6" s="98">
        <v>5103.46</v>
      </c>
      <c r="GY6" s="98">
        <v>4895.1766666666672</v>
      </c>
      <c r="GZ6" s="98">
        <v>4752</v>
      </c>
      <c r="HA6" s="98">
        <v>4616.2966666666662</v>
      </c>
      <c r="HB6" s="98">
        <v>4697.41</v>
      </c>
      <c r="HC6" s="98">
        <v>4375.2366666666667</v>
      </c>
      <c r="HD6" s="98">
        <v>4030.4966666666674</v>
      </c>
      <c r="HE6" s="98">
        <v>3649.0433333333335</v>
      </c>
      <c r="HF6" s="98">
        <v>3642.31</v>
      </c>
      <c r="HG6" s="98">
        <v>3648.77</v>
      </c>
      <c r="HH6" s="98">
        <v>3683.7133333333336</v>
      </c>
      <c r="HI6" s="98">
        <v>3741.0866666666666</v>
      </c>
      <c r="HJ6" s="98">
        <v>3775.64</v>
      </c>
      <c r="HK6" s="98">
        <v>3816.2633333333329</v>
      </c>
      <c r="HL6" s="98">
        <v>3814.4</v>
      </c>
      <c r="HM6" s="98">
        <v>3837.9133333333339</v>
      </c>
      <c r="HN6" s="98">
        <v>3848.7400000000002</v>
      </c>
      <c r="HO6" s="98">
        <v>3869.8433333333337</v>
      </c>
      <c r="HP6" s="98">
        <v>3876.7233333333334</v>
      </c>
      <c r="HQ6" s="98">
        <v>3880.6166666666668</v>
      </c>
      <c r="HR6" s="98">
        <v>3895.2466666666664</v>
      </c>
      <c r="HS6" s="98">
        <v>3915.3366666666661</v>
      </c>
      <c r="HT6" s="98">
        <v>3910.53</v>
      </c>
      <c r="HU6" s="107">
        <v>3906.3866666666668</v>
      </c>
    </row>
    <row r="7" spans="1:229" ht="12.75" customHeight="1" x14ac:dyDescent="0.2">
      <c r="A7" s="111" t="s">
        <v>92</v>
      </c>
      <c r="B7" s="98">
        <v>859.95666666666659</v>
      </c>
      <c r="C7" s="98">
        <v>1105.5033333333333</v>
      </c>
      <c r="D7" s="98">
        <v>1357.7299999999998</v>
      </c>
      <c r="E7" s="98">
        <v>1371.1466666666668</v>
      </c>
      <c r="F7" s="98">
        <v>1394.0599999999997</v>
      </c>
      <c r="G7" s="98">
        <v>1414.4133333333332</v>
      </c>
      <c r="H7" s="98">
        <v>1441.3533333333332</v>
      </c>
      <c r="I7" s="98">
        <v>1457.1833333333332</v>
      </c>
      <c r="J7" s="98">
        <v>1480.6633333333332</v>
      </c>
      <c r="K7" s="98">
        <v>1503.2066666666667</v>
      </c>
      <c r="L7" s="98">
        <v>1539.1899999999998</v>
      </c>
      <c r="M7" s="98">
        <v>1551.5433333333333</v>
      </c>
      <c r="N7" s="98">
        <v>1850.5933333333332</v>
      </c>
      <c r="O7" s="98">
        <v>2143.063333333333</v>
      </c>
      <c r="P7" s="98">
        <v>2751.0233333333331</v>
      </c>
      <c r="Q7" s="98">
        <v>3075.3466666666668</v>
      </c>
      <c r="R7" s="98">
        <v>3410.4366666666665</v>
      </c>
      <c r="S7" s="98">
        <v>3064.9233333333336</v>
      </c>
      <c r="T7" s="98">
        <v>2721.36</v>
      </c>
      <c r="U7" s="98">
        <v>2404.6333333333337</v>
      </c>
      <c r="V7" s="98">
        <v>2435.4566666666669</v>
      </c>
      <c r="W7" s="98">
        <v>2442.5033333333336</v>
      </c>
      <c r="X7" s="98">
        <v>2426.2600000000002</v>
      </c>
      <c r="Y7" s="98">
        <v>2434.4133333333334</v>
      </c>
      <c r="Z7" s="98">
        <v>2473.5033333333336</v>
      </c>
      <c r="AA7" s="98">
        <v>2767.4133333333339</v>
      </c>
      <c r="AB7" s="98">
        <v>3073.9500000000003</v>
      </c>
      <c r="AC7" s="98">
        <v>3371.376666666667</v>
      </c>
      <c r="AD7" s="98">
        <v>3410.4366666666665</v>
      </c>
      <c r="AE7" s="98">
        <v>3410.4366666666665</v>
      </c>
      <c r="AF7" s="98">
        <v>3410.4366666666665</v>
      </c>
      <c r="AG7" s="98">
        <v>3398.3866666666668</v>
      </c>
      <c r="AH7" s="98">
        <v>3413.5</v>
      </c>
      <c r="AI7" s="98">
        <v>3413.22</v>
      </c>
      <c r="AJ7" s="98">
        <v>3397.5033333333336</v>
      </c>
      <c r="AK7" s="98">
        <v>3381.6</v>
      </c>
      <c r="AL7" s="98">
        <v>3346.3366666666661</v>
      </c>
      <c r="AM7" s="98">
        <v>3440.5066666666667</v>
      </c>
      <c r="AN7" s="98">
        <v>3571.9499999999994</v>
      </c>
      <c r="AO7" s="98">
        <v>3726.03</v>
      </c>
      <c r="AP7" s="98">
        <v>3799.6666666666665</v>
      </c>
      <c r="AQ7" s="98">
        <v>3852.5</v>
      </c>
      <c r="AR7" s="98">
        <v>3863.3399999999997</v>
      </c>
      <c r="AS7" s="98">
        <v>3849.873333333333</v>
      </c>
      <c r="AT7" s="98">
        <v>3830.1733333333336</v>
      </c>
      <c r="AU7" s="98">
        <v>3855.52</v>
      </c>
      <c r="AV7" s="98">
        <v>3877.866355666667</v>
      </c>
      <c r="AW7" s="98">
        <v>3925.886355666667</v>
      </c>
      <c r="AX7" s="98">
        <v>3962.2963556666668</v>
      </c>
      <c r="AY7" s="98">
        <v>4142.4860333333336</v>
      </c>
      <c r="AZ7" s="98">
        <v>4305.4048983333332</v>
      </c>
      <c r="BA7" s="98">
        <v>4493.9961086666672</v>
      </c>
      <c r="BB7" s="98">
        <v>4488.6311410000008</v>
      </c>
      <c r="BC7" s="98">
        <v>4489.3760003333327</v>
      </c>
      <c r="BD7" s="98">
        <v>4454.7270603333336</v>
      </c>
      <c r="BE7" s="98">
        <v>4447.1878006666666</v>
      </c>
      <c r="BF7" s="98">
        <v>4435.2140763333327</v>
      </c>
      <c r="BG7" s="98">
        <v>4442.6737496666674</v>
      </c>
      <c r="BH7" s="98">
        <v>4452.7686103333335</v>
      </c>
      <c r="BI7" s="98">
        <v>4457.328610333333</v>
      </c>
      <c r="BJ7" s="98">
        <v>4427.0066666666671</v>
      </c>
      <c r="BK7" s="98">
        <v>4822.5533333333333</v>
      </c>
      <c r="BL7" s="98">
        <v>5232.9733333333334</v>
      </c>
      <c r="BM7" s="98">
        <v>5697.71</v>
      </c>
      <c r="BN7" s="98">
        <v>5774.53</v>
      </c>
      <c r="BO7" s="98">
        <v>5822.2333333333327</v>
      </c>
      <c r="BP7" s="98">
        <v>5856.123333333333</v>
      </c>
      <c r="BQ7" s="98">
        <v>5866.2133333333331</v>
      </c>
      <c r="BR7" s="98">
        <v>5881.0099999999993</v>
      </c>
      <c r="BS7" s="98">
        <v>5867.5166666666664</v>
      </c>
      <c r="BT7" s="98">
        <v>5854.7400000000007</v>
      </c>
      <c r="BU7" s="98">
        <v>5877.29</v>
      </c>
      <c r="BV7" s="98">
        <v>6317.0233333333335</v>
      </c>
      <c r="BW7" s="98">
        <v>6704.18</v>
      </c>
      <c r="BX7" s="98">
        <v>7098.126666666667</v>
      </c>
      <c r="BY7" s="98">
        <v>7076.9466666666667</v>
      </c>
      <c r="BZ7" s="98">
        <v>7165.8633333333337</v>
      </c>
      <c r="CA7" s="98">
        <v>7245.56</v>
      </c>
      <c r="CB7" s="98">
        <v>7335.4366666666656</v>
      </c>
      <c r="CC7" s="98">
        <v>7356.0933333333332</v>
      </c>
      <c r="CD7" s="98">
        <v>7347.4599999999991</v>
      </c>
      <c r="CE7" s="98">
        <v>7395.7133333333331</v>
      </c>
      <c r="CF7" s="98">
        <v>7453.1466666666674</v>
      </c>
      <c r="CG7" s="98">
        <v>7534.9266666666663</v>
      </c>
      <c r="CH7" s="98">
        <v>7589.9733333333324</v>
      </c>
      <c r="CI7" s="98">
        <v>7832.7699999999995</v>
      </c>
      <c r="CJ7" s="98">
        <v>8023.3033333333333</v>
      </c>
      <c r="CK7" s="98">
        <v>8218.086666666668</v>
      </c>
      <c r="CL7" s="98">
        <v>8137.1699999999992</v>
      </c>
      <c r="CM7" s="98">
        <v>8080.4500000000007</v>
      </c>
      <c r="CN7" s="98">
        <v>8002.5733333333337</v>
      </c>
      <c r="CO7" s="98">
        <v>7986.123333333333</v>
      </c>
      <c r="CP7" s="98">
        <v>7963.2666666666664</v>
      </c>
      <c r="CQ7" s="98">
        <v>7938.94</v>
      </c>
      <c r="CR7" s="98">
        <v>7906.7166666666672</v>
      </c>
      <c r="CS7" s="98">
        <v>7916.53</v>
      </c>
      <c r="CT7" s="98">
        <v>7879.1333333333323</v>
      </c>
      <c r="CU7" s="98">
        <v>8007.913333333333</v>
      </c>
      <c r="CV7" s="98">
        <v>8109.666666666667</v>
      </c>
      <c r="CW7" s="98">
        <v>8221.6</v>
      </c>
      <c r="CX7" s="98">
        <v>8191.376666666667</v>
      </c>
      <c r="CY7" s="98">
        <v>8189.9599999999991</v>
      </c>
      <c r="CZ7" s="98">
        <v>8180.4866666666667</v>
      </c>
      <c r="DA7" s="98">
        <v>8170.3233333333337</v>
      </c>
      <c r="DB7" s="98">
        <v>8115.0033333333331</v>
      </c>
      <c r="DC7" s="98">
        <v>8142.2233333333324</v>
      </c>
      <c r="DD7" s="98">
        <v>8281.2899999999991</v>
      </c>
      <c r="DE7" s="98">
        <v>8462.9833333333318</v>
      </c>
      <c r="DF7" s="98">
        <v>8573.18</v>
      </c>
      <c r="DG7" s="98">
        <v>8801.4266666666663</v>
      </c>
      <c r="DH7" s="98">
        <v>9037.3000000000011</v>
      </c>
      <c r="DI7" s="98">
        <v>9307.5966666666664</v>
      </c>
      <c r="DJ7" s="98">
        <v>9370.6933333333345</v>
      </c>
      <c r="DK7" s="98">
        <v>9299.7066666666669</v>
      </c>
      <c r="DL7" s="98">
        <v>9127.3633333333346</v>
      </c>
      <c r="DM7" s="98">
        <v>8946.9066666666677</v>
      </c>
      <c r="DN7" s="98">
        <v>8899.7966666666671</v>
      </c>
      <c r="DO7" s="98">
        <v>8974.623333333333</v>
      </c>
      <c r="DP7" s="98">
        <v>9052.93</v>
      </c>
      <c r="DQ7" s="98">
        <v>9132.92</v>
      </c>
      <c r="DR7" s="98">
        <v>9234.993333333332</v>
      </c>
      <c r="DS7" s="98">
        <v>9492.2266666666674</v>
      </c>
      <c r="DT7" s="98">
        <v>9766.08</v>
      </c>
      <c r="DU7" s="98">
        <v>10026.443333333335</v>
      </c>
      <c r="DV7" s="98">
        <v>10003.463333333333</v>
      </c>
      <c r="DW7" s="98">
        <v>9920.1200000000008</v>
      </c>
      <c r="DX7" s="98">
        <v>9849.0333333333328</v>
      </c>
      <c r="DY7" s="98">
        <v>9919.4333333333325</v>
      </c>
      <c r="DZ7" s="98">
        <v>10057.033333333333</v>
      </c>
      <c r="EA7" s="98">
        <v>10092.783333333333</v>
      </c>
      <c r="EB7" s="98">
        <v>10130.386666666667</v>
      </c>
      <c r="EC7" s="98">
        <v>10054.620000000001</v>
      </c>
      <c r="ED7" s="98">
        <v>10009.486666666666</v>
      </c>
      <c r="EE7" s="98">
        <v>9925.0966666666664</v>
      </c>
      <c r="EF7" s="98">
        <v>9897.6933333333345</v>
      </c>
      <c r="EG7" s="98">
        <v>9898.9600000000009</v>
      </c>
      <c r="EH7" s="98">
        <v>9976.7333333333336</v>
      </c>
      <c r="EI7" s="98">
        <v>9960.9333333333343</v>
      </c>
      <c r="EJ7" s="98">
        <v>9947.8200000000015</v>
      </c>
      <c r="EK7" s="98">
        <v>9800.9333333333343</v>
      </c>
      <c r="EL7" s="98">
        <v>9824.8266666666677</v>
      </c>
      <c r="EM7" s="98">
        <v>9856.5</v>
      </c>
      <c r="EN7" s="98">
        <v>10004.126666666665</v>
      </c>
      <c r="EO7" s="98">
        <v>10086.286666666667</v>
      </c>
      <c r="EP7" s="98">
        <v>10132.683333333332</v>
      </c>
      <c r="EQ7" s="98">
        <v>10242.536666666667</v>
      </c>
      <c r="ER7" s="98">
        <v>10327.923333333332</v>
      </c>
      <c r="ES7" s="98">
        <v>10458.723333333333</v>
      </c>
      <c r="ET7" s="98">
        <v>10479.633333333333</v>
      </c>
      <c r="EU7" s="98">
        <v>10543.18</v>
      </c>
      <c r="EV7" s="98">
        <v>10590.223333333333</v>
      </c>
      <c r="EW7" s="98">
        <v>10694.776666666667</v>
      </c>
      <c r="EX7" s="98">
        <v>10776.976666666667</v>
      </c>
      <c r="EY7" s="98">
        <v>10771.733333333332</v>
      </c>
      <c r="EZ7" s="98">
        <v>10475.213333333333</v>
      </c>
      <c r="FA7" s="98">
        <v>10314.66</v>
      </c>
      <c r="FB7" s="98">
        <v>10305.870000000001</v>
      </c>
      <c r="FC7" s="98">
        <v>10593.886666666667</v>
      </c>
      <c r="FD7" s="98">
        <v>10874.26</v>
      </c>
      <c r="FE7" s="98">
        <v>11151.813333333334</v>
      </c>
      <c r="FF7" s="98">
        <v>11302.696666666669</v>
      </c>
      <c r="FG7" s="98">
        <v>10763.25</v>
      </c>
      <c r="FH7" s="98">
        <v>10276.876666666665</v>
      </c>
      <c r="FI7" s="98">
        <v>9916.08</v>
      </c>
      <c r="FJ7" s="98">
        <v>10079.916666666666</v>
      </c>
      <c r="FK7" s="98">
        <v>10115.020000000002</v>
      </c>
      <c r="FL7" s="98">
        <v>10089.450000000003</v>
      </c>
      <c r="FM7" s="98">
        <v>9645.7833333333347</v>
      </c>
      <c r="FN7" s="98">
        <v>9241.85</v>
      </c>
      <c r="FO7" s="98">
        <v>8343.9699999999993</v>
      </c>
      <c r="FP7" s="98">
        <v>7912.0333333333328</v>
      </c>
      <c r="FQ7" s="98">
        <v>7461.9366666666656</v>
      </c>
      <c r="FR7" s="98">
        <v>7443.5733333333337</v>
      </c>
      <c r="FS7" s="98">
        <v>7434.9233333333332</v>
      </c>
      <c r="FT7" s="98">
        <v>7386.2133333333331</v>
      </c>
      <c r="FU7" s="98">
        <v>7433.3933333333334</v>
      </c>
      <c r="FV7" s="98">
        <v>7363.3733333333339</v>
      </c>
      <c r="FW7" s="98">
        <v>7282.0133333333333</v>
      </c>
      <c r="FX7" s="98">
        <v>7144.1833333333334</v>
      </c>
      <c r="FY7" s="98">
        <v>6936.3833333333341</v>
      </c>
      <c r="FZ7" s="98">
        <v>6764.0866666666661</v>
      </c>
      <c r="GA7" s="98">
        <v>6674.1033333333326</v>
      </c>
      <c r="GB7" s="98">
        <v>6821.4633333333331</v>
      </c>
      <c r="GC7" s="98">
        <v>6881.2366666666667</v>
      </c>
      <c r="GD7" s="98">
        <v>6730.083333333333</v>
      </c>
      <c r="GE7" s="98">
        <v>6526.5933333333332</v>
      </c>
      <c r="GF7" s="98">
        <v>6534.3833333333323</v>
      </c>
      <c r="GG7" s="98">
        <v>6580.7999999999993</v>
      </c>
      <c r="GH7" s="98">
        <v>6688.18</v>
      </c>
      <c r="GI7" s="98">
        <v>6604.873333333333</v>
      </c>
      <c r="GJ7" s="98">
        <v>6701.9733333333324</v>
      </c>
      <c r="GK7" s="98">
        <v>6716.4966666666669</v>
      </c>
      <c r="GL7" s="98">
        <v>6761.3966666666674</v>
      </c>
      <c r="GM7" s="98">
        <v>7335.8266666666677</v>
      </c>
      <c r="GN7" s="98">
        <v>7942.1133333333337</v>
      </c>
      <c r="GO7" s="98">
        <v>8535.1466666666674</v>
      </c>
      <c r="GP7" s="98">
        <v>8437.1866666666665</v>
      </c>
      <c r="GQ7" s="98">
        <v>8242.913333333332</v>
      </c>
      <c r="GR7" s="98">
        <v>8271.7866666666669</v>
      </c>
      <c r="GS7" s="98">
        <v>8419.31</v>
      </c>
      <c r="GT7" s="98">
        <v>8595.2933333333331</v>
      </c>
      <c r="GU7" s="98">
        <v>8619.1766666666663</v>
      </c>
      <c r="GV7" s="98">
        <v>8663.5433333333331</v>
      </c>
      <c r="GW7" s="98">
        <v>8649.7566666666662</v>
      </c>
      <c r="GX7" s="98">
        <v>8683.7566666666662</v>
      </c>
      <c r="GY7" s="98">
        <v>8796.5133333333342</v>
      </c>
      <c r="GZ7" s="98">
        <v>9057.6466666666674</v>
      </c>
      <c r="HA7" s="98">
        <v>9322.7099999999991</v>
      </c>
      <c r="HB7" s="98">
        <v>9525.0366666666669</v>
      </c>
      <c r="HC7" s="98">
        <v>9566.7366666666676</v>
      </c>
      <c r="HD7" s="98">
        <v>9583.7233333333334</v>
      </c>
      <c r="HE7" s="98">
        <v>9470.85</v>
      </c>
      <c r="HF7" s="98">
        <v>9497.1333333333332</v>
      </c>
      <c r="HG7" s="98">
        <v>9500.4033333333336</v>
      </c>
      <c r="HH7" s="98">
        <v>9543.1833333333325</v>
      </c>
      <c r="HI7" s="98">
        <v>9487.8833333333332</v>
      </c>
      <c r="HJ7" s="98">
        <v>9464.2333333333318</v>
      </c>
      <c r="HK7" s="98">
        <v>9561.6966666666667</v>
      </c>
      <c r="HL7" s="98">
        <v>9695.7733333333344</v>
      </c>
      <c r="HM7" s="98">
        <v>9835.94</v>
      </c>
      <c r="HN7" s="98">
        <v>9945.3966666666674</v>
      </c>
      <c r="HO7" s="98">
        <v>10097.666666666666</v>
      </c>
      <c r="HP7" s="98">
        <v>10196.216666666667</v>
      </c>
      <c r="HQ7" s="98">
        <v>10258.150000000001</v>
      </c>
      <c r="HR7" s="98">
        <v>10355.613333333335</v>
      </c>
      <c r="HS7" s="98">
        <v>10384.336666666668</v>
      </c>
      <c r="HT7" s="98">
        <v>10219.146666666667</v>
      </c>
      <c r="HU7" s="107">
        <v>10171.086666666668</v>
      </c>
    </row>
    <row r="8" spans="1:229" ht="12.75" customHeight="1" x14ac:dyDescent="0.2">
      <c r="A8" s="111" t="s">
        <v>59</v>
      </c>
      <c r="B8" s="98">
        <v>8247.81</v>
      </c>
      <c r="C8" s="98">
        <v>7530.5149999999994</v>
      </c>
      <c r="D8" s="98">
        <v>7530.5149999999994</v>
      </c>
      <c r="E8" s="98">
        <v>6813.22</v>
      </c>
      <c r="F8" s="98">
        <v>7335.15</v>
      </c>
      <c r="G8" s="98">
        <v>7335.15</v>
      </c>
      <c r="H8" s="98">
        <v>7335.15</v>
      </c>
      <c r="I8" s="98">
        <v>5422.6</v>
      </c>
      <c r="J8" s="98">
        <v>5422.6</v>
      </c>
      <c r="K8" s="98">
        <v>5422.6</v>
      </c>
      <c r="L8" s="98">
        <v>7365.21</v>
      </c>
      <c r="M8" s="98">
        <v>7365.21</v>
      </c>
      <c r="N8" s="98">
        <v>7365.21</v>
      </c>
      <c r="O8" s="98">
        <v>4840.1899999999996</v>
      </c>
      <c r="P8" s="98">
        <v>4840.1899999999996</v>
      </c>
      <c r="Q8" s="98">
        <v>4840.1899999999996</v>
      </c>
      <c r="R8" s="98">
        <v>6272.36</v>
      </c>
      <c r="S8" s="98">
        <v>6272.36</v>
      </c>
      <c r="T8" s="98">
        <v>6272.36</v>
      </c>
      <c r="U8" s="98">
        <v>2795.7</v>
      </c>
      <c r="V8" s="98">
        <v>2795.7</v>
      </c>
      <c r="W8" s="98">
        <v>2795.7</v>
      </c>
      <c r="X8" s="98">
        <v>1320.5</v>
      </c>
      <c r="Y8" s="98">
        <v>1320.5</v>
      </c>
      <c r="Z8" s="98">
        <v>1320.5</v>
      </c>
      <c r="AA8" s="98">
        <v>1175.9000000000001</v>
      </c>
      <c r="AB8" s="98">
        <v>1175.9000000000001</v>
      </c>
      <c r="AC8" s="98">
        <v>1175.9000000000001</v>
      </c>
      <c r="AD8" s="98">
        <v>2062.91</v>
      </c>
      <c r="AE8" s="98">
        <v>2062.91</v>
      </c>
      <c r="AF8" s="98">
        <v>2062.91</v>
      </c>
      <c r="AG8" s="98">
        <v>1654.16</v>
      </c>
      <c r="AH8" s="98">
        <v>1654.16</v>
      </c>
      <c r="AI8" s="98">
        <v>1654.16</v>
      </c>
      <c r="AJ8" s="98">
        <v>2053.77</v>
      </c>
      <c r="AK8" s="98">
        <v>2053.77</v>
      </c>
      <c r="AL8" s="98">
        <v>2053.77</v>
      </c>
      <c r="AM8" s="98">
        <v>3779.32</v>
      </c>
      <c r="AN8" s="98">
        <v>3779.32</v>
      </c>
      <c r="AO8" s="98">
        <v>4196.8950000000004</v>
      </c>
      <c r="AP8" s="98">
        <v>4881.5750000000007</v>
      </c>
      <c r="AQ8" s="98">
        <v>4937.4966666666669</v>
      </c>
      <c r="AR8" s="98">
        <v>5183.8833333333341</v>
      </c>
      <c r="AS8" s="98">
        <v>4765.2466666666669</v>
      </c>
      <c r="AT8" s="98">
        <v>4854.8933333333334</v>
      </c>
      <c r="AU8" s="98">
        <v>5071.3466666666664</v>
      </c>
      <c r="AV8" s="98">
        <v>6268.1933333333336</v>
      </c>
      <c r="AW8" s="98">
        <v>7549.873333333333</v>
      </c>
      <c r="AX8" s="98">
        <v>9074.6433333333334</v>
      </c>
      <c r="AY8" s="98">
        <v>10248.823333333334</v>
      </c>
      <c r="AZ8" s="98">
        <v>11197.703333333333</v>
      </c>
      <c r="BA8" s="98">
        <v>11700.463333333333</v>
      </c>
      <c r="BB8" s="98">
        <v>12679.726666666667</v>
      </c>
      <c r="BC8" s="98">
        <v>13354.096666666666</v>
      </c>
      <c r="BD8" s="98">
        <v>13942.646666666667</v>
      </c>
      <c r="BE8" s="98">
        <v>12824.223333333333</v>
      </c>
      <c r="BF8" s="98">
        <v>11944.38</v>
      </c>
      <c r="BG8" s="98">
        <v>11301.993333333334</v>
      </c>
      <c r="BH8" s="98">
        <v>11838.566666666666</v>
      </c>
      <c r="BI8" s="98">
        <v>13105.446666666665</v>
      </c>
      <c r="BJ8" s="98">
        <v>14116.843333333332</v>
      </c>
      <c r="BK8" s="98">
        <v>14509.953333333333</v>
      </c>
      <c r="BL8" s="98">
        <v>14115.493333333332</v>
      </c>
      <c r="BM8" s="98">
        <v>13685.856666666667</v>
      </c>
      <c r="BN8" s="98">
        <v>13676.6</v>
      </c>
      <c r="BO8" s="98">
        <v>13931.533333333333</v>
      </c>
      <c r="BP8" s="98">
        <v>14118.056666666665</v>
      </c>
      <c r="BQ8" s="98">
        <v>13141.013333333334</v>
      </c>
      <c r="BR8" s="98">
        <v>12149.163333333336</v>
      </c>
      <c r="BS8" s="98">
        <v>11416.866666666667</v>
      </c>
      <c r="BT8" s="98">
        <v>11875.74</v>
      </c>
      <c r="BU8" s="98">
        <v>12359.306666666665</v>
      </c>
      <c r="BV8" s="98">
        <v>11977.026666666667</v>
      </c>
      <c r="BW8" s="98">
        <v>11448.516666666668</v>
      </c>
      <c r="BX8" s="98">
        <v>10620.286666666667</v>
      </c>
      <c r="BY8" s="98">
        <v>10770.286666666667</v>
      </c>
      <c r="BZ8" s="98">
        <v>10469.396666666667</v>
      </c>
      <c r="CA8" s="98">
        <v>9981.0566666666673</v>
      </c>
      <c r="CB8" s="98">
        <v>8621.4500000000007</v>
      </c>
      <c r="CC8" s="98">
        <v>6639.8899999999994</v>
      </c>
      <c r="CD8" s="98">
        <v>4856.2966666666671</v>
      </c>
      <c r="CE8" s="98">
        <v>4094.5933333333337</v>
      </c>
      <c r="CF8" s="98">
        <v>4545.5133333333333</v>
      </c>
      <c r="CG8" s="98">
        <v>5081.3266666666668</v>
      </c>
      <c r="CH8" s="98">
        <v>5469.1233333333339</v>
      </c>
      <c r="CI8" s="98">
        <v>5471.2799999999988</v>
      </c>
      <c r="CJ8" s="98">
        <v>5156.9666666666662</v>
      </c>
      <c r="CK8" s="98">
        <v>4707.6466666666665</v>
      </c>
      <c r="CL8" s="98">
        <v>4790.4966666666669</v>
      </c>
      <c r="CM8" s="98">
        <v>5039.5166666666664</v>
      </c>
      <c r="CN8" s="98">
        <v>5156.1133333333337</v>
      </c>
      <c r="CO8" s="98">
        <v>5095.0433333333331</v>
      </c>
      <c r="CP8" s="98">
        <v>4458.8566666666666</v>
      </c>
      <c r="CQ8" s="98">
        <v>3914.3866666666668</v>
      </c>
      <c r="CR8" s="98">
        <v>3306.33</v>
      </c>
      <c r="CS8" s="98">
        <v>3815.6933333333332</v>
      </c>
      <c r="CT8" s="98">
        <v>4844.4766666666665</v>
      </c>
      <c r="CU8" s="98">
        <v>5876.25</v>
      </c>
      <c r="CV8" s="98">
        <v>6288.6366666666663</v>
      </c>
      <c r="CW8" s="98">
        <v>5915.4833333333336</v>
      </c>
      <c r="CX8" s="98">
        <v>5857.8733333333339</v>
      </c>
      <c r="CY8" s="98">
        <v>5836.3233333333337</v>
      </c>
      <c r="CZ8" s="98">
        <v>5952.5199999999995</v>
      </c>
      <c r="DA8" s="98">
        <v>4658.57</v>
      </c>
      <c r="DB8" s="98">
        <v>4402.2233333333334</v>
      </c>
      <c r="DC8" s="98">
        <v>4371.373333333333</v>
      </c>
      <c r="DD8" s="98">
        <v>5378.7033333333338</v>
      </c>
      <c r="DE8" s="98">
        <v>5647.8733333333339</v>
      </c>
      <c r="DF8" s="98">
        <v>6131.47</v>
      </c>
      <c r="DG8" s="98">
        <v>6899.3399999999992</v>
      </c>
      <c r="DH8" s="98">
        <v>7426.6533333333327</v>
      </c>
      <c r="DI8" s="98">
        <v>7542.4633333333331</v>
      </c>
      <c r="DJ8" s="98">
        <v>7592.5733333333337</v>
      </c>
      <c r="DK8" s="98">
        <v>7511.9733333333343</v>
      </c>
      <c r="DL8" s="98">
        <v>7384.1966666666667</v>
      </c>
      <c r="DM8" s="98">
        <v>5971.96</v>
      </c>
      <c r="DN8" s="98">
        <v>5265.6433333333334</v>
      </c>
      <c r="DO8" s="98">
        <v>4432.4333333333334</v>
      </c>
      <c r="DP8" s="98">
        <v>4590.7033333333338</v>
      </c>
      <c r="DQ8" s="98">
        <v>4147.9566666666669</v>
      </c>
      <c r="DR8" s="98">
        <v>4230.6833333333334</v>
      </c>
      <c r="DS8" s="98">
        <v>5903.170000000001</v>
      </c>
      <c r="DT8" s="98">
        <v>7223.5199999999995</v>
      </c>
      <c r="DU8" s="98">
        <v>8443.3066666666673</v>
      </c>
      <c r="DV8" s="98">
        <v>7860.7566666666653</v>
      </c>
      <c r="DW8" s="98">
        <v>7955.2699999999995</v>
      </c>
      <c r="DX8" s="98">
        <v>7651.7666666666673</v>
      </c>
      <c r="DY8" s="98">
        <v>6400.6133333333337</v>
      </c>
      <c r="DZ8" s="98">
        <v>4729.5533333333333</v>
      </c>
      <c r="EA8" s="98">
        <v>3867.0866666666666</v>
      </c>
      <c r="EB8" s="98">
        <v>3618.03</v>
      </c>
      <c r="EC8" s="98">
        <v>3561.0500000000006</v>
      </c>
      <c r="ED8" s="98">
        <v>3319.9966666666664</v>
      </c>
      <c r="EE8" s="98">
        <v>3535.2766666666666</v>
      </c>
      <c r="EF8" s="98">
        <v>4010.3833333333332</v>
      </c>
      <c r="EG8" s="98">
        <v>4272.4399999999996</v>
      </c>
      <c r="EH8" s="98">
        <v>4689.8666666666659</v>
      </c>
      <c r="EI8" s="98">
        <v>4695.4866666666667</v>
      </c>
      <c r="EJ8" s="98">
        <v>4448.4866666666667</v>
      </c>
      <c r="EK8" s="98">
        <v>3759.6200000000003</v>
      </c>
      <c r="EL8" s="98">
        <v>3404.25</v>
      </c>
      <c r="EM8" s="98">
        <v>3058.2366666666671</v>
      </c>
      <c r="EN8" s="98">
        <v>3086.7366666666671</v>
      </c>
      <c r="EO8" s="98">
        <v>3410.186666666667</v>
      </c>
      <c r="EP8" s="98">
        <v>4326.833333333333</v>
      </c>
      <c r="EQ8" s="98">
        <v>5497.4366666666674</v>
      </c>
      <c r="ER8" s="98">
        <v>5942.5033333333331</v>
      </c>
      <c r="ES8" s="98">
        <v>5819.6466666666665</v>
      </c>
      <c r="ET8" s="98">
        <v>5187.2266666666665</v>
      </c>
      <c r="EU8" s="98">
        <v>4608.6866666666665</v>
      </c>
      <c r="EV8" s="98">
        <v>3724.6433333333334</v>
      </c>
      <c r="EW8" s="98">
        <v>2817.4633333333331</v>
      </c>
      <c r="EX8" s="98">
        <v>4913.3999999999996</v>
      </c>
      <c r="EY8" s="98">
        <v>7264.913333333333</v>
      </c>
      <c r="EZ8" s="98">
        <v>9597.0866666666643</v>
      </c>
      <c r="FA8" s="98">
        <v>9332.663333333332</v>
      </c>
      <c r="FB8" s="98">
        <v>9149.2666666666664</v>
      </c>
      <c r="FC8" s="98">
        <v>9545.75</v>
      </c>
      <c r="FD8" s="98">
        <v>8896.92</v>
      </c>
      <c r="FE8" s="98">
        <v>7764.2633333333333</v>
      </c>
      <c r="FF8" s="98">
        <v>5790.1166666666659</v>
      </c>
      <c r="FG8" s="98">
        <v>4420.416666666667</v>
      </c>
      <c r="FH8" s="98">
        <v>3561.56</v>
      </c>
      <c r="FI8" s="98">
        <v>3448.5666666666671</v>
      </c>
      <c r="FJ8" s="98">
        <v>4353.3133333333326</v>
      </c>
      <c r="FK8" s="98">
        <v>4999.7766666666657</v>
      </c>
      <c r="FL8" s="98">
        <v>4670.9066666666668</v>
      </c>
      <c r="FM8" s="98">
        <v>4431.05</v>
      </c>
      <c r="FN8" s="98">
        <v>4565.2633333333333</v>
      </c>
      <c r="FO8" s="98">
        <v>5784.2566666666671</v>
      </c>
      <c r="FP8" s="98">
        <v>7260.04</v>
      </c>
      <c r="FQ8" s="98">
        <v>7877.9900000000007</v>
      </c>
      <c r="FR8" s="98">
        <v>8365.1666666666661</v>
      </c>
      <c r="FS8" s="98">
        <v>7469.8866666666663</v>
      </c>
      <c r="FT8" s="98">
        <v>6732.7833333333328</v>
      </c>
      <c r="FU8" s="98">
        <v>5647.6466666666674</v>
      </c>
      <c r="FV8" s="98">
        <v>4980.37</v>
      </c>
      <c r="FW8" s="98">
        <v>4929.6033333333335</v>
      </c>
      <c r="FX8" s="98">
        <v>4794.25</v>
      </c>
      <c r="FY8" s="98">
        <v>5653.0333333333328</v>
      </c>
      <c r="FZ8" s="98">
        <v>8839.2099999999991</v>
      </c>
      <c r="GA8" s="98">
        <v>11735.806666666665</v>
      </c>
      <c r="GB8" s="98">
        <v>12899.466666666665</v>
      </c>
      <c r="GC8" s="98">
        <v>11500.276666666667</v>
      </c>
      <c r="GD8" s="98">
        <v>10237.586666666664</v>
      </c>
      <c r="GE8" s="98">
        <v>8992.2833333333328</v>
      </c>
      <c r="GF8" s="98">
        <v>7990.19</v>
      </c>
      <c r="GG8" s="98">
        <v>6434.2599999999993</v>
      </c>
      <c r="GH8" s="98">
        <v>5221.9799999999996</v>
      </c>
      <c r="GI8" s="98">
        <v>5264.163333333333</v>
      </c>
      <c r="GJ8" s="98">
        <v>4411.5766666666668</v>
      </c>
      <c r="GK8" s="98">
        <v>3981.9900000000002</v>
      </c>
      <c r="GL8" s="98">
        <v>2876.66</v>
      </c>
      <c r="GM8" s="98">
        <v>3277.25</v>
      </c>
      <c r="GN8" s="98">
        <v>4227.913333333333</v>
      </c>
      <c r="GO8" s="98">
        <v>3321.02</v>
      </c>
      <c r="GP8" s="98">
        <v>2858.5833333333335</v>
      </c>
      <c r="GQ8" s="98">
        <v>1814.096666666667</v>
      </c>
      <c r="GR8" s="98">
        <v>1568.9433333333334</v>
      </c>
      <c r="GS8" s="98">
        <v>1350.1866666666667</v>
      </c>
      <c r="GT8" s="98">
        <v>1155.96</v>
      </c>
      <c r="GU8" s="98">
        <v>1270.49</v>
      </c>
      <c r="GV8" s="98">
        <v>1333.23</v>
      </c>
      <c r="GW8" s="98">
        <v>1072.5233333333333</v>
      </c>
      <c r="GX8" s="98">
        <v>757.25333333333322</v>
      </c>
      <c r="GY8" s="98">
        <v>798.0333333333333</v>
      </c>
      <c r="GZ8" s="98">
        <v>721.57999999999993</v>
      </c>
      <c r="HA8" s="98">
        <v>1471.4633333333334</v>
      </c>
      <c r="HB8" s="98">
        <v>2258.7366666666667</v>
      </c>
      <c r="HC8" s="98">
        <v>2747.26</v>
      </c>
      <c r="HD8" s="98">
        <v>2364.6533333333332</v>
      </c>
      <c r="HE8" s="98">
        <v>1438.32</v>
      </c>
      <c r="HF8" s="98">
        <v>1236.3733333333332</v>
      </c>
      <c r="HG8" s="98">
        <v>1773.05</v>
      </c>
      <c r="HH8" s="98">
        <v>1694.2966666666669</v>
      </c>
      <c r="HI8" s="98">
        <v>1848.95</v>
      </c>
      <c r="HJ8" s="98">
        <v>1788.5566666666666</v>
      </c>
      <c r="HK8" s="98">
        <v>2709.53</v>
      </c>
      <c r="HL8" s="98">
        <v>3112.92</v>
      </c>
      <c r="HM8" s="98">
        <v>2759.5433333333335</v>
      </c>
      <c r="HN8" s="98">
        <v>2523.5266666666666</v>
      </c>
      <c r="HO8" s="98">
        <v>1584.97</v>
      </c>
      <c r="HP8" s="98">
        <v>925.27</v>
      </c>
      <c r="HQ8" s="98">
        <v>194.73999999999998</v>
      </c>
      <c r="HR8" s="98">
        <v>492.33333333333331</v>
      </c>
      <c r="HS8" s="98">
        <v>1690.0466666666669</v>
      </c>
      <c r="HT8" s="98">
        <v>1873.6233333333337</v>
      </c>
      <c r="HU8" s="107">
        <v>2451.2166666666667</v>
      </c>
    </row>
    <row r="9" spans="1:229" ht="12.75" customHeight="1" x14ac:dyDescent="0.2">
      <c r="A9" s="111" t="s">
        <v>94</v>
      </c>
      <c r="B9" s="98">
        <v>3082.59</v>
      </c>
      <c r="C9" s="98">
        <v>3124.9700000000003</v>
      </c>
      <c r="D9" s="98">
        <v>3124.9700000000003</v>
      </c>
      <c r="E9" s="98">
        <v>3167.35</v>
      </c>
      <c r="F9" s="98">
        <v>3306.1</v>
      </c>
      <c r="G9" s="98">
        <v>3306.1</v>
      </c>
      <c r="H9" s="98">
        <v>3306.1</v>
      </c>
      <c r="I9" s="98">
        <v>1777.89</v>
      </c>
      <c r="J9" s="98">
        <v>1777.89</v>
      </c>
      <c r="K9" s="98">
        <v>1777.89</v>
      </c>
      <c r="L9" s="98">
        <v>3038.88</v>
      </c>
      <c r="M9" s="98">
        <v>3038.88</v>
      </c>
      <c r="N9" s="98">
        <v>3038.88</v>
      </c>
      <c r="O9" s="98">
        <v>1123.9000000000001</v>
      </c>
      <c r="P9" s="98">
        <v>1123.9000000000001</v>
      </c>
      <c r="Q9" s="98">
        <v>1123.9000000000001</v>
      </c>
      <c r="R9" s="98">
        <v>2284.56</v>
      </c>
      <c r="S9" s="98">
        <v>2284.56</v>
      </c>
      <c r="T9" s="98">
        <v>2284.56</v>
      </c>
      <c r="U9" s="98">
        <v>491.9</v>
      </c>
      <c r="V9" s="98">
        <v>491.9</v>
      </c>
      <c r="W9" s="98">
        <v>491.9</v>
      </c>
      <c r="X9" s="98">
        <v>296.7</v>
      </c>
      <c r="Y9" s="98">
        <v>296.7</v>
      </c>
      <c r="Z9" s="98">
        <v>296.7</v>
      </c>
      <c r="AA9" s="98">
        <v>252.8</v>
      </c>
      <c r="AB9" s="98">
        <v>252.8</v>
      </c>
      <c r="AC9" s="98">
        <v>252.8</v>
      </c>
      <c r="AD9" s="98">
        <v>918.35</v>
      </c>
      <c r="AE9" s="98">
        <v>918.35</v>
      </c>
      <c r="AF9" s="98">
        <v>918.35</v>
      </c>
      <c r="AG9" s="98">
        <v>528.87</v>
      </c>
      <c r="AH9" s="98">
        <v>528.87</v>
      </c>
      <c r="AI9" s="98">
        <v>528.87</v>
      </c>
      <c r="AJ9" s="98">
        <v>670.48</v>
      </c>
      <c r="AK9" s="98">
        <v>670.48</v>
      </c>
      <c r="AL9" s="98">
        <v>670.48</v>
      </c>
      <c r="AM9" s="98">
        <v>1579.74</v>
      </c>
      <c r="AN9" s="98">
        <v>1579.74</v>
      </c>
      <c r="AO9" s="98">
        <v>2239.09</v>
      </c>
      <c r="AP9" s="98">
        <v>2962.5699999999997</v>
      </c>
      <c r="AQ9" s="98">
        <v>3105.09</v>
      </c>
      <c r="AR9" s="98">
        <v>3542.2166666666667</v>
      </c>
      <c r="AS9" s="98">
        <v>2894.5433333333331</v>
      </c>
      <c r="AT9" s="98">
        <v>2579.5133333333333</v>
      </c>
      <c r="AU9" s="98">
        <v>2134.1066666666666</v>
      </c>
      <c r="AV9" s="98">
        <v>2964.7266666666669</v>
      </c>
      <c r="AW9" s="98">
        <v>3757.8700000000003</v>
      </c>
      <c r="AX9" s="98">
        <v>4567.78</v>
      </c>
      <c r="AY9" s="98">
        <v>5185.9933333333329</v>
      </c>
      <c r="AZ9" s="98">
        <v>5424.06</v>
      </c>
      <c r="BA9" s="98">
        <v>5484.3566666666666</v>
      </c>
      <c r="BB9" s="98">
        <v>5570.6433333333334</v>
      </c>
      <c r="BC9" s="98">
        <v>5803.3600000000006</v>
      </c>
      <c r="BD9" s="98">
        <v>6126.0566666666673</v>
      </c>
      <c r="BE9" s="98">
        <v>5487.1766666666672</v>
      </c>
      <c r="BF9" s="98">
        <v>5160.8933333333334</v>
      </c>
      <c r="BG9" s="98">
        <v>4926.2966666666671</v>
      </c>
      <c r="BH9" s="98">
        <v>5957.5466666666662</v>
      </c>
      <c r="BI9" s="98">
        <v>6896.38</v>
      </c>
      <c r="BJ9" s="98">
        <v>7519.6433333333334</v>
      </c>
      <c r="BK9" s="98">
        <v>8134</v>
      </c>
      <c r="BL9" s="98">
        <v>8464.7699999999986</v>
      </c>
      <c r="BM9" s="98">
        <v>9002.7733333333326</v>
      </c>
      <c r="BN9" s="98">
        <v>8988.8266666666659</v>
      </c>
      <c r="BO9" s="98">
        <v>8682.6933333333327</v>
      </c>
      <c r="BP9" s="98">
        <v>8111.5533333333324</v>
      </c>
      <c r="BQ9" s="98">
        <v>6376.2</v>
      </c>
      <c r="BR9" s="98">
        <v>5244.8166666666666</v>
      </c>
      <c r="BS9" s="98">
        <v>4308.333333333333</v>
      </c>
      <c r="BT9" s="98">
        <v>4544.5166666666664</v>
      </c>
      <c r="BU9" s="98">
        <v>4665.706666666666</v>
      </c>
      <c r="BV9" s="98">
        <v>4678.6899999999996</v>
      </c>
      <c r="BW9" s="98">
        <v>5378.6833333333334</v>
      </c>
      <c r="BX9" s="98">
        <v>6108.8899999999994</v>
      </c>
      <c r="BY9" s="98">
        <v>7116.1500000000005</v>
      </c>
      <c r="BZ9" s="98">
        <v>7448.81</v>
      </c>
      <c r="CA9" s="98">
        <v>7373.0999999999995</v>
      </c>
      <c r="CB9" s="98">
        <v>6752.9033333333327</v>
      </c>
      <c r="CC9" s="98">
        <v>5089.9066666666668</v>
      </c>
      <c r="CD9" s="98">
        <v>3649.7133333333331</v>
      </c>
      <c r="CE9" s="98">
        <v>3023.7700000000004</v>
      </c>
      <c r="CF9" s="98">
        <v>3425.5333333333333</v>
      </c>
      <c r="CG9" s="98">
        <v>3960.3233333333337</v>
      </c>
      <c r="CH9" s="98">
        <v>4198.4900000000007</v>
      </c>
      <c r="CI9" s="98">
        <v>4172.54</v>
      </c>
      <c r="CJ9" s="98">
        <v>3776.8500000000004</v>
      </c>
      <c r="CK9" s="98">
        <v>3347.1600000000003</v>
      </c>
      <c r="CL9" s="98">
        <v>3377.1600000000003</v>
      </c>
      <c r="CM9" s="98">
        <v>3646.8166666666671</v>
      </c>
      <c r="CN9" s="98">
        <v>3903.126666666667</v>
      </c>
      <c r="CO9" s="98">
        <v>3721.7566666666667</v>
      </c>
      <c r="CP9" s="98">
        <v>3035.7666666666664</v>
      </c>
      <c r="CQ9" s="98">
        <v>2275.356666666667</v>
      </c>
      <c r="CR9" s="98">
        <v>1922.0933333333335</v>
      </c>
      <c r="CS9" s="98">
        <v>2618.5633333333335</v>
      </c>
      <c r="CT9" s="98">
        <v>3304.6299999999997</v>
      </c>
      <c r="CU9" s="98">
        <v>3724.0566666666668</v>
      </c>
      <c r="CV9" s="98">
        <v>3432.4966666666664</v>
      </c>
      <c r="CW9" s="98">
        <v>3183.3233333333333</v>
      </c>
      <c r="CX9" s="98">
        <v>3377.4799999999996</v>
      </c>
      <c r="CY9" s="98">
        <v>3714.8033333333333</v>
      </c>
      <c r="CZ9" s="98">
        <v>4026.4166666666665</v>
      </c>
      <c r="DA9" s="98">
        <v>3236.0933333333328</v>
      </c>
      <c r="DB9" s="98">
        <v>2692.48</v>
      </c>
      <c r="DC9" s="98">
        <v>2217.4</v>
      </c>
      <c r="DD9" s="98">
        <v>2433.9500000000003</v>
      </c>
      <c r="DE9" s="98">
        <v>2645.6299999999997</v>
      </c>
      <c r="DF9" s="98">
        <v>3019.6199999999994</v>
      </c>
      <c r="DG9" s="98">
        <v>3776.246666666666</v>
      </c>
      <c r="DH9" s="98">
        <v>4432.126666666667</v>
      </c>
      <c r="DI9" s="98">
        <v>4734.913333333333</v>
      </c>
      <c r="DJ9" s="98">
        <v>4957.46</v>
      </c>
      <c r="DK9" s="98">
        <v>4922.9766666666665</v>
      </c>
      <c r="DL9" s="98">
        <v>4966.8300000000008</v>
      </c>
      <c r="DM9" s="98">
        <v>3950.4766666666669</v>
      </c>
      <c r="DN9" s="98">
        <v>3668.8199999999997</v>
      </c>
      <c r="DO9" s="98">
        <v>3165.9266666666663</v>
      </c>
      <c r="DP9" s="98">
        <v>3255.3233333333337</v>
      </c>
      <c r="DQ9" s="98">
        <v>2703.6633333333334</v>
      </c>
      <c r="DR9" s="98">
        <v>2666.2433333333333</v>
      </c>
      <c r="DS9" s="98">
        <v>3942.8566666666666</v>
      </c>
      <c r="DT9" s="98">
        <v>4831.2366666666667</v>
      </c>
      <c r="DU9" s="98">
        <v>5541.4666666666672</v>
      </c>
      <c r="DV9" s="98">
        <v>4863.0600000000004</v>
      </c>
      <c r="DW9" s="98">
        <v>4863.1699999999992</v>
      </c>
      <c r="DX9" s="98">
        <v>4599.6566666666668</v>
      </c>
      <c r="DY9" s="98">
        <v>3878.9333333333329</v>
      </c>
      <c r="DZ9" s="98">
        <v>2941.11</v>
      </c>
      <c r="EA9" s="98">
        <v>2337.0333333333333</v>
      </c>
      <c r="EB9" s="98">
        <v>1952.596666666667</v>
      </c>
      <c r="EC9" s="98">
        <v>1740.0466666666664</v>
      </c>
      <c r="ED9" s="98">
        <v>1731.42</v>
      </c>
      <c r="EE9" s="98">
        <v>2355.4033333333332</v>
      </c>
      <c r="EF9" s="98">
        <v>2990.2933333333335</v>
      </c>
      <c r="EG9" s="98">
        <v>3622.6533333333332</v>
      </c>
      <c r="EH9" s="98">
        <v>3990.9066666666663</v>
      </c>
      <c r="EI9" s="98">
        <v>4005.3466666666664</v>
      </c>
      <c r="EJ9" s="98">
        <v>3533.3933333333334</v>
      </c>
      <c r="EK9" s="98">
        <v>2684.4733333333334</v>
      </c>
      <c r="EL9" s="98">
        <v>2257.25</v>
      </c>
      <c r="EM9" s="98">
        <v>1964.8966666666668</v>
      </c>
      <c r="EN9" s="98">
        <v>2116.5333333333333</v>
      </c>
      <c r="EO9" s="98">
        <v>2496.0666666666671</v>
      </c>
      <c r="EP9" s="98">
        <v>3321.42</v>
      </c>
      <c r="EQ9" s="98">
        <v>4250.5366666666669</v>
      </c>
      <c r="ER9" s="98">
        <v>4134.03</v>
      </c>
      <c r="ES9" s="98">
        <v>4064.7133333333336</v>
      </c>
      <c r="ET9" s="98">
        <v>3649.16</v>
      </c>
      <c r="EU9" s="98">
        <v>3806.1533333333332</v>
      </c>
      <c r="EV9" s="98">
        <v>3033.09</v>
      </c>
      <c r="EW9" s="98">
        <v>2432.4833333333331</v>
      </c>
      <c r="EX9" s="98">
        <v>2040.1166666666668</v>
      </c>
      <c r="EY9" s="98">
        <v>2128.5966666666668</v>
      </c>
      <c r="EZ9" s="98">
        <v>2216.4733333333334</v>
      </c>
      <c r="FA9" s="98">
        <v>1847.5633333333333</v>
      </c>
      <c r="FB9" s="98">
        <v>1317.0966666666666</v>
      </c>
      <c r="FC9" s="98">
        <v>1455.5633333333333</v>
      </c>
      <c r="FD9" s="98">
        <v>1310.25</v>
      </c>
      <c r="FE9" s="98">
        <v>996.45666666666659</v>
      </c>
      <c r="FF9" s="98">
        <v>518.67999999999995</v>
      </c>
      <c r="FG9" s="98">
        <v>262.03666666666663</v>
      </c>
      <c r="FH9" s="98">
        <v>911.40333333333331</v>
      </c>
      <c r="FI9" s="98">
        <v>1584.5366666666666</v>
      </c>
      <c r="FJ9" s="98">
        <v>2027.3033333333333</v>
      </c>
      <c r="FK9" s="98">
        <v>2185.9</v>
      </c>
      <c r="FL9" s="98">
        <v>1625.08</v>
      </c>
      <c r="FM9" s="98">
        <v>1782.4366666666667</v>
      </c>
      <c r="FN9" s="98">
        <v>1528.26</v>
      </c>
      <c r="FO9" s="98">
        <v>1648.8500000000001</v>
      </c>
      <c r="FP9" s="98">
        <v>2015.2766666666666</v>
      </c>
      <c r="FQ9" s="98">
        <v>2579.3399999999997</v>
      </c>
      <c r="FR9" s="98">
        <v>3276.2866666666669</v>
      </c>
      <c r="FS9" s="98">
        <v>3863.94</v>
      </c>
      <c r="FT9" s="98">
        <v>4021.8199999999997</v>
      </c>
      <c r="FU9" s="98">
        <v>3828.436666666667</v>
      </c>
      <c r="FV9" s="98">
        <v>3852.7166666666672</v>
      </c>
      <c r="FW9" s="98">
        <v>4135.79</v>
      </c>
      <c r="FX9" s="98">
        <v>3941.57</v>
      </c>
      <c r="FY9" s="98">
        <v>4027.0499999999997</v>
      </c>
      <c r="FZ9" s="98">
        <v>5515.19</v>
      </c>
      <c r="GA9" s="98">
        <v>6937.4333333333334</v>
      </c>
      <c r="GB9" s="98">
        <v>8005.7866666666669</v>
      </c>
      <c r="GC9" s="98">
        <v>7703.5299999999988</v>
      </c>
      <c r="GD9" s="98">
        <v>7490.3066666666664</v>
      </c>
      <c r="GE9" s="98">
        <v>6103.3999999999987</v>
      </c>
      <c r="GF9" s="98">
        <v>4514.1833333333334</v>
      </c>
      <c r="GG9" s="98">
        <v>2590.9666666666667</v>
      </c>
      <c r="GH9" s="98">
        <v>1393.6166666666666</v>
      </c>
      <c r="GI9" s="98">
        <v>2242.3566666666666</v>
      </c>
      <c r="GJ9" s="98">
        <v>2387.1833333333329</v>
      </c>
      <c r="GK9" s="98">
        <v>2802.7899999999995</v>
      </c>
      <c r="GL9" s="98">
        <v>1413.61</v>
      </c>
      <c r="GM9" s="98">
        <v>1499.0433333333333</v>
      </c>
      <c r="GN9" s="98">
        <v>1533.7933333333333</v>
      </c>
      <c r="GO9" s="98">
        <v>1094.1566666666668</v>
      </c>
      <c r="GP9" s="98">
        <v>1051.6933333333334</v>
      </c>
      <c r="GQ9" s="98">
        <v>951.71999999999991</v>
      </c>
      <c r="GR9" s="98">
        <v>1023.21</v>
      </c>
      <c r="GS9" s="98">
        <v>835.02</v>
      </c>
      <c r="GT9" s="98">
        <v>723.67333333333329</v>
      </c>
      <c r="GU9" s="98">
        <v>752.96333333333325</v>
      </c>
      <c r="GV9" s="98">
        <v>829.71999999999991</v>
      </c>
      <c r="GW9" s="98">
        <v>583.88</v>
      </c>
      <c r="GX9" s="98">
        <v>444.32</v>
      </c>
      <c r="GY9" s="98">
        <v>514.48333333333335</v>
      </c>
      <c r="GZ9" s="98">
        <v>521.49333333333334</v>
      </c>
      <c r="HA9" s="98">
        <v>1132.3066666666666</v>
      </c>
      <c r="HB9" s="98">
        <v>1822.1066666666666</v>
      </c>
      <c r="HC9" s="98">
        <v>1919.7266666666667</v>
      </c>
      <c r="HD9" s="98">
        <v>1393.2233333333334</v>
      </c>
      <c r="HE9" s="98">
        <v>660.66666666666663</v>
      </c>
      <c r="HF9" s="98">
        <v>616.82999999999993</v>
      </c>
      <c r="HG9" s="98">
        <v>1344.9133333333334</v>
      </c>
      <c r="HH9" s="98">
        <v>1268.1066666666668</v>
      </c>
      <c r="HI9" s="98">
        <v>1436.0166666666667</v>
      </c>
      <c r="HJ9" s="98">
        <v>961.14666666666653</v>
      </c>
      <c r="HK9" s="98">
        <v>1591.18</v>
      </c>
      <c r="HL9" s="98">
        <v>1818.7466666666667</v>
      </c>
      <c r="HM9" s="98">
        <v>1754.33</v>
      </c>
      <c r="HN9" s="98">
        <v>1542.7333333333333</v>
      </c>
      <c r="HO9" s="98">
        <v>951.38</v>
      </c>
      <c r="HP9" s="98">
        <v>512.69666666666672</v>
      </c>
      <c r="HQ9" s="98">
        <v>81.44</v>
      </c>
      <c r="HR9" s="98">
        <v>297.67333333333335</v>
      </c>
      <c r="HS9" s="98">
        <v>1242.0266666666666</v>
      </c>
      <c r="HT9" s="98">
        <v>1297.3966666666668</v>
      </c>
      <c r="HU9" s="107">
        <v>1609.0566666666666</v>
      </c>
    </row>
    <row r="10" spans="1:229" ht="12.75" customHeight="1" x14ac:dyDescent="0.2">
      <c r="A10" s="111" t="s">
        <v>95</v>
      </c>
      <c r="B10" s="98">
        <v>5165.22</v>
      </c>
      <c r="C10" s="98">
        <v>4405.5450000000001</v>
      </c>
      <c r="D10" s="98">
        <v>4405.5450000000001</v>
      </c>
      <c r="E10" s="98">
        <v>3645.87</v>
      </c>
      <c r="F10" s="98">
        <v>4029.05</v>
      </c>
      <c r="G10" s="98">
        <v>4029.05</v>
      </c>
      <c r="H10" s="98">
        <v>4029.05</v>
      </c>
      <c r="I10" s="98">
        <v>3644.71</v>
      </c>
      <c r="J10" s="98">
        <v>3644.71</v>
      </c>
      <c r="K10" s="98">
        <v>3644.71</v>
      </c>
      <c r="L10" s="98">
        <v>4326.33</v>
      </c>
      <c r="M10" s="98">
        <v>4326.33</v>
      </c>
      <c r="N10" s="98">
        <v>4326.33</v>
      </c>
      <c r="O10" s="98">
        <v>3716.29</v>
      </c>
      <c r="P10" s="98">
        <v>3716.29</v>
      </c>
      <c r="Q10" s="98">
        <v>3716.29</v>
      </c>
      <c r="R10" s="98">
        <v>3987.8</v>
      </c>
      <c r="S10" s="98">
        <v>3987.8</v>
      </c>
      <c r="T10" s="98">
        <v>3987.8</v>
      </c>
      <c r="U10" s="98">
        <v>2303.8000000000002</v>
      </c>
      <c r="V10" s="98">
        <v>2303.8000000000002</v>
      </c>
      <c r="W10" s="98">
        <v>2303.8000000000002</v>
      </c>
      <c r="X10" s="98">
        <v>1023.8</v>
      </c>
      <c r="Y10" s="98">
        <v>1023.8</v>
      </c>
      <c r="Z10" s="98">
        <v>1023.8</v>
      </c>
      <c r="AA10" s="98">
        <v>923.1</v>
      </c>
      <c r="AB10" s="98">
        <v>923.1</v>
      </c>
      <c r="AC10" s="98">
        <v>923.1</v>
      </c>
      <c r="AD10" s="98">
        <v>1144.56</v>
      </c>
      <c r="AE10" s="98">
        <v>1144.56</v>
      </c>
      <c r="AF10" s="98">
        <v>1144.56</v>
      </c>
      <c r="AG10" s="98">
        <v>1125.29</v>
      </c>
      <c r="AH10" s="98">
        <v>1125.29</v>
      </c>
      <c r="AI10" s="98">
        <v>1125.29</v>
      </c>
      <c r="AJ10" s="98">
        <v>1383.29</v>
      </c>
      <c r="AK10" s="98">
        <v>1383.29</v>
      </c>
      <c r="AL10" s="98">
        <v>1383.29</v>
      </c>
      <c r="AM10" s="98">
        <v>2199.58</v>
      </c>
      <c r="AN10" s="98">
        <v>2199.58</v>
      </c>
      <c r="AO10" s="98">
        <v>1957.8049999999998</v>
      </c>
      <c r="AP10" s="98">
        <v>1919.0050000000001</v>
      </c>
      <c r="AQ10" s="98">
        <v>1832.4066666666668</v>
      </c>
      <c r="AR10" s="98">
        <v>1641.6666666666667</v>
      </c>
      <c r="AS10" s="98">
        <v>1870.7033333333336</v>
      </c>
      <c r="AT10" s="98">
        <v>2275.3799999999997</v>
      </c>
      <c r="AU10" s="98">
        <v>2937.24</v>
      </c>
      <c r="AV10" s="98">
        <v>3303.4666666666667</v>
      </c>
      <c r="AW10" s="98">
        <v>3792.0033333333336</v>
      </c>
      <c r="AX10" s="98">
        <v>4506.8633333333337</v>
      </c>
      <c r="AY10" s="98">
        <v>5062.83</v>
      </c>
      <c r="AZ10" s="98">
        <v>5773.6433333333334</v>
      </c>
      <c r="BA10" s="98">
        <v>6216.1066666666666</v>
      </c>
      <c r="BB10" s="98">
        <v>7109.083333333333</v>
      </c>
      <c r="BC10" s="98">
        <v>7550.7366666666667</v>
      </c>
      <c r="BD10" s="98">
        <v>7816.59</v>
      </c>
      <c r="BE10" s="98">
        <v>7337.0466666666662</v>
      </c>
      <c r="BF10" s="98">
        <v>6783.4866666666667</v>
      </c>
      <c r="BG10" s="98">
        <v>6375.6966666666667</v>
      </c>
      <c r="BH10" s="98">
        <v>5881.0166666666664</v>
      </c>
      <c r="BI10" s="98">
        <v>6209.0666666666666</v>
      </c>
      <c r="BJ10" s="98">
        <v>6597.2000000000007</v>
      </c>
      <c r="BK10" s="98">
        <v>6375.9533333333338</v>
      </c>
      <c r="BL10" s="98">
        <v>5650.72</v>
      </c>
      <c r="BM10" s="98">
        <v>4683.079999999999</v>
      </c>
      <c r="BN10" s="98">
        <v>4687.7766666666657</v>
      </c>
      <c r="BO10" s="98">
        <v>5248.8433333333332</v>
      </c>
      <c r="BP10" s="98">
        <v>6006.503333333334</v>
      </c>
      <c r="BQ10" s="98">
        <v>6764.81</v>
      </c>
      <c r="BR10" s="98">
        <v>6904.3433333333332</v>
      </c>
      <c r="BS10" s="98">
        <v>7108.5333333333328</v>
      </c>
      <c r="BT10" s="98">
        <v>7331.2233333333324</v>
      </c>
      <c r="BU10" s="98">
        <v>7693.5999999999995</v>
      </c>
      <c r="BV10" s="98">
        <v>7298.336666666667</v>
      </c>
      <c r="BW10" s="98">
        <v>6069.833333333333</v>
      </c>
      <c r="BX10" s="98">
        <v>4511.3966666666665</v>
      </c>
      <c r="BY10" s="98">
        <v>3654.1333333333332</v>
      </c>
      <c r="BZ10" s="98">
        <v>3020.5833333333335</v>
      </c>
      <c r="CA10" s="98">
        <v>2607.9533333333334</v>
      </c>
      <c r="CB10" s="98">
        <v>1868.55</v>
      </c>
      <c r="CC10" s="98">
        <v>1549.9833333333333</v>
      </c>
      <c r="CD10" s="98">
        <v>1206.5833333333333</v>
      </c>
      <c r="CE10" s="98">
        <v>1070.82</v>
      </c>
      <c r="CF10" s="98">
        <v>1119.9800000000002</v>
      </c>
      <c r="CG10" s="98">
        <v>1121.0033333333333</v>
      </c>
      <c r="CH10" s="98">
        <v>1270.6333333333334</v>
      </c>
      <c r="CI10" s="98">
        <v>1298.74</v>
      </c>
      <c r="CJ10" s="98">
        <v>1380.1166666666668</v>
      </c>
      <c r="CK10" s="98">
        <v>1360.4866666666667</v>
      </c>
      <c r="CL10" s="98">
        <v>1413.3366666666668</v>
      </c>
      <c r="CM10" s="98">
        <v>1392.7033333333336</v>
      </c>
      <c r="CN10" s="98">
        <v>1252.99</v>
      </c>
      <c r="CO10" s="98">
        <v>1373.29</v>
      </c>
      <c r="CP10" s="98">
        <v>1423.0933333333332</v>
      </c>
      <c r="CQ10" s="98">
        <v>1639.0333333333335</v>
      </c>
      <c r="CR10" s="98">
        <v>1384.24</v>
      </c>
      <c r="CS10" s="98">
        <v>1197.1299999999999</v>
      </c>
      <c r="CT10" s="98">
        <v>1539.8466666666666</v>
      </c>
      <c r="CU10" s="98">
        <v>2152.19</v>
      </c>
      <c r="CV10" s="98">
        <v>2856.1366666666668</v>
      </c>
      <c r="CW10" s="98">
        <v>2732.1566666666663</v>
      </c>
      <c r="CX10" s="98">
        <v>2480.396666666667</v>
      </c>
      <c r="CY10" s="98">
        <v>2121.5233333333331</v>
      </c>
      <c r="CZ10" s="98">
        <v>1926.11</v>
      </c>
      <c r="DA10" s="98">
        <v>1422.4800000000002</v>
      </c>
      <c r="DB10" s="98">
        <v>1709.7466666666667</v>
      </c>
      <c r="DC10" s="98">
        <v>2153.9766666666669</v>
      </c>
      <c r="DD10" s="98">
        <v>2944.7566666666667</v>
      </c>
      <c r="DE10" s="98">
        <v>3002.2433333333333</v>
      </c>
      <c r="DF10" s="98">
        <v>3111.8466666666664</v>
      </c>
      <c r="DG10" s="98">
        <v>3123.09</v>
      </c>
      <c r="DH10" s="98">
        <v>2994.5266666666666</v>
      </c>
      <c r="DI10" s="98">
        <v>2807.5466666666666</v>
      </c>
      <c r="DJ10" s="98">
        <v>2635.1066666666666</v>
      </c>
      <c r="DK10" s="98">
        <v>2588.9900000000002</v>
      </c>
      <c r="DL10" s="98">
        <v>2417.36</v>
      </c>
      <c r="DM10" s="98">
        <v>2021.4800000000002</v>
      </c>
      <c r="DN10" s="98">
        <v>1596.82</v>
      </c>
      <c r="DO10" s="98">
        <v>1266.5100000000002</v>
      </c>
      <c r="DP10" s="98">
        <v>1335.3833333333334</v>
      </c>
      <c r="DQ10" s="98">
        <v>1444.2966666666669</v>
      </c>
      <c r="DR10" s="98">
        <v>1564.4399999999998</v>
      </c>
      <c r="DS10" s="98">
        <v>1960.3133333333333</v>
      </c>
      <c r="DT10" s="98">
        <v>2392.2800000000002</v>
      </c>
      <c r="DU10" s="98">
        <v>2901.8366666666666</v>
      </c>
      <c r="DV10" s="98">
        <v>2997.6933333333332</v>
      </c>
      <c r="DW10" s="98">
        <v>3092.1</v>
      </c>
      <c r="DX10" s="98">
        <v>3052.11</v>
      </c>
      <c r="DY10" s="98">
        <v>2521.6800000000003</v>
      </c>
      <c r="DZ10" s="98">
        <v>1788.4433333333334</v>
      </c>
      <c r="EA10" s="98">
        <v>1530.0533333333333</v>
      </c>
      <c r="EB10" s="98">
        <v>1665.4333333333334</v>
      </c>
      <c r="EC10" s="98">
        <v>1821.0033333333333</v>
      </c>
      <c r="ED10" s="98">
        <v>1588.573333333333</v>
      </c>
      <c r="EE10" s="98">
        <v>1179.8699999999999</v>
      </c>
      <c r="EF10" s="98">
        <v>1020.0866666666666</v>
      </c>
      <c r="EG10" s="98">
        <v>649.79</v>
      </c>
      <c r="EH10" s="98">
        <v>698.96</v>
      </c>
      <c r="EI10" s="98">
        <v>690.14</v>
      </c>
      <c r="EJ10" s="98">
        <v>915.09333333333325</v>
      </c>
      <c r="EK10" s="98">
        <v>1075.1499999999999</v>
      </c>
      <c r="EL10" s="98">
        <v>1147.0033333333333</v>
      </c>
      <c r="EM10" s="98">
        <v>1093.3399999999999</v>
      </c>
      <c r="EN10" s="98">
        <v>970.20333333333338</v>
      </c>
      <c r="EO10" s="98">
        <v>914.12</v>
      </c>
      <c r="EP10" s="98">
        <v>1005.4133333333334</v>
      </c>
      <c r="EQ10" s="98">
        <v>1246.8999999999999</v>
      </c>
      <c r="ER10" s="98">
        <v>1808.4733333333334</v>
      </c>
      <c r="ES10" s="98">
        <v>1754.9333333333334</v>
      </c>
      <c r="ET10" s="98">
        <v>1538.0666666666666</v>
      </c>
      <c r="EU10" s="98">
        <v>802.53666666666675</v>
      </c>
      <c r="EV10" s="98">
        <v>691.55666666666673</v>
      </c>
      <c r="EW10" s="98">
        <v>384.98</v>
      </c>
      <c r="EX10" s="98">
        <v>2873.28</v>
      </c>
      <c r="EY10" s="98">
        <v>5136.3133333333326</v>
      </c>
      <c r="EZ10" s="98">
        <v>7380.6133333333337</v>
      </c>
      <c r="FA10" s="98">
        <v>7485.1000000000013</v>
      </c>
      <c r="FB10" s="98">
        <v>7832.170000000001</v>
      </c>
      <c r="FC10" s="98">
        <v>8090.1866666666656</v>
      </c>
      <c r="FD10" s="98">
        <v>7586.6699999999992</v>
      </c>
      <c r="FE10" s="98">
        <v>6767.8066666666664</v>
      </c>
      <c r="FF10" s="98">
        <v>5271.4366666666674</v>
      </c>
      <c r="FG10" s="98">
        <v>4158.38</v>
      </c>
      <c r="FH10" s="98">
        <v>2650.1566666666663</v>
      </c>
      <c r="FI10" s="98">
        <v>1864.03</v>
      </c>
      <c r="FJ10" s="98">
        <v>2326.0100000000002</v>
      </c>
      <c r="FK10" s="98">
        <v>2813.876666666667</v>
      </c>
      <c r="FL10" s="98">
        <v>3045.83</v>
      </c>
      <c r="FM10" s="98">
        <v>2648.6166666666668</v>
      </c>
      <c r="FN10" s="98">
        <v>3037.0066666666667</v>
      </c>
      <c r="FO10" s="98">
        <v>4135.4066666666668</v>
      </c>
      <c r="FP10" s="98">
        <v>5244.7633333333333</v>
      </c>
      <c r="FQ10" s="98">
        <v>5298.6500000000005</v>
      </c>
      <c r="FR10" s="98">
        <v>5088.88</v>
      </c>
      <c r="FS10" s="98">
        <v>3605.9466666666667</v>
      </c>
      <c r="FT10" s="98">
        <v>2710.9633333333336</v>
      </c>
      <c r="FU10" s="98">
        <v>1819.2100000000003</v>
      </c>
      <c r="FV10" s="98">
        <v>1127.6566666666665</v>
      </c>
      <c r="FW10" s="98">
        <v>793.81666666666672</v>
      </c>
      <c r="FX10" s="98">
        <v>852.68</v>
      </c>
      <c r="FY10" s="98">
        <v>1625.9766666666667</v>
      </c>
      <c r="FZ10" s="98">
        <v>3324.01</v>
      </c>
      <c r="GA10" s="98">
        <v>4798.3633333333337</v>
      </c>
      <c r="GB10" s="98">
        <v>4893.6733333333332</v>
      </c>
      <c r="GC10" s="98">
        <v>3796.7466666666664</v>
      </c>
      <c r="GD10" s="98">
        <v>2747.2833333333333</v>
      </c>
      <c r="GE10" s="98">
        <v>2888.8866666666668</v>
      </c>
      <c r="GF10" s="98">
        <v>3476.0066666666667</v>
      </c>
      <c r="GG10" s="98">
        <v>3843.2933333333335</v>
      </c>
      <c r="GH10" s="98">
        <v>3828.3633333333332</v>
      </c>
      <c r="GI10" s="98">
        <v>3021.8066666666668</v>
      </c>
      <c r="GJ10" s="98">
        <v>2024.3933333333332</v>
      </c>
      <c r="GK10" s="98">
        <v>1179.2</v>
      </c>
      <c r="GL10" s="98">
        <v>1463.0533333333333</v>
      </c>
      <c r="GM10" s="98">
        <v>1778.21</v>
      </c>
      <c r="GN10" s="98">
        <v>2694.1233333333334</v>
      </c>
      <c r="GO10" s="98">
        <v>2226.8633333333332</v>
      </c>
      <c r="GP10" s="98">
        <v>1806.8933333333334</v>
      </c>
      <c r="GQ10" s="98">
        <v>862.38</v>
      </c>
      <c r="GR10" s="98">
        <v>545.73666666666668</v>
      </c>
      <c r="GS10" s="98">
        <v>515.16666666666663</v>
      </c>
      <c r="GT10" s="98">
        <v>432.28666666666669</v>
      </c>
      <c r="GU10" s="98">
        <v>517.52666666666664</v>
      </c>
      <c r="GV10" s="98">
        <v>503.51</v>
      </c>
      <c r="GW10" s="98">
        <v>488.64000000000004</v>
      </c>
      <c r="GX10" s="98">
        <v>312.93</v>
      </c>
      <c r="GY10" s="98">
        <v>283.54666666666668</v>
      </c>
      <c r="GZ10" s="98">
        <v>200.09</v>
      </c>
      <c r="HA10" s="98">
        <v>339.16</v>
      </c>
      <c r="HB10" s="98">
        <v>436.6366666666666</v>
      </c>
      <c r="HC10" s="98">
        <v>827.53666666666652</v>
      </c>
      <c r="HD10" s="98">
        <v>971.43333333333339</v>
      </c>
      <c r="HE10" s="98">
        <v>777.65000000000009</v>
      </c>
      <c r="HF10" s="98">
        <v>619.54</v>
      </c>
      <c r="HG10" s="98">
        <v>428.13333333333338</v>
      </c>
      <c r="HH10" s="98">
        <v>426.19</v>
      </c>
      <c r="HI10" s="98">
        <v>412.93333333333334</v>
      </c>
      <c r="HJ10" s="98">
        <v>827.41</v>
      </c>
      <c r="HK10" s="98">
        <v>1118.3500000000001</v>
      </c>
      <c r="HL10" s="98">
        <v>1294.1733333333334</v>
      </c>
      <c r="HM10" s="98">
        <v>1005.2133333333335</v>
      </c>
      <c r="HN10" s="98">
        <v>980.79333333333341</v>
      </c>
      <c r="HO10" s="98">
        <v>633.59</v>
      </c>
      <c r="HP10" s="98">
        <v>412.57333333333332</v>
      </c>
      <c r="HQ10" s="98">
        <v>113.30000000000001</v>
      </c>
      <c r="HR10" s="98">
        <v>194.65999999999997</v>
      </c>
      <c r="HS10" s="98">
        <v>448.02</v>
      </c>
      <c r="HT10" s="98">
        <v>576.2299999999999</v>
      </c>
      <c r="HU10" s="107">
        <v>842.1633333333333</v>
      </c>
    </row>
    <row r="11" spans="1:229" ht="12.75" customHeight="1" x14ac:dyDescent="0.2">
      <c r="A11" s="111" t="s">
        <v>96</v>
      </c>
      <c r="B11" s="98"/>
      <c r="C11" s="98"/>
      <c r="D11" s="98"/>
      <c r="E11" s="98"/>
      <c r="F11" s="98"/>
      <c r="G11" s="98"/>
      <c r="H11" s="98"/>
      <c r="I11" s="98"/>
      <c r="J11" s="98"/>
      <c r="K11" s="98"/>
      <c r="L11" s="98"/>
      <c r="M11" s="98"/>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98"/>
      <c r="AM11" s="98"/>
      <c r="AN11" s="98"/>
      <c r="AO11" s="98"/>
      <c r="AP11" s="98"/>
      <c r="AQ11" s="98"/>
      <c r="AR11" s="98"/>
      <c r="AS11" s="98"/>
      <c r="AT11" s="98"/>
      <c r="AU11" s="98"/>
      <c r="AV11" s="98"/>
      <c r="AW11" s="98"/>
      <c r="AX11" s="98"/>
      <c r="AY11" s="98"/>
      <c r="AZ11" s="98"/>
      <c r="BA11" s="98"/>
      <c r="BB11" s="98"/>
      <c r="BC11" s="98"/>
      <c r="BD11" s="98"/>
      <c r="BE11" s="98"/>
      <c r="BF11" s="98"/>
      <c r="BG11" s="98"/>
      <c r="BH11" s="98"/>
      <c r="BI11" s="98"/>
      <c r="BJ11" s="98"/>
      <c r="BK11" s="98"/>
      <c r="BL11" s="98"/>
      <c r="BM11" s="98"/>
      <c r="BN11" s="98"/>
      <c r="BO11" s="98"/>
      <c r="BP11" s="98"/>
      <c r="BQ11" s="98"/>
      <c r="BR11" s="98"/>
      <c r="BS11" s="98"/>
      <c r="BT11" s="98"/>
      <c r="BU11" s="98"/>
      <c r="BV11" s="98"/>
      <c r="BW11" s="98"/>
      <c r="BX11" s="98"/>
      <c r="BY11" s="98"/>
      <c r="BZ11" s="98">
        <v>2000.08</v>
      </c>
      <c r="CA11" s="98">
        <v>2000.1999999999998</v>
      </c>
      <c r="CB11" s="98">
        <v>2333.6933333333332</v>
      </c>
      <c r="CC11" s="98">
        <v>3000.78</v>
      </c>
      <c r="CD11" s="98">
        <v>3668.1133333333332</v>
      </c>
      <c r="CE11" s="98">
        <v>3987.2466666666664</v>
      </c>
      <c r="CF11" s="98">
        <v>3968.09</v>
      </c>
      <c r="CG11" s="98">
        <v>3949.2999999999997</v>
      </c>
      <c r="CH11" s="98">
        <v>3924.4799999999996</v>
      </c>
      <c r="CI11" s="98">
        <v>3899.5699999999997</v>
      </c>
      <c r="CJ11" s="98">
        <v>3873.9066666666672</v>
      </c>
      <c r="CK11" s="98">
        <v>3854.3000000000006</v>
      </c>
      <c r="CL11" s="98">
        <v>3827.9600000000005</v>
      </c>
      <c r="CM11" s="98">
        <v>3802.78</v>
      </c>
      <c r="CN11" s="98">
        <v>3777.8833333333332</v>
      </c>
      <c r="CO11" s="98">
        <v>3761.1633333333339</v>
      </c>
      <c r="CP11" s="98">
        <v>3743.8700000000003</v>
      </c>
      <c r="CQ11" s="98">
        <v>3727.6933333333332</v>
      </c>
      <c r="CR11" s="98">
        <v>3714.103333333333</v>
      </c>
      <c r="CS11" s="98">
        <v>3698.3166666666671</v>
      </c>
      <c r="CT11" s="98">
        <v>3681.11</v>
      </c>
      <c r="CU11" s="98">
        <v>3659.1833333333329</v>
      </c>
      <c r="CV11" s="98">
        <v>3626.4266666666663</v>
      </c>
      <c r="CW11" s="98">
        <v>3595.2133333333331</v>
      </c>
      <c r="CX11" s="98">
        <v>3565.8766666666666</v>
      </c>
      <c r="CY11" s="98">
        <v>3549.5433333333335</v>
      </c>
      <c r="CZ11" s="98">
        <v>3532.2766666666666</v>
      </c>
      <c r="DA11" s="98">
        <v>3516.0566666666668</v>
      </c>
      <c r="DB11" s="98">
        <v>3501.15</v>
      </c>
      <c r="DC11" s="98">
        <v>3503.9266666666667</v>
      </c>
      <c r="DD11" s="98">
        <v>3465.353333333333</v>
      </c>
      <c r="DE11" s="98">
        <v>3426.44</v>
      </c>
      <c r="DF11" s="98">
        <v>3382.7099999999996</v>
      </c>
      <c r="DG11" s="98">
        <v>3340.0399999999995</v>
      </c>
      <c r="DH11" s="98">
        <v>3292.1833333333329</v>
      </c>
      <c r="DI11" s="98">
        <v>3245.5933333333337</v>
      </c>
      <c r="DJ11" s="98">
        <v>3193.9833333333336</v>
      </c>
      <c r="DK11" s="98">
        <v>3126.74</v>
      </c>
      <c r="DL11" s="98">
        <v>3007.84</v>
      </c>
      <c r="DM11" s="98">
        <v>2934.5166666666664</v>
      </c>
      <c r="DN11" s="98">
        <v>2881.2433333333333</v>
      </c>
      <c r="DO11" s="98">
        <v>2880.11</v>
      </c>
      <c r="DP11" s="98">
        <v>2806.9933333333333</v>
      </c>
      <c r="DQ11" s="98">
        <v>2733.81</v>
      </c>
      <c r="DR11" s="98">
        <v>2660.646666666667</v>
      </c>
      <c r="DS11" s="98">
        <v>2578.4866666666667</v>
      </c>
      <c r="DT11" s="98">
        <v>2430.1733333333336</v>
      </c>
      <c r="DU11" s="98">
        <v>2246.3066666666668</v>
      </c>
      <c r="DV11" s="98">
        <v>2067.5300000000002</v>
      </c>
      <c r="DW11" s="98">
        <v>1947.3100000000002</v>
      </c>
      <c r="DX11" s="98">
        <v>1783.5666666666666</v>
      </c>
      <c r="DY11" s="98">
        <v>1698.7666666666667</v>
      </c>
      <c r="DZ11" s="98">
        <v>1621.6566666666665</v>
      </c>
      <c r="EA11" s="98">
        <v>1623.7333333333333</v>
      </c>
      <c r="EB11" s="98">
        <v>1551.64</v>
      </c>
      <c r="EC11" s="98">
        <v>1469.3333333333333</v>
      </c>
      <c r="ED11" s="98">
        <v>1386.6433333333334</v>
      </c>
      <c r="EE11" s="98">
        <v>1298.2966666666669</v>
      </c>
      <c r="EF11" s="98">
        <v>1223.6066666666666</v>
      </c>
      <c r="EG11" s="98">
        <v>1139.9333333333332</v>
      </c>
      <c r="EH11" s="98">
        <v>1072.5166666666667</v>
      </c>
      <c r="EI11" s="98">
        <v>987.60666666666668</v>
      </c>
      <c r="EJ11" s="98">
        <v>840.11666666666667</v>
      </c>
      <c r="EK11" s="98">
        <v>737.66666666666663</v>
      </c>
      <c r="EL11" s="98">
        <v>649.14333333333332</v>
      </c>
      <c r="EM11" s="98">
        <v>632.9666666666667</v>
      </c>
      <c r="EN11" s="98">
        <v>559.43666666666661</v>
      </c>
      <c r="EO11" s="98">
        <v>477.89000000000004</v>
      </c>
      <c r="EP11" s="98">
        <v>385.27666666666664</v>
      </c>
      <c r="EQ11" s="98">
        <v>359.09333333333331</v>
      </c>
      <c r="ER11" s="98">
        <v>339.30666666666662</v>
      </c>
      <c r="ES11" s="98">
        <v>328.55333333333334</v>
      </c>
      <c r="ET11" s="98">
        <v>317.81</v>
      </c>
      <c r="EU11" s="98">
        <v>308.18666666666667</v>
      </c>
      <c r="EV11" s="98">
        <v>268.06666666666666</v>
      </c>
      <c r="EW11" s="98">
        <v>235.13666666666668</v>
      </c>
      <c r="EX11" s="98">
        <v>202.37666666666667</v>
      </c>
      <c r="EY11" s="98">
        <v>201.23000000000002</v>
      </c>
      <c r="EZ11" s="98">
        <v>201.72666666666669</v>
      </c>
      <c r="FA11" s="98">
        <v>201.95000000000002</v>
      </c>
      <c r="FB11" s="98">
        <v>202.07666666666668</v>
      </c>
      <c r="FC11" s="98">
        <v>202.09</v>
      </c>
      <c r="FD11" s="98">
        <v>202.10333333333332</v>
      </c>
      <c r="FE11" s="98">
        <v>202.11666666666667</v>
      </c>
      <c r="FF11" s="98">
        <v>202.13333333333333</v>
      </c>
      <c r="FG11" s="98">
        <v>202.14666666666665</v>
      </c>
      <c r="FH11" s="98">
        <v>202.15666666666667</v>
      </c>
      <c r="FI11" s="98">
        <v>202.16333333333333</v>
      </c>
      <c r="FJ11" s="98">
        <v>202.17333333333332</v>
      </c>
      <c r="FK11" s="98">
        <v>202.18666666666664</v>
      </c>
      <c r="FL11" s="98">
        <v>202.20666666666668</v>
      </c>
      <c r="FM11" s="98">
        <v>202.22666666666666</v>
      </c>
      <c r="FN11" s="98">
        <v>202.25</v>
      </c>
      <c r="FO11" s="98">
        <v>202.25666666666666</v>
      </c>
      <c r="FP11" s="98">
        <v>202.26</v>
      </c>
      <c r="FQ11" s="98">
        <v>202.26</v>
      </c>
      <c r="FR11" s="98">
        <v>202.26999999999998</v>
      </c>
      <c r="FS11" s="98">
        <v>202.27666666666667</v>
      </c>
      <c r="FT11" s="98">
        <v>202.28333333333333</v>
      </c>
      <c r="FU11" s="98">
        <v>202.29</v>
      </c>
      <c r="FV11" s="98">
        <v>202.30000000000004</v>
      </c>
      <c r="FW11" s="98">
        <v>202.3066666666667</v>
      </c>
      <c r="FX11" s="98">
        <v>202.31666666666669</v>
      </c>
      <c r="FY11" s="98">
        <v>202.34666666666666</v>
      </c>
      <c r="FZ11" s="98">
        <v>202.42</v>
      </c>
      <c r="GA11" s="98">
        <v>202.52333333333331</v>
      </c>
      <c r="GB11" s="98">
        <v>202.63666666666666</v>
      </c>
      <c r="GC11" s="98">
        <v>202.81000000000003</v>
      </c>
      <c r="GD11" s="98">
        <v>203.08666666666667</v>
      </c>
      <c r="GE11" s="98">
        <v>203.49</v>
      </c>
      <c r="GF11" s="98">
        <v>203.97333333333333</v>
      </c>
      <c r="GG11" s="98">
        <v>204.57333333333335</v>
      </c>
      <c r="GH11" s="98">
        <v>205.27999999999997</v>
      </c>
      <c r="GI11" s="98">
        <v>206.02666666666667</v>
      </c>
      <c r="GJ11" s="98">
        <v>206.89666666666668</v>
      </c>
      <c r="GK11" s="98">
        <v>207.71666666666667</v>
      </c>
      <c r="GL11" s="98">
        <v>208.55999999999997</v>
      </c>
      <c r="GM11" s="98">
        <v>209.34</v>
      </c>
      <c r="GN11" s="98">
        <v>210.20333333333335</v>
      </c>
      <c r="GO11" s="98">
        <v>211.11333333333334</v>
      </c>
      <c r="GP11" s="98">
        <v>212.01666666666665</v>
      </c>
      <c r="GQ11" s="98">
        <v>212.94333333333336</v>
      </c>
      <c r="GR11" s="98">
        <v>213.91666666666666</v>
      </c>
      <c r="GS11" s="98">
        <v>142.94</v>
      </c>
      <c r="GT11" s="98">
        <v>71.64</v>
      </c>
      <c r="GU11" s="98">
        <v>0</v>
      </c>
      <c r="GV11" s="98">
        <v>0</v>
      </c>
      <c r="GW11" s="98">
        <v>0</v>
      </c>
      <c r="GX11" s="98">
        <v>0</v>
      </c>
      <c r="GY11" s="98">
        <v>0</v>
      </c>
      <c r="GZ11" s="98">
        <v>0</v>
      </c>
      <c r="HA11" s="98">
        <v>0</v>
      </c>
      <c r="HB11" s="98">
        <v>0</v>
      </c>
      <c r="HC11" s="98">
        <v>0</v>
      </c>
      <c r="HD11" s="98">
        <v>0</v>
      </c>
      <c r="HE11" s="98">
        <v>0</v>
      </c>
      <c r="HF11" s="98">
        <v>0</v>
      </c>
      <c r="HG11" s="98">
        <v>0</v>
      </c>
      <c r="HH11" s="98">
        <v>0</v>
      </c>
      <c r="HI11" s="98">
        <v>0</v>
      </c>
      <c r="HJ11" s="98">
        <v>0</v>
      </c>
      <c r="HK11" s="98">
        <v>0</v>
      </c>
      <c r="HL11" s="98">
        <v>0</v>
      </c>
      <c r="HM11" s="98">
        <v>0</v>
      </c>
      <c r="HN11" s="98">
        <v>0</v>
      </c>
      <c r="HO11" s="98">
        <v>0</v>
      </c>
      <c r="HP11" s="98">
        <v>0</v>
      </c>
      <c r="HQ11" s="98">
        <v>0</v>
      </c>
      <c r="HR11" s="98">
        <v>0</v>
      </c>
      <c r="HS11" s="98">
        <v>0</v>
      </c>
      <c r="HT11" s="98">
        <v>0</v>
      </c>
      <c r="HU11" s="107">
        <v>0</v>
      </c>
    </row>
    <row r="12" spans="1:229" ht="12.75" customHeight="1" x14ac:dyDescent="0.2">
      <c r="A12" s="111" t="s">
        <v>97</v>
      </c>
      <c r="B12" s="98"/>
      <c r="C12" s="98"/>
      <c r="D12" s="98"/>
      <c r="E12" s="98"/>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98"/>
      <c r="AM12" s="98"/>
      <c r="AN12" s="98"/>
      <c r="AO12" s="98"/>
      <c r="AP12" s="98"/>
      <c r="AQ12" s="98"/>
      <c r="AR12" s="98"/>
      <c r="AS12" s="98"/>
      <c r="AT12" s="98"/>
      <c r="AU12" s="98"/>
      <c r="AV12" s="98"/>
      <c r="AW12" s="98"/>
      <c r="AX12" s="98"/>
      <c r="AY12" s="98"/>
      <c r="AZ12" s="98"/>
      <c r="BA12" s="98"/>
      <c r="BB12" s="98"/>
      <c r="BC12" s="98"/>
      <c r="BD12" s="98"/>
      <c r="BE12" s="98"/>
      <c r="BF12" s="98"/>
      <c r="BG12" s="98"/>
      <c r="BH12" s="98"/>
      <c r="BI12" s="98"/>
      <c r="BJ12" s="98"/>
      <c r="BK12" s="98"/>
      <c r="BL12" s="98"/>
      <c r="BM12" s="98"/>
      <c r="BN12" s="98"/>
      <c r="BO12" s="98"/>
      <c r="BP12" s="98"/>
      <c r="BQ12" s="98"/>
      <c r="BR12" s="98"/>
      <c r="BS12" s="98"/>
      <c r="BT12" s="98"/>
      <c r="BU12" s="98"/>
      <c r="BV12" s="98"/>
      <c r="BW12" s="98"/>
      <c r="BX12" s="98"/>
      <c r="BY12" s="98"/>
      <c r="BZ12" s="98">
        <v>2000.08</v>
      </c>
      <c r="CA12" s="98">
        <v>2000.1999999999998</v>
      </c>
      <c r="CB12" s="98">
        <v>2333.6933333333332</v>
      </c>
      <c r="CC12" s="98">
        <v>3000.78</v>
      </c>
      <c r="CD12" s="98">
        <v>3668.1133333333332</v>
      </c>
      <c r="CE12" s="98">
        <v>3987.2466666666664</v>
      </c>
      <c r="CF12" s="98">
        <v>3968.09</v>
      </c>
      <c r="CG12" s="98">
        <v>3949.2999999999997</v>
      </c>
      <c r="CH12" s="98">
        <v>3924.4799999999996</v>
      </c>
      <c r="CI12" s="98">
        <v>3899.5699999999997</v>
      </c>
      <c r="CJ12" s="98">
        <v>3873.9066666666672</v>
      </c>
      <c r="CK12" s="98">
        <v>3854.3000000000006</v>
      </c>
      <c r="CL12" s="98">
        <v>3827.9600000000005</v>
      </c>
      <c r="CM12" s="98">
        <v>3802.78</v>
      </c>
      <c r="CN12" s="98">
        <v>3777.8833333333332</v>
      </c>
      <c r="CO12" s="98">
        <v>3761.1633333333339</v>
      </c>
      <c r="CP12" s="98">
        <v>3743.8700000000003</v>
      </c>
      <c r="CQ12" s="98">
        <v>3727.6933333333332</v>
      </c>
      <c r="CR12" s="98">
        <v>3714.103333333333</v>
      </c>
      <c r="CS12" s="98">
        <v>3698.3166666666671</v>
      </c>
      <c r="CT12" s="98">
        <v>3681.11</v>
      </c>
      <c r="CU12" s="98">
        <v>3659.1833333333329</v>
      </c>
      <c r="CV12" s="98">
        <v>3626.4266666666663</v>
      </c>
      <c r="CW12" s="98">
        <v>3595.2133333333331</v>
      </c>
      <c r="CX12" s="98">
        <v>3565.8766666666666</v>
      </c>
      <c r="CY12" s="98">
        <v>3549.5433333333335</v>
      </c>
      <c r="CZ12" s="98">
        <v>3532.2766666666666</v>
      </c>
      <c r="DA12" s="98">
        <v>3516.0566666666668</v>
      </c>
      <c r="DB12" s="98">
        <v>3501.15</v>
      </c>
      <c r="DC12" s="98">
        <v>3503.9266666666667</v>
      </c>
      <c r="DD12" s="98">
        <v>3465.353333333333</v>
      </c>
      <c r="DE12" s="98">
        <v>3426.44</v>
      </c>
      <c r="DF12" s="98">
        <v>3382.7099999999996</v>
      </c>
      <c r="DG12" s="98">
        <v>3340.0399999999995</v>
      </c>
      <c r="DH12" s="98">
        <v>3292.1833333333329</v>
      </c>
      <c r="DI12" s="98">
        <v>3245.5933333333337</v>
      </c>
      <c r="DJ12" s="98">
        <v>3193.9833333333336</v>
      </c>
      <c r="DK12" s="98">
        <v>3126.74</v>
      </c>
      <c r="DL12" s="98">
        <v>3007.84</v>
      </c>
      <c r="DM12" s="98">
        <v>2934.5166666666664</v>
      </c>
      <c r="DN12" s="98">
        <v>2881.2433333333333</v>
      </c>
      <c r="DO12" s="98">
        <v>2880.11</v>
      </c>
      <c r="DP12" s="98">
        <v>2806.9933333333333</v>
      </c>
      <c r="DQ12" s="98">
        <v>2733.81</v>
      </c>
      <c r="DR12" s="98">
        <v>2660.646666666667</v>
      </c>
      <c r="DS12" s="98">
        <v>2578.4866666666667</v>
      </c>
      <c r="DT12" s="98">
        <v>2430.1733333333336</v>
      </c>
      <c r="DU12" s="98">
        <v>2246.3066666666668</v>
      </c>
      <c r="DV12" s="98">
        <v>2067.5300000000002</v>
      </c>
      <c r="DW12" s="98">
        <v>1947.3100000000002</v>
      </c>
      <c r="DX12" s="98">
        <v>1783.5666666666666</v>
      </c>
      <c r="DY12" s="98">
        <v>1698.7666666666667</v>
      </c>
      <c r="DZ12" s="98">
        <v>1621.6566666666665</v>
      </c>
      <c r="EA12" s="98">
        <v>1623.7333333333333</v>
      </c>
      <c r="EB12" s="98">
        <v>1551.64</v>
      </c>
      <c r="EC12" s="98">
        <v>1469.3333333333333</v>
      </c>
      <c r="ED12" s="98">
        <v>1386.6433333333334</v>
      </c>
      <c r="EE12" s="98">
        <v>1298.2966666666669</v>
      </c>
      <c r="EF12" s="98">
        <v>1223.6066666666666</v>
      </c>
      <c r="EG12" s="98">
        <v>1139.9333333333332</v>
      </c>
      <c r="EH12" s="98">
        <v>1072.5166666666667</v>
      </c>
      <c r="EI12" s="98">
        <v>987.60666666666668</v>
      </c>
      <c r="EJ12" s="98">
        <v>840.11666666666667</v>
      </c>
      <c r="EK12" s="98">
        <v>737.66666666666663</v>
      </c>
      <c r="EL12" s="98">
        <v>649.14333333333332</v>
      </c>
      <c r="EM12" s="98">
        <v>632.9666666666667</v>
      </c>
      <c r="EN12" s="98">
        <v>559.43666666666661</v>
      </c>
      <c r="EO12" s="98">
        <v>477.89000000000004</v>
      </c>
      <c r="EP12" s="98">
        <v>385.27666666666664</v>
      </c>
      <c r="EQ12" s="98">
        <v>359.09333333333331</v>
      </c>
      <c r="ER12" s="98">
        <v>339.30666666666662</v>
      </c>
      <c r="ES12" s="98">
        <v>328.55333333333334</v>
      </c>
      <c r="ET12" s="98">
        <v>317.81</v>
      </c>
      <c r="EU12" s="98">
        <v>308.18666666666667</v>
      </c>
      <c r="EV12" s="98">
        <v>268.06666666666666</v>
      </c>
      <c r="EW12" s="98">
        <v>235.13666666666668</v>
      </c>
      <c r="EX12" s="98">
        <v>202.37666666666667</v>
      </c>
      <c r="EY12" s="98">
        <v>201.23000000000002</v>
      </c>
      <c r="EZ12" s="98">
        <v>201.72666666666669</v>
      </c>
      <c r="FA12" s="98">
        <v>201.95000000000002</v>
      </c>
      <c r="FB12" s="98">
        <v>202.07666666666668</v>
      </c>
      <c r="FC12" s="98">
        <v>202.09</v>
      </c>
      <c r="FD12" s="98">
        <v>202.10333333333332</v>
      </c>
      <c r="FE12" s="98">
        <v>202.11666666666667</v>
      </c>
      <c r="FF12" s="98">
        <v>202.13333333333333</v>
      </c>
      <c r="FG12" s="98">
        <v>202.14666666666665</v>
      </c>
      <c r="FH12" s="98">
        <v>202.15666666666667</v>
      </c>
      <c r="FI12" s="98">
        <v>202.16333333333333</v>
      </c>
      <c r="FJ12" s="98">
        <v>202.17333333333332</v>
      </c>
      <c r="FK12" s="98">
        <v>202.18666666666664</v>
      </c>
      <c r="FL12" s="98">
        <v>202.20666666666668</v>
      </c>
      <c r="FM12" s="98">
        <v>202.22666666666666</v>
      </c>
      <c r="FN12" s="98">
        <v>202.25</v>
      </c>
      <c r="FO12" s="98">
        <v>202.25666666666666</v>
      </c>
      <c r="FP12" s="98">
        <v>202.26</v>
      </c>
      <c r="FQ12" s="98">
        <v>202.26</v>
      </c>
      <c r="FR12" s="98">
        <v>202.26999999999998</v>
      </c>
      <c r="FS12" s="98">
        <v>202.27666666666667</v>
      </c>
      <c r="FT12" s="98">
        <v>202.28333333333333</v>
      </c>
      <c r="FU12" s="98">
        <v>202.29</v>
      </c>
      <c r="FV12" s="98">
        <v>202.30000000000004</v>
      </c>
      <c r="FW12" s="98">
        <v>202.3066666666667</v>
      </c>
      <c r="FX12" s="98">
        <v>202.31666666666669</v>
      </c>
      <c r="FY12" s="98">
        <v>202.34666666666666</v>
      </c>
      <c r="FZ12" s="98">
        <v>202.42</v>
      </c>
      <c r="GA12" s="98">
        <v>202.52333333333331</v>
      </c>
      <c r="GB12" s="98">
        <v>202.63666666666666</v>
      </c>
      <c r="GC12" s="98">
        <v>202.81000000000003</v>
      </c>
      <c r="GD12" s="98">
        <v>203.08666666666667</v>
      </c>
      <c r="GE12" s="98">
        <v>203.49</v>
      </c>
      <c r="GF12" s="98">
        <v>203.97333333333333</v>
      </c>
      <c r="GG12" s="98">
        <v>204.57333333333335</v>
      </c>
      <c r="GH12" s="98">
        <v>205.27999999999997</v>
      </c>
      <c r="GI12" s="98">
        <v>206.02666666666667</v>
      </c>
      <c r="GJ12" s="98">
        <v>206.89666666666668</v>
      </c>
      <c r="GK12" s="98">
        <v>207.71666666666667</v>
      </c>
      <c r="GL12" s="98">
        <v>208.55999999999997</v>
      </c>
      <c r="GM12" s="98">
        <v>209.34</v>
      </c>
      <c r="GN12" s="98">
        <v>210.20333333333335</v>
      </c>
      <c r="GO12" s="98">
        <v>211.11333333333334</v>
      </c>
      <c r="GP12" s="98">
        <v>212.01666666666665</v>
      </c>
      <c r="GQ12" s="98">
        <v>212.94333333333336</v>
      </c>
      <c r="GR12" s="98">
        <v>213.91666666666666</v>
      </c>
      <c r="GS12" s="98">
        <v>142.94</v>
      </c>
      <c r="GT12" s="98">
        <v>71.64</v>
      </c>
      <c r="GU12" s="98">
        <v>0</v>
      </c>
      <c r="GV12" s="98">
        <v>0</v>
      </c>
      <c r="GW12" s="98">
        <v>0</v>
      </c>
      <c r="GX12" s="98">
        <v>0</v>
      </c>
      <c r="GY12" s="98">
        <v>0</v>
      </c>
      <c r="GZ12" s="98">
        <v>0</v>
      </c>
      <c r="HA12" s="98">
        <v>0</v>
      </c>
      <c r="HB12" s="98">
        <v>0</v>
      </c>
      <c r="HC12" s="98">
        <v>0</v>
      </c>
      <c r="HD12" s="98">
        <v>0</v>
      </c>
      <c r="HE12" s="98">
        <v>0</v>
      </c>
      <c r="HF12" s="98">
        <v>0</v>
      </c>
      <c r="HG12" s="98">
        <v>0</v>
      </c>
      <c r="HH12" s="98">
        <v>0</v>
      </c>
      <c r="HI12" s="98">
        <v>0</v>
      </c>
      <c r="HJ12" s="98">
        <v>0</v>
      </c>
      <c r="HK12" s="98">
        <v>0</v>
      </c>
      <c r="HL12" s="98">
        <v>0</v>
      </c>
      <c r="HM12" s="98">
        <v>0</v>
      </c>
      <c r="HN12" s="98">
        <v>0</v>
      </c>
      <c r="HO12" s="98">
        <v>0</v>
      </c>
      <c r="HP12" s="98">
        <v>0</v>
      </c>
      <c r="HQ12" s="98">
        <v>0</v>
      </c>
      <c r="HR12" s="98">
        <v>0</v>
      </c>
      <c r="HS12" s="98">
        <v>0</v>
      </c>
      <c r="HT12" s="98">
        <v>0</v>
      </c>
      <c r="HU12" s="107">
        <v>0</v>
      </c>
    </row>
    <row r="13" spans="1:229" ht="12.75" customHeight="1" x14ac:dyDescent="0.2">
      <c r="A13" s="111" t="s">
        <v>98</v>
      </c>
      <c r="B13" s="98"/>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v>276.79000000000002</v>
      </c>
      <c r="DQ13" s="98">
        <v>276.45500000000004</v>
      </c>
      <c r="DR13" s="98">
        <v>274.84000000000003</v>
      </c>
      <c r="DS13" s="98">
        <v>275.87666666666667</v>
      </c>
      <c r="DT13" s="98">
        <v>279.01</v>
      </c>
      <c r="DU13" s="98">
        <v>287.39999999999998</v>
      </c>
      <c r="DV13" s="98">
        <v>321.39</v>
      </c>
      <c r="DW13" s="98">
        <v>348.58</v>
      </c>
      <c r="DX13" s="98">
        <v>364.68</v>
      </c>
      <c r="DY13" s="98">
        <v>364.5333333333333</v>
      </c>
      <c r="DZ13" s="98">
        <v>371.70333333333338</v>
      </c>
      <c r="EA13" s="98">
        <v>389.75666666666666</v>
      </c>
      <c r="EB13" s="98">
        <v>392.07</v>
      </c>
      <c r="EC13" s="98">
        <v>390.99</v>
      </c>
      <c r="ED13" s="98">
        <v>381.88000000000005</v>
      </c>
      <c r="EE13" s="98">
        <v>372.66333333333336</v>
      </c>
      <c r="EF13" s="98">
        <v>366.31666666666666</v>
      </c>
      <c r="EG13" s="98">
        <v>357.76</v>
      </c>
      <c r="EH13" s="98">
        <v>382.03666666666663</v>
      </c>
      <c r="EI13" s="98">
        <v>397.93</v>
      </c>
      <c r="EJ13" s="98">
        <v>427.07666666666665</v>
      </c>
      <c r="EK13" s="98">
        <v>448.41333333333336</v>
      </c>
      <c r="EL13" s="98">
        <v>483.46000000000004</v>
      </c>
      <c r="EM13" s="98">
        <v>516.43333333333339</v>
      </c>
      <c r="EN13" s="98">
        <v>519.98666666666668</v>
      </c>
      <c r="EO13" s="98">
        <v>517.20333333333338</v>
      </c>
      <c r="EP13" s="98">
        <v>502.67</v>
      </c>
      <c r="EQ13" s="98">
        <v>502.97666666666663</v>
      </c>
      <c r="ER13" s="98">
        <v>497.55</v>
      </c>
      <c r="ES13" s="98">
        <v>494.65666666666669</v>
      </c>
      <c r="ET13" s="98">
        <v>506.42666666666668</v>
      </c>
      <c r="EU13" s="98">
        <v>522.90666666666664</v>
      </c>
      <c r="EV13" s="98">
        <v>521.81000000000006</v>
      </c>
      <c r="EW13" s="98">
        <v>532.01333333333332</v>
      </c>
      <c r="EX13" s="98">
        <v>529.57000000000005</v>
      </c>
      <c r="EY13" s="98">
        <v>545.42333333333329</v>
      </c>
      <c r="EZ13" s="98">
        <v>522.39333333333332</v>
      </c>
      <c r="FA13" s="98">
        <v>514.12666666666667</v>
      </c>
      <c r="FB13" s="98">
        <v>514.88333333333333</v>
      </c>
      <c r="FC13" s="98">
        <v>521.07000000000005</v>
      </c>
      <c r="FD13" s="98">
        <v>539.65333333333331</v>
      </c>
      <c r="FE13" s="98">
        <v>547.04333333333329</v>
      </c>
      <c r="FF13" s="98">
        <v>554.15333333333331</v>
      </c>
      <c r="FG13" s="98">
        <v>574.39</v>
      </c>
      <c r="FH13" s="98">
        <v>601.83333333333337</v>
      </c>
      <c r="FI13" s="98">
        <v>658.10333333333335</v>
      </c>
      <c r="FJ13" s="98">
        <v>677.21</v>
      </c>
      <c r="FK13" s="98">
        <v>706.05666666666673</v>
      </c>
      <c r="FL13" s="98">
        <v>699.26666666666677</v>
      </c>
      <c r="FM13" s="98">
        <v>711.0333333333333</v>
      </c>
      <c r="FN13" s="98">
        <v>705.45999999999992</v>
      </c>
      <c r="FO13" s="98">
        <v>704.46</v>
      </c>
      <c r="FP13" s="98">
        <v>670.52666666666664</v>
      </c>
      <c r="FQ13" s="98">
        <v>637.49333333333334</v>
      </c>
      <c r="FR13" s="98">
        <v>601.85666666666668</v>
      </c>
      <c r="FS13" s="98">
        <v>592.77333333333343</v>
      </c>
      <c r="FT13" s="98">
        <v>577.23333333333335</v>
      </c>
      <c r="FU13" s="98">
        <v>533.68333333333328</v>
      </c>
      <c r="FV13" s="98">
        <v>495.14000000000004</v>
      </c>
      <c r="FW13" s="98">
        <v>469.68666666666667</v>
      </c>
      <c r="FX13" s="98">
        <v>481.81</v>
      </c>
      <c r="FY13" s="98">
        <v>473.2</v>
      </c>
      <c r="FZ13" s="98">
        <v>469.13666666666671</v>
      </c>
      <c r="GA13" s="98">
        <v>445.55</v>
      </c>
      <c r="GB13" s="98">
        <v>436.51666666666665</v>
      </c>
      <c r="GC13" s="98">
        <v>426.66333333333341</v>
      </c>
      <c r="GD13" s="98">
        <v>420.00333333333339</v>
      </c>
      <c r="GE13" s="98">
        <v>414.94333333333333</v>
      </c>
      <c r="GF13" s="98">
        <v>411.1466666666667</v>
      </c>
      <c r="GG13" s="98">
        <v>404.43</v>
      </c>
      <c r="GH13" s="98">
        <v>402.46333333333337</v>
      </c>
      <c r="GI13" s="98">
        <v>391.18333333333339</v>
      </c>
      <c r="GJ13" s="98">
        <v>402.42333333333335</v>
      </c>
      <c r="GK13" s="98">
        <v>403.89000000000004</v>
      </c>
      <c r="GL13" s="98">
        <v>408.32666666666665</v>
      </c>
      <c r="GM13" s="98">
        <v>406.03666666666663</v>
      </c>
      <c r="GN13" s="98">
        <v>401.74333333333334</v>
      </c>
      <c r="GO13" s="98">
        <v>393.78999999999996</v>
      </c>
      <c r="GP13" s="98">
        <v>378.24333333333334</v>
      </c>
      <c r="GQ13" s="98">
        <v>366.35666666666663</v>
      </c>
      <c r="GR13" s="98">
        <v>364.35666666666663</v>
      </c>
      <c r="GS13" s="98">
        <v>429.18666666666667</v>
      </c>
      <c r="GT13" s="98">
        <v>484.95333333333338</v>
      </c>
      <c r="GU13" s="98">
        <v>526.39666666666665</v>
      </c>
      <c r="GV13" s="98">
        <v>508.01666666666665</v>
      </c>
      <c r="GW13" s="98">
        <v>505.98333333333329</v>
      </c>
      <c r="GX13" s="98">
        <v>517.27333333333331</v>
      </c>
      <c r="GY13" s="98">
        <v>522.75666666666666</v>
      </c>
      <c r="GZ13" s="98">
        <v>520.41</v>
      </c>
      <c r="HA13" s="98">
        <v>520.52666666666664</v>
      </c>
      <c r="HB13" s="98">
        <v>531.02</v>
      </c>
      <c r="HC13" s="98">
        <v>532.04333333333329</v>
      </c>
      <c r="HD13" s="98">
        <v>521.12333333333333</v>
      </c>
      <c r="HE13" s="98">
        <v>530.92666666666662</v>
      </c>
      <c r="HF13" s="98">
        <v>551.98333333333335</v>
      </c>
      <c r="HG13" s="98">
        <v>585.16333333333341</v>
      </c>
      <c r="HH13" s="98">
        <v>594.50666666666666</v>
      </c>
      <c r="HI13" s="98">
        <v>603.21</v>
      </c>
      <c r="HJ13" s="98">
        <v>606.16666666666663</v>
      </c>
      <c r="HK13" s="98">
        <v>608.39333333333332</v>
      </c>
      <c r="HL13" s="98">
        <v>601.66666666666663</v>
      </c>
      <c r="HM13" s="98">
        <v>595.34333333333336</v>
      </c>
      <c r="HN13" s="98">
        <v>589.94333333333327</v>
      </c>
      <c r="HO13" s="98">
        <v>597.70999999999992</v>
      </c>
      <c r="HP13" s="98">
        <v>605.83333333333337</v>
      </c>
      <c r="HQ13" s="98">
        <v>626.43333333333328</v>
      </c>
      <c r="HR13" s="98">
        <v>656.11666666666667</v>
      </c>
      <c r="HS13" s="98">
        <v>682.57333333333327</v>
      </c>
      <c r="HT13" s="98">
        <v>677.7833333333333</v>
      </c>
      <c r="HU13" s="107">
        <v>666.63</v>
      </c>
    </row>
    <row r="14" spans="1:229" ht="12.75" customHeight="1" x14ac:dyDescent="0.2">
      <c r="A14" s="111" t="s">
        <v>99</v>
      </c>
      <c r="B14" s="98"/>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v>153.27000000000001</v>
      </c>
      <c r="HK14" s="98">
        <v>141.4</v>
      </c>
      <c r="HL14" s="98">
        <v>127.89333333333333</v>
      </c>
      <c r="HM14" s="98">
        <v>107.85666666666667</v>
      </c>
      <c r="HN14" s="98">
        <v>96.056666666666658</v>
      </c>
      <c r="HO14" s="98">
        <v>80.779999999999987</v>
      </c>
      <c r="HP14" s="98">
        <v>63.419999999999995</v>
      </c>
      <c r="HQ14" s="98">
        <v>115.00666666666666</v>
      </c>
      <c r="HR14" s="98">
        <v>179.90666666666667</v>
      </c>
      <c r="HS14" s="98">
        <v>249.69666666666663</v>
      </c>
      <c r="HT14" s="98">
        <v>250.47333333333333</v>
      </c>
      <c r="HU14" s="107">
        <v>193.47333333333333</v>
      </c>
    </row>
    <row r="15" spans="1:229" ht="12.75" customHeight="1" x14ac:dyDescent="0.2">
      <c r="A15" s="111" t="s">
        <v>100</v>
      </c>
      <c r="B15" s="98"/>
      <c r="C15" s="98"/>
      <c r="D15" s="98"/>
      <c r="E15" s="98"/>
      <c r="F15" s="98"/>
      <c r="G15" s="98"/>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98"/>
      <c r="AM15" s="98"/>
      <c r="AN15" s="98"/>
      <c r="AO15" s="98"/>
      <c r="AP15" s="98"/>
      <c r="AQ15" s="98"/>
      <c r="AR15" s="98"/>
      <c r="AS15" s="98"/>
      <c r="AT15" s="98"/>
      <c r="AU15" s="98"/>
      <c r="AV15" s="98"/>
      <c r="AW15" s="98"/>
      <c r="AX15" s="98"/>
      <c r="AY15" s="98"/>
      <c r="AZ15" s="98"/>
      <c r="BA15" s="98"/>
      <c r="BB15" s="98"/>
      <c r="BC15" s="98"/>
      <c r="BD15" s="98"/>
      <c r="BE15" s="98"/>
      <c r="BF15" s="98"/>
      <c r="BG15" s="98"/>
      <c r="BH15" s="98"/>
      <c r="BI15" s="98"/>
      <c r="BJ15" s="98"/>
      <c r="BK15" s="98"/>
      <c r="BL15" s="98"/>
      <c r="BM15" s="98"/>
      <c r="BN15" s="98"/>
      <c r="BO15" s="98"/>
      <c r="BP15" s="98"/>
      <c r="BQ15" s="98"/>
      <c r="BR15" s="98"/>
      <c r="BS15" s="98"/>
      <c r="BT15" s="98"/>
      <c r="BU15" s="98"/>
      <c r="BV15" s="98"/>
      <c r="BW15" s="98"/>
      <c r="BX15" s="98"/>
      <c r="BY15" s="98"/>
      <c r="BZ15" s="98"/>
      <c r="CA15" s="98"/>
      <c r="CB15" s="98"/>
      <c r="CC15" s="98"/>
      <c r="CD15" s="98"/>
      <c r="CE15" s="98"/>
      <c r="CF15" s="98"/>
      <c r="CG15" s="98"/>
      <c r="CH15" s="98"/>
      <c r="CI15" s="98"/>
      <c r="CJ15" s="98"/>
      <c r="CK15" s="98"/>
      <c r="CL15" s="98"/>
      <c r="CM15" s="98"/>
      <c r="CN15" s="98"/>
      <c r="CO15" s="98"/>
      <c r="CP15" s="98"/>
      <c r="CQ15" s="98"/>
      <c r="CR15" s="98"/>
      <c r="CS15" s="98"/>
      <c r="CT15" s="98"/>
      <c r="CU15" s="98"/>
      <c r="CV15" s="98"/>
      <c r="CW15" s="98"/>
      <c r="CX15" s="98"/>
      <c r="CY15" s="98"/>
      <c r="CZ15" s="98"/>
      <c r="DA15" s="98"/>
      <c r="DB15" s="98"/>
      <c r="DC15" s="98"/>
      <c r="DD15" s="98">
        <v>123.63</v>
      </c>
      <c r="DE15" s="98">
        <v>123.63</v>
      </c>
      <c r="DF15" s="98">
        <v>123.63</v>
      </c>
      <c r="DG15" s="98">
        <v>119.59</v>
      </c>
      <c r="DH15" s="98">
        <v>1067.2950000000001</v>
      </c>
      <c r="DI15" s="98">
        <v>1067.2950000000001</v>
      </c>
      <c r="DJ15" s="98">
        <v>1059.9749999999999</v>
      </c>
      <c r="DK15" s="98">
        <v>104.95</v>
      </c>
      <c r="DL15" s="98">
        <v>104.95</v>
      </c>
      <c r="DM15" s="98">
        <v>88.5</v>
      </c>
      <c r="DN15" s="98">
        <v>88.5</v>
      </c>
      <c r="DO15" s="98">
        <v>88.5</v>
      </c>
      <c r="DP15" s="98">
        <v>226.82</v>
      </c>
      <c r="DQ15" s="98">
        <v>226.82</v>
      </c>
      <c r="DR15" s="98">
        <v>226.82</v>
      </c>
      <c r="DS15" s="98">
        <v>211.76</v>
      </c>
      <c r="DT15" s="98">
        <v>211.76</v>
      </c>
      <c r="DU15" s="98">
        <v>211.76</v>
      </c>
      <c r="DV15" s="98">
        <v>196.19</v>
      </c>
      <c r="DW15" s="98">
        <v>192.72</v>
      </c>
      <c r="DX15" s="98">
        <v>189.03</v>
      </c>
      <c r="DY15" s="98">
        <v>183.17999999999998</v>
      </c>
      <c r="DZ15" s="98">
        <v>235.27333333333331</v>
      </c>
      <c r="EA15" s="98">
        <v>290.76333333333332</v>
      </c>
      <c r="EB15" s="98">
        <v>342.1366666666666</v>
      </c>
      <c r="EC15" s="98">
        <v>335.89000000000004</v>
      </c>
      <c r="ED15" s="98">
        <v>322.42</v>
      </c>
      <c r="EE15" s="98">
        <v>307.88666666666671</v>
      </c>
      <c r="EF15" s="98">
        <v>295.45</v>
      </c>
      <c r="EG15" s="98">
        <v>283.19000000000005</v>
      </c>
      <c r="EH15" s="98">
        <v>277.29000000000002</v>
      </c>
      <c r="EI15" s="98">
        <v>263.43333333333334</v>
      </c>
      <c r="EJ15" s="98">
        <v>254.91666666666666</v>
      </c>
      <c r="EK15" s="98">
        <v>240.11333333333332</v>
      </c>
      <c r="EL15" s="98">
        <v>285.41000000000003</v>
      </c>
      <c r="EM15" s="98">
        <v>331.56666666666666</v>
      </c>
      <c r="EN15" s="98">
        <v>374.3966666666667</v>
      </c>
      <c r="EO15" s="98">
        <v>362.79</v>
      </c>
      <c r="EP15" s="98">
        <v>345.52666666666664</v>
      </c>
      <c r="EQ15" s="98">
        <v>338.96666666666664</v>
      </c>
      <c r="ER15" s="98">
        <v>328.1133333333334</v>
      </c>
      <c r="ES15" s="98">
        <v>318.29666666666668</v>
      </c>
      <c r="ET15" s="98">
        <v>305.49</v>
      </c>
      <c r="EU15" s="98">
        <v>295.99</v>
      </c>
      <c r="EV15" s="98">
        <v>274.61666666666667</v>
      </c>
      <c r="EW15" s="98">
        <v>264.77000000000004</v>
      </c>
      <c r="EX15" s="98">
        <v>252.29999999999998</v>
      </c>
      <c r="EY15" s="98">
        <v>293.08666666666664</v>
      </c>
      <c r="EZ15" s="98">
        <v>316.16000000000003</v>
      </c>
      <c r="FA15" s="98">
        <v>342.09333333333331</v>
      </c>
      <c r="FB15" s="98">
        <v>331.00333333333333</v>
      </c>
      <c r="FC15" s="98">
        <v>322.21999999999997</v>
      </c>
      <c r="FD15" s="98">
        <v>318.04999999999995</v>
      </c>
      <c r="FE15" s="98">
        <v>304.70333333333332</v>
      </c>
      <c r="FF15" s="98">
        <v>292.43333333333334</v>
      </c>
      <c r="FG15" s="98">
        <v>274.35666666666663</v>
      </c>
      <c r="FH15" s="98">
        <v>259.69666666666666</v>
      </c>
      <c r="FI15" s="98">
        <v>252.91333333333333</v>
      </c>
      <c r="FJ15" s="98">
        <v>292.08666666666664</v>
      </c>
      <c r="FK15" s="98">
        <v>338.56</v>
      </c>
      <c r="FL15" s="98">
        <v>374.71</v>
      </c>
      <c r="FM15" s="98">
        <v>368.88333333333338</v>
      </c>
      <c r="FN15" s="98">
        <v>354.33333333333331</v>
      </c>
      <c r="FO15" s="98">
        <v>340.77333333333337</v>
      </c>
      <c r="FP15" s="98">
        <v>320.17333333333335</v>
      </c>
      <c r="FQ15" s="98">
        <v>299.93</v>
      </c>
      <c r="FR15" s="98">
        <v>278.46000000000004</v>
      </c>
      <c r="FS15" s="98">
        <v>259.79333333333335</v>
      </c>
      <c r="FT15" s="98">
        <v>242.32666666666668</v>
      </c>
      <c r="FU15" s="98">
        <v>228.71333333333334</v>
      </c>
      <c r="FV15" s="98">
        <v>218.81333333333336</v>
      </c>
      <c r="FW15" s="98">
        <v>260.03666666666669</v>
      </c>
      <c r="FX15" s="98">
        <v>303.33666666666664</v>
      </c>
      <c r="FY15" s="98">
        <v>334.32333333333332</v>
      </c>
      <c r="FZ15" s="98">
        <v>319.64333333333326</v>
      </c>
      <c r="GA15" s="98">
        <v>292.57333333333332</v>
      </c>
      <c r="GB15" s="98">
        <v>273.20666666666665</v>
      </c>
      <c r="GC15" s="98">
        <v>252.97333333333333</v>
      </c>
      <c r="GD15" s="98">
        <v>234.16666666666666</v>
      </c>
      <c r="GE15" s="98">
        <v>217.94999999999996</v>
      </c>
      <c r="GF15" s="98">
        <v>201.15333333333334</v>
      </c>
      <c r="GG15" s="98">
        <v>193.19333333333336</v>
      </c>
      <c r="GH15" s="98">
        <v>187.18333333333331</v>
      </c>
      <c r="GI15" s="98">
        <v>177.03333333333333</v>
      </c>
      <c r="GJ15" s="98">
        <v>168.52666666666667</v>
      </c>
      <c r="GK15" s="98">
        <v>205.97666666666666</v>
      </c>
      <c r="GL15" s="98">
        <v>246.84333333333333</v>
      </c>
      <c r="GM15" s="98">
        <v>288.40333333333336</v>
      </c>
      <c r="GN15" s="98">
        <v>276.60666666666663</v>
      </c>
      <c r="GO15" s="98">
        <v>260.08</v>
      </c>
      <c r="GP15" s="98">
        <v>234.51</v>
      </c>
      <c r="GQ15" s="98">
        <v>209.16666666666666</v>
      </c>
      <c r="GR15" s="98">
        <v>186.06000000000003</v>
      </c>
      <c r="GS15" s="98">
        <v>169.4366666666667</v>
      </c>
      <c r="GT15" s="98">
        <v>153.09333333333333</v>
      </c>
      <c r="GU15" s="98">
        <v>132.03</v>
      </c>
      <c r="GV15" s="98">
        <v>155.35666666666668</v>
      </c>
      <c r="GW15" s="98">
        <v>183.40666666666667</v>
      </c>
      <c r="GX15" s="98">
        <v>219.32333333333335</v>
      </c>
      <c r="GY15" s="98">
        <v>202.00666666666666</v>
      </c>
      <c r="GZ15" s="98">
        <v>180.3066666666667</v>
      </c>
      <c r="HA15" s="98">
        <v>158.13333333333333</v>
      </c>
      <c r="HB15" s="98">
        <v>145.68666666666664</v>
      </c>
      <c r="HC15" s="98">
        <v>132.81</v>
      </c>
      <c r="HD15" s="98">
        <v>121.46666666666665</v>
      </c>
      <c r="HE15" s="98">
        <v>112.47666666666667</v>
      </c>
      <c r="HF15" s="98">
        <v>103.24666666666667</v>
      </c>
      <c r="HG15" s="98">
        <v>88.846666666666678</v>
      </c>
      <c r="HH15" s="98">
        <v>66.8</v>
      </c>
      <c r="HI15" s="98">
        <v>93.383333333333326</v>
      </c>
      <c r="HJ15" s="98">
        <v>121.54</v>
      </c>
      <c r="HK15" s="98">
        <v>149.82333333333335</v>
      </c>
      <c r="HL15" s="98">
        <v>127.89333333333333</v>
      </c>
      <c r="HM15" s="98">
        <v>107.85666666666667</v>
      </c>
      <c r="HN15" s="98">
        <v>96.056666666666658</v>
      </c>
      <c r="HO15" s="98">
        <v>80.779999999999987</v>
      </c>
      <c r="HP15" s="98">
        <v>63.419999999999995</v>
      </c>
      <c r="HQ15" s="98">
        <v>46.063333333333333</v>
      </c>
      <c r="HR15" s="98">
        <v>47.669999999999995</v>
      </c>
      <c r="HS15" s="98">
        <v>62.556666666666672</v>
      </c>
      <c r="HT15" s="98">
        <v>63.533333333333331</v>
      </c>
      <c r="HU15" s="107">
        <v>67.33</v>
      </c>
    </row>
    <row r="16" spans="1:229" ht="12.75" customHeight="1" x14ac:dyDescent="0.2">
      <c r="A16" s="110" t="s">
        <v>101</v>
      </c>
      <c r="B16" s="98"/>
      <c r="C16" s="98"/>
      <c r="D16" s="98"/>
      <c r="E16" s="98"/>
      <c r="F16" s="98"/>
      <c r="G16" s="98"/>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c r="AS16" s="98"/>
      <c r="AT16" s="98"/>
      <c r="AU16" s="98"/>
      <c r="AV16" s="98"/>
      <c r="AW16" s="98"/>
      <c r="AX16" s="98"/>
      <c r="AY16" s="98"/>
      <c r="AZ16" s="98"/>
      <c r="BA16" s="98"/>
      <c r="BB16" s="98"/>
      <c r="BC16" s="98"/>
      <c r="BD16" s="98"/>
      <c r="BE16" s="98"/>
      <c r="BF16" s="98"/>
      <c r="BG16" s="98"/>
      <c r="BH16" s="98"/>
      <c r="BI16" s="98"/>
      <c r="BJ16" s="98"/>
      <c r="BK16" s="98"/>
      <c r="BL16" s="98"/>
      <c r="BM16" s="98"/>
      <c r="BN16" s="98"/>
      <c r="BO16" s="98"/>
      <c r="BP16" s="98"/>
      <c r="BQ16" s="98"/>
      <c r="BR16" s="98"/>
      <c r="BS16" s="98"/>
      <c r="BT16" s="98"/>
      <c r="BU16" s="98"/>
      <c r="BV16" s="98"/>
      <c r="BW16" s="98"/>
      <c r="BX16" s="98"/>
      <c r="BY16" s="98"/>
      <c r="BZ16" s="98">
        <v>666.69333333333327</v>
      </c>
      <c r="CA16" s="98">
        <v>1333.4666666666665</v>
      </c>
      <c r="CB16" s="98">
        <v>2333.6933333333332</v>
      </c>
      <c r="CC16" s="98">
        <v>3000.78</v>
      </c>
      <c r="CD16" s="98">
        <v>3668.1133333333332</v>
      </c>
      <c r="CE16" s="98">
        <v>3987.2466666666664</v>
      </c>
      <c r="CF16" s="98">
        <v>3968.09</v>
      </c>
      <c r="CG16" s="98">
        <v>3949.2999999999997</v>
      </c>
      <c r="CH16" s="98">
        <v>3924.4799999999996</v>
      </c>
      <c r="CI16" s="98">
        <v>3899.5699999999997</v>
      </c>
      <c r="CJ16" s="98">
        <v>3873.9066666666672</v>
      </c>
      <c r="CK16" s="98">
        <v>3854.3000000000006</v>
      </c>
      <c r="CL16" s="98">
        <v>3827.9600000000005</v>
      </c>
      <c r="CM16" s="98">
        <v>3802.78</v>
      </c>
      <c r="CN16" s="98">
        <v>3777.8833333333332</v>
      </c>
      <c r="CO16" s="98">
        <v>3761.1633333333339</v>
      </c>
      <c r="CP16" s="98">
        <v>3743.8700000000003</v>
      </c>
      <c r="CQ16" s="98">
        <v>3727.6933333333332</v>
      </c>
      <c r="CR16" s="98">
        <v>3714.103333333333</v>
      </c>
      <c r="CS16" s="98">
        <v>3698.3166666666671</v>
      </c>
      <c r="CT16" s="98">
        <v>3681.11</v>
      </c>
      <c r="CU16" s="98">
        <v>3659.1833333333329</v>
      </c>
      <c r="CV16" s="98">
        <v>3626.4266666666663</v>
      </c>
      <c r="CW16" s="98">
        <v>3595.2133333333331</v>
      </c>
      <c r="CX16" s="98">
        <v>3565.8766666666666</v>
      </c>
      <c r="CY16" s="98">
        <v>3549.5433333333335</v>
      </c>
      <c r="CZ16" s="98">
        <v>3532.2766666666666</v>
      </c>
      <c r="DA16" s="98">
        <v>3516.0566666666668</v>
      </c>
      <c r="DB16" s="98">
        <v>3501.15</v>
      </c>
      <c r="DC16" s="98">
        <v>3503.9266666666667</v>
      </c>
      <c r="DD16" s="98">
        <v>3506.5633333333335</v>
      </c>
      <c r="DE16" s="98">
        <v>3467.65</v>
      </c>
      <c r="DF16" s="98">
        <v>3423.92</v>
      </c>
      <c r="DG16" s="98">
        <v>3379.9033333333332</v>
      </c>
      <c r="DH16" s="98">
        <v>4003.7133333333331</v>
      </c>
      <c r="DI16" s="98">
        <v>3957.123333333333</v>
      </c>
      <c r="DJ16" s="98">
        <v>3900.6333333333332</v>
      </c>
      <c r="DK16" s="98">
        <v>3161.7233333333334</v>
      </c>
      <c r="DL16" s="98">
        <v>3042.8233333333333</v>
      </c>
      <c r="DM16" s="98">
        <v>2964.0166666666664</v>
      </c>
      <c r="DN16" s="98">
        <v>2910.7433333333333</v>
      </c>
      <c r="DO16" s="98">
        <v>2909.61</v>
      </c>
      <c r="DP16" s="98">
        <v>2974.8633333333332</v>
      </c>
      <c r="DQ16" s="98">
        <v>2993.72</v>
      </c>
      <c r="DR16" s="98">
        <v>3011.0933333333337</v>
      </c>
      <c r="DS16" s="98">
        <v>2924.9500000000003</v>
      </c>
      <c r="DT16" s="98">
        <v>2779.7700000000004</v>
      </c>
      <c r="DU16" s="98">
        <v>2604.2933333333331</v>
      </c>
      <c r="DV16" s="98">
        <v>2454.3166666666666</v>
      </c>
      <c r="DW16" s="98">
        <v>2424.3699999999994</v>
      </c>
      <c r="DX16" s="98">
        <v>2337.2766666666662</v>
      </c>
      <c r="DY16" s="98">
        <v>2246.48</v>
      </c>
      <c r="DZ16" s="98">
        <v>2228.6333333333332</v>
      </c>
      <c r="EA16" s="98">
        <v>2304.2533333333336</v>
      </c>
      <c r="EB16" s="98">
        <v>2285.8466666666668</v>
      </c>
      <c r="EC16" s="98">
        <v>2196.2133333333331</v>
      </c>
      <c r="ED16" s="98">
        <v>2090.9433333333332</v>
      </c>
      <c r="EE16" s="98">
        <v>1978.8466666666666</v>
      </c>
      <c r="EF16" s="98">
        <v>1885.3733333333332</v>
      </c>
      <c r="EG16" s="98">
        <v>1780.8833333333332</v>
      </c>
      <c r="EH16" s="98">
        <v>1731.8433333333332</v>
      </c>
      <c r="EI16" s="98">
        <v>1648.97</v>
      </c>
      <c r="EJ16" s="98">
        <v>1522.11</v>
      </c>
      <c r="EK16" s="98">
        <v>1426.1933333333334</v>
      </c>
      <c r="EL16" s="98">
        <v>1418.0133333333333</v>
      </c>
      <c r="EM16" s="98">
        <v>1480.9666666666665</v>
      </c>
      <c r="EN16" s="98">
        <v>1453.82</v>
      </c>
      <c r="EO16" s="98">
        <v>1357.8833333333334</v>
      </c>
      <c r="EP16" s="98">
        <v>1233.4733333333334</v>
      </c>
      <c r="EQ16" s="98">
        <v>1201.0366666666666</v>
      </c>
      <c r="ER16" s="98">
        <v>1164.97</v>
      </c>
      <c r="ES16" s="98">
        <v>1141.5066666666667</v>
      </c>
      <c r="ET16" s="98">
        <v>1129.7266666666667</v>
      </c>
      <c r="EU16" s="98">
        <v>1127.0833333333333</v>
      </c>
      <c r="EV16" s="98">
        <v>1064.4933333333336</v>
      </c>
      <c r="EW16" s="98">
        <v>1031.92</v>
      </c>
      <c r="EX16" s="98">
        <v>984.24666666666656</v>
      </c>
      <c r="EY16" s="98">
        <v>1039.74</v>
      </c>
      <c r="EZ16" s="98">
        <v>1040.28</v>
      </c>
      <c r="FA16" s="98">
        <v>1058.17</v>
      </c>
      <c r="FB16" s="98">
        <v>1047.9633333333334</v>
      </c>
      <c r="FC16" s="98">
        <v>1045.3799999999999</v>
      </c>
      <c r="FD16" s="98">
        <v>1059.8066666666666</v>
      </c>
      <c r="FE16" s="98">
        <v>1053.8633333333335</v>
      </c>
      <c r="FF16" s="98">
        <v>1048.72</v>
      </c>
      <c r="FG16" s="98">
        <v>1050.8933333333332</v>
      </c>
      <c r="FH16" s="98">
        <v>1063.6866666666667</v>
      </c>
      <c r="FI16" s="98">
        <v>1113.18</v>
      </c>
      <c r="FJ16" s="98">
        <v>1171.47</v>
      </c>
      <c r="FK16" s="98">
        <v>1246.8033333333333</v>
      </c>
      <c r="FL16" s="98">
        <v>1276.1833333333334</v>
      </c>
      <c r="FM16" s="98">
        <v>1282.1433333333334</v>
      </c>
      <c r="FN16" s="98">
        <v>1262.0433333333333</v>
      </c>
      <c r="FO16" s="98">
        <v>1247.49</v>
      </c>
      <c r="FP16" s="98">
        <v>1192.96</v>
      </c>
      <c r="FQ16" s="98">
        <v>1139.6833333333334</v>
      </c>
      <c r="FR16" s="98">
        <v>1082.5866666666668</v>
      </c>
      <c r="FS16" s="98">
        <v>1054.8433333333335</v>
      </c>
      <c r="FT16" s="98">
        <v>1021.8433333333332</v>
      </c>
      <c r="FU16" s="98">
        <v>964.68666666666684</v>
      </c>
      <c r="FV16" s="98">
        <v>916.25333333333344</v>
      </c>
      <c r="FW16" s="98">
        <v>932.03000000000009</v>
      </c>
      <c r="FX16" s="98">
        <v>987.46333333333348</v>
      </c>
      <c r="FY16" s="98">
        <v>1009.87</v>
      </c>
      <c r="FZ16" s="98">
        <v>991.19999999999993</v>
      </c>
      <c r="GA16" s="98">
        <v>940.64666666666665</v>
      </c>
      <c r="GB16" s="98">
        <v>912.36</v>
      </c>
      <c r="GC16" s="98">
        <v>882.44666666666672</v>
      </c>
      <c r="GD16" s="98">
        <v>857.25666666666666</v>
      </c>
      <c r="GE16" s="98">
        <v>836.38333333333333</v>
      </c>
      <c r="GF16" s="98">
        <v>816.27333333333343</v>
      </c>
      <c r="GG16" s="98">
        <v>802.19666666666672</v>
      </c>
      <c r="GH16" s="98">
        <v>794.92666666666662</v>
      </c>
      <c r="GI16" s="98">
        <v>774.24333333333334</v>
      </c>
      <c r="GJ16" s="98">
        <v>777.84666666666669</v>
      </c>
      <c r="GK16" s="98">
        <v>817.58333333333337</v>
      </c>
      <c r="GL16" s="98">
        <v>863.7299999999999</v>
      </c>
      <c r="GM16" s="98">
        <v>903.78000000000009</v>
      </c>
      <c r="GN16" s="98">
        <v>888.55333333333328</v>
      </c>
      <c r="GO16" s="98">
        <v>864.98333333333346</v>
      </c>
      <c r="GP16" s="98">
        <v>824.77</v>
      </c>
      <c r="GQ16" s="98">
        <v>788.4666666666667</v>
      </c>
      <c r="GR16" s="98">
        <v>764.33333333333337</v>
      </c>
      <c r="GS16" s="98">
        <v>741.56333333333316</v>
      </c>
      <c r="GT16" s="98">
        <v>709.68666666666661</v>
      </c>
      <c r="GU16" s="98">
        <v>658.42666666666662</v>
      </c>
      <c r="GV16" s="98">
        <v>663.37333333333333</v>
      </c>
      <c r="GW16" s="98">
        <v>689.39</v>
      </c>
      <c r="GX16" s="98">
        <v>736.59666666666669</v>
      </c>
      <c r="GY16" s="98">
        <v>724.76333333333332</v>
      </c>
      <c r="GZ16" s="98">
        <v>700.71666666666658</v>
      </c>
      <c r="HA16" s="98">
        <v>678.66</v>
      </c>
      <c r="HB16" s="98">
        <v>676.70666666666659</v>
      </c>
      <c r="HC16" s="98">
        <v>664.85333333333335</v>
      </c>
      <c r="HD16" s="98">
        <v>642.59</v>
      </c>
      <c r="HE16" s="98">
        <v>643.40333333333331</v>
      </c>
      <c r="HF16" s="98">
        <v>655.23</v>
      </c>
      <c r="HG16" s="98">
        <v>674.00999999999988</v>
      </c>
      <c r="HH16" s="98">
        <v>661.30666666666662</v>
      </c>
      <c r="HI16" s="98">
        <v>696.59333333333325</v>
      </c>
      <c r="HJ16" s="98">
        <v>778.79666666666662</v>
      </c>
      <c r="HK16" s="98">
        <v>852.48333333333323</v>
      </c>
      <c r="HL16" s="98">
        <v>857.45333333333338</v>
      </c>
      <c r="HM16" s="98">
        <v>811.05666666666673</v>
      </c>
      <c r="HN16" s="98">
        <v>782.0566666666665</v>
      </c>
      <c r="HO16" s="98">
        <v>759.27</v>
      </c>
      <c r="HP16" s="98">
        <v>732.67333333333329</v>
      </c>
      <c r="HQ16" s="98">
        <v>787.50333333333344</v>
      </c>
      <c r="HR16" s="98">
        <v>883.69333333333327</v>
      </c>
      <c r="HS16" s="98">
        <v>994.82666666666671</v>
      </c>
      <c r="HT16" s="98">
        <v>991.79</v>
      </c>
      <c r="HU16" s="107">
        <v>927.43333333333339</v>
      </c>
    </row>
    <row r="17" spans="1:229" ht="12.75" customHeight="1" x14ac:dyDescent="0.2">
      <c r="A17" s="118" t="s">
        <v>16</v>
      </c>
      <c r="B17" s="119">
        <v>16242.343333333334</v>
      </c>
      <c r="C17" s="119">
        <v>16610.288333333334</v>
      </c>
      <c r="D17" s="119">
        <v>17762.438333333332</v>
      </c>
      <c r="E17" s="119">
        <v>17990.850000000002</v>
      </c>
      <c r="F17" s="119">
        <v>19033.75</v>
      </c>
      <c r="G17" s="119">
        <v>19705.403333333335</v>
      </c>
      <c r="H17" s="119">
        <v>20775.260000000002</v>
      </c>
      <c r="I17" s="119">
        <v>19839.229999999996</v>
      </c>
      <c r="J17" s="119">
        <v>20905.96</v>
      </c>
      <c r="K17" s="119">
        <v>21649.57</v>
      </c>
      <c r="L17" s="119">
        <v>24681.286666666667</v>
      </c>
      <c r="M17" s="119">
        <v>25472.03666666667</v>
      </c>
      <c r="N17" s="119">
        <v>26407.683333333334</v>
      </c>
      <c r="O17" s="119">
        <v>24701.266666666666</v>
      </c>
      <c r="P17" s="119">
        <v>26149.053333333333</v>
      </c>
      <c r="Q17" s="119">
        <v>27252.333333333332</v>
      </c>
      <c r="R17" s="119">
        <v>29185.566666666666</v>
      </c>
      <c r="S17" s="119">
        <v>28513.616666666665</v>
      </c>
      <c r="T17" s="119">
        <v>28068.386666666669</v>
      </c>
      <c r="U17" s="119">
        <v>24589.133333333335</v>
      </c>
      <c r="V17" s="119">
        <v>24869.723333333332</v>
      </c>
      <c r="W17" s="119">
        <v>24933.27</v>
      </c>
      <c r="X17" s="119">
        <v>23244.326666666668</v>
      </c>
      <c r="Y17" s="119">
        <v>22732.246666666666</v>
      </c>
      <c r="Z17" s="119">
        <v>22162.49666666667</v>
      </c>
      <c r="AA17" s="119">
        <v>21028.203333333335</v>
      </c>
      <c r="AB17" s="119">
        <v>20346.453333333335</v>
      </c>
      <c r="AC17" s="119">
        <v>19589.050000000003</v>
      </c>
      <c r="AD17" s="119">
        <v>19829.016666666666</v>
      </c>
      <c r="AE17" s="119">
        <v>19133.186666666668</v>
      </c>
      <c r="AF17" s="119">
        <v>18553.493333333336</v>
      </c>
      <c r="AG17" s="119">
        <v>17324.593333333334</v>
      </c>
      <c r="AH17" s="119">
        <v>16782.716666666667</v>
      </c>
      <c r="AI17" s="119">
        <v>16326.81</v>
      </c>
      <c r="AJ17" s="119">
        <v>16659.096666666668</v>
      </c>
      <c r="AK17" s="119">
        <v>16590.976666666666</v>
      </c>
      <c r="AL17" s="119">
        <v>16439.396666666664</v>
      </c>
      <c r="AM17" s="119">
        <v>18148.806666666667</v>
      </c>
      <c r="AN17" s="119">
        <v>18281.55</v>
      </c>
      <c r="AO17" s="119">
        <v>19381.378333333334</v>
      </c>
      <c r="AP17" s="119">
        <v>20823.951666666668</v>
      </c>
      <c r="AQ17" s="119">
        <v>21560.53</v>
      </c>
      <c r="AR17" s="119">
        <v>21854.336666666666</v>
      </c>
      <c r="AS17" s="119">
        <v>21378.333333333332</v>
      </c>
      <c r="AT17" s="119">
        <v>21383.260000000002</v>
      </c>
      <c r="AU17" s="119">
        <v>21708.949999999997</v>
      </c>
      <c r="AV17" s="119">
        <v>23002.043022333331</v>
      </c>
      <c r="AW17" s="119">
        <v>24490.926355666666</v>
      </c>
      <c r="AX17" s="119">
        <v>26173.063022333336</v>
      </c>
      <c r="AY17" s="119">
        <v>27637.222699999998</v>
      </c>
      <c r="AZ17" s="119">
        <v>28796.158231666668</v>
      </c>
      <c r="BA17" s="119">
        <v>29614.399442000002</v>
      </c>
      <c r="BB17" s="119">
        <v>30572.331141000002</v>
      </c>
      <c r="BC17" s="119">
        <v>31249.87600033333</v>
      </c>
      <c r="BD17" s="119">
        <v>31699.937060333334</v>
      </c>
      <c r="BE17" s="119">
        <v>30551.764467333334</v>
      </c>
      <c r="BF17" s="119">
        <v>30170.640742999996</v>
      </c>
      <c r="BG17" s="119">
        <v>30105.307083</v>
      </c>
      <c r="BH17" s="119">
        <v>31235.055276999999</v>
      </c>
      <c r="BI17" s="119">
        <v>32522.525277000001</v>
      </c>
      <c r="BJ17" s="119">
        <v>33412.313333333332</v>
      </c>
      <c r="BK17" s="119">
        <v>34161.126666666663</v>
      </c>
      <c r="BL17" s="119">
        <v>34083.886666666665</v>
      </c>
      <c r="BM17" s="119">
        <v>34169.816666666666</v>
      </c>
      <c r="BN17" s="119">
        <v>34302.273333333331</v>
      </c>
      <c r="BO17" s="119">
        <v>34691.05333333333</v>
      </c>
      <c r="BP17" s="119">
        <v>34957.063333333332</v>
      </c>
      <c r="BQ17" s="119">
        <v>33995.606666666667</v>
      </c>
      <c r="BR17" s="119">
        <v>33036.776666666665</v>
      </c>
      <c r="BS17" s="119">
        <v>32247.323333333334</v>
      </c>
      <c r="BT17" s="119">
        <v>32612.463333333333</v>
      </c>
      <c r="BU17" s="119">
        <v>33068.55333333333</v>
      </c>
      <c r="BV17" s="119">
        <v>33253.236666666664</v>
      </c>
      <c r="BW17" s="119">
        <v>33262.943333333336</v>
      </c>
      <c r="BX17" s="119">
        <v>32994.183333333334</v>
      </c>
      <c r="BY17" s="119">
        <v>33135.973333333335</v>
      </c>
      <c r="BZ17" s="119">
        <v>35041.300000000003</v>
      </c>
      <c r="CA17" s="119">
        <v>34738.589999999997</v>
      </c>
      <c r="CB17" s="119">
        <v>33894.676666666666</v>
      </c>
      <c r="CC17" s="119">
        <v>32554.07333333333</v>
      </c>
      <c r="CD17" s="119">
        <v>31384.156666666669</v>
      </c>
      <c r="CE17" s="119">
        <v>31062.3</v>
      </c>
      <c r="CF17" s="119">
        <v>31653.263333333336</v>
      </c>
      <c r="CG17" s="119">
        <v>32349.24666666667</v>
      </c>
      <c r="CH17" s="119">
        <v>32821.763333333336</v>
      </c>
      <c r="CI17" s="119">
        <v>32971.67</v>
      </c>
      <c r="CJ17" s="119">
        <v>32653.223333333332</v>
      </c>
      <c r="CK17" s="119">
        <v>32198.406666666669</v>
      </c>
      <c r="CL17" s="119">
        <v>31981.836666666662</v>
      </c>
      <c r="CM17" s="119">
        <v>32009.813333333332</v>
      </c>
      <c r="CN17" s="119">
        <v>31841.246666666666</v>
      </c>
      <c r="CO17" s="119">
        <v>31664.103333333336</v>
      </c>
      <c r="CP17" s="119">
        <v>30944.136666666665</v>
      </c>
      <c r="CQ17" s="119">
        <v>30294.693333333333</v>
      </c>
      <c r="CR17" s="119">
        <v>29573.683333333334</v>
      </c>
      <c r="CS17" s="119">
        <v>30039.743333333332</v>
      </c>
      <c r="CT17" s="119">
        <v>30955.813333333332</v>
      </c>
      <c r="CU17" s="119">
        <v>31931.329999999998</v>
      </c>
      <c r="CV17" s="119">
        <v>32182.193333333333</v>
      </c>
      <c r="CW17" s="119">
        <v>31740.103333333333</v>
      </c>
      <c r="CX17" s="119">
        <v>31655.040000000001</v>
      </c>
      <c r="CY17" s="119">
        <v>31652.68</v>
      </c>
      <c r="CZ17" s="119">
        <v>31678.593333333331</v>
      </c>
      <c r="DA17" s="119">
        <v>30315.556666666667</v>
      </c>
      <c r="DB17" s="119">
        <v>29970.616666666669</v>
      </c>
      <c r="DC17" s="119">
        <v>30159.603333333333</v>
      </c>
      <c r="DD17" s="119">
        <v>31634.846666666668</v>
      </c>
      <c r="DE17" s="119">
        <v>32316.906666666666</v>
      </c>
      <c r="DF17" s="119">
        <v>32940.546666666662</v>
      </c>
      <c r="DG17" s="119">
        <v>33858.556666666656</v>
      </c>
      <c r="DH17" s="119">
        <v>35466.42833333333</v>
      </c>
      <c r="DI17" s="119">
        <v>35788.618333333332</v>
      </c>
      <c r="DJ17" s="119">
        <v>35882.018333333333</v>
      </c>
      <c r="DK17" s="119">
        <v>34602.400000000001</v>
      </c>
      <c r="DL17" s="119">
        <v>33930.766666666663</v>
      </c>
      <c r="DM17" s="119">
        <v>31932.043333333331</v>
      </c>
      <c r="DN17" s="119">
        <v>30998.033333333333</v>
      </c>
      <c r="DO17" s="119">
        <v>30314.313333333335</v>
      </c>
      <c r="DP17" s="119">
        <v>30992.3</v>
      </c>
      <c r="DQ17" s="119">
        <v>30627.378333333338</v>
      </c>
      <c r="DR17" s="119">
        <v>30869.06</v>
      </c>
      <c r="DS17" s="119">
        <v>32812.793333333335</v>
      </c>
      <c r="DT17" s="119">
        <v>34394.666666666672</v>
      </c>
      <c r="DU17" s="119">
        <v>35807.96</v>
      </c>
      <c r="DV17" s="119">
        <v>35113.46</v>
      </c>
      <c r="DW17" s="119">
        <v>35006.003333333334</v>
      </c>
      <c r="DX17" s="119">
        <v>34457.770000000004</v>
      </c>
      <c r="DY17" s="119">
        <v>33227.473333333335</v>
      </c>
      <c r="DZ17" s="119">
        <v>31814.623333333337</v>
      </c>
      <c r="EA17" s="119">
        <v>31113.00333333333</v>
      </c>
      <c r="EB17" s="119">
        <v>30949.39333333333</v>
      </c>
      <c r="EC17" s="119">
        <v>30641.71</v>
      </c>
      <c r="ED17" s="119">
        <v>30200.109999999997</v>
      </c>
      <c r="EE17" s="119">
        <v>30118.676666666659</v>
      </c>
      <c r="EF17" s="119">
        <v>30444.303333333333</v>
      </c>
      <c r="EG17" s="119">
        <v>30611.833333333328</v>
      </c>
      <c r="EH17" s="119">
        <v>30852.5</v>
      </c>
      <c r="EI17" s="119">
        <v>30503.466666666671</v>
      </c>
      <c r="EJ17" s="119">
        <v>29849.66</v>
      </c>
      <c r="EK17" s="119">
        <v>28955.803333333333</v>
      </c>
      <c r="EL17" s="119">
        <v>28765.759999999998</v>
      </c>
      <c r="EM17" s="119">
        <v>28609.773333333334</v>
      </c>
      <c r="EN17" s="119">
        <v>28828.810000000005</v>
      </c>
      <c r="EO17" s="119">
        <v>29138.116666666672</v>
      </c>
      <c r="EP17" s="119">
        <v>30061.136666666665</v>
      </c>
      <c r="EQ17" s="119">
        <v>31257.783333333333</v>
      </c>
      <c r="ER17" s="119">
        <v>31688.366666666669</v>
      </c>
      <c r="ES17" s="119">
        <v>31624.576666666664</v>
      </c>
      <c r="ET17" s="119">
        <v>30992.523333333334</v>
      </c>
      <c r="EU17" s="119">
        <v>30523.006666666668</v>
      </c>
      <c r="EV17" s="119">
        <v>29233.796666666665</v>
      </c>
      <c r="EW17" s="119">
        <v>27755.196666666663</v>
      </c>
      <c r="EX17" s="119">
        <v>29253.896666666667</v>
      </c>
      <c r="EY17" s="119">
        <v>31403.779999999995</v>
      </c>
      <c r="EZ17" s="119">
        <v>33473.603333333325</v>
      </c>
      <c r="FA17" s="119">
        <v>32438.023333333334</v>
      </c>
      <c r="FB17" s="119">
        <v>31606.223333333335</v>
      </c>
      <c r="FC17" s="119">
        <v>31699.87</v>
      </c>
      <c r="FD17" s="119">
        <v>31476.939999999995</v>
      </c>
      <c r="FE17" s="119">
        <v>30374.893333333333</v>
      </c>
      <c r="FF17" s="119">
        <v>28268.743333333336</v>
      </c>
      <c r="FG17" s="119">
        <v>25975.52</v>
      </c>
      <c r="FH17" s="119">
        <v>24663.936666666665</v>
      </c>
      <c r="FI17" s="119">
        <v>23979.3</v>
      </c>
      <c r="FJ17" s="119">
        <v>24830.579999999994</v>
      </c>
      <c r="FK17" s="119">
        <v>25216.160000000003</v>
      </c>
      <c r="FL17" s="119">
        <v>24756.66</v>
      </c>
      <c r="FM17" s="119">
        <v>23434.42666666667</v>
      </c>
      <c r="FN17" s="119">
        <v>22562.853333333333</v>
      </c>
      <c r="FO17" s="119">
        <v>21662.160000000003</v>
      </c>
      <c r="FP17" s="119">
        <v>21668.263333333329</v>
      </c>
      <c r="FQ17" s="119">
        <v>20445.353333333329</v>
      </c>
      <c r="FR17" s="119">
        <v>20040.883333333335</v>
      </c>
      <c r="FS17" s="119">
        <v>18600.133333333335</v>
      </c>
      <c r="FT17" s="119">
        <v>17610.75</v>
      </c>
      <c r="FU17" s="119">
        <v>16507.503333333334</v>
      </c>
      <c r="FV17" s="119">
        <v>17038.669999999998</v>
      </c>
      <c r="FW17" s="119">
        <v>18236.343333333334</v>
      </c>
      <c r="FX17" s="119">
        <v>19915.439999999999</v>
      </c>
      <c r="FY17" s="119">
        <v>21034.273333333338</v>
      </c>
      <c r="FZ17" s="119">
        <v>24495.879999999997</v>
      </c>
      <c r="GA17" s="119">
        <v>27073.11</v>
      </c>
      <c r="GB17" s="119">
        <v>28353.803333333326</v>
      </c>
      <c r="GC17" s="119">
        <v>26873.859999999997</v>
      </c>
      <c r="GD17" s="119">
        <v>25290.16333333333</v>
      </c>
      <c r="GE17" s="119">
        <v>23613.65</v>
      </c>
      <c r="GF17" s="119">
        <v>22583.693333333329</v>
      </c>
      <c r="GG17" s="119">
        <v>21172.409999999996</v>
      </c>
      <c r="GH17" s="119">
        <v>20248.836666666666</v>
      </c>
      <c r="GI17" s="119">
        <v>20195.53666666667</v>
      </c>
      <c r="GJ17" s="119">
        <v>19505.823333333334</v>
      </c>
      <c r="GK17" s="119">
        <v>19149.076666666668</v>
      </c>
      <c r="GL17" s="119">
        <v>18184.193333333336</v>
      </c>
      <c r="GM17" s="119">
        <v>18609.899999999998</v>
      </c>
      <c r="GN17" s="119">
        <v>19560.73</v>
      </c>
      <c r="GO17" s="119">
        <v>18657.980000000007</v>
      </c>
      <c r="GP17" s="119">
        <v>17993.206666666661</v>
      </c>
      <c r="GQ17" s="119">
        <v>16623.21</v>
      </c>
      <c r="GR17" s="119">
        <v>16369.386666666665</v>
      </c>
      <c r="GS17" s="119">
        <v>16372.05</v>
      </c>
      <c r="GT17" s="119">
        <v>16154.756666666666</v>
      </c>
      <c r="GU17" s="119">
        <v>15994.783333333333</v>
      </c>
      <c r="GV17" s="119">
        <v>15811.489999999998</v>
      </c>
      <c r="GW17" s="119">
        <v>15519.15</v>
      </c>
      <c r="GX17" s="119">
        <v>15281.066666666668</v>
      </c>
      <c r="GY17" s="119">
        <v>15214.486666666668</v>
      </c>
      <c r="GZ17" s="119">
        <v>15231.943333333335</v>
      </c>
      <c r="HA17" s="119">
        <v>16089.129999999997</v>
      </c>
      <c r="HB17" s="119">
        <v>17157.890000000003</v>
      </c>
      <c r="HC17" s="119">
        <v>17354.086666666673</v>
      </c>
      <c r="HD17" s="119">
        <v>16621.463333333337</v>
      </c>
      <c r="HE17" s="119">
        <v>15201.616666666667</v>
      </c>
      <c r="HF17" s="119">
        <v>15031.046666666665</v>
      </c>
      <c r="HG17" s="119">
        <v>15596.233333333334</v>
      </c>
      <c r="HH17" s="119">
        <v>15582.499999999998</v>
      </c>
      <c r="HI17" s="119">
        <v>15774.513333333334</v>
      </c>
      <c r="HJ17" s="119">
        <v>15909.406666666666</v>
      </c>
      <c r="HK17" s="119">
        <v>16987.106666666667</v>
      </c>
      <c r="HL17" s="119">
        <v>17480.546666666669</v>
      </c>
      <c r="HM17" s="119">
        <v>17244.453333333335</v>
      </c>
      <c r="HN17" s="119">
        <v>17099.72</v>
      </c>
      <c r="HO17" s="119">
        <v>16311.75</v>
      </c>
      <c r="HP17" s="119">
        <v>15730.883333333335</v>
      </c>
      <c r="HQ17" s="119">
        <v>15121.01</v>
      </c>
      <c r="HR17" s="119">
        <v>15626.886666666667</v>
      </c>
      <c r="HS17" s="119">
        <v>16984.546666666669</v>
      </c>
      <c r="HT17" s="119">
        <v>16995.09</v>
      </c>
      <c r="HU17" s="120">
        <v>17456.123333333337</v>
      </c>
    </row>
    <row r="18" spans="1:229" x14ac:dyDescent="0.2">
      <c r="C18" s="98"/>
    </row>
    <row r="20" spans="1:229" x14ac:dyDescent="0.2">
      <c r="B20" s="113"/>
      <c r="E20" s="113"/>
      <c r="H20" s="113"/>
      <c r="HQ20" s="111"/>
      <c r="HR20" s="114"/>
    </row>
    <row r="21" spans="1:229" x14ac:dyDescent="0.2">
      <c r="HQ21" s="111"/>
      <c r="HR21" s="114"/>
    </row>
    <row r="22" spans="1:229" x14ac:dyDescent="0.2">
      <c r="HQ22" s="111"/>
      <c r="HR22" s="114"/>
    </row>
    <row r="23" spans="1:229" x14ac:dyDescent="0.2">
      <c r="HQ23" s="111"/>
      <c r="HR23" s="114"/>
    </row>
    <row r="24" spans="1:229" x14ac:dyDescent="0.2">
      <c r="HQ24" s="111"/>
      <c r="HR24" s="114"/>
    </row>
    <row r="25" spans="1:229" x14ac:dyDescent="0.2">
      <c r="HQ25" s="111"/>
      <c r="HR25" s="114"/>
    </row>
    <row r="26" spans="1:229" x14ac:dyDescent="0.2">
      <c r="HQ26" s="111"/>
      <c r="HR26" s="114"/>
    </row>
    <row r="27" spans="1:229" x14ac:dyDescent="0.2">
      <c r="HQ27" s="111"/>
      <c r="HR27" s="114"/>
    </row>
    <row r="28" spans="1:229" x14ac:dyDescent="0.2">
      <c r="HQ28" s="111"/>
      <c r="HR28" s="114"/>
    </row>
    <row r="29" spans="1:229" x14ac:dyDescent="0.2">
      <c r="HQ29" s="111"/>
      <c r="HR29" s="114"/>
    </row>
    <row r="30" spans="1:229" x14ac:dyDescent="0.2">
      <c r="HQ30" s="111"/>
      <c r="HR30" s="114"/>
    </row>
    <row r="31" spans="1:229" x14ac:dyDescent="0.2">
      <c r="HR31" s="114"/>
    </row>
    <row r="32" spans="1:229" x14ac:dyDescent="0.2">
      <c r="HR32" s="112"/>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29962c2-db64-44b6-bb40-607f45c46189">
      <Terms xmlns="http://schemas.microsoft.com/office/infopath/2007/PartnerControls"/>
    </lcf76f155ced4ddcb4097134ff3c332f>
    <TaxCatchAll xmlns="9406bea5-fcf1-424a-9f5e-6e7d0d8d5db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95385B256F0574A8E5CE8FCE2A5477C" ma:contentTypeVersion="17" ma:contentTypeDescription="Crear nuevo documento." ma:contentTypeScope="" ma:versionID="0f5ef82bbbf4fde4b51eeca392487b27">
  <xsd:schema xmlns:xsd="http://www.w3.org/2001/XMLSchema" xmlns:xs="http://www.w3.org/2001/XMLSchema" xmlns:p="http://schemas.microsoft.com/office/2006/metadata/properties" xmlns:ns2="a29962c2-db64-44b6-bb40-607f45c46189" xmlns:ns3="9406bea5-fcf1-424a-9f5e-6e7d0d8d5dbe" targetNamespace="http://schemas.microsoft.com/office/2006/metadata/properties" ma:root="true" ma:fieldsID="bc170ed716ae18076c23bdf65ccd8b38" ns2:_="" ns3:_="">
    <xsd:import namespace="a29962c2-db64-44b6-bb40-607f45c46189"/>
    <xsd:import namespace="9406bea5-fcf1-424a-9f5e-6e7d0d8d5db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9962c2-db64-44b6-bb40-607f45c461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429bffdc-a54b-43ae-9e42-6b83f556f1a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06bea5-fcf1-424a-9f5e-6e7d0d8d5dbe"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334b5242-b47e-4416-9b60-5b79f5cb0b13}" ma:internalName="TaxCatchAll" ma:showField="CatchAllData" ma:web="9406bea5-fcf1-424a-9f5e-6e7d0d8d5db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D8C3DB-E483-4E60-B988-C02BF877BE2B}">
  <ds:schemaRefs>
    <ds:schemaRef ds:uri="a29962c2-db64-44b6-bb40-607f45c46189"/>
    <ds:schemaRef ds:uri="http://www.w3.org/XML/1998/namespace"/>
    <ds:schemaRef ds:uri="http://purl.org/dc/term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9406bea5-fcf1-424a-9f5e-6e7d0d8d5dbe"/>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1E457AF0-FDD9-4745-B8EF-D6B4B0AD3B06}">
  <ds:schemaRefs>
    <ds:schemaRef ds:uri="http://schemas.microsoft.com/sharepoint/v3/contenttype/forms"/>
  </ds:schemaRefs>
</ds:datastoreItem>
</file>

<file path=customXml/itemProps3.xml><?xml version="1.0" encoding="utf-8"?>
<ds:datastoreItem xmlns:ds="http://schemas.openxmlformats.org/officeDocument/2006/customXml" ds:itemID="{1B5C1CA8-7AF0-4140-98B4-D2E8B76F17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9962c2-db64-44b6-bb40-607f45c46189"/>
    <ds:schemaRef ds:uri="9406bea5-fcf1-424a-9f5e-6e7d0d8d5d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Hojas de cálculo</vt:lpstr>
      </vt:variant>
      <vt:variant>
        <vt:i4>33</vt:i4>
      </vt:variant>
      <vt:variant>
        <vt:lpstr>Rangos con nombre</vt:lpstr>
      </vt:variant>
      <vt:variant>
        <vt:i4>4</vt:i4>
      </vt:variant>
    </vt:vector>
  </HeadingPairs>
  <TitlesOfParts>
    <vt:vector size="37" baseType="lpstr">
      <vt:lpstr>Índice</vt:lpstr>
      <vt:lpstr>G I.3.1</vt:lpstr>
      <vt:lpstr>G I.4.1</vt:lpstr>
      <vt:lpstr>G.I.5.1</vt:lpstr>
      <vt:lpstr>G.II.8.2</vt:lpstr>
      <vt:lpstr>G II.8.3</vt:lpstr>
      <vt:lpstr>G.II.10.5.1</vt:lpstr>
      <vt:lpstr>G.II.10.5.2</vt:lpstr>
      <vt:lpstr>G III.1.1</vt:lpstr>
      <vt:lpstr>G III.1.2</vt:lpstr>
      <vt:lpstr>G III.1.1.1</vt:lpstr>
      <vt:lpstr>G III.1.1.2</vt:lpstr>
      <vt:lpstr>G III.1.2.1</vt:lpstr>
      <vt:lpstr>G III.1.2.2</vt:lpstr>
      <vt:lpstr>G III.3.1.1</vt:lpstr>
      <vt:lpstr>G III.3.1.2</vt:lpstr>
      <vt:lpstr>G III.3.1.3</vt:lpstr>
      <vt:lpstr>G IV.1.1</vt:lpstr>
      <vt:lpstr>G IV.1.2</vt:lpstr>
      <vt:lpstr>G IV.1.3</vt:lpstr>
      <vt:lpstr>G IV.1.4</vt:lpstr>
      <vt:lpstr>G.IV.1.5</vt:lpstr>
      <vt:lpstr>G IV.1.6</vt:lpstr>
      <vt:lpstr>G IV.2.1</vt:lpstr>
      <vt:lpstr>G IV.2.2</vt:lpstr>
      <vt:lpstr>G IV.2.3</vt:lpstr>
      <vt:lpstr>G IV.2.4</vt:lpstr>
      <vt:lpstr>G IV.4.1</vt:lpstr>
      <vt:lpstr>G IV.5.1</vt:lpstr>
      <vt:lpstr>G R.1.1</vt:lpstr>
      <vt:lpstr>G R.1.2</vt:lpstr>
      <vt:lpstr>G R.1.3</vt:lpstr>
      <vt:lpstr>G R.2.1</vt:lpstr>
      <vt:lpstr>'G IV.2.3'!_Ref233377335</vt:lpstr>
      <vt:lpstr>'G IV.2.4'!_Ref233378739</vt:lpstr>
      <vt:lpstr>'G IV.1.6'!_Ref233380377</vt:lpstr>
      <vt:lpstr>G.IV.1.5!_Ref233398621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2025-07-22T01:45:16Z</cp:lastPrinted>
  <dcterms:created xsi:type="dcterms:W3CDTF">2022-03-25T13:57:11Z</dcterms:created>
  <dcterms:modified xsi:type="dcterms:W3CDTF">2026-07-14T23:03:29Z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0x010100E95385B256F0574A8E5CE8FCE2A5477C</vt:lpwstr>
  </property>
  <property fmtid="{D5CDD505-2E9C-101B-9397-08002B2CF9AE}" pid="3" name="MediaServiceImageTags">
    <vt:lpwstr/>
  </property>
</Properties>
</file>