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dipres.sharepoint.com/teams/areamacro/Documentos compartidos/IFP/2025/IFP 4T25/Compilado de Cuadros/"/>
    </mc:Choice>
  </mc:AlternateContent>
  <xr:revisionPtr revIDLastSave="339" documentId="8_{191DDA3C-D6D6-43C5-BDA8-7275141546F1}" xr6:coauthVersionLast="47" xr6:coauthVersionMax="47" xr10:uidLastSave="{25DE56F5-A65F-40D2-8AD3-791C2E149BAF}"/>
  <bookViews>
    <workbookView xWindow="-120" yWindow="-120" windowWidth="29040" windowHeight="15840" tabRatio="890" xr2:uid="{6799923E-7823-43CE-A330-572BB6F08A7D}"/>
  </bookViews>
  <sheets>
    <sheet name="Índice" sheetId="136" r:id="rId1"/>
    <sheet name="C I.1.1" sheetId="9" r:id="rId2"/>
    <sheet name="C I.1.2" sheetId="76" r:id="rId3"/>
    <sheet name="C I.2.1" sheetId="4" r:id="rId4"/>
    <sheet name="C I.2.2" sheetId="5" r:id="rId5"/>
    <sheet name="C I.2.3" sheetId="146" r:id="rId6"/>
    <sheet name="C I.2.4" sheetId="147" r:id="rId7"/>
    <sheet name="C I.2.5" sheetId="148" r:id="rId8"/>
    <sheet name="C I.2.6" sheetId="149" r:id="rId9"/>
    <sheet name="C I.3.1" sheetId="81" r:id="rId10"/>
    <sheet name="C I.3.2" sheetId="13" r:id="rId11"/>
    <sheet name="C I.4.1" sheetId="7" r:id="rId12"/>
    <sheet name="C I.4.2" sheetId="8" r:id="rId13"/>
    <sheet name="C I.5.1" sheetId="14" r:id="rId14"/>
    <sheet name="C I.6.1" sheetId="23" r:id="rId15"/>
    <sheet name="C I.7.1" sheetId="95" r:id="rId16"/>
    <sheet name="C I.7.2" sheetId="24" r:id="rId17"/>
    <sheet name="C I.7.3" sheetId="96" r:id="rId18"/>
    <sheet name="C I.7.4" sheetId="97" r:id="rId19"/>
    <sheet name="C I.8.1" sheetId="26" r:id="rId20"/>
    <sheet name="C II.1.1" sheetId="10" r:id="rId21"/>
    <sheet name="C II.1.2" sheetId="77" r:id="rId22"/>
    <sheet name="C II.2.1" sheetId="1" r:id="rId23"/>
    <sheet name="C II.2.2" sheetId="3" r:id="rId24"/>
    <sheet name="C II.2.3" sheetId="150" r:id="rId25"/>
    <sheet name="C II.3.1" sheetId="28" r:id="rId26"/>
    <sheet name="C II.3.2" sheetId="29" r:id="rId27"/>
    <sheet name="C II.4.1" sheetId="30" r:id="rId28"/>
    <sheet name="C II.4.2" sheetId="31" r:id="rId29"/>
    <sheet name="C II.5.1" sheetId="32" r:id="rId30"/>
    <sheet name="C II.6.1" sheetId="73" r:id="rId31"/>
    <sheet name="C III.3.1" sheetId="11" r:id="rId32"/>
    <sheet name="C III.3.2" sheetId="78" r:id="rId33"/>
    <sheet name="C III.4.1" sheetId="33" r:id="rId34"/>
    <sheet name="C III.4.2" sheetId="165" r:id="rId35"/>
    <sheet name="C III.4.3" sheetId="34" r:id="rId36"/>
    <sheet name="C III.4.4" sheetId="35" r:id="rId37"/>
    <sheet name="C III.5.1" sheetId="36" r:id="rId38"/>
    <sheet name="C III.5.2" sheetId="37" r:id="rId39"/>
    <sheet name="C III.6.1" sheetId="38" r:id="rId40"/>
    <sheet name="C III.6.2" sheetId="39" r:id="rId41"/>
    <sheet name="C III.7.1" sheetId="40" r:id="rId42"/>
    <sheet name="C III.7.2" sheetId="144" r:id="rId43"/>
    <sheet name="C III.7.3" sheetId="145" r:id="rId44"/>
    <sheet name="C III.8.1" sheetId="74" r:id="rId45"/>
    <sheet name="C III.9.1" sheetId="111" r:id="rId46"/>
    <sheet name="C III.9.2" sheetId="112" r:id="rId47"/>
    <sheet name="C A.I.1" sheetId="15" r:id="rId48"/>
    <sheet name="C A.I.2" sheetId="16" r:id="rId49"/>
    <sheet name="C A.I.3" sheetId="17" r:id="rId50"/>
    <sheet name="C A.I.4" sheetId="18" r:id="rId51"/>
    <sheet name="C A.I.5" sheetId="19" r:id="rId52"/>
    <sheet name="C A.I.6" sheetId="20" r:id="rId53"/>
    <sheet name="C A.I.7" sheetId="21" r:id="rId54"/>
    <sheet name="C A.I.8" sheetId="22" r:id="rId55"/>
    <sheet name="C A.II.1" sheetId="135" r:id="rId56"/>
    <sheet name="C A.II.2" sheetId="98" r:id="rId57"/>
    <sheet name="C A.II.3" sheetId="99" r:id="rId58"/>
    <sheet name="C A.II.4" sheetId="100" r:id="rId59"/>
    <sheet name="C A.II.5" sheetId="101" r:id="rId60"/>
    <sheet name="C A.II.6" sheetId="102" r:id="rId61"/>
    <sheet name="C A.II.7" sheetId="103" r:id="rId62"/>
    <sheet name="C A.II.8" sheetId="104" r:id="rId63"/>
    <sheet name="C A.II.9" sheetId="105" r:id="rId64"/>
    <sheet name="C A.II.10" sheetId="106" r:id="rId65"/>
    <sheet name="C A.II.11" sheetId="107" r:id="rId66"/>
    <sheet name="C A.II.12" sheetId="108" r:id="rId67"/>
    <sheet name="C A.II.13" sheetId="109" r:id="rId68"/>
    <sheet name="C A.II.14" sheetId="110" r:id="rId69"/>
    <sheet name="C A.III.1" sheetId="43" r:id="rId70"/>
    <sheet name="C A.III.2" sheetId="44" r:id="rId71"/>
    <sheet name="C A.III.3" sheetId="45" r:id="rId72"/>
    <sheet name="C R.2.1" sheetId="151" r:id="rId73"/>
    <sheet name="C R.4.1" sheetId="152" r:id="rId74"/>
    <sheet name="C R.4.2" sheetId="153" r:id="rId75"/>
    <sheet name="C R.5.1" sheetId="142" r:id="rId76"/>
    <sheet name="C R.6.1" sheetId="155" r:id="rId77"/>
    <sheet name="C R.6.2" sheetId="156" r:id="rId78"/>
    <sheet name="C R.6.3" sheetId="157" r:id="rId79"/>
    <sheet name="C R.6.4" sheetId="158" r:id="rId80"/>
    <sheet name="C R.6.5" sheetId="159" r:id="rId81"/>
    <sheet name="C R.7.1" sheetId="161" r:id="rId82"/>
    <sheet name="C R.7.2" sheetId="162" r:id="rId83"/>
    <sheet name="C R.7.3" sheetId="163" r:id="rId84"/>
  </sheets>
  <definedNames>
    <definedName name="__123Graph_A" hidden="1">#REF!</definedName>
    <definedName name="__123Graph_A1" hidden="1">#REF!</definedName>
    <definedName name="__123Graph_ANORMAL" hidden="1">#REF!</definedName>
    <definedName name="__123Graph_B" hidden="1">#REF!</definedName>
    <definedName name="__123Graph_B1" hidden="1">#REF!</definedName>
    <definedName name="__123Graph_B2" hidden="1">#REF!</definedName>
    <definedName name="__123Graph_B3" hidden="1">#REF!</definedName>
    <definedName name="__123Graph_C1" hidden="1">#REF!</definedName>
    <definedName name="__123Graph_C3" hidden="1">#REF!</definedName>
    <definedName name="__123Graph_D" hidden="1">#REF!</definedName>
    <definedName name="__123Graph_D2" hidden="1">#REF!</definedName>
    <definedName name="__123Graph_D3" hidden="1">#REF!</definedName>
    <definedName name="__123Graph_X" hidden="1">#REF!</definedName>
    <definedName name="__123Graph_XNORMAL" hidden="1">#REF!</definedName>
    <definedName name="__C">#REF!</definedName>
    <definedName name="__g1" hidden="1">{#N/A,#N/A,FALSE,"TEC-01";#N/A,#N/A,FALSE,"TEC - 02";#N/A,#N/A,FALSE,"TEC - 03";#N/A,#N/A,FALSE,"TEC - 04";#N/A,#N/A,FALSE,"TEC-07";#N/A,#N/A,FALSE,"TEC-08";#N/A,#N/A,FALSE,"TEC - 09A";#N/A,#N/A,FALSE,"TEC - 09B";#N/A,#N/A,FALSE,"TEC - 09C";#N/A,#N/A,FALSE,"TEC - 10";#N/A,#N/A,FALSE,"TEC-11"}</definedName>
    <definedName name="__SD1" hidden="1">{#N/A,#N/A,FALSE,"TEC-01";#N/A,#N/A,FALSE,"TEC - 02";#N/A,#N/A,FALSE,"TEC - 03";#N/A,#N/A,FALSE,"TEC - 04";#N/A,#N/A,FALSE,"TEC-07";#N/A,#N/A,FALSE,"TEC-08";#N/A,#N/A,FALSE,"TEC - 09A";#N/A,#N/A,FALSE,"TEC - 09B";#N/A,#N/A,FALSE,"TEC - 09C";#N/A,#N/A,FALSE,"TEC - 10";#N/A,#N/A,FALSE,"TEC-11"}</definedName>
    <definedName name="_0012TC">#REF!</definedName>
    <definedName name="_0106TC">#REF!</definedName>
    <definedName name="_0112TC">#REF!</definedName>
    <definedName name="_1" hidden="1">#REF!</definedName>
    <definedName name="_1__123Graph_ACHART_1" hidden="1">#REF!</definedName>
    <definedName name="_10__123Graph_BCHART_4" hidden="1">#REF!</definedName>
    <definedName name="_11__123Graph_BCHART_5" hidden="1">#REF!</definedName>
    <definedName name="_12__123Graph_BCHART_6" hidden="1">#REF!</definedName>
    <definedName name="_123gRAPH_ACHART6" hidden="1">#REF!</definedName>
    <definedName name="_124graoh_x" hidden="1">#REF!</definedName>
    <definedName name="_12Swvu.Cover._.Pa" hidden="1">#REF!</definedName>
    <definedName name="_13__123Graph_XCHART_1" hidden="1">#REF!</definedName>
    <definedName name="_14__123Graph_XCHART_2" hidden="1">#REF!</definedName>
    <definedName name="_15__123Graph_XCHART_3" hidden="1">#REF!</definedName>
    <definedName name="_16__123Graph_XCHART_4" hidden="1">#REF!</definedName>
    <definedName name="_17__123Graph_XCHART_5" hidden="1">#REF!</definedName>
    <definedName name="_18__123Graph_XCHART_6" hidden="1">#REF!</definedName>
    <definedName name="_1INT_DEBT">#REF!</definedName>
    <definedName name="_2__123Graph_ACHART_2" hidden="1">#REF!</definedName>
    <definedName name="_3__123Graph_ACHART_3" hidden="1">#REF!</definedName>
    <definedName name="_317_0Swvu.Cover._.Pa" hidden="1">#REF!</definedName>
    <definedName name="_318_0Swvu.Cover._.Pa" hidden="1">#REF!</definedName>
    <definedName name="_364Swvu.Cover._.Pa" hidden="1">#REF!</definedName>
    <definedName name="_4__123Graph_ACHART_4" hidden="1">#REF!</definedName>
    <definedName name="_5__123Graph_ACHART_5" hidden="1">#REF!</definedName>
    <definedName name="_6__123Graph_ACHART_6" hidden="1">#REF!</definedName>
    <definedName name="_7__123Graph_BCHART_1" hidden="1">#REF!</definedName>
    <definedName name="_8__123Graph_BCHART_2" hidden="1">#REF!</definedName>
    <definedName name="_8_0Swvu.Cover._.Pa" hidden="1">#REF!</definedName>
    <definedName name="_9__123Graph_BCHART_3"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Q4.1" hidden="1">#REF!</definedName>
    <definedName name="_C">#REF!</definedName>
    <definedName name="_F" hidden="1">#REF!</definedName>
    <definedName name="_Fill" hidden="1">#REF!</definedName>
    <definedName name="_ftn1" localSheetId="73">'C R.4.1'!$A$19</definedName>
    <definedName name="_ftn10" localSheetId="73">'C R.4.1'!$A$28</definedName>
    <definedName name="_ftn11" localSheetId="73">'C R.4.1'!$A$29</definedName>
    <definedName name="_ftn12" localSheetId="73">'C R.4.1'!$A$30</definedName>
    <definedName name="_ftn13" localSheetId="73">'C R.4.1'!$A$31</definedName>
    <definedName name="_ftn14" localSheetId="73">'C R.4.1'!$A$32</definedName>
    <definedName name="_ftn15" localSheetId="73">'C R.4.1'!$A$33</definedName>
    <definedName name="_ftn16" localSheetId="73">'C R.4.1'!$A$34</definedName>
    <definedName name="_ftn17" localSheetId="73">'C R.4.1'!$A$35</definedName>
    <definedName name="_ftn18" localSheetId="73">'C R.4.1'!$A$36</definedName>
    <definedName name="_ftn19" localSheetId="73">'C R.4.1'!$A$37</definedName>
    <definedName name="_ftn2" localSheetId="73">'C R.4.1'!$A$20</definedName>
    <definedName name="_ftn20" localSheetId="73">'C R.4.1'!$A$38</definedName>
    <definedName name="_ftn21" localSheetId="73">'C R.4.1'!$A$39</definedName>
    <definedName name="_ftn22" localSheetId="73">'C R.4.1'!$A$40</definedName>
    <definedName name="_ftn23" localSheetId="73">'C R.4.1'!$A$41</definedName>
    <definedName name="_ftn24" localSheetId="73">'C R.4.1'!$A$42</definedName>
    <definedName name="_ftn25" localSheetId="73">'C R.4.1'!$A$43</definedName>
    <definedName name="_ftn26" localSheetId="73">'C R.4.1'!$A$44</definedName>
    <definedName name="_ftn27" localSheetId="73">'C R.4.1'!$A$45</definedName>
    <definedName name="_ftn28" localSheetId="73">'C R.4.1'!$A$46</definedName>
    <definedName name="_ftn29" localSheetId="73">'C R.4.1'!$A$47</definedName>
    <definedName name="_ftn3" localSheetId="73">'C R.4.1'!$A$21</definedName>
    <definedName name="_ftn30" localSheetId="73">'C R.4.1'!$A$48</definedName>
    <definedName name="_ftn31" localSheetId="73">'C R.4.1'!$A$49</definedName>
    <definedName name="_ftn32" localSheetId="73">'C R.4.1'!$A$50</definedName>
    <definedName name="_ftn33" localSheetId="73">'C R.4.1'!$A$51</definedName>
    <definedName name="_ftn34" localSheetId="73">'C R.4.1'!$A$52</definedName>
    <definedName name="_ftn35" localSheetId="73">'C R.4.1'!$A$53</definedName>
    <definedName name="_ftn36" localSheetId="73">'C R.4.1'!$A$54</definedName>
    <definedName name="_ftn37" localSheetId="73">'C R.4.1'!$A$55</definedName>
    <definedName name="_ftn38" localSheetId="73">'C R.4.1'!$A$56</definedName>
    <definedName name="_ftn39" localSheetId="73">'C R.4.1'!$A$57</definedName>
    <definedName name="_ftn4" localSheetId="73">'C R.4.1'!$A$22</definedName>
    <definedName name="_ftn40" localSheetId="73">'C R.4.1'!$A$58</definedName>
    <definedName name="_ftn41" localSheetId="73">'C R.4.1'!$A$59</definedName>
    <definedName name="_ftn42" localSheetId="73">'C R.4.1'!$A$60</definedName>
    <definedName name="_ftn43" localSheetId="73">'C R.4.1'!$A$61</definedName>
    <definedName name="_ftn44" localSheetId="73">'C R.4.1'!$A$62</definedName>
    <definedName name="_ftn45" localSheetId="73">'C R.4.1'!$A$63</definedName>
    <definedName name="_ftn46" localSheetId="73">'C R.4.1'!$A$64</definedName>
    <definedName name="_ftn47" localSheetId="73">'C R.4.1'!$A$65</definedName>
    <definedName name="_ftn48" localSheetId="73">'C R.4.1'!$A$66</definedName>
    <definedName name="_ftn49" localSheetId="73">'C R.4.1'!$A$67</definedName>
    <definedName name="_ftn5" localSheetId="73">'C R.4.1'!$A$23</definedName>
    <definedName name="_ftn50" localSheetId="73">'C R.4.1'!$A$68</definedName>
    <definedName name="_ftn51" localSheetId="73">'C R.4.1'!$A$69</definedName>
    <definedName name="_ftn52" localSheetId="73">'C R.4.1'!$A$70</definedName>
    <definedName name="_ftn53" localSheetId="73">'C R.4.1'!$A$71</definedName>
    <definedName name="_ftn54" localSheetId="73">'C R.4.1'!$A$72</definedName>
    <definedName name="_ftn55" localSheetId="73">'C R.4.1'!$A$73</definedName>
    <definedName name="_ftn56" localSheetId="73">'C R.4.1'!$A$74</definedName>
    <definedName name="_ftn57" localSheetId="73">'C R.4.1'!$A$75</definedName>
    <definedName name="_ftn58" localSheetId="73">'C R.4.1'!$A$76</definedName>
    <definedName name="_ftn59" localSheetId="73">'C R.4.1'!$A$77</definedName>
    <definedName name="_ftn6" localSheetId="73">'C R.4.1'!$A$24</definedName>
    <definedName name="_ftn7" localSheetId="73">'C R.4.1'!$A$25</definedName>
    <definedName name="_ftn8" localSheetId="73">'C R.4.1'!$A$26</definedName>
    <definedName name="_ftn9" localSheetId="73">'C R.4.1'!$A$27</definedName>
    <definedName name="_ftnref10" localSheetId="74">'C R.4.2'!$D$9</definedName>
    <definedName name="_ftnref11" localSheetId="74">'C R.4.2'!$D$10</definedName>
    <definedName name="_ftnref12" localSheetId="74">'C R.4.2'!$D$11</definedName>
    <definedName name="_ftnref13" localSheetId="74">'C R.4.2'!$D$12</definedName>
    <definedName name="_ftnref50" localSheetId="73">'C R.4.1'!$D$17</definedName>
    <definedName name="_ftnref8" localSheetId="73">'C R.4.1'!$D$7</definedName>
    <definedName name="_Key1" hidden="1">#REF!</definedName>
    <definedName name="_Key2" hidden="1">#REF!</definedName>
    <definedName name="_msoanchor_2">#REF!</definedName>
    <definedName name="_Order1" hidden="1">0</definedName>
    <definedName name="_Parse_Out" hidden="1">#REF!</definedName>
    <definedName name="_qw12" hidden="1">#REF!</definedName>
    <definedName name="_SDS_WB_TYPE" hidden="1">1</definedName>
    <definedName name="_Table1_In1" hidden="1">#REF!</definedName>
    <definedName name="_Table1_Out" hidden="1">#REF!</definedName>
    <definedName name="_Table2_In1" hidden="1">#REF!</definedName>
    <definedName name="_Table2_Out" hidden="1">#REF!</definedName>
    <definedName name="A">#REF!</definedName>
    <definedName name="A_10" hidden="1">#REF!</definedName>
    <definedName name="A_12" hidden="1">#REF!</definedName>
    <definedName name="A_13" hidden="1">#REF!</definedName>
    <definedName name="A_14" hidden="1">#REF!</definedName>
    <definedName name="A_15" hidden="1">#REF!</definedName>
    <definedName name="A_16" hidden="1">#REF!</definedName>
    <definedName name="A_17">#REF!</definedName>
    <definedName name="A_18">#REF!,#REF!</definedName>
    <definedName name="A_20">#REF!</definedName>
    <definedName name="A_21">#REF!</definedName>
    <definedName name="A_22">#REF!</definedName>
    <definedName name="A_23">#REF!</definedName>
    <definedName name="A_24">#REF!</definedName>
    <definedName name="A_26">#REF!</definedName>
    <definedName name="A_27">#REF!</definedName>
    <definedName name="A_3">#REF!</definedName>
    <definedName name="A_30">#REF!</definedName>
    <definedName name="A_31">#REF!</definedName>
    <definedName name="A_32">#REF!</definedName>
    <definedName name="A_33">#REF!</definedName>
    <definedName name="A_34">#REF!</definedName>
    <definedName name="A_35">#REF!</definedName>
    <definedName name="A_4">#REF!</definedName>
    <definedName name="A_5" hidden="1">#REF!</definedName>
    <definedName name="A_6" hidden="1">#REF!</definedName>
    <definedName name="A_7" hidden="1">#REF!</definedName>
    <definedName name="A_8" hidden="1">#REF!</definedName>
    <definedName name="A_9" hidden="1">#REF!</definedName>
    <definedName name="aaaa">#REF!</definedName>
    <definedName name="AAAA12WE" hidden="1">#REF!</definedName>
    <definedName name="aaaaa">#REF!</definedName>
    <definedName name="aaaaaa"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a" hidden="1">{#N/A,#N/A,TRUE,"FA 1 &amp; 2";#N/A,#N/A,TRUE,"FA 3 &amp; 4";#N/A,#N/A,TRUE,"FA 5 &amp; 6";#N/A,#N/A,TRUE,"FA 7 &amp; 8";#N/A,#N/A,TRUE,"FA 9 &amp; 10";#N/A,#N/A,TRUE,"FA 11";#N/A,#N/A,TRUE,"FA 12";#N/A,#N/A,TRUE,"FA 13";#N/A,#N/A,TRUE,"FA 14 &amp; 15"}</definedName>
    <definedName name="aaaaaaaaaaaaaa" hidden="1">{#N/A,#N/A,TRUE,"FA 1 &amp; 2";#N/A,#N/A,TRUE,"FA 3 &amp; 4";#N/A,#N/A,TRUE,"FA 5 &amp; 6";#N/A,#N/A,TRUE,"FA 7 &amp; 8";#N/A,#N/A,TRUE,"FA 9 &amp; 10";#N/A,#N/A,TRUE,"FA 11";#N/A,#N/A,TRUE,"FA 12";#N/A,#N/A,TRUE,"FA 13";#N/A,#N/A,TRUE,"FA 14 &amp; 15"}</definedName>
    <definedName name="AAAAAAAAAAAAAAA" hidden="1">#REF!</definedName>
    <definedName name="AAAAAAAAAAAAAAAAAAAA" hidden="1">#REF!</definedName>
    <definedName name="ABARTH" hidden="1">{#N/A,#N/A,FALSE,"TEC-01";#N/A,#N/A,FALSE,"TEC - 02";#N/A,#N/A,FALSE,"TEC - 03";#N/A,#N/A,FALSE,"TEC - 04";#N/A,#N/A,FALSE,"TEC-07";#N/A,#N/A,FALSE,"TEC-08";#N/A,#N/A,FALSE,"TEC - 09A";#N/A,#N/A,FALSE,"TEC - 09B";#N/A,#N/A,FALSE,"TEC - 09C";#N/A,#N/A,FALSE,"TEC - 10";#N/A,#N/A,FALSE,"TEC-11"}</definedName>
    <definedName name="ABARTH1" hidden="1">{#N/A,#N/A,FALSE,"TEC-01";#N/A,#N/A,FALSE,"TEC - 02";#N/A,#N/A,FALSE,"TEC - 03";#N/A,#N/A,FALSE,"TEC - 04";#N/A,#N/A,FALSE,"TEC-07";#N/A,#N/A,FALSE,"TEC-08";#N/A,#N/A,FALSE,"TEC - 09A";#N/A,#N/A,FALSE,"TEC - 09B";#N/A,#N/A,FALSE,"TEC - 09C";#N/A,#N/A,FALSE,"TEC - 10";#N/A,#N/A,FALSE,"TEC-11"}</definedName>
    <definedName name="adhgzd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DJGDPDATA">#REF!</definedName>
    <definedName name="ADJGDPDATALABELS">#REF!</definedName>
    <definedName name="aeg"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f" hidden="1">#REF!</definedName>
    <definedName name="Aii">#REF!</definedName>
    <definedName name="AII_2">#REF!</definedName>
    <definedName name="aj" hidden="1">#REF!</definedName>
    <definedName name="AlertCount" hidden="1">#REF!</definedName>
    <definedName name="Amortizaciones">#REF!</definedName>
    <definedName name="_xlnm.Print_Area">#REF!</definedName>
    <definedName name="as" hidden="1">#REF!</definedName>
    <definedName name="AS2DocOpenMode" hidden="1">"AS2DocumentEdit"</definedName>
    <definedName name="asd" hidden="1">#REF!</definedName>
    <definedName name="asq" hidden="1">-1851364768</definedName>
    <definedName name="AUTHOR2_0060c64cad8e4b5c857432bb1dbd9057">#REF!</definedName>
    <definedName name="AUTHOR2_00b9caf584174720ac6f5eb93511f519">#REF!</definedName>
    <definedName name="AUTHOR2_00e3f6d3e7eb496a8b4e5728b0973d50">#REF!</definedName>
    <definedName name="AUTHOR2_0101fc158e374c479176a80ce932d200">#REF!</definedName>
    <definedName name="AUTHOR2_0202bda0cefa4465b10f2a4fb2b5b40c">#REF!</definedName>
    <definedName name="AUTHOR2_02eb2cb5f95449968322d91229a03c5c">#REF!</definedName>
    <definedName name="AUTHOR2_03a4bfa6134d4e09b332f0d1e972691a">#REF!</definedName>
    <definedName name="AUTHOR2_043556219aae4bc08dd5a81cc13b5c12">#REF!</definedName>
    <definedName name="AUTHOR2_04c6d2fbd1c546319fb0b5df0bbf7b5c">#REF!</definedName>
    <definedName name="AUTHOR2_04feadedb355401b94fe6bb0f65e2ce4">#REF!</definedName>
    <definedName name="AUTHOR2_0515110a63e0460a9663a7c2ff2bbc4c">#REF!</definedName>
    <definedName name="AUTHOR2_06a7e6e6b7994dcca2a847ae6b9582fa">#REF!</definedName>
    <definedName name="AUTHOR2_07321995ace94f67965362062c20de40">#REF!</definedName>
    <definedName name="AUTHOR2_09a44d0f36914a7ba9bc159b85d3fc30">#REF!</definedName>
    <definedName name="AUTHOR2_0a0819f36a57428b8499105605e527e8">#REF!</definedName>
    <definedName name="AUTHOR2_0a307c8f0d784201b811a351756227fc">#REF!</definedName>
    <definedName name="AUTHOR2_0b5ae674c5ee40ad8c0e56301450c14e">#REF!</definedName>
    <definedName name="AUTHOR2_0ba472773be644cf82e3de98175cfcce">#REF!</definedName>
    <definedName name="AUTHOR2_0be14c74957a46ed8a7537353193f468">#REF!</definedName>
    <definedName name="AUTHOR2_0bfdb5d45b40413d8f3f34aaee17d47b">#REF!</definedName>
    <definedName name="AUTHOR2_0c1b95d2a5b746f2a52d552c4682664a">#REF!</definedName>
    <definedName name="AUTHOR2_0c1d74434b414c138aa41ad5c66aa3d2">#REF!</definedName>
    <definedName name="AUTHOR2_0d3b5f377adf4065baae4ffc6e0b93ff">#REF!</definedName>
    <definedName name="AUTHOR2_0d4fc7e775f544cca85d66cc2097a1b6">#REF!</definedName>
    <definedName name="AUTHOR2_0d512a1afea3412a883b149ab5b0e655">#REF!</definedName>
    <definedName name="AUTHOR2_0e159bff32154729bb72f3068b9a26bc">#REF!</definedName>
    <definedName name="AUTHOR2_10b6443044d7447ca25838425bb1d965">#REF!</definedName>
    <definedName name="AUTHOR2_112dd6d2d7fd404e8591f44505eef676">#REF!</definedName>
    <definedName name="AUTHOR2_12688aad2d8644fcb28c9b58d6d6a652">#REF!</definedName>
    <definedName name="AUTHOR2_12d37331287643679979fcd37481db4c">#REF!</definedName>
    <definedName name="AUTHOR2_12f11292a16c45b49013aa69d7a76999">#REF!</definedName>
    <definedName name="AUTHOR2_13bff4314dfb441da3f282b2702dcf86">#REF!</definedName>
    <definedName name="AUTHOR2_15a3548192c24c7fb95c5032f95d1282">#REF!</definedName>
    <definedName name="AUTHOR2_188d34389d224addadb0d40fc00862db">#REF!</definedName>
    <definedName name="AUTHOR2_193e64ebc3de46f894239b4a5c4e2912">#REF!</definedName>
    <definedName name="AUTHOR2_1ab5398c87884d7da1cf6e713445aa7a">#REF!</definedName>
    <definedName name="AUTHOR2_1addf5313a104585a520eb7c1dd3825e">#REF!</definedName>
    <definedName name="AUTHOR2_1b02297bc5754ebb947d4c5a602512fa">#REF!</definedName>
    <definedName name="AUTHOR2_1bf38633329d45f3b92189bac69e9873">#REF!</definedName>
    <definedName name="AUTHOR2_1dc9746bd3f7420cbc990b26130748be">#REF!</definedName>
    <definedName name="AUTHOR2_1e61f2f997754962be8a670adce0172a">#REF!</definedName>
    <definedName name="AUTHOR2_1ed4606f672c40a9bcddd97cb47fcef3">#REF!</definedName>
    <definedName name="AUTHOR2_1f12dbcebcda4f40b75209bbd5c17d0c">#REF!</definedName>
    <definedName name="AUTHOR2_1fb660b982f040e1a4bb8a40fe91241e">#REF!</definedName>
    <definedName name="AUTHOR2_20dbc6d345b34ac18bb54d942b295eca">#REF!</definedName>
    <definedName name="AUTHOR2_217486e86dcf436ab2bc385b557121d6">#REF!</definedName>
    <definedName name="AUTHOR2_21e1c16388764948bb8e2825fc5cead7">#REF!</definedName>
    <definedName name="AUTHOR2_22e0cda845574b448a3c48622d697f5b">#REF!</definedName>
    <definedName name="AUTHOR2_22e1e41f6d16439eb4faba850088fb24">#REF!</definedName>
    <definedName name="AUTHOR2_22e85598b8be4d228ef4921c694fa65e">#REF!</definedName>
    <definedName name="AUTHOR2_22ec86cbbb8e41b8a9c8fbef7b134899">#REF!</definedName>
    <definedName name="AUTHOR2_24150cae7a4640ecb70989a52eca0507">#REF!</definedName>
    <definedName name="AUTHOR2_2580cd46b0644e828f0f2cd95059c9d7">#REF!</definedName>
    <definedName name="AUTHOR2_25f4ec6e297849a4a54b486055cce612">#REF!</definedName>
    <definedName name="AUTHOR2_261525dbb3074ffbb11c12c90d865bea">#REF!</definedName>
    <definedName name="AUTHOR2_2749ec875b794a6eb6f7b048d5a0422a">#REF!</definedName>
    <definedName name="AUTHOR2_279b22778f094f44be1e6ca36af35ff4">#REF!</definedName>
    <definedName name="AUTHOR2_2849349c629849ebbe5719ade170a78d">#REF!</definedName>
    <definedName name="AUTHOR2_2a3e075aaaf743f992be48d77c09616b">#REF!</definedName>
    <definedName name="AUTHOR2_2a94536a9b2f447694567ba47f21dbe5">#REF!</definedName>
    <definedName name="AUTHOR2_2af496f477ae4870bbc32ceeeb872803">#REF!</definedName>
    <definedName name="AUTHOR2_2bc9bc2fb5d646799470dc4c31f59ad6">#REF!</definedName>
    <definedName name="AUTHOR2_2c6c72d2b2d0456b858038079b22eec2">#REF!</definedName>
    <definedName name="AUTHOR2_2c73b2d07f9340dc89307e6de724b83e">#REF!</definedName>
    <definedName name="AUTHOR2_2f0b4729526c4d9387e2201d80419516">#REF!</definedName>
    <definedName name="AUTHOR2_2f94c3c2878145c59a0a7777de70f20b">#REF!</definedName>
    <definedName name="AUTHOR2_2ff56f04831a4412a92bb4b4da34d1da">#REF!</definedName>
    <definedName name="AUTHOR2_3292a0922bd14cb287da725a4d3a3127">#REF!</definedName>
    <definedName name="AUTHOR2_32f56b13a49e4a9ba9979211ec6ef90f">#REF!</definedName>
    <definedName name="AUTHOR2_331034fd6e8c4448b6d411521b33ddc0">#REF!</definedName>
    <definedName name="AUTHOR2_33a2c7bddc7c4eab81c81b127b5d86bf">#REF!</definedName>
    <definedName name="AUTHOR2_33af445f36dc41078e867b68a3d95b57">#REF!</definedName>
    <definedName name="AUTHOR2_33dd465c3c254c8e8f9bdcdf034b16af">#REF!</definedName>
    <definedName name="AUTHOR2_33e48097fd594026bcdda3c23765235d">#REF!</definedName>
    <definedName name="AUTHOR2_340fed218d9c4c5690e37fd7b03dcce4">#REF!</definedName>
    <definedName name="AUTHOR2_35d6b80707de4be0a8e5c6a67274d491">#REF!</definedName>
    <definedName name="AUTHOR2_3699693f62a94ae0bdf1646816ddcf0c">#REF!</definedName>
    <definedName name="AUTHOR2_382b57f224ab432b98439a4419499783">#REF!</definedName>
    <definedName name="AUTHOR2_385f04638bd44e3c9f02498a86d21ed5">#REF!</definedName>
    <definedName name="AUTHOR2_38af2a16db6843fc9d691a6fce2d07df">#REF!</definedName>
    <definedName name="AUTHOR2_38ddac33663c414dac442b0ec38c718d">#REF!</definedName>
    <definedName name="AUTHOR2_395abe6b97ec40e7af666404360f6a4e">#REF!</definedName>
    <definedName name="AUTHOR2_3ad2099904d04f90ade3812a5d71d473">#REF!</definedName>
    <definedName name="AUTHOR2_3ad5fc83fd2040e2b1d1813a30c85102">#REF!</definedName>
    <definedName name="AUTHOR2_3b8009492d63481b8f946f63b0dee214">#REF!</definedName>
    <definedName name="AUTHOR2_3bbaa873147f4fb589a291da34b1cb91">#REF!</definedName>
    <definedName name="AUTHOR2_3be09f39d8424bb087d4f21336cc892c">#REF!</definedName>
    <definedName name="AUTHOR2_3d5b9d0ac64d4a08a77c6456f66f07f3">#REF!</definedName>
    <definedName name="AUTHOR2_3dcb2eab93ba45aeb6a4be8f8e4fc8fa">#REF!</definedName>
    <definedName name="AUTHOR2_3de135b613d74bf6a550075f70c6c905">#REF!</definedName>
    <definedName name="AUTHOR2_3ebf6b8d073646358ee0198b9193f45e">#REF!</definedName>
    <definedName name="AUTHOR2_3f0453d67a514ea7bf822ca64fc883cf">#REF!</definedName>
    <definedName name="AUTHOR2_3f1fce4f874447d5a6fe79d6da74be6a">#REF!</definedName>
    <definedName name="AUTHOR2_3fba0eb733394f6aa34346c4f5a46f53">#REF!</definedName>
    <definedName name="AUTHOR2_3fe050cc6d084f4fa5b705b25c768322">#REF!</definedName>
    <definedName name="AUTHOR2_404cbbe7ae804e8a95f402e9fb60448c">#REF!</definedName>
    <definedName name="AUTHOR2_404f506c49a640feaff933d00391e077">#REF!</definedName>
    <definedName name="AUTHOR2_407f59c1fce246dc94b645feff0b762c">#REF!</definedName>
    <definedName name="AUTHOR2_4136a47e2aa2400ab9484c895c264c7b">#REF!</definedName>
    <definedName name="AUTHOR2_4193e694f5804ae1a175467e91f829b6">#REF!</definedName>
    <definedName name="AUTHOR2_42e7ebae5a2343cf87de81591ec00ece">#REF!</definedName>
    <definedName name="AUTHOR2_4341ea1843d64831b5c8f13b13db0bbe">#REF!</definedName>
    <definedName name="AUTHOR2_436136e3ee294724b5cc8b2fb017b6af">#REF!</definedName>
    <definedName name="AUTHOR2_43851fd24e0a4b5383da1aa304a5d357">#REF!</definedName>
    <definedName name="AUTHOR2_43964d6a4f524630a9ec3e91110e0078">#REF!</definedName>
    <definedName name="AUTHOR2_439aaf00e34e4f7bbcad118bbcfa135a">#REF!</definedName>
    <definedName name="AUTHOR2_43a16e6ab28941f4bea0bdc75083599c">#REF!</definedName>
    <definedName name="AUTHOR2_43a6fd1a152a4906b4a84c4e7b45ddff">#REF!</definedName>
    <definedName name="AUTHOR2_459455318d454886ac2ebc2cd57c5ad9">#REF!</definedName>
    <definedName name="AUTHOR2_459c6a4da68747308eb0aaec44a40d2c">#REF!</definedName>
    <definedName name="AUTHOR2_45d0477f88eb406886b0d24b24859d38">#REF!</definedName>
    <definedName name="AUTHOR2_469da399178948109ff7902d1cd5627d">#REF!</definedName>
    <definedName name="AUTHOR2_47362a0eed3a46d1816928d88ed489c6">#REF!</definedName>
    <definedName name="AUTHOR2_49b4f75250694c88805a5dec3dd75c10">#REF!</definedName>
    <definedName name="AUTHOR2_49da274b338941298cb72a7d42f49f45">#REF!</definedName>
    <definedName name="AUTHOR2_4a171912755644138dd368b35ea95a00">#REF!</definedName>
    <definedName name="AUTHOR2_4a40b4b267fe41a8a4a5cbac452fd77e">#REF!</definedName>
    <definedName name="AUTHOR2_4a7b30c510914291a44b1a8af6518249">#REF!</definedName>
    <definedName name="AUTHOR2_4ae591b9ca534cbd9d796240ae57e316">#REF!</definedName>
    <definedName name="AUTHOR2_4af94cb0fc4943e3b02a5225e23bbb3e">#REF!</definedName>
    <definedName name="AUTHOR2_4b0051d2b68341b989e7bfed5d827520">#REF!</definedName>
    <definedName name="AUTHOR2_4b6d7c650e1c4990a31e64e7c40be2a3">#REF!</definedName>
    <definedName name="AUTHOR2_4ba367927a25463d8e96404358f61583">#REF!</definedName>
    <definedName name="AUTHOR2_4c3c481762b74764abf98f0962ed4995">#REF!</definedName>
    <definedName name="AUTHOR2_4c7518987ec649eabb657963c60502a2">#REF!</definedName>
    <definedName name="AUTHOR2_4ca085291a274a678245e7035108f8a1">#REF!</definedName>
    <definedName name="AUTHOR2_4d211f1e3ac84eeb80279e94978630ea">#REF!</definedName>
    <definedName name="AUTHOR2_4d21c9e3d5bc4be980614212ca5598bd">#REF!</definedName>
    <definedName name="AUTHOR2_4e0ccea6a98142849135d1091bccb4f8">#REF!</definedName>
    <definedName name="AUTHOR2_4e49afdd51de47a4b3e3d96c02d7a356">#REF!</definedName>
    <definedName name="AUTHOR2_4f0a485d31874869a96261594c5fad7a">#REF!</definedName>
    <definedName name="AUTHOR2_4f0e450166fa4d58bc35c6182b9afd57">#REF!</definedName>
    <definedName name="AUTHOR2_513c0f51907c49eea60fb954f18e5295">#REF!</definedName>
    <definedName name="AUTHOR2_5143efe279cf4cfeb9fe25d9622f2c62">#REF!</definedName>
    <definedName name="AUTHOR2_55d7e0cc6c75411d9464043928676f11">#REF!</definedName>
    <definedName name="AUTHOR2_569876064165407889c68e21bfbff75e">#REF!</definedName>
    <definedName name="AUTHOR2_57720b9c813c487992590afde4adeb8d">#REF!</definedName>
    <definedName name="AUTHOR2_57a38d04406949b4878f864cdc3b9113">#REF!</definedName>
    <definedName name="AUTHOR2_57fe3447046d41abbc4275fedb7f5597">#REF!</definedName>
    <definedName name="AUTHOR2_581541e970e8444d99315c23ae23983b">#REF!</definedName>
    <definedName name="AUTHOR2_59edea2a5e3948ee843472441cc535fa">#REF!</definedName>
    <definedName name="AUTHOR2_5aa867945d4748f0bf0abe1999e9d4da">#REF!</definedName>
    <definedName name="AUTHOR2_5b837e4166c74203b5ca27af208cd9d1">#REF!</definedName>
    <definedName name="AUTHOR2_5bb01ab81a4546c1a1db3d01861b11de">#REF!</definedName>
    <definedName name="AUTHOR2_5d7512313daa4e85b1e2969ff2dea2cd">#REF!</definedName>
    <definedName name="AUTHOR2_5e1ded12fb694bda9f8bfb96226b2e65">#REF!</definedName>
    <definedName name="AUTHOR2_5ebd86a5e3f849779f3b5b2cb163162e">#REF!</definedName>
    <definedName name="AUTHOR2_5fd244268abe41e9a2c41984982ca765">#REF!</definedName>
    <definedName name="AUTHOR2_607ea065eb38461fbcdac343ca5dade0">#REF!</definedName>
    <definedName name="AUTHOR2_614fec185bbc4527b2eeb2bc66b6f811">#REF!</definedName>
    <definedName name="AUTHOR2_62d31a2966aa433e964ab3fdfcc7fc47">#REF!</definedName>
    <definedName name="AUTHOR2_63badf5856ed441cb046ba49b1f79fac">#REF!</definedName>
    <definedName name="AUTHOR2_63e79b756e7744f2aa6a82a9a8d00441">#REF!</definedName>
    <definedName name="AUTHOR2_64963829085944e1ba06e864763afec2">#REF!</definedName>
    <definedName name="AUTHOR2_65113fe9bb034dd08a77fb99e6994d21">#REF!</definedName>
    <definedName name="AUTHOR2_65d30b0ffc34482d9ab55a1c1ce13989">#REF!</definedName>
    <definedName name="AUTHOR2_65e234587c564e5b9ee124cf712b3d1e">#REF!</definedName>
    <definedName name="AUTHOR2_67bd5a99d23f433da4878ad032e34700">#REF!</definedName>
    <definedName name="AUTHOR2_6839a270e37649fe82593bd24167f779">#REF!</definedName>
    <definedName name="AUTHOR2_6a32edcc2f5c406bac901c4cb73e0c23">#REF!</definedName>
    <definedName name="AUTHOR2_6ac78f7d4ab945c9b95ebbd3570e3239">#REF!</definedName>
    <definedName name="AUTHOR2_6c93b03162ce4fd0b4a62e44a1897749">#REF!</definedName>
    <definedName name="AUTHOR2_6d255d87ffbd4948a79e51fa9b039006">#REF!</definedName>
    <definedName name="AUTHOR2_6d9d565ec87340baa4371434f5b76613">#REF!</definedName>
    <definedName name="AUTHOR2_6e0e7c94a612478e8a40d9a46a944153">#REF!</definedName>
    <definedName name="AUTHOR2_6eeb1013524d490e9c5619c833a7c8df">#REF!</definedName>
    <definedName name="AUTHOR2_71a0d50fb0eb4298864559abd7f46552">#REF!</definedName>
    <definedName name="AUTHOR2_722c8b9cb8074a8d84a5f162ee16c6c5">#REF!</definedName>
    <definedName name="AUTHOR2_72426ca695e04741a85f4c8288cdd5f3">#REF!</definedName>
    <definedName name="AUTHOR2_75a91b325e1448d7a2d9584100d85d3f">#REF!</definedName>
    <definedName name="AUTHOR2_76f3109e5d7b46f5b7474879bb4fa4e8">#REF!</definedName>
    <definedName name="AUTHOR2_780179ba7b87483fab7be79108c4cbba">#REF!</definedName>
    <definedName name="AUTHOR2_788f8c0c20b943a8b29696842015fa1b">#REF!</definedName>
    <definedName name="AUTHOR2_789705b6daa94b8d98d972494de727cb">#REF!</definedName>
    <definedName name="AUTHOR2_7999e40b8f3641b6b4dd23facf14e0bf">#REF!</definedName>
    <definedName name="AUTHOR2_79e5ecc64f1a462486c4fc076e368ca1">#REF!</definedName>
    <definedName name="AUTHOR2_7af104d81291413089d7cf5f19f50f77">#REF!</definedName>
    <definedName name="AUTHOR2_7b16ed7003b5474abdbb5573d0e9a5a2">#REF!</definedName>
    <definedName name="AUTHOR2_7b2989b92a9444819e07a6d4468b3ade">#REF!</definedName>
    <definedName name="AUTHOR2_7bb2f38a653a4b4e83b09fddd8852c91">#REF!</definedName>
    <definedName name="AUTHOR2_7c442e7f15424fd3a3d15a0924478044">#REF!</definedName>
    <definedName name="AUTHOR2_7caf865fade24dbb81b8d26294a8430d">#REF!</definedName>
    <definedName name="AUTHOR2_7e930f79b35945188696470402df19bd">#REF!</definedName>
    <definedName name="AUTHOR2_817410777b3e4f3e96e8a9d8d145929e">#REF!</definedName>
    <definedName name="AUTHOR2_8223bb5db60245b4b3fc6378ab4d9396">#REF!</definedName>
    <definedName name="AUTHOR2_8235e5a342d345fe995d53afb6957609">#REF!</definedName>
    <definedName name="AUTHOR2_842503267df143b5ab003a5d835416e8">#REF!</definedName>
    <definedName name="AUTHOR2_842745c81b4f465096c08b91a04aff2a">#REF!</definedName>
    <definedName name="AUTHOR2_84b69edb721e4c9091c4adcf5a47ba4d">#REF!</definedName>
    <definedName name="AUTHOR2_8535d3bcb29441e984df9a0e16858fcd">#REF!</definedName>
    <definedName name="AUTHOR2_8558cef603444610a18a66907dc6e1a8">#REF!</definedName>
    <definedName name="AUTHOR2_855fda14e5264d6ab38636ec62632b71">#REF!</definedName>
    <definedName name="AUTHOR2_857be144704446969b405dcebc62bca2">#REF!</definedName>
    <definedName name="AUTHOR2_85a5690612a34e4385a5d9ab27b3aec6">#REF!</definedName>
    <definedName name="AUTHOR2_85ad3d1926f4465caa83e517a966564d">#REF!</definedName>
    <definedName name="AUTHOR2_85fce67dbddc4fd6a14eea20820903d0">#REF!</definedName>
    <definedName name="AUTHOR2_86bc134755ef4477bca4359e0b4b3260">#REF!</definedName>
    <definedName name="AUTHOR2_880a3b9e33814c30bb5095b575ab16d0">#REF!</definedName>
    <definedName name="AUTHOR2_8849b060cac94fa69e4cbe7f2b69434e">#REF!</definedName>
    <definedName name="AUTHOR2_89c7a0bebe0f4e15aec50b88ccfdea3b">#REF!</definedName>
    <definedName name="AUTHOR2_8a9de19700dc46feac111abad37cba91">#REF!</definedName>
    <definedName name="AUTHOR2_8b1136e7cf794607ac34df6556abd9f1">#REF!</definedName>
    <definedName name="AUTHOR2_8bd17a5255b74cb78777914b72585cc9">#REF!</definedName>
    <definedName name="AUTHOR2_8cac0e1abd2b431490c79ac108459d68">#REF!</definedName>
    <definedName name="AUTHOR2_8fc91280f1a0486f87921a9f348d03c9">#REF!</definedName>
    <definedName name="AUTHOR2_9051f6a04f5249a4bd3b8f24a0e231d3">#REF!</definedName>
    <definedName name="AUTHOR2_9117bde748a44a5681154dbab2dd273c">#REF!</definedName>
    <definedName name="AUTHOR2_911c3590e37445ff80e33e3450324821">#REF!</definedName>
    <definedName name="AUTHOR2_9242ac756fd5451b8d964cce23bfec30">#REF!</definedName>
    <definedName name="AUTHOR2_94270e64e9f24edf952e1e4fd7bbbbe8">#REF!</definedName>
    <definedName name="AUTHOR2_9565f186e7a64b29906297bb01aaee7a">#REF!</definedName>
    <definedName name="AUTHOR2_956f3e462769411795b7281e3a2c67a0">#REF!</definedName>
    <definedName name="AUTHOR2_96b17260e5f94705a9c6b4af10603134">#REF!</definedName>
    <definedName name="AUTHOR2_96be083359df4850b8bf1c4564fe56d3">#REF!</definedName>
    <definedName name="AUTHOR2_97b26d32466c45a5a1ee55353163bfd1">#REF!</definedName>
    <definedName name="AUTHOR2_9800a4928d7a49a9bb96a2a4520def51">#REF!</definedName>
    <definedName name="AUTHOR2_98394ae507ae410a9c824c5efa6975de">#REF!</definedName>
    <definedName name="AUTHOR2_98932fd9184a440f80aa19c14905cd02">#REF!</definedName>
    <definedName name="AUTHOR2_98bcdb2413c14a449001abe931a85ecf">#REF!</definedName>
    <definedName name="AUTHOR2_98e4e063e67f4e20b3fe6241d7a8d3fd">#REF!</definedName>
    <definedName name="AUTHOR2_998e3eeab9fb4c5280fb779672728c07">#REF!</definedName>
    <definedName name="AUTHOR2_9b0f115c3e104e54885e05286192523d">#REF!</definedName>
    <definedName name="AUTHOR2_9b12869a54124c6a88106ef5bf458ee0">#REF!</definedName>
    <definedName name="AUTHOR2_9e299eb13ab54aee95cfebf127e0b7bd">#REF!</definedName>
    <definedName name="AUTHOR2_9f4d87dea211438eb727bce1837560c6">#REF!</definedName>
    <definedName name="AUTHOR2_9f98468891af4272a3b36e933b9c1cc1">#REF!</definedName>
    <definedName name="AUTHOR2_a07eaf78e7dc407ebc330b9e72542814">#REF!</definedName>
    <definedName name="AUTHOR2_a11fb2d0765b4ea290ddb47d2a207cc5">#REF!</definedName>
    <definedName name="AUTHOR2_a1474f5781af477d81dee76008946371">#REF!</definedName>
    <definedName name="AUTHOR2_a2338d4f4b2344c19f7294feb8d1a9ee">#REF!</definedName>
    <definedName name="AUTHOR2_a2c45afa75bf4c639328950eb208d6ae">#REF!</definedName>
    <definedName name="AUTHOR2_a2ef2460bbb34c0c9b397d04b4404fbd">#REF!</definedName>
    <definedName name="AUTHOR2_a351e8ce7960447dbb82df0297b0481c">#REF!</definedName>
    <definedName name="AUTHOR2_a36087910a9c4181bca001e00ca767b0">#REF!</definedName>
    <definedName name="AUTHOR2_a437dcc00b1647e7b86ea007ec378b5e">#REF!</definedName>
    <definedName name="AUTHOR2_a55b3359c96d4b5780898b3af2fc76a5">#REF!</definedName>
    <definedName name="AUTHOR2_a5aef0504d59498ca63bad756e28adef">#REF!</definedName>
    <definedName name="AUTHOR2_a5ff19040c9047fbb1da11bca0c64c82">#REF!</definedName>
    <definedName name="AUTHOR2_a60df8388f604347a9df410ce72368ce">#REF!</definedName>
    <definedName name="AUTHOR2_a714957ed06b405b867b2cb588f51c34">#REF!</definedName>
    <definedName name="AUTHOR2_a7a40f7c202144e8a79b0c2c7343e0bd">#REF!</definedName>
    <definedName name="AUTHOR2_a8acbc96f83a479b8a44c34ad02390fe">#REF!</definedName>
    <definedName name="AUTHOR2_aaaf2d5f79b541c5881787f1d9b7b532">#REF!</definedName>
    <definedName name="AUTHOR2_aae3058bad23407eb9abbd67f6517262">#REF!</definedName>
    <definedName name="AUTHOR2_ab11a1a3a2344dc790ca332d05d83af4">#REF!</definedName>
    <definedName name="AUTHOR2_ab7792ef014f49019d5450d3927f2b8f">#REF!</definedName>
    <definedName name="AUTHOR2_ac3c153209e44a89b2b183250106fabf">#REF!</definedName>
    <definedName name="AUTHOR2_ac44c8e7f6bc4a1a9aa437e9f4f52967">#REF!</definedName>
    <definedName name="AUTHOR2_ae0d08103de14b71bee091837b551159">#REF!</definedName>
    <definedName name="AUTHOR2_ae2831a6de1c4562a7d5ef634d7d760e">#REF!</definedName>
    <definedName name="AUTHOR2_ae9c32c6d5414c9f83d652a3495fe91a">#REF!</definedName>
    <definedName name="AUTHOR2_aedc606989594eb9ae7c82239854030c">#REF!</definedName>
    <definedName name="AUTHOR2_af8bc0b8b093451d89ac192372770350">#REF!</definedName>
    <definedName name="AUTHOR2_b0121deeb20b41e2bfcd77f3d5a81983">#REF!</definedName>
    <definedName name="AUTHOR2_b0371fb7b56042dbb622dd41c51fd18d">#REF!</definedName>
    <definedName name="AUTHOR2_b2080d3cb05a43efb75aad22419fad5c">#REF!</definedName>
    <definedName name="AUTHOR2_b3c0d9e4b3ff4937989691c121a81e0e">#REF!</definedName>
    <definedName name="AUTHOR2_b3e7b3bfed14417786dd59b24c6ecf4a">#REF!</definedName>
    <definedName name="AUTHOR2_b4793811da6a4c479bd8ef9606637253">#REF!</definedName>
    <definedName name="AUTHOR2_b625177c484247ac97a2da9e56ae5ded">#REF!</definedName>
    <definedName name="AUTHOR2_b7021ab495cf41baaf72f52a746576e0">#REF!</definedName>
    <definedName name="AUTHOR2_b7178018619c4741978b505f8660848d">#REF!</definedName>
    <definedName name="AUTHOR2_b8243fb832e04fdb9c62db8aca2e3b91">#REF!</definedName>
    <definedName name="AUTHOR2_b8a616a58987431ba677a6d202f17ae2">#REF!</definedName>
    <definedName name="AUTHOR2_b90af7fe9a2645d4868adb8dc96a3336">#REF!</definedName>
    <definedName name="AUTHOR2_b9406fb7aeb4407f9279c50263a88643">#REF!</definedName>
    <definedName name="AUTHOR2_b9446e5f42404b49bf3a85b53b790951">#REF!</definedName>
    <definedName name="AUTHOR2_b96daaec7fcd45478668d8b1f40e28d3">#REF!</definedName>
    <definedName name="AUTHOR2_ba8ecb7fa6b5414e9aa966b919d5597e">#REF!</definedName>
    <definedName name="AUTHOR2_ba96832bfbba483ab3aba9678b2eea8b">#REF!</definedName>
    <definedName name="AUTHOR2_ba9e07492ca1478d8b832a5932282df7">#REF!</definedName>
    <definedName name="AUTHOR2_bae989d1b2f54195a3c8f9999edd9417">#REF!</definedName>
    <definedName name="AUTHOR2_bbe956a1ee464cf28dd1e7ac4c42abbc">#REF!</definedName>
    <definedName name="AUTHOR2_bc2857257b8d4352ae723a8c75dc6f7f">#REF!</definedName>
    <definedName name="AUTHOR2_bc313a6c0a5d4fdf9c22776915003190">#REF!</definedName>
    <definedName name="AUTHOR2_bc5e72d6e7494defb4df3df2450c81d4">#REF!</definedName>
    <definedName name="AUTHOR2_c05a0c495f3943f78f2085245f46a876">#REF!</definedName>
    <definedName name="AUTHOR2_c0ec305777ed480f8761fea87c801a41">#REF!</definedName>
    <definedName name="AUTHOR2_c11ab965cc0c4f6e828b99446d3d3d8f">#REF!</definedName>
    <definedName name="AUTHOR2_c28332365d784947ad748f2d4a22c5a1">#REF!</definedName>
    <definedName name="AUTHOR2_c3106ca194dc4b3ba58c8fd10c55199d">#REF!</definedName>
    <definedName name="AUTHOR2_c54db2774adf4a988285a5373bdbd987">#REF!</definedName>
    <definedName name="AUTHOR2_c557c6caadef453bbe8f8180227b6f6e">#REF!</definedName>
    <definedName name="AUTHOR2_c5d8ac1f020b4588a28375e02f9c1afb">#REF!</definedName>
    <definedName name="AUTHOR2_c76c3a77b003451fafd1c52978d0a5ee">#REF!</definedName>
    <definedName name="AUTHOR2_c7e98e599e874d378a4d890765fb397c">#REF!</definedName>
    <definedName name="AUTHOR2_c99eac2810d34743aea1c9789a465cbb">#REF!</definedName>
    <definedName name="AUTHOR2_c9c6bc97860f4774857f7070dfb04023">#REF!</definedName>
    <definedName name="AUTHOR2_ca58383732db4f33bbc5cfa1208e117d">#REF!</definedName>
    <definedName name="AUTHOR2_ca98e74bbbe6428993efef3270f638d7">#REF!</definedName>
    <definedName name="AUTHOR2_cc0da0293f3949d89335288acf9bdb00">#REF!</definedName>
    <definedName name="AUTHOR2_cc232078f0f84f3591672a1f677e99da">#REF!</definedName>
    <definedName name="AUTHOR2_cc78740a05be43da80bf9f874a20c5be">#REF!</definedName>
    <definedName name="AUTHOR2_cc8c364a8744488296a6da30c6bb3f0d">#REF!</definedName>
    <definedName name="AUTHOR2_cc971ed70e8e43b485a0175bc0873697">#REF!</definedName>
    <definedName name="AUTHOR2_cdbf0537b0b14033bacea73e06deb035">#REF!</definedName>
    <definedName name="AUTHOR2_ce12fa0f87884655bd94538c4c0c1642">#REF!</definedName>
    <definedName name="AUTHOR2_ce6699fb00984bfd9f58b6d072de96cc">#REF!</definedName>
    <definedName name="AUTHOR2_cf1316322c454c698562ea2985401569">#REF!</definedName>
    <definedName name="AUTHOR2_cf4565cd36e444debc6a7e1860ceda84">#REF!</definedName>
    <definedName name="AUTHOR2_d1974b1c3b4f472da0eaf0cf32345d1e">#REF!</definedName>
    <definedName name="AUTHOR2_d465169f129f4a8785c1520705ec211f">#REF!</definedName>
    <definedName name="AUTHOR2_d63915e4e88f405fb8c2c0c598073af7">#REF!</definedName>
    <definedName name="AUTHOR2_d73c3b7601f34c9e9de2d1e923915dbc">#REF!</definedName>
    <definedName name="AUTHOR2_d830d51451b149828830f11ade0df9d6">#REF!</definedName>
    <definedName name="AUTHOR2_d89765bc5a584ae99eedbb0b94f62647">#REF!</definedName>
    <definedName name="AUTHOR2_d9bb43858d804301bced6b80130f5443">#REF!</definedName>
    <definedName name="AUTHOR2_da97d5fdf1f9422d97199433e56a0a27">#REF!</definedName>
    <definedName name="AUTHOR2_dac45366ba4140298df7d0c91e8321ba">#REF!</definedName>
    <definedName name="AUTHOR2_dbfb715d19ff41eb9731b1d4e5c0d9b4">#REF!</definedName>
    <definedName name="AUTHOR2_dcfcd351c7db4f9291d53ea45aebe191">#REF!</definedName>
    <definedName name="AUTHOR2_e0efe824854a483dbe79c5cb639505e6">#REF!</definedName>
    <definedName name="AUTHOR2_e1da38d309fd4bb88d32a70d02811adf">#REF!</definedName>
    <definedName name="AUTHOR2_e2eaf6122406479ca50ac757cb7eb5b2">#REF!</definedName>
    <definedName name="AUTHOR2_e306f762425b4abea3a275a6fc8e0b24">#REF!</definedName>
    <definedName name="AUTHOR2_e30e5367a23f412394ca067087031a08">#REF!</definedName>
    <definedName name="AUTHOR2_e3397178fd4d48fb9a9d9af802066604">#REF!</definedName>
    <definedName name="AUTHOR2_e3c151db7aad44169826abb97200aff6">#REF!</definedName>
    <definedName name="AUTHOR2_e4076dc92cfb4119ac7e40260d16b9a8">#REF!</definedName>
    <definedName name="AUTHOR2_e4d5fe8b090945338ac1fabbee0b5458">#REF!</definedName>
    <definedName name="AUTHOR2_e6a96346884d4b3586b2f242860c55b3">#REF!</definedName>
    <definedName name="AUTHOR2_e6b30da549be40ee8e8f10a9f2df9c21">#REF!</definedName>
    <definedName name="AUTHOR2_e6fb63b2c52643b3b625d14bbc16eea9">#REF!</definedName>
    <definedName name="AUTHOR2_e75b8dc1edfc4050bb43fac81c5652c1">#REF!</definedName>
    <definedName name="AUTHOR2_e7659f4ddf3f41168e356cc3f38d4c0f">#REF!</definedName>
    <definedName name="AUTHOR2_e7c61d577a9643bb95457bfa4c6d0cf6">#REF!</definedName>
    <definedName name="AUTHOR2_e8a5f8b0ecbe41ed8f2f10ac9967d676">#REF!</definedName>
    <definedName name="AUTHOR2_e8d58eac7abe4d19905a27edc4ae192f">#REF!</definedName>
    <definedName name="AUTHOR2_e92a9945e8fc469ea5f6e99375931ee7">#REF!</definedName>
    <definedName name="AUTHOR2_e9bdc3e4b04e4f71b99addbe7f77649c">#REF!</definedName>
    <definedName name="AUTHOR2_eb505b63d5c04c2eac362ff2abfe7171">#REF!</definedName>
    <definedName name="AUTHOR2_eb5abb56213e4d21bd04d5c8b47f1a08">#REF!</definedName>
    <definedName name="AUTHOR2_ec8b197a3afe4266bbc68eecfd427740">#REF!</definedName>
    <definedName name="AUTHOR2_ee6e0d87287146bcba05b1b9855a70a5">#REF!</definedName>
    <definedName name="AUTHOR2_efabad6279104e73a54bd710415bba4c">#REF!</definedName>
    <definedName name="AUTHOR2_f0353e2612f34a12850c780380e07d9e">#REF!</definedName>
    <definedName name="AUTHOR2_f0b785a3db3543d09103e185a271abd0">#REF!</definedName>
    <definedName name="AUTHOR2_f1412e7e56be4f97bff25f8a4ce09cde">#REF!</definedName>
    <definedName name="AUTHOR2_f15b79ca118044229a6d5f34155fc12b">#REF!</definedName>
    <definedName name="AUTHOR2_f1db04ce5f34468d978a644019e18901">#REF!</definedName>
    <definedName name="AUTHOR2_f34316f3317a4e6e80d9591101e9b353">#REF!</definedName>
    <definedName name="AUTHOR2_f5fc1094c8b94df09f854820435a4661">#REF!</definedName>
    <definedName name="AUTHOR2_f6ad1cf41ad04ff8872080832cf40fdb">#REF!</definedName>
    <definedName name="AUTHOR2_f77bf3ee64124e9aa772f27194ae6284">#REF!</definedName>
    <definedName name="AUTHOR2_f7d8a680d661400d90d3016ce10380d3">#REF!</definedName>
    <definedName name="AUTHOR2_f8879c1fe4b94ad3ab287a9818b26e7d">#REF!</definedName>
    <definedName name="AUTHOR2_f8aec386d57442e1bc6e1b8b16caa369">#REF!</definedName>
    <definedName name="AUTHOR2_f98555ae407d46c6973767914374dee3">#REF!</definedName>
    <definedName name="AUTHOR2_fc26f8f8602e4d5db66e345bf4faf35c">#REF!</definedName>
    <definedName name="AUTHOR2_fc9855eca9404126ba9b99ee177630e6">#REF!</definedName>
    <definedName name="AUTHOR2_fcf07f188b9444a893419676770b14aa">#REF!</definedName>
    <definedName name="AUTHOR2_fd58e77e953448828d03071345553196">#REF!</definedName>
    <definedName name="AUTHOR2_ff42af2a86874cf9a74a84072a9de128">#REF!</definedName>
    <definedName name="AUTHOR2_ff6d5cfe86fc43fc8fdc8ea50ef840d3">#REF!</definedName>
    <definedName name="AUTHOR2_fff88c3726164f979ffc13737019a58f">#REF!</definedName>
    <definedName name="BACKUP">#REF!</definedName>
    <definedName name="BASEGDPDATA">#REF!</definedName>
    <definedName name="BASEGDPLABELS">#REF!</definedName>
    <definedName name="BASELINE">#REF!</definedName>
    <definedName name="bbbbb" hidden="1">{"year1",#N/A,FALSE,"IZT";"year2",#N/A,FALSE,"IZT"}</definedName>
    <definedName name="bbbbbb"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b" hidden="1">{#N/A,#N/A,TRUE,"FA 1 &amp; 2";#N/A,#N/A,TRUE,"FA 3 &amp; 4";#N/A,#N/A,TRUE,"FA 5 &amp; 6";#N/A,#N/A,TRUE,"FA 7 &amp; 8";#N/A,#N/A,TRUE,"FA 9 &amp; 10";#N/A,#N/A,TRUE,"FA 11";#N/A,#N/A,TRUE,"FA 12";#N/A,#N/A,TRUE,"FA 13";#N/A,#N/A,TRUE,"FA 14 &amp; 15"}</definedName>
    <definedName name="blabla" hidden="1">#REF!</definedName>
    <definedName name="BLPH1"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nmbm"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q" hidden="1">#REF!</definedName>
    <definedName name="BRIAN" hidden="1">{#N/A,#N/A,FALSE,"TEC-01";#N/A,#N/A,FALSE,"TEC - 02";#N/A,#N/A,FALSE,"TEC - 03";#N/A,#N/A,FALSE,"TEC - 04";#N/A,#N/A,FALSE,"TEC-07";#N/A,#N/A,FALSE,"TEC-08";#N/A,#N/A,FALSE,"TEC - 09A";#N/A,#N/A,FALSE,"TEC - 09B";#N/A,#N/A,FALSE,"TEC - 09C";#N/A,#N/A,FALSE,"TEC - 10";#N/A,#N/A,FALSE,"TEC-11"}</definedName>
    <definedName name="BudgetYear">#REF!</definedName>
    <definedName name="ca" hidden="1">#REF!</definedName>
    <definedName name="CalcAmort">#REF!</definedName>
    <definedName name="Calculo" hidden="1">#REF!</definedName>
    <definedName name="Cancel_Prepag">#REF!,#REF!</definedName>
    <definedName name="Cancelaciones">#REF!</definedName>
    <definedName name="CAPEX98" hidden="1">#REF!</definedName>
    <definedName name="Capitulo">#REF!</definedName>
    <definedName name="Cartera_Cons_USD">#REF!</definedName>
    <definedName name="Cartera_USD">#REF!</definedName>
    <definedName name="cbsb" hidden="1">{#N/A,#N/A,TRUE,"FA 1 &amp; 2";#N/A,#N/A,TRUE,"FA 3 &amp; 4";#N/A,#N/A,TRUE,"FA 5 &amp; 6";#N/A,#N/A,TRUE,"FA 7 &amp; 8";#N/A,#N/A,TRUE,"FA 9 &amp; 10";#N/A,#N/A,TRUE,"FA 11";#N/A,#N/A,TRUE,"FA 12";#N/A,#N/A,TRUE,"FA 13";#N/A,#N/A,TRUE,"FA 14 &amp; 15"}</definedName>
    <definedName name="CBWorkbookPriority" hidden="1">-959472745</definedName>
    <definedName name="CBWorkbookPriority1" hidden="1">-674308301</definedName>
    <definedName name="cc" hidden="1">{"year1",#N/A,FALSE,"IZT";"year2",#N/A,FALSE,"IZT"}</definedName>
    <definedName name="ccc" hidden="1">#REF!</definedName>
    <definedName name="cccc"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IQWBGuid" hidden="1">"19.01.09 Project Hawk - WGL.xlsx"</definedName>
    <definedName name="Comisiones">#REF!</definedName>
    <definedName name="Crap" hidden="1">#REF!</definedName>
    <definedName name="Crap1" hidden="1">#REF!</definedName>
    <definedName name="Crap4" hidden="1">#REF!</definedName>
    <definedName name="CurrentYear">#REF!</definedName>
    <definedName name="D.87_NPV" hidden="1">#REF!</definedName>
    <definedName name="das" hidden="1">#REF!</definedName>
    <definedName name="Datos">#REF!</definedName>
    <definedName name="dddd">#REF!</definedName>
    <definedName name="delete" hidden="1">{#N/A,#N/A,TRUE,"Inflation";#N/A,#N/A,TRUE,"HCA Summary";#N/A,#N/A,TRUE,"Operating ratio graphs";#N/A,#N/A,TRUE,"HCA";#N/A,#N/A,TRUE,"Revenue";#N/A,#N/A,TRUE,"Opex";#N/A,#N/A,TRUE,"Fixed assets";#N/A,#N/A,TRUE,"Reserves"}</definedName>
    <definedName name="delete1" hidden="1">{#N/A,#N/A,TRUE,"FA 1 &amp; 2";#N/A,#N/A,TRUE,"FA 3 &amp; 4";#N/A,#N/A,TRUE,"FA 5 &amp; 6";#N/A,#N/A,TRUE,"FA 7 &amp; 8";#N/A,#N/A,TRUE,"FA 9 &amp; 10";#N/A,#N/A,TRUE,"FA 11";#N/A,#N/A,TRUE,"FA 12";#N/A,#N/A,TRUE,"FA 13";#N/A,#N/A,TRUE,"FA 14 &amp; 15"}</definedName>
    <definedName name="delete2"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3" hidden="1">{"outturn",#N/A,TRUE,"HCA";#N/A,#N/A,TRUE,"HCA Summary";#N/A,#N/A,TRUE,"Operating ratio graphs";"Profit and loss",#N/A,TRUE,"HCA"}</definedName>
    <definedName name="delete4" hidden="1">{#N/A,#N/A,FALSE,"HCA";#N/A,#N/A,FALSE,"Revenue";#N/A,#N/A,FALSE,"Opex";#N/A,#N/A,FALSE,"AMP"}</definedName>
    <definedName name="delete5" hidden="1">{#N/A,#N/A,TRUE,"Provisions and pensions";#N/A,#N/A,TRUE,"AMP";#N/A,#N/A,TRUE,"Debt";#N/A,#N/A,TRUE,"WC";#N/A,#N/A,TRUE,"Cash";#N/A,#N/A,TRUE,"Divis";#N/A,#N/A,TRUE,"Tax";#N/A,#N/A,TRUE,"Losses and ACT";#N/A,#N/A,TRUE,"Profit uplifts";#N/A,#N/A,TRUE,"Enhancement data"}</definedName>
    <definedName name="delete6" hidden="1">{#N/A,#N/A,TRUE,"HCA";#N/A,#N/A,TRUE,"Tax";#N/A,#N/A,TRUE,"Losses and ACT";#N/A,#N/A,TRUE,"Divis";#N/A,#N/A,TRUE,"Reserves";#N/A,#N/A,TRUE,"Enhancement data"}</definedName>
    <definedName name="Desembolsos">#REF!</definedName>
    <definedName name="Detalle_Prestamos">#REF!</definedName>
    <definedName name="Determ.Prob" hidden="1">#REF!</definedName>
    <definedName name="Dext">#REF!</definedName>
    <definedName name="Dext0901">#REF!</definedName>
    <definedName name="dfbdfb" hidden="1">{"year1",#N/A,FALSE,"IZT";"year2",#N/A,FALSE,"IZT"}</definedName>
    <definedName name="dfbdfbd" hidden="1">{"year1",#N/A,FALSE,"IZT";"year2",#N/A,FALSE,"IZT"}</definedName>
    <definedName name="Dint">#REF!</definedName>
    <definedName name="Dint0901">#REF!</definedName>
    <definedName name="DOLLARS">#REF!</definedName>
    <definedName name="dsdsd"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e">#REF!</definedName>
    <definedName name="efe" hidden="1">-332347980</definedName>
    <definedName name="erqwer" hidden="1">#REF!</definedName>
    <definedName name="ErrorCount" hidden="1">#REF!</definedName>
    <definedName name="ert" hidden="1">#REF!</definedName>
    <definedName name="erwer" hidden="1">#REF!</definedName>
    <definedName name="erwrw" hidden="1">#REF!</definedName>
    <definedName name="ewef" hidden="1">#REF!</definedName>
    <definedName name="ewefw" hidden="1">#REF!</definedName>
    <definedName name="exm"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dbdfb"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Fecha_Actual">#REF!</definedName>
    <definedName name="fffff" hidden="1">{"year1",#N/A,FALSE,"IZT";"year2",#N/A,FALSE,"IZT"}</definedName>
    <definedName name="fg" hidden="1">#REF!</definedName>
    <definedName name="fgsd" hidden="1">{#N/A,#N/A,TRUE,"FA 1 &amp; 2";#N/A,#N/A,TRUE,"FA 3 &amp; 4";#N/A,#N/A,TRUE,"FA 5 &amp; 6";#N/A,#N/A,TRUE,"FA 7 &amp; 8";#N/A,#N/A,TRUE,"FA 9 &amp; 10";#N/A,#N/A,TRUE,"FA 11";#N/A,#N/A,TRUE,"FA 12";#N/A,#N/A,TRUE,"FA 13";#N/A,#N/A,TRUE,"FA 14 &amp; 15"}</definedName>
    <definedName name="fromyear">#REF!</definedName>
    <definedName name="fuck" hidden="1">{"year1",#N/A,FALSE,"IZT";"year2",#N/A,FALSE,"IZT"}</definedName>
    <definedName name="gbxjqy" hidden="1">#REF!</definedName>
    <definedName name="gfhfg"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gggggggggggg"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HGH"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OWTH">#REF!</definedName>
    <definedName name="GRWTH">#REF!</definedName>
    <definedName name="gtr" hidden="1">{"year1",#N/A,FALSE,"IZT";"year2",#N/A,FALSE,"IZT"}</definedName>
    <definedName name="HANDENTEREDDATA">#REF!</definedName>
    <definedName name="HANDENTEREDDATALABELS">#REF!</definedName>
    <definedName name="hg" hidden="1">#REF!</definedName>
    <definedName name="hgd" hidden="1">#REF!</definedName>
    <definedName name="hgdf" hidden="1">{#N/A,#N/A,FALSE,"HCA";#N/A,#N/A,FALSE,"Revenue";#N/A,#N/A,FALSE,"Opex";#N/A,#N/A,FALSE,"AMP"}</definedName>
    <definedName name="hh"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h">#REF!</definedName>
    <definedName name="hhhh">#REF!</definedName>
    <definedName name="HTML_Control_2" hidden="1">{"'web page'!$A$1:$G$48"}</definedName>
    <definedName name="HTML_Control_2_jm" hidden="1">{"'web page'!$A$1:$G$48"}</definedName>
    <definedName name="HTML_Control_jm" hidden="1">{"'web page'!$A$1:$G$48"}</definedName>
    <definedName name="HTML_PathFileMac" hidden="1">"Macintosh HD:HomePageStuff:New_Home_Page:datafile:histret.html"</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I" hidden="1">#REF!</definedName>
    <definedName name="Intereses">#REF!</definedName>
    <definedName name="InvCF">#REF!</definedName>
    <definedName name="IPC_Total98">#REF!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45112.7628472222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B_BOOKMARK_COUNT" hidden="1">4</definedName>
    <definedName name="IQB_BOOKMARK_LOCATION_0" hidden="1">#REF!</definedName>
    <definedName name="IQB_BOOKMARK_LOCATION_2" hidden="1">#REF!</definedName>
    <definedName name="IQB_CURRENT_BOOKMARK" hidden="1">2</definedName>
    <definedName name="jfhkjf">#REF!</definedName>
    <definedName name="KKK">#REF!</definedName>
    <definedName name="la"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alala">#REF!</definedName>
    <definedName name="lllll" hidden="1">{#N/A,#N/A,TRUE,"FA 1 &amp; 2";#N/A,#N/A,TRUE,"FA 3 &amp; 4";#N/A,#N/A,TRUE,"FA 5 &amp; 6";#N/A,#N/A,TRUE,"FA 7 &amp; 8";#N/A,#N/A,TRUE,"FA 9 &amp; 10";#N/A,#N/A,TRUE,"FA 11";#N/A,#N/A,TRUE,"FA 12";#N/A,#N/A,TRUE,"FA 13";#N/A,#N/A,TRUE,"FA 14 &amp; 15"}</definedName>
    <definedName name="lllllll" hidden="1">#REF!</definedName>
    <definedName name="LMaxEmisorUSD">#REF!</definedName>
    <definedName name="m">#REF!</definedName>
    <definedName name="mmm" hidden="1">#REF!</definedName>
    <definedName name="MOA" hidden="1">{#N/A,#N/A,FALSE,"DEF1";#N/A,#N/A,FALSE,"DEF2";#N/A,#N/A,FALSE,"DEF3"}</definedName>
    <definedName name="Monedas">#REF!</definedName>
    <definedName name="new" hidden="1">#REF!</definedName>
    <definedName name="newbase">#REF!</definedName>
    <definedName name="Newman2" hidden="1">{"JVSUMM",#N/A,FALSE,"JV Summ";"JVJVN",#N/A,FALSE,"Output - 7";"JVJVY",#N/A,FALSE,"Output - 8";"JVJVG",#N/A,FALSE,"Output - 9";"JVHBI",#N/A,FALSE,"Output - 10"}</definedName>
    <definedName name="NIL" hidden="1">" "</definedName>
    <definedName name="OFFBUD">#REF!</definedName>
    <definedName name="oldbase">#REF!</definedName>
    <definedName name="Oldcbworkbookpriority\" hidden="1">-1853939613</definedName>
    <definedName name="OutYear1">#REF!</definedName>
    <definedName name="OutYear2">#REF!</definedName>
    <definedName name="OutYear3">#REF!</definedName>
    <definedName name="OutYear4">#REF!</definedName>
    <definedName name="OutYear5">#REF!</definedName>
    <definedName name="OutYear6">#REF!</definedName>
    <definedName name="OutYear7">#REF!</definedName>
    <definedName name="OutYear8">#REF!</definedName>
    <definedName name="OutYear9">#REF!</definedName>
    <definedName name="Paridades">#REF!</definedName>
    <definedName name="ParidFechas">#REF!</definedName>
    <definedName name="ParidVigDic2000">#REF!</definedName>
    <definedName name="Partidas">#REF!</definedName>
    <definedName name="PartidasCodigos">#REF!</definedName>
    <definedName name="PIB_pc" hidden="1">#REF!</definedName>
    <definedName name="Premissas" hidden="1">{#N/A,#N/A,FALSE,"model"}</definedName>
    <definedName name="Prepagos">#REF!</definedName>
    <definedName name="Print_Area2">#REF!</definedName>
    <definedName name="print_area3">#REF!</definedName>
    <definedName name="prm" hidden="1">{#N/A,#N/A,FALSE,"model"}</definedName>
    <definedName name="Project_Name">#REF!</definedName>
    <definedName name="Proyección">#REF!</definedName>
    <definedName name="Proyecto" localSheetId="20">#REF!</definedName>
    <definedName name="Proyecto" localSheetId="21">#REF!</definedName>
    <definedName name="Proyecto">#REF!</definedName>
    <definedName name="q" hidden="1">#REF!</definedName>
    <definedName name="qe" hidden="1">#REF!</definedName>
    <definedName name="qew" localSheetId="20">#REF!</definedName>
    <definedName name="qew" localSheetId="21">#REF!</definedName>
    <definedName name="qew">#REF!</definedName>
    <definedName name="qqq" hidden="1">#REF!</definedName>
    <definedName name="qqqq" hidden="1">#REF!</definedName>
    <definedName name="qwe" hidden="1">#REF!</definedName>
    <definedName name="qweqwe" hidden="1">#REF!</definedName>
    <definedName name="qwerqwe" hidden="1">#REF!</definedName>
    <definedName name="qwerqweqe" hidden="1">#REF!</definedName>
    <definedName name="qwerty">#REF!</definedName>
    <definedName name="qwerty2">#REF!</definedName>
    <definedName name="qwerty3">#REF!</definedName>
    <definedName name="qwerty4">#REF!</definedName>
    <definedName name="qwerty5">#REF!</definedName>
    <definedName name="qwrasc" hidden="1">#REF!</definedName>
    <definedName name="Resumen_Desemb">#REF!</definedName>
    <definedName name="Resumen_Ppto">#REF!,#REF!</definedName>
    <definedName name="Resumen_SD">#REF!</definedName>
    <definedName name="reyd"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rrrr" hidden="1">{"year1",#N/A,FALSE,"IZT";"year2",#N/A,FALSE,"IZT"}</definedName>
    <definedName name="RV_2" hidden="1">-1853939613</definedName>
    <definedName name="sa" hidden="1">#REF!</definedName>
    <definedName name="Saldos">#REF!</definedName>
    <definedName name="sasas" hidden="1">#REF!</definedName>
    <definedName name="SD" hidden="1">{#N/A,#N/A,FALSE,"TEC-01";#N/A,#N/A,FALSE,"TEC - 02";#N/A,#N/A,FALSE,"TEC - 03";#N/A,#N/A,FALSE,"TEC - 04";#N/A,#N/A,FALSE,"TEC-07";#N/A,#N/A,FALSE,"TEC-08";#N/A,#N/A,FALSE,"TEC - 09A";#N/A,#N/A,FALSE,"TEC - 09B";#N/A,#N/A,FALSE,"TEC - 09C";#N/A,#N/A,FALSE,"TEC - 10";#N/A,#N/A,FALSE,"TEC-11"}</definedName>
    <definedName name="sdfbhsf" hidden="1">{"year1",#N/A,FALSE,"IZT";"year2",#N/A,FALSE,"IZT"}</definedName>
    <definedName name="sem">#REF!</definedName>
    <definedName name="Semana">#REF!</definedName>
    <definedName name="sep" comment="Separator for distribution list emails">"; "</definedName>
    <definedName name="Servicio_Deuda">#REF!,#REF!,#REF!</definedName>
    <definedName name="sfbdsf"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fndsfb" hidden="1">{#N/A,#N/A,TRUE,"FA 1 &amp; 2";#N/A,#N/A,TRUE,"FA 3 &amp; 4";#N/A,#N/A,TRUE,"FA 5 &amp; 6";#N/A,#N/A,TRUE,"FA 7 &amp; 8";#N/A,#N/A,TRUE,"FA 9 &amp; 10";#N/A,#N/A,TRUE,"FA 11";#N/A,#N/A,TRUE,"FA 12";#N/A,#N/A,TRUE,"FA 13";#N/A,#N/A,TRUE,"FA 14 &amp; 15"}</definedName>
    <definedName name="sheet"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hite" hidden="1">#REF!</definedName>
    <definedName name="SOG">#REF!</definedName>
    <definedName name="SpreadsheetBuilder_1" hidden="1">#REF!</definedName>
    <definedName name="SpreadsheetBuilder_12" hidden="1">#REF!</definedName>
    <definedName name="SpreadsheetBuilder_13" hidden="1">#REF!</definedName>
    <definedName name="SpreadsheetBuilder_14" hidden="1">#REF!</definedName>
    <definedName name="SpreadsheetBuilder_15" hidden="1">#REF!</definedName>
    <definedName name="SpreadsheetBuilder_18" hidden="1">#REF!</definedName>
    <definedName name="SpreadsheetBuilder_19" hidden="1">#REF!</definedName>
    <definedName name="SpreadsheetBuilder_2" hidden="1">#REF!</definedName>
    <definedName name="SpreadsheetBuilder_22" hidden="1">#REF!</definedName>
    <definedName name="SpreadsheetBuilder_23" hidden="1">#REF!</definedName>
    <definedName name="SpreadsheetBuilder_25" hidden="1">#REF!</definedName>
    <definedName name="SpreadsheetBuilder_3" hidden="1">#REF!</definedName>
    <definedName name="SpreadsheetBuilder_6" hidden="1">#REF!</definedName>
    <definedName name="sss"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s" hidden="1">#REF!</definedName>
    <definedName name="Tasas_Interes">#REF!</definedName>
    <definedName name="TasasProy">#REF!</definedName>
    <definedName name="TasasVig">#REF!</definedName>
    <definedName name="TasasVigTipos">#REF!</definedName>
    <definedName name="TC">#REF!</definedName>
    <definedName name="TextRefCopyRangeCount" hidden="1">1</definedName>
    <definedName name="Tipos_Tasas">#REF!</definedName>
    <definedName name="_xlnm.Print_Titles">#N/A</definedName>
    <definedName name="Total__BCX0500706">#REF!</definedName>
    <definedName name="Total__BCX0500806">#REF!</definedName>
    <definedName name="Total__BCX0500906">#REF!</definedName>
    <definedName name="Total__BCX0501006">#REF!</definedName>
    <definedName name="Total__BCX0501206">#REF!</definedName>
    <definedName name="Total__CD">#REF!</definedName>
    <definedName name="Total__Depósito_BCCH">#REF!</definedName>
    <definedName name="Total__DPF_BECH.">#REF!</definedName>
    <definedName name="Total__Pacto_BECH.">#REF!</definedName>
    <definedName name="Total__TD">#REF!</definedName>
    <definedName name="Total_BCP_05">#REF!</definedName>
    <definedName name="Total_BCP_10">#REF!</definedName>
    <definedName name="Total_BCP0800407">#REF!</definedName>
    <definedName name="Total_BCU_05">#REF!</definedName>
    <definedName name="Total_BCU_10">#REF!</definedName>
    <definedName name="Total_DPF_BECH">#REF!</definedName>
    <definedName name="Total_DPR">#REF!</definedName>
    <definedName name="Total_Fondo_Mutuo">#REF!</definedName>
    <definedName name="Total_Pacto_BECH">#REF!</definedName>
    <definedName name="Total_Pacto_C_Bolsa_BECH">#REF!</definedName>
    <definedName name="Totales">#REF!</definedName>
    <definedName name="toyear">#REF!</definedName>
    <definedName name="track"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SDATA">#REF!</definedName>
    <definedName name="TSLABELS">#REF!</definedName>
    <definedName name="UNADJGDPDATA">#REF!</definedName>
    <definedName name="UNADJGDPDATALABELS">#REF!</definedName>
    <definedName name="UNI_PRES_CLOSEST" hidden="1">512</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FORMANCES16R100C16" hidden="1">#REF!</definedName>
    <definedName name="UNIFORMANCES16R100C17" hidden="1">#REF!</definedName>
    <definedName name="UNIFORMANCES16R101C16" hidden="1">#REF!</definedName>
    <definedName name="UNIFORMANCES16R109C7" hidden="1">#REF!</definedName>
    <definedName name="UNIFORMANCES16R129C7" hidden="1">#REF!</definedName>
    <definedName name="UNIFORMANCES16R130C7" hidden="1">#REF!</definedName>
    <definedName name="UNIFORMANCES16R138C7" hidden="1">#REF!</definedName>
    <definedName name="UNIFORMANCES16R147C7" hidden="1">#REF!</definedName>
    <definedName name="UNIFORMANCES16R148C7" hidden="1">#REF!</definedName>
    <definedName name="UNIFORMANCES16R154C17" hidden="1">#REF!</definedName>
    <definedName name="UNIFORMANCES16R155C17" hidden="1">#REF!</definedName>
    <definedName name="UNIFORMANCES16R157C7" hidden="1">#REF!</definedName>
    <definedName name="UNIFORMANCES16R161C7" hidden="1">#REF!</definedName>
    <definedName name="UNIFORMANCES16R162C7" hidden="1">#REF!</definedName>
    <definedName name="UNIFORMANCES16R163C7" hidden="1">#REF!</definedName>
    <definedName name="UNIFORMANCES16R164C17" hidden="1">#REF!</definedName>
    <definedName name="UNIFORMANCES16R165C17" hidden="1">#REF!</definedName>
    <definedName name="UNIFORMANCES16R166C17" hidden="1">#REF!</definedName>
    <definedName name="UNIFORMANCES16R166C7" hidden="1">#REF!</definedName>
    <definedName name="UNIFORMANCES16R29C7" hidden="1">#REF!</definedName>
    <definedName name="UNIFORMANCES16R39C7" hidden="1">#REF!</definedName>
    <definedName name="UNIFORMANCES16R40C7" hidden="1">#REF!</definedName>
    <definedName name="UNIFORMANCES16R42C7" hidden="1">#REF!</definedName>
    <definedName name="UNIFORMANCES16R48C7" hidden="1">#REF!</definedName>
    <definedName name="UNIFORMANCES16R51C7" hidden="1">#REF!</definedName>
    <definedName name="UNIFORMANCES16R79C7" hidden="1">#REF!</definedName>
    <definedName name="UNIFORMANCES16R82C7" hidden="1">#REF!</definedName>
    <definedName name="UNIFORMANCES16R84C7" hidden="1">#REF!</definedName>
    <definedName name="UNIFORMANCES16R87C6" hidden="1">#REF!</definedName>
    <definedName name="UNIFORMANCES16R98C13" hidden="1">#REF!</definedName>
    <definedName name="UNIFORMANCES16R98C22" hidden="1">#REF!</definedName>
    <definedName name="UNIFORMANCES16R98C24" hidden="1">#REF!</definedName>
    <definedName name="UNIFORMANCES16R99C16" hidden="1">#REF!</definedName>
    <definedName name="UNIFORMANCES16R99C17" hidden="1">#REF!</definedName>
    <definedName name="UNIFORMANCES16R99C18" hidden="1">#REF!</definedName>
    <definedName name="UNIFORMANCES16R99C22" hidden="1">#REF!</definedName>
    <definedName name="UNIFORMANCES16R99C24" hidden="1">#REF!</definedName>
    <definedName name="wedqwe" hidden="1">#REF!</definedName>
    <definedName name="weqe" hidden="1">#REF!</definedName>
    <definedName name="weqeweqw" hidden="1">#REF!</definedName>
    <definedName name="wjygfq" hidden="1">#REF!</definedName>
    <definedName name="wqdc" hidden="1">#REF!</definedName>
    <definedName name="wqe12e" hidden="1">#REF!</definedName>
    <definedName name="wqeqweq" hidden="1">#REF!</definedName>
    <definedName name="wrn.ACTUAL._.V._.BUDGET." hidden="1">{#N/A,#N/A,FALSE,"ACC";#N/A,#N/A,FALSE,"100%";#N/A,#N/A,FALSE,"BWM";#N/A,#N/A,FALSE,"GYM";#N/A,#N/A,FALSE,"PDM";#N/A,#N/A,FALSE,"SRM";#N/A,#N/A,FALSE,"NPM";#N/A,#N/A,FALSE,"GGM";#N/A,#N/A,FALSE,"MRM";#N/A,#N/A,FALSE,"RVM";#N/A,#N/A,FALSE,"SWM";#N/A,#N/A,FALSE,"MOM"}</definedName>
    <definedName name="wrn.all."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MP._.Report." hidden="1">{#N/A,#N/A,FALSE,"Others AMP";#N/A,#N/A,FALSE,"S4 AMP";#N/A,#N/A,FALSE,"S5 Amp Tunnels"}</definedName>
    <definedName name="wrn.Balance." hidden="1">{"Balance",#N/A,FALSE,"Balancing"}</definedName>
    <definedName name="wrn.Balance_All." hidden="1">{"Balance",#N/A,FALSE,"Balancing";"Man_Adj",#N/A,FALSE,"Balancing"}</definedName>
    <definedName name="wrn.Budget_All." hidden="1">{"JVSUMM",#N/A,FALSE,"JV Summ";"JVJVN",#N/A,FALSE,"Output - 7";"JVJVY",#N/A,FALSE,"Output - 8";"JVJVG",#N/A,FALSE,"Output - 9";"JVHBI",#N/A,FALSE,"Output - 10"}</definedName>
    <definedName name="wrn.CQCA._.Joint._.Ventur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def9806." hidden="1">{#N/A,#N/A,FALSE,"DEF1";#N/A,#N/A,FALSE,"DEF2";#N/A,#N/A,FALSE,"DEF3"}</definedName>
    <definedName name="wrn.Delet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ifferences._.only." hidden="1">{#N/A,#N/A,FALSE,"Other OT Diffs ";#N/A,#N/A,FALSE,"AMP OT DIFFS";#N/A,#N/A,FALSE,"Spend Diffs"}</definedName>
    <definedName name="wrn.EXEC_1." hidden="1">{"EXEC",#N/A,TRUE,"Header";"EXEC_1",#N/A,TRUE,"Summary_1"}</definedName>
    <definedName name="wrn.EXEC_2." hidden="1">{"EXEC",#N/A,FALSE,"Header";"EXEC_2",#N/A,FALSE,"Summary_2"}</definedName>
    <definedName name="wrn.EXEC_3." hidden="1">{"EXEC",#N/A,FALSE,"Header";"EXEC_3",#N/A,FALSE,"Summary_3"}</definedName>
    <definedName name="wrn.EXEC_4." hidden="1">{"EXEC",#N/A,FALSE,"Header";"EXEC_4",#N/A,FALSE,"Summary_4"}</definedName>
    <definedName name="wrn.First._.half." hidden="1">{#N/A,#N/A,TRUE,"Inflation";#N/A,#N/A,TRUE,"HCA Summary";#N/A,#N/A,TRUE,"Operating ratio graphs";#N/A,#N/A,TRUE,"HCA";#N/A,#N/A,TRUE,"Revenue";#N/A,#N/A,TRUE,"Opex";#N/A,#N/A,TRUE,"Fixed assets";#N/A,#N/A,TRUE,"Reserves"}</definedName>
    <definedName name="wrn.FIXED._.ASSETS." hidden="1">{#N/A,#N/A,TRUE,"FA 1 &amp; 2";#N/A,#N/A,TRUE,"FA 3 &amp; 4";#N/A,#N/A,TRUE,"FA 5 &amp; 6";#N/A,#N/A,TRUE,"FA 7 &amp; 8";#N/A,#N/A,TRUE,"FA 9 &amp; 10";#N/A,#N/A,TRUE,"FA 11";#N/A,#N/A,TRUE,"FA 12";#N/A,#N/A,TRUE,"FA 13";#N/A,#N/A,TRUE,"FA 14 &amp; 15"}</definedName>
    <definedName name="wrn.forecast." hidden="1">{#N/A,#N/A,FALSE,"model"}</definedName>
    <definedName name="wrn.forecast2" hidden="1">{#N/A,#N/A,FALSE,"model"}</definedName>
    <definedName name="wrn.forecastassumptions." hidden="1">{#N/A,#N/A,FALSE,"model"}</definedName>
    <definedName name="wrn.forecastassumptions2" hidden="1">{#N/A,#N/A,FALSE,"model"}</definedName>
    <definedName name="wrn.FULL._.REPORT." hidden="1">{#N/A,#N/A,FALSE,"US$";#N/A,#N/A,FALSE,"SUMMARY";#N/A,#N/A,FALSE,"DET.SUMM";#N/A,#N/A,FALSE,"BACK-UP";#N/A,#N/A,FALSE,"INDIRECTS";#N/A,#N/A,FALSE,"PARAMETERS";#N/A,#N/A,FALSE,"RATES"}</definedName>
    <definedName name="wrn.history2" hidden="1">{#N/A,#N/A,FALSE,"model"}</definedName>
    <definedName name="wrn.informe._.de._.precios." localSheetId="64" hidden="1">{"informe precios",#N/A,TRUE,"tablas imprimir";"graficos informe",#N/A,TRUE,"graficos"}</definedName>
    <definedName name="wrn.informe._.de._.precios." localSheetId="65" hidden="1">{"informe precios",#N/A,TRUE,"tablas imprimir";"graficos informe",#N/A,TRUE,"graficos"}</definedName>
    <definedName name="wrn.informe._.de._.precios." localSheetId="66" hidden="1">{"informe precios",#N/A,TRUE,"tablas imprimir";"graficos informe",#N/A,TRUE,"graficos"}</definedName>
    <definedName name="wrn.informe._.de._.precios." localSheetId="56" hidden="1">{"informe precios",#N/A,TRUE,"tablas imprimir";"graficos informe",#N/A,TRUE,"graficos"}</definedName>
    <definedName name="wrn.informe._.de._.precios." localSheetId="58" hidden="1">{"informe precios",#N/A,TRUE,"tablas imprimir";"graficos informe",#N/A,TRUE,"graficos"}</definedName>
    <definedName name="wrn.informe._.de._.precios." localSheetId="59" hidden="1">{"informe precios",#N/A,TRUE,"tablas imprimir";"graficos informe",#N/A,TRUE,"graficos"}</definedName>
    <definedName name="wrn.informe._.de._.precios." localSheetId="60" hidden="1">{"informe precios",#N/A,TRUE,"tablas imprimir";"graficos informe",#N/A,TRUE,"graficos"}</definedName>
    <definedName name="wrn.informe._.de._.precios." localSheetId="61" hidden="1">{"informe precios",#N/A,TRUE,"tablas imprimir";"graficos informe",#N/A,TRUE,"graficos"}</definedName>
    <definedName name="wrn.informe._.de._.precios." localSheetId="62" hidden="1">{"informe precios",#N/A,TRUE,"tablas imprimir";"graficos informe",#N/A,TRUE,"graficos"}</definedName>
    <definedName name="wrn.informe._.de._.precios." localSheetId="63" hidden="1">{"informe precios",#N/A,TRUE,"tablas imprimir";"graficos informe",#N/A,TRUE,"graficos"}</definedName>
    <definedName name="wrn.informe._.de._.precios." localSheetId="3" hidden="1">{"informe precios",#N/A,TRUE,"tablas imprimir";"graficos informe",#N/A,TRUE,"graficos"}</definedName>
    <definedName name="wrn.informe._.de._.precios." hidden="1">{"informe precios",#N/A,TRUE,"tablas imprimir";"graficos informe",#N/A,TRUE,"graficos"}</definedName>
    <definedName name="wrn.INFORMETEC." hidden="1">{#N/A,#N/A,FALSE,"TEC-01";#N/A,#N/A,FALSE,"TEC - 02";#N/A,#N/A,FALSE,"TEC - 03";#N/A,#N/A,FALSE,"TEC - 04";#N/A,#N/A,FALSE,"TEC-07";#N/A,#N/A,FALSE,"TEC-08";#N/A,#N/A,FALSE,"TEC - 09A";#N/A,#N/A,FALSE,"TEC - 09B";#N/A,#N/A,FALSE,"TEC - 09C";#N/A,#N/A,FALSE,"TEC - 10";#N/A,#N/A,FALSE,"TEC-11"}</definedName>
    <definedName name="wrn.INFORMETEC.1" hidden="1">{#N/A,#N/A,FALSE,"TEC-01";#N/A,#N/A,FALSE,"TEC - 02";#N/A,#N/A,FALSE,"TEC - 03";#N/A,#N/A,FALSE,"TEC - 04";#N/A,#N/A,FALSE,"TEC-07";#N/A,#N/A,FALSE,"TEC-08";#N/A,#N/A,FALSE,"TEC - 09A";#N/A,#N/A,FALSE,"TEC - 09B";#N/A,#N/A,FALSE,"TEC - 09C";#N/A,#N/A,FALSE,"TEC - 10";#N/A,#N/A,FALSE,"TEC-11"}</definedName>
    <definedName name="wrn.Izt." hidden="1">{"year1",#N/A,FALSE,"IZT";"year2",#N/A,FALSE,"IZT"}</definedName>
    <definedName name="wrn.junk"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ain_Stats." hidden="1">{"JVSumm_Report",#N/A,FALSE,"JV Summ";"Newman_Report",#N/A,FALSE,"Output - 7";"Yandi_Report",#N/A,FALSE,"Output - 8"}</definedName>
    <definedName name="wrn.Mining._.Perfromance._.Report."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onthly._.Business._.Performance._.Review."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Report."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NEW."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PARTIAL._.REPORT." hidden="1">{#N/A,#N/A,FALSE,"US$";#N/A,#N/A,FALSE,"SUMMARY";#N/A,#N/A,FALSE,"DET.SUMM";#N/A,#N/A,FALSE,"BACK-UP";#N/A,#N/A,FALSE,"INDIRECTS"}</definedName>
    <definedName name="wrn.PERF._.REP."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iod._.End." hidden="1">{#N/A,#N/A,FALSE,"Spo Ole";#N/A,#N/A,FALSE,"Spool";#N/A,#N/A,FALSE,"AMP OT Diffs";#N/A,#N/A,FALSE,"Other OT Diffs ";#N/A,#N/A,FALSE,"Spend Diffs"}</definedName>
    <definedName name="wrn.PHSF_all." hidden="1">{"PHSF_SHIP",#N/A,FALSE,"Input - 1";"PHSF_STACK",#N/A,FALSE,"Input - 1";"PHSF_SUMM",#N/A,FALSE,"Input - 1"}</definedName>
    <definedName name="wrn.Presentation._.copies." hidden="1">{"outturn",#N/A,TRUE,"HCA";#N/A,#N/A,TRUE,"HCA Summary";#N/A,#N/A,TRUE,"Operating ratio graphs";"Profit and loss",#N/A,TRUE,"HCA"}</definedName>
    <definedName name="wrn.printall."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ofit._.and._.loss._.account._.detail." hidden="1">{#N/A,#N/A,FALSE,"HCA";#N/A,#N/A,FALSE,"Revenue";#N/A,#N/A,FALSE,"Opex";#N/A,#N/A,FALSE,"AMP"}</definedName>
    <definedName name="wrn.RES._.DEV." hidden="1">{#N/A,#N/A,FALSE,"ResDev"}</definedName>
    <definedName name="wrn.Second._.half." hidden="1">{#N/A,#N/A,TRUE,"Provisions and pensions";#N/A,#N/A,TRUE,"AMP";#N/A,#N/A,TRUE,"Debt";#N/A,#N/A,TRUE,"WC";#N/A,#N/A,TRUE,"Cash";#N/A,#N/A,TRUE,"Divis";#N/A,#N/A,TRUE,"Tax";#N/A,#N/A,TRUE,"Losses and ACT";#N/A,#N/A,TRUE,"Profit uplifts";#N/A,#N/A,TRUE,"Enhancement data"}</definedName>
    <definedName name="wrn.Spend._.by._.driver."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Funding._.Catagory." hidden="1">{"AMP Property",#N/A,FALSE,"Summary";"AMP Track",#N/A,FALSE,"Summary";"Backlog 1 and 2",#N/A,FALSE,"Summary";"Backlog 3",#N/A,FALSE,"Summary";"AMP Structures",#N/A,FALSE,"Summary";"Stready State",#N/A,FALSE,"Summary";"Improvement",#N/A,FALSE,"Summary";"Enhancement",#N/A,FALSE,"Summary"}</definedName>
    <definedName name="wrn.Spool._.And._.Spool._.Only." hidden="1">{#N/A,#N/A,FALSE,"Spo Ole";#N/A,#N/A,FALSE,"Spool"}</definedName>
    <definedName name="wrn.Tax._.copies." hidden="1">{#N/A,#N/A,TRUE,"HCA";#N/A,#N/A,TRUE,"Tax";#N/A,#N/A,TRUE,"Losses and ACT";#N/A,#N/A,TRUE,"Divis";#N/A,#N/A,TRUE,"Reserves";#N/A,#N/A,TRUE,"Enhancement data"}</definedName>
    <definedName name="wrn.VAR._.ANALYSIS." hidden="1">{#N/A,#N/A,FALSE,"ACC";#N/A,#N/A,FALSE,"100%";#N/A,#N/A,FALSE,"BWM";#N/A,#N/A,FALSE,"GYM";#N/A,#N/A,FALSE,"PDM";#N/A,#N/A,FALSE,"SRM";#N/A,#N/A,FALSE,"NPM";#N/A,#N/A,FALSE,"GGM";#N/A,#N/A,FALSE,"MRM";#N/A,#N/A,FALSE,"RVM";#N/A,#N/A,FALSE,"SWM"}</definedName>
    <definedName name="XRefColumnsCount" hidden="1">6</definedName>
    <definedName name="XRefCopy3Row" hidden="1">#REF!</definedName>
    <definedName name="XRefCopy4" hidden="1">#REF!</definedName>
    <definedName name="XRefCopy5" hidden="1">#REF!</definedName>
    <definedName name="XRefCopy6" hidden="1">#REF!</definedName>
    <definedName name="XRefCopyRangeCount" hidden="1">9</definedName>
    <definedName name="XRefPaste1Row" hidden="1">#REF!</definedName>
    <definedName name="XRefPasteRangeCount" hidden="1">7</definedName>
    <definedName name="xx" hidden="1">#REF!</definedName>
    <definedName name="xxxx"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xxxxx"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xxxxxx" hidden="1">{#N/A,#N/A,TRUE,"FA 1 &amp; 2";#N/A,#N/A,TRUE,"FA 3 &amp; 4";#N/A,#N/A,TRUE,"FA 5 &amp; 6";#N/A,#N/A,TRUE,"FA 7 &amp; 8";#N/A,#N/A,TRUE,"FA 9 &amp; 10";#N/A,#N/A,TRUE,"FA 11";#N/A,#N/A,TRUE,"FA 12";#N/A,#N/A,TRUE,"FA 13";#N/A,#N/A,TRUE,"FA 14 &amp; 15"}</definedName>
    <definedName name="yjguj"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#REF!</definedName>
    <definedName name="zz" hidden="1">{#N/A,#N/A,TRUE,"FA 1 &amp; 2";#N/A,#N/A,TRUE,"FA 3 &amp; 4";#N/A,#N/A,TRUE,"FA 5 &amp; 6";#N/A,#N/A,TRUE,"FA 7 &amp; 8";#N/A,#N/A,TRUE,"FA 9 &amp; 10";#N/A,#N/A,TRUE,"FA 11";#N/A,#N/A,TRUE,"FA 12";#N/A,#N/A,TRUE,"FA 13";#N/A,#N/A,TRUE,"FA 14 &amp; 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136" l="1"/>
  <c r="B41" i="136"/>
  <c r="A94" i="136" l="1"/>
  <c r="B94" i="136"/>
  <c r="B106" i="136" l="1"/>
  <c r="B105" i="136"/>
  <c r="B104" i="136"/>
  <c r="B101" i="136"/>
  <c r="B100" i="136"/>
  <c r="B99" i="136" l="1"/>
  <c r="B98" i="136"/>
  <c r="B97" i="136"/>
  <c r="B91" i="136"/>
  <c r="B90" i="136"/>
  <c r="A106" i="136"/>
  <c r="A105" i="136"/>
  <c r="A104" i="136"/>
  <c r="A101" i="136"/>
  <c r="A100" i="136"/>
  <c r="A99" i="136"/>
  <c r="A98" i="136"/>
  <c r="A97" i="136"/>
  <c r="A91" i="136"/>
  <c r="A90" i="136"/>
  <c r="B87" i="136"/>
  <c r="A87" i="136"/>
  <c r="A29" i="136" l="1"/>
  <c r="B29" i="136"/>
  <c r="B11" i="136" l="1"/>
  <c r="B10" i="136"/>
  <c r="B9" i="136"/>
  <c r="B8" i="136"/>
  <c r="A11" i="136"/>
  <c r="A10" i="136"/>
  <c r="A9" i="136"/>
  <c r="A8" i="136"/>
  <c r="B50" i="136" l="1"/>
  <c r="B49" i="136"/>
  <c r="A50" i="136"/>
  <c r="A49" i="136"/>
  <c r="A84" i="136" l="1"/>
  <c r="A83" i="136"/>
  <c r="A82" i="136"/>
  <c r="B84" i="136"/>
  <c r="B83" i="136"/>
  <c r="B82" i="136"/>
  <c r="B79" i="136"/>
  <c r="B78" i="136"/>
  <c r="B77" i="136"/>
  <c r="B76" i="136"/>
  <c r="B75" i="136"/>
  <c r="B74" i="136"/>
  <c r="B73" i="136"/>
  <c r="B72" i="136"/>
  <c r="B71" i="136"/>
  <c r="B70" i="136"/>
  <c r="B69" i="136"/>
  <c r="B68" i="136"/>
  <c r="B66" i="136"/>
  <c r="B67" i="136"/>
  <c r="A79" i="136" l="1"/>
  <c r="A78" i="136"/>
  <c r="A77" i="136"/>
  <c r="A76" i="136"/>
  <c r="A75" i="136"/>
  <c r="A74" i="136"/>
  <c r="A73" i="136"/>
  <c r="A72" i="136"/>
  <c r="A71" i="136"/>
  <c r="A70" i="136"/>
  <c r="A69" i="136"/>
  <c r="A68" i="136"/>
  <c r="A67" i="136"/>
  <c r="A66" i="136"/>
  <c r="B63" i="136"/>
  <c r="B62" i="136"/>
  <c r="B61" i="136"/>
  <c r="B60" i="136"/>
  <c r="B59" i="136"/>
  <c r="B58" i="136"/>
  <c r="B57" i="136"/>
  <c r="B56" i="136"/>
  <c r="A63" i="136"/>
  <c r="A62" i="136"/>
  <c r="A61" i="136"/>
  <c r="A60" i="136"/>
  <c r="A59" i="136"/>
  <c r="A58" i="136"/>
  <c r="A57" i="136"/>
  <c r="A56" i="136"/>
  <c r="B53" i="136" l="1"/>
  <c r="B52" i="136"/>
  <c r="B51" i="136"/>
  <c r="B48" i="136"/>
  <c r="B47" i="136"/>
  <c r="B46" i="136"/>
  <c r="B45" i="136"/>
  <c r="B44" i="136"/>
  <c r="B43" i="136"/>
  <c r="B42" i="136"/>
  <c r="B40" i="136"/>
  <c r="B39" i="136"/>
  <c r="B38" i="136"/>
  <c r="A53" i="136"/>
  <c r="A52" i="136"/>
  <c r="A51" i="136"/>
  <c r="A48" i="136"/>
  <c r="A47" i="136"/>
  <c r="A46" i="136"/>
  <c r="A45" i="136"/>
  <c r="A44" i="136"/>
  <c r="A43" i="136"/>
  <c r="A42" i="136"/>
  <c r="A40" i="136"/>
  <c r="A39" i="136"/>
  <c r="A38" i="136"/>
  <c r="B35" i="136"/>
  <c r="B34" i="136"/>
  <c r="B33" i="136"/>
  <c r="B32" i="136"/>
  <c r="B31" i="136"/>
  <c r="B30" i="136"/>
  <c r="B28" i="136"/>
  <c r="B27" i="136"/>
  <c r="B26" i="136"/>
  <c r="A35" i="136"/>
  <c r="A34" i="136"/>
  <c r="A33" i="136"/>
  <c r="A32" i="136"/>
  <c r="A31" i="136"/>
  <c r="A30" i="136"/>
  <c r="A28" i="136"/>
  <c r="A27" i="136"/>
  <c r="A26" i="136"/>
  <c r="B25" i="136"/>
  <c r="A25" i="136"/>
  <c r="B22" i="136"/>
  <c r="B21" i="136"/>
  <c r="B20" i="136"/>
  <c r="B19" i="136"/>
  <c r="B18" i="136"/>
  <c r="B17" i="136"/>
  <c r="B16" i="136"/>
  <c r="B15" i="136"/>
  <c r="B14" i="136"/>
  <c r="B13" i="136"/>
  <c r="B12" i="136"/>
  <c r="B7" i="136"/>
  <c r="B6" i="136"/>
  <c r="B5" i="136"/>
  <c r="A6" i="136"/>
  <c r="A22" i="136"/>
  <c r="A21" i="136"/>
  <c r="A20" i="136"/>
  <c r="A19" i="136"/>
  <c r="A18" i="136"/>
  <c r="A17" i="136"/>
  <c r="A16" i="136"/>
  <c r="A15" i="136"/>
  <c r="A14" i="136"/>
  <c r="A13" i="136"/>
  <c r="A12" i="136"/>
  <c r="A7" i="136"/>
  <c r="A5" i="136"/>
  <c r="B4" i="136"/>
  <c r="A4" i="136"/>
</calcChain>
</file>

<file path=xl/sharedStrings.xml><?xml version="1.0" encoding="utf-8"?>
<sst xmlns="http://schemas.openxmlformats.org/spreadsheetml/2006/main" count="2353" uniqueCount="1243">
  <si>
    <t>Cuadro I.1.1</t>
  </si>
  <si>
    <t xml:space="preserve">PIB </t>
  </si>
  <si>
    <t xml:space="preserve">IPC </t>
  </si>
  <si>
    <t xml:space="preserve">(var. anual, % promedio) </t>
  </si>
  <si>
    <t xml:space="preserve">Tipo de cambio </t>
  </si>
  <si>
    <t xml:space="preserve">($/US$, promedio, valor nominal) </t>
  </si>
  <si>
    <t xml:space="preserve">Precio del cobre </t>
  </si>
  <si>
    <t xml:space="preserve">(USc$/lb, promedio, BML) </t>
  </si>
  <si>
    <t>Fuente: Ministerio de Hacienda.</t>
  </si>
  <si>
    <r>
      <t> </t>
    </r>
    <r>
      <rPr>
        <sz val="10"/>
        <rFont val="Calibri"/>
        <family val="2"/>
        <scheme val="minor"/>
      </rPr>
      <t> </t>
    </r>
  </si>
  <si>
    <t>(1)</t>
  </si>
  <si>
    <t>(2)</t>
  </si>
  <si>
    <t>(3) = (2) - (1)</t>
  </si>
  <si>
    <t>Var. real anual (%)</t>
  </si>
  <si>
    <t>(% del PIB)</t>
  </si>
  <si>
    <t>TRANSACCIONES QUE AFECTAN EL PATRIMONIO NETO </t>
  </si>
  <si>
    <t>Ingresos tributarios netos </t>
  </si>
  <si>
    <t>Cobre bruto </t>
  </si>
  <si>
    <t>Imposiciones previsionales </t>
  </si>
  <si>
    <t>Donaciones </t>
  </si>
  <si>
    <t>Rentas de la propiedad </t>
  </si>
  <si>
    <t>Ingresos de operación </t>
  </si>
  <si>
    <t>TRANSACCIONES EN ACTIVOS NO FINANCIEROS</t>
  </si>
  <si>
    <t>Venta de activos físicos </t>
  </si>
  <si>
    <t>TOTAL</t>
  </si>
  <si>
    <t>Fuente: Dipres. </t>
  </si>
  <si>
    <t>MM$</t>
  </si>
  <si>
    <t>% del PIB</t>
  </si>
  <si>
    <t>1. Impuestos a la Renta</t>
  </si>
  <si>
    <t>Declaración anual</t>
  </si>
  <si>
    <t xml:space="preserve">   Impuestos</t>
  </si>
  <si>
    <t>Sistemas de pagos</t>
  </si>
  <si>
    <t>Declaración y Pago Mensual</t>
  </si>
  <si>
    <t>Pagos Provisionales Mensuales</t>
  </si>
  <si>
    <t>2. Impuesto al Valor Agregado</t>
  </si>
  <si>
    <t>I.V.A Declarado</t>
  </si>
  <si>
    <t>Crédito Especial Empresas Constructoras</t>
  </si>
  <si>
    <t>Devoluciones</t>
  </si>
  <si>
    <t>3. Impuestos a Productos Específicos</t>
  </si>
  <si>
    <t xml:space="preserve">    Tabacos, Cigarros y Cigarrillos</t>
  </si>
  <si>
    <t xml:space="preserve">    Combustibles</t>
  </si>
  <si>
    <t xml:space="preserve">    Derechos de Extracción Ley de Pesca</t>
  </si>
  <si>
    <t>4. Impuestos a los Actos Jurídicos</t>
  </si>
  <si>
    <t>5. Impuestos al Comercio Exterior</t>
  </si>
  <si>
    <t>6. Otros</t>
  </si>
  <si>
    <t>Otros</t>
  </si>
  <si>
    <t>INGRESOS NETOS POR IMPUESTOS</t>
  </si>
  <si>
    <t>  </t>
  </si>
  <si>
    <t xml:space="preserve">   Minería privada</t>
  </si>
  <si>
    <t xml:space="preserve">   Resto de contribuyentes </t>
  </si>
  <si>
    <t>Ingresos netos por impuestos</t>
  </si>
  <si>
    <t>Fuente: Dipres.</t>
  </si>
  <si>
    <t>Cuadro I.3.1</t>
  </si>
  <si>
    <t>Total ingresos</t>
  </si>
  <si>
    <t>Ingresos Tributarios Netos</t>
  </si>
  <si>
    <t xml:space="preserve">     Tributación Minería Privada</t>
  </si>
  <si>
    <t xml:space="preserve">     Tributación Resto de Contribuyentes</t>
  </si>
  <si>
    <t>Cobre bruto</t>
  </si>
  <si>
    <t>Imposiciones Previsionales de Salud</t>
  </si>
  <si>
    <t>(1) Las cifras correspondientes a Otros ingresos no tienen ajuste cíclico por lo que los ingresos efectivos son iguales a los cíclicamente ajustados. Estas contemplan los ingresos por Donaciones, Rentas de la Propiedad, Ingresos de Operación, Otros Ingresos, Ventas de Activos Físicos y las Imposiciones Previsionales del Ministerio del Trabajo.</t>
  </si>
  <si>
    <t>Cuadro I.4.1</t>
  </si>
  <si>
    <t>Fuente: Dipres. </t>
  </si>
  <si>
    <r>
      <t>Cuadro I.4.2</t>
    </r>
    <r>
      <rPr>
        <sz val="10"/>
        <rFont val="Calibri"/>
        <family val="2"/>
      </rPr>
      <t> </t>
    </r>
  </si>
  <si>
    <r>
      <t>TOTAL</t>
    </r>
    <r>
      <rPr>
        <sz val="10"/>
        <rFont val="Calibri"/>
        <family val="2"/>
      </rPr>
      <t> </t>
    </r>
  </si>
  <si>
    <r>
      <t>MM$</t>
    </r>
    <r>
      <rPr>
        <sz val="10"/>
        <rFont val="Calibri"/>
        <family val="2"/>
      </rPr>
      <t> </t>
    </r>
  </si>
  <si>
    <r>
      <t>% del PIB</t>
    </r>
    <r>
      <rPr>
        <sz val="10"/>
        <rFont val="Calibri"/>
        <family val="2"/>
      </rPr>
      <t> </t>
    </r>
  </si>
  <si>
    <r>
      <t>TRANSACCIONES QUE AFECTAN EL PATRIMONIO NETO</t>
    </r>
    <r>
      <rPr>
        <sz val="10"/>
        <rFont val="Calibri"/>
        <family val="2"/>
      </rPr>
      <t> </t>
    </r>
  </si>
  <si>
    <t>Personal </t>
  </si>
  <si>
    <t>Bienes y servicios de consumo y producción </t>
  </si>
  <si>
    <t>Intereses  </t>
  </si>
  <si>
    <t>Subsidios y donaciones </t>
  </si>
  <si>
    <t>Prestaciones previsionales </t>
  </si>
  <si>
    <t>Otros </t>
  </si>
  <si>
    <r>
      <t>TRANSACCIONES EN ACTIVOS NO FINANCIEROS</t>
    </r>
    <r>
      <rPr>
        <sz val="10"/>
        <rFont val="Calibri"/>
        <family val="2"/>
      </rPr>
      <t> </t>
    </r>
  </si>
  <si>
    <t>Inversión </t>
  </si>
  <si>
    <t>Transferencias de capital </t>
  </si>
  <si>
    <t>Cuadro I.5.1</t>
  </si>
  <si>
    <t>Total Ingresos Efectivos</t>
  </si>
  <si>
    <t>Total Ingresos Cíclicamente Ajustados</t>
  </si>
  <si>
    <t>(3)</t>
  </si>
  <si>
    <t>Total Gastos</t>
  </si>
  <si>
    <t>Balance Efectivo</t>
  </si>
  <si>
    <t>Balance Cíclicamente Ajustado</t>
  </si>
  <si>
    <t>Cuadro I.6.1</t>
  </si>
  <si>
    <t>(millones de dólares y % del PIB)</t>
  </si>
  <si>
    <t>MMUS$</t>
  </si>
  <si>
    <t>FEES</t>
  </si>
  <si>
    <t>FRP</t>
  </si>
  <si>
    <t>OATP</t>
  </si>
  <si>
    <t>FpE</t>
  </si>
  <si>
    <t>FAR</t>
  </si>
  <si>
    <t>Fondo TAC</t>
  </si>
  <si>
    <t>Activos Consolidados del TP</t>
  </si>
  <si>
    <t>Cuadro I.7.1</t>
  </si>
  <si>
    <t>(millones de dólares)</t>
  </si>
  <si>
    <t>%</t>
  </si>
  <si>
    <t>Deuda Total</t>
  </si>
  <si>
    <t xml:space="preserve">Bonos </t>
  </si>
  <si>
    <t>BID</t>
  </si>
  <si>
    <t>BIRF</t>
  </si>
  <si>
    <t>Banco Estado</t>
  </si>
  <si>
    <t>Deuda Interna</t>
  </si>
  <si>
    <t>Deuda Externa</t>
  </si>
  <si>
    <t>Total activos del Tesoro Público</t>
  </si>
  <si>
    <t>Cuadro II.1.2</t>
  </si>
  <si>
    <t>Cuadro II.2.1</t>
  </si>
  <si>
    <t>TRANSACCIONES QUE AFECTAN EL PATRIMONIO NETO</t>
  </si>
  <si>
    <t>Ingresos tributarios netos</t>
  </si>
  <si>
    <t xml:space="preserve">    Tributación minería privada</t>
  </si>
  <si>
    <t xml:space="preserve">    Tributación resto contribuyentes</t>
  </si>
  <si>
    <t>Imposiciones previsionales</t>
  </si>
  <si>
    <t>Donaciones</t>
  </si>
  <si>
    <t>Rentas de la propiedad</t>
  </si>
  <si>
    <t>Ingresos de operación</t>
  </si>
  <si>
    <t>Otros ingresos</t>
  </si>
  <si>
    <t>Venta de activos físicos</t>
  </si>
  <si>
    <t>Cuadro II.2.2</t>
  </si>
  <si>
    <t xml:space="preserve">    Declaración Anual</t>
  </si>
  <si>
    <t xml:space="preserve">       Impuestos</t>
  </si>
  <si>
    <t xml:space="preserve">       Sistemas de Pago</t>
  </si>
  <si>
    <t xml:space="preserve">    Declaración y Pago Mensual</t>
  </si>
  <si>
    <t xml:space="preserve">    Pagos Provisionales Mensuales</t>
  </si>
  <si>
    <t xml:space="preserve">    I.V.A. Declarado</t>
  </si>
  <si>
    <t xml:space="preserve">    Crédito Especial Empresas Constructoras</t>
  </si>
  <si>
    <t xml:space="preserve">    Devoluciones</t>
  </si>
  <si>
    <t xml:space="preserve">    Fluctuación Deudores más Diferencias Pendientes</t>
  </si>
  <si>
    <t xml:space="preserve">    Otros</t>
  </si>
  <si>
    <t>Cuadro II.3.1</t>
  </si>
  <si>
    <t>    Ventas Codelco (MTFM) </t>
  </si>
  <si>
    <t>    Producción GMP10 (MTFM) </t>
  </si>
  <si>
    <t>Cuadro II.3.2</t>
  </si>
  <si>
    <t>Total Ingresos</t>
  </si>
  <si>
    <t xml:space="preserve">       Tributación Minería Privada</t>
  </si>
  <si>
    <t xml:space="preserve">       Tributación Resto de Contribuyentes    </t>
  </si>
  <si>
    <t>Imposiciones Previsionales Salud</t>
  </si>
  <si>
    <t>Cuadro II.5.1</t>
  </si>
  <si>
    <t>Cuadro II.6.1</t>
  </si>
  <si>
    <t>Cuadro III.3.1</t>
  </si>
  <si>
    <t>Cuadro III.4.1</t>
  </si>
  <si>
    <t>moneda nacional + moneda extranjera</t>
  </si>
  <si>
    <t>TOTAL INGRESOS</t>
  </si>
  <si>
    <t>Tributación minería privada</t>
  </si>
  <si>
    <t>Tributación resto contribuyentes</t>
  </si>
  <si>
    <t>Cuadro III.4.2</t>
  </si>
  <si>
    <t>Cuadro III.4.3</t>
  </si>
  <si>
    <t>Cobre</t>
  </si>
  <si>
    <t> </t>
  </si>
  <si>
    <t>   Tributación minería privada  </t>
  </si>
  <si>
    <t>   Tributación resto contribuyentes </t>
  </si>
  <si>
    <t>Imposiciones previsionales de salud </t>
  </si>
  <si>
    <r>
      <t>Otros Ingresos</t>
    </r>
    <r>
      <rPr>
        <vertAlign val="superscript"/>
        <sz val="10"/>
        <rFont val="Calibri"/>
        <family val="2"/>
      </rPr>
      <t xml:space="preserve"> (1)</t>
    </r>
    <r>
      <rPr>
        <sz val="10"/>
        <rFont val="Calibri"/>
        <family val="2"/>
      </rPr>
      <t> </t>
    </r>
  </si>
  <si>
    <t>Cuadro III.5.1</t>
  </si>
  <si>
    <t>Cuadro III.6.2</t>
  </si>
  <si>
    <t>Gasto Gobierno Central Total</t>
  </si>
  <si>
    <t>Gasto Gobierno Central Presupuestario</t>
  </si>
  <si>
    <t>Gasto Gobierno Central Extrapresupuestario</t>
  </si>
  <si>
    <t>Cuadro III.6.1</t>
  </si>
  <si>
    <t xml:space="preserve">Total Ingresos Efectivos   </t>
  </si>
  <si>
    <t xml:space="preserve">Total Gastos Comprometidos   </t>
  </si>
  <si>
    <t xml:space="preserve">Ingresos Cíclicamente Ajustados   </t>
  </si>
  <si>
    <t>(4)</t>
  </si>
  <si>
    <t>(5)</t>
  </si>
  <si>
    <t>(6)</t>
  </si>
  <si>
    <t>(7)</t>
  </si>
  <si>
    <t>(8)</t>
  </si>
  <si>
    <t>Cuadro III.7.1</t>
  </si>
  <si>
    <t>(millones US$ al 31 de diciembre de cada año y % del PIB)</t>
  </si>
  <si>
    <t>(millones de pesos de cada año)</t>
  </si>
  <si>
    <t>Cuadro A.I.1</t>
  </si>
  <si>
    <t>Variable</t>
  </si>
  <si>
    <t>Valor</t>
  </si>
  <si>
    <t>Fuente</t>
  </si>
  <si>
    <t>(centavos de dólar por libra)</t>
  </si>
  <si>
    <t>Fuentes: Ministerio de Hacienda y Dipres.</t>
  </si>
  <si>
    <t>Cuadro A.I.2</t>
  </si>
  <si>
    <t>Período</t>
  </si>
  <si>
    <t>Tipo de cambio nominal (pesos por dólar)</t>
  </si>
  <si>
    <t>Precio del cobre BML (centavos de dólar por libra)</t>
  </si>
  <si>
    <t>Ventas Cobre Codelco (miles de toneladas)</t>
  </si>
  <si>
    <t>Producción cobre GMP10 (miles de toneladas)</t>
  </si>
  <si>
    <t>Proporción de distribución de las utilidades de las GMP10 al exterior (Z)</t>
  </si>
  <si>
    <t>Costos de operación totales de GMP10 (millones de dólares)</t>
  </si>
  <si>
    <t>Cuadro A.I.3</t>
  </si>
  <si>
    <t>Componente</t>
  </si>
  <si>
    <t>Ingresos efectivos</t>
  </si>
  <si>
    <t>Componente cíclico</t>
  </si>
  <si>
    <t>Ingresos cíclicamente ajustados</t>
  </si>
  <si>
    <t>(1) Ingresos tributarios no mineros (ITNM)</t>
  </si>
  <si>
    <t>(1.1) Impuesto Declaración Anual (abril)</t>
  </si>
  <si>
    <t>(1.3) Impuesto Declaración Mensual (adicional, 2ª categoría, etc.)</t>
  </si>
  <si>
    <t>(1.4) PPM</t>
  </si>
  <si>
    <t>(1.5) Impuestos Indirectos</t>
  </si>
  <si>
    <t>(1.6) Otros</t>
  </si>
  <si>
    <t>(2) Cotizaciones Previsionales de Salud</t>
  </si>
  <si>
    <t>(3) Traspasos cobre Codelco</t>
  </si>
  <si>
    <t>(4) Ingresos tributarios GMP10</t>
  </si>
  <si>
    <t>(4.1.2) PPM</t>
  </si>
  <si>
    <t>(4.2) Impuesto a la Renta de Primera Categoría GMP10</t>
  </si>
  <si>
    <t>(4.2.2) PPM</t>
  </si>
  <si>
    <t>(4.3) Impuesto Adicional GMP10</t>
  </si>
  <si>
    <t>Cuadro A.I.4</t>
  </si>
  <si>
    <t>(2.1) Ingresos tributarios no mineros</t>
  </si>
  <si>
    <t>(2.2) Ingresos cotizaciones previsionales de salud</t>
  </si>
  <si>
    <t xml:space="preserve">(2.3) Ingresos de Codelco </t>
  </si>
  <si>
    <t xml:space="preserve">(2.4) Ingresos tributarios GMP10 </t>
  </si>
  <si>
    <t>(4) Ingresos por intereses</t>
  </si>
  <si>
    <t>(5) Gastos por intereses</t>
  </si>
  <si>
    <t>(6) = (1-4+5) Balance primario efectivo</t>
  </si>
  <si>
    <t>(7) = (3-4+5) Balance primario cíclicamente ajustado</t>
  </si>
  <si>
    <t>Cuadro A.I.5</t>
  </si>
  <si>
    <t>Cuadro A.I.6</t>
  </si>
  <si>
    <t>Cuadro A.I.7</t>
  </si>
  <si>
    <t>Cuadro A.I.8</t>
  </si>
  <si>
    <t>Cuadro A.II.1</t>
  </si>
  <si>
    <t>Ingresos Tributarios GMP10 moneda nacional y extranjera</t>
  </si>
  <si>
    <t>(miles de dólares)</t>
  </si>
  <si>
    <t>Declaración anual de Renta</t>
  </si>
  <si>
    <t>Declaración y pago mensual</t>
  </si>
  <si>
    <t>Impuesto Adicional Retenido</t>
  </si>
  <si>
    <t>Total pagos por impuesto a la Renta</t>
  </si>
  <si>
    <t>Cuadro A.II.2</t>
  </si>
  <si>
    <t>INGRESOS</t>
  </si>
  <si>
    <t xml:space="preserve">    Ingresos tributarios netos</t>
  </si>
  <si>
    <t xml:space="preserve">         Tributación minería privada</t>
  </si>
  <si>
    <t xml:space="preserve">         Tributación resto contribuyentes</t>
  </si>
  <si>
    <t xml:space="preserve">    Cobre bruto</t>
  </si>
  <si>
    <t xml:space="preserve">    Imposiciones previsionales</t>
  </si>
  <si>
    <t xml:space="preserve">    Donaciones</t>
  </si>
  <si>
    <t xml:space="preserve">    Rentas de la propiedad </t>
  </si>
  <si>
    <t xml:space="preserve">    Ingresos de operación</t>
  </si>
  <si>
    <t xml:space="preserve">    Otros ingresos</t>
  </si>
  <si>
    <t>GASTOS</t>
  </si>
  <si>
    <t xml:space="preserve">    Personal</t>
  </si>
  <si>
    <t xml:space="preserve">    Bienes y servicios de consumo y producción</t>
  </si>
  <si>
    <t xml:space="preserve">    Intereses </t>
  </si>
  <si>
    <t xml:space="preserve">    Subsidios y donaciones (1)</t>
  </si>
  <si>
    <t xml:space="preserve">    Prestaciones previsionales (2)</t>
  </si>
  <si>
    <t>RESULTADO OPERATIVO BRUTO</t>
  </si>
  <si>
    <t>ADQUISICION NETA DE ACTIVOS NO FINANCIEROS</t>
  </si>
  <si>
    <t xml:space="preserve">    Venta de activos físicos</t>
  </si>
  <si>
    <t xml:space="preserve">    Inversión</t>
  </si>
  <si>
    <t xml:space="preserve">    Transferencias de capital</t>
  </si>
  <si>
    <t>TOTAL INGRESOS (3)</t>
  </si>
  <si>
    <t>TOTAL GASTOS (4)</t>
  </si>
  <si>
    <t>PRESTAMO NETO/ENDEUDAMIENTO NETO</t>
  </si>
  <si>
    <t>TRANSACCIONES EN ACTIVOS FINANCIEROS (FINANCIAMIENTO)</t>
  </si>
  <si>
    <t>ADQUISICION NETA DE ACTIVOS FINANCIEROS</t>
  </si>
  <si>
    <t xml:space="preserve">    Préstamos</t>
  </si>
  <si>
    <t xml:space="preserve">    Otorgamiento de préstamos</t>
  </si>
  <si>
    <t xml:space="preserve">    Recuperación de prestamos</t>
  </si>
  <si>
    <t xml:space="preserve">    Títulos y valores</t>
  </si>
  <si>
    <t xml:space="preserve">    Inversión financiera</t>
  </si>
  <si>
    <t xml:space="preserve">    Venta de activos financieros</t>
  </si>
  <si>
    <t xml:space="preserve">    Operaciones de cambio</t>
  </si>
  <si>
    <t xml:space="preserve">    Caja</t>
  </si>
  <si>
    <t xml:space="preserve">    Fondos Especiales</t>
  </si>
  <si>
    <t xml:space="preserve">    Giros</t>
  </si>
  <si>
    <t xml:space="preserve">    Depósitos</t>
  </si>
  <si>
    <t xml:space="preserve">    Ajustes por rezagos Fondos Especiales</t>
  </si>
  <si>
    <t xml:space="preserve">    Anticipo de gastos</t>
  </si>
  <si>
    <t xml:space="preserve">    Prepago intereses</t>
  </si>
  <si>
    <t xml:space="preserve">    Devolución anticipada de renta</t>
  </si>
  <si>
    <t>PASIVOS NETOS INCURRIDOS</t>
  </si>
  <si>
    <t xml:space="preserve">   Endeudamiento Externo Neto</t>
  </si>
  <si>
    <t xml:space="preserve">   Endeudamiento</t>
  </si>
  <si>
    <t xml:space="preserve">         Bonos</t>
  </si>
  <si>
    <t xml:space="preserve">         Resto</t>
  </si>
  <si>
    <t xml:space="preserve">   Amortizaciones</t>
  </si>
  <si>
    <t xml:space="preserve">   Endeudamiento Interno Neto</t>
  </si>
  <si>
    <t xml:space="preserve">   Bonos de Reconocimiento</t>
  </si>
  <si>
    <t>FINANCIAMIENTO</t>
  </si>
  <si>
    <t>Notas:</t>
  </si>
  <si>
    <t>(1) Corresponde al concepto de transferencias (corrientes para el gasto) del clasificador presupuestario utilizado en la Ley de Presupuestos.</t>
  </si>
  <si>
    <t>(2) Excluye el pago de bonos de reconocimiento, que se clasifica entre las partidas de financiamiento.</t>
  </si>
  <si>
    <t>(3) Ingresos de Transacciones que afectan el Patrimonio Neto más Venta de activos físicos clasificada en Transacciones en Activos No Financieros.</t>
  </si>
  <si>
    <t>(4) Gastos de Transacciones que afectan el Patrimonio Neto más Inversión y Transferencias de capital clasificadas en Transacciones en Activos No Financieros.</t>
  </si>
  <si>
    <t>Cuadro A.II.3</t>
  </si>
  <si>
    <t>Cuadro A.II.4</t>
  </si>
  <si>
    <t>Cuadro A.II.5</t>
  </si>
  <si>
    <t>Cuadro A.II.6</t>
  </si>
  <si>
    <t>Cuadro A.II.7</t>
  </si>
  <si>
    <t>Cuadro A.II.8</t>
  </si>
  <si>
    <t>Ejecución Presupuestaria Consolidada</t>
  </si>
  <si>
    <t>Cuadro A.II.9</t>
  </si>
  <si>
    <t>Cuadro A.II.10</t>
  </si>
  <si>
    <t>Ejecución Presupuestaria Mineras Privadas Consolidadas</t>
  </si>
  <si>
    <t>Cuadro A.II.11</t>
  </si>
  <si>
    <t>Cuadro A.II.12</t>
  </si>
  <si>
    <t>Ejecución Presupuestaria Sin Mineras Privadas Consolidado</t>
  </si>
  <si>
    <t>Cuadro A.II.13</t>
  </si>
  <si>
    <t>Cuadro A.III.1</t>
  </si>
  <si>
    <t>N° IF</t>
  </si>
  <si>
    <t>Cuadro A.III.2</t>
  </si>
  <si>
    <t>con efectos en los ingresos fiscales</t>
  </si>
  <si>
    <t>Cuadro A.III.3</t>
  </si>
  <si>
    <t>sin efecto en gastos o ingresos fiscales</t>
  </si>
  <si>
    <t>Posición Financiera Neta</t>
  </si>
  <si>
    <t>Total Deuda Bruta</t>
  </si>
  <si>
    <t>Cuadro III.8.1</t>
  </si>
  <si>
    <t>Cuadro III.5.2</t>
  </si>
  <si>
    <r>
      <t>Cobre</t>
    </r>
    <r>
      <rPr>
        <sz val="10"/>
        <rFont val="Calibri"/>
        <family val="2"/>
        <scheme val="minor"/>
      </rPr>
      <t> </t>
    </r>
  </si>
  <si>
    <r>
      <t>Cuadro II.4.1</t>
    </r>
    <r>
      <rPr>
        <sz val="10"/>
        <color theme="1"/>
        <rFont val="Calibri"/>
        <family val="2"/>
        <scheme val="minor"/>
      </rPr>
      <t> </t>
    </r>
  </si>
  <si>
    <r>
      <t>Cuadro II.4.2</t>
    </r>
    <r>
      <rPr>
        <sz val="10"/>
        <rFont val="Calibri"/>
        <family val="2"/>
        <scheme val="minor"/>
      </rPr>
      <t> </t>
    </r>
  </si>
  <si>
    <t xml:space="preserve"> % del PIB</t>
  </si>
  <si>
    <t>(3)=(2)-(1) Variación en el gasto (MM$)</t>
  </si>
  <si>
    <t>Gasto compatible con la meta de Balance Estructural</t>
  </si>
  <si>
    <t>Variación real anual (%)</t>
  </si>
  <si>
    <t xml:space="preserve">Precio petróleo WTI </t>
  </si>
  <si>
    <t xml:space="preserve">(US$/bbl) </t>
  </si>
  <si>
    <t xml:space="preserve">Demanda Interna </t>
  </si>
  <si>
    <t>(var. anual, %)</t>
  </si>
  <si>
    <t xml:space="preserve">   Consumo Total  </t>
  </si>
  <si>
    <t xml:space="preserve">   (var. anual, %)</t>
  </si>
  <si>
    <t xml:space="preserve">   Formación Bruta de Capital Fijo  </t>
  </si>
  <si>
    <t xml:space="preserve">Exportación de Bienes y Servicios  </t>
  </si>
  <si>
    <t xml:space="preserve">Importación de Bienes y Servicios  </t>
  </si>
  <si>
    <t xml:space="preserve">Cuenta corriente </t>
  </si>
  <si>
    <t>Demanda Interna</t>
  </si>
  <si>
    <t xml:space="preserve">   Consumo Total </t>
  </si>
  <si>
    <t xml:space="preserve">   Formación Bruta de Capital Fijo </t>
  </si>
  <si>
    <t>Exportación de Bienes y Servicios</t>
  </si>
  <si>
    <t>Importación de Bienes y Servicios</t>
  </si>
  <si>
    <t>Cuenta corriente</t>
  </si>
  <si>
    <t>Cuadro III.3.2</t>
  </si>
  <si>
    <t>Cuadro I.1.2</t>
  </si>
  <si>
    <t>N° Boletín</t>
  </si>
  <si>
    <t>N° Mensaje</t>
  </si>
  <si>
    <r>
      <t>Otros ingresos</t>
    </r>
    <r>
      <rPr>
        <vertAlign val="superscript"/>
        <sz val="10"/>
        <color rgb="FF000000"/>
        <rFont val="Calibri"/>
        <family val="2"/>
        <scheme val="minor"/>
      </rPr>
      <t>(1)</t>
    </r>
  </si>
  <si>
    <r>
      <t>TOTAL INGRESOS</t>
    </r>
    <r>
      <rPr>
        <sz val="10"/>
        <rFont val="Calibri"/>
        <family val="2"/>
      </rPr>
      <t> </t>
    </r>
    <r>
      <rPr>
        <b/>
        <sz val="10"/>
        <rFont val="Calibri"/>
        <family val="2"/>
      </rPr>
      <t>ESTRUCTURALES</t>
    </r>
  </si>
  <si>
    <t>Cuadro I.3.2</t>
  </si>
  <si>
    <t>(4)=(2)-(1) Variación en el gasto (%)</t>
  </si>
  <si>
    <t>(5)=(2)-(1) Variación en el gasto (% del PIB)</t>
  </si>
  <si>
    <t>Cuadro I.7.3</t>
  </si>
  <si>
    <t>Conciliación de Flujos y Saldos de la Deuda Bruta del Gobierno Central</t>
  </si>
  <si>
    <t>(cifras consolidadas en millones de pesos corrientes)</t>
  </si>
  <si>
    <t>Corrección monetaria y de monedas</t>
  </si>
  <si>
    <t xml:space="preserve">Amortizaciones </t>
  </si>
  <si>
    <t>Endeudamiento</t>
  </si>
  <si>
    <t>Cuadro I.7.4</t>
  </si>
  <si>
    <t>Amortizacion Deuda Interna</t>
  </si>
  <si>
    <t>Amortizacion Deuda Externa</t>
  </si>
  <si>
    <t>IPC (var. anual, % promedio)</t>
  </si>
  <si>
    <t>TCN ($/U$, promedio, valor nominal)</t>
  </si>
  <si>
    <t>Total Activos del Tesoro Público</t>
  </si>
  <si>
    <t>Cuadro I.2.2</t>
  </si>
  <si>
    <t>Cuadro I.7.2</t>
  </si>
  <si>
    <t>Cuadro I.8.1</t>
  </si>
  <si>
    <t xml:space="preserve">(var. real anual, %) </t>
  </si>
  <si>
    <t>PIB Minero</t>
  </si>
  <si>
    <t>PIB No Minero</t>
  </si>
  <si>
    <t xml:space="preserve">PIB Minero </t>
  </si>
  <si>
    <t xml:space="preserve">PIB No Minero </t>
  </si>
  <si>
    <t xml:space="preserve">(var.real anual, %) </t>
  </si>
  <si>
    <t>Escenario Base</t>
  </si>
  <si>
    <t>PIB (var. anual, %)</t>
  </si>
  <si>
    <t>PIB No Minero (var. anual, %)</t>
  </si>
  <si>
    <t>Demanda Interna (var. anual, %)</t>
  </si>
  <si>
    <t>    PIB No Minero Tendencial (% de variación real) </t>
  </si>
  <si>
    <t>    Brecha PIB No Minero (%) </t>
  </si>
  <si>
    <t>Brecha PIB No Minero (%)</t>
  </si>
  <si>
    <t>Cuadro III.9.1</t>
  </si>
  <si>
    <t>Nombre IF</t>
  </si>
  <si>
    <t>Precio de referencia del cobre 2024</t>
  </si>
  <si>
    <t>Promedio 2024</t>
  </si>
  <si>
    <t>Total 2024</t>
  </si>
  <si>
    <t>Comité de expertos, reunido en julio de 2023.</t>
  </si>
  <si>
    <t>PIB No Minero</t>
  </si>
  <si>
    <t>(1) PIB proyectado en cada informe.</t>
  </si>
  <si>
    <r>
      <rPr>
        <b/>
        <i/>
        <sz val="10"/>
        <color rgb="FF231F20"/>
        <rFont val="Calibri"/>
        <family val="2"/>
        <scheme val="minor"/>
      </rPr>
      <t>Stock</t>
    </r>
    <r>
      <rPr>
        <b/>
        <sz val="10"/>
        <color rgb="FF231F20"/>
        <rFont val="Calibri"/>
        <family val="2"/>
        <scheme val="minor"/>
      </rPr>
      <t xml:space="preserve"> </t>
    </r>
    <r>
      <rPr>
        <b/>
        <sz val="10"/>
        <color rgb="FF000000"/>
        <rFont val="Calibri"/>
        <family val="2"/>
        <scheme val="minor"/>
      </rPr>
      <t>de deuda del Gobierno Central por acreedor</t>
    </r>
    <r>
      <rPr>
        <sz val="10"/>
        <color rgb="FF231F20"/>
        <rFont val="Calibri"/>
        <family val="2"/>
        <scheme val="minor"/>
      </rPr>
      <t xml:space="preserve"> </t>
    </r>
  </si>
  <si>
    <t xml:space="preserve">      Ingresos por litio de Corfo</t>
  </si>
  <si>
    <t xml:space="preserve">      Resto de rentas de la propiedad</t>
  </si>
  <si>
    <t>Litio</t>
  </si>
  <si>
    <t>    Umbral del litio (% del PIB)</t>
  </si>
  <si>
    <t>Ingresos por litio de Corfo</t>
  </si>
  <si>
    <t>(1) Las cifras correspondientes a Otros ingresos no tienen ajuste cíclico por lo que los ingresos efectivos son iguales a los cíclicamente ajustados. Estas contemplan los ingresos por Donaciones, Rentas de la Propiedad (sin los ingresos por litio de Corfo), Ingresos de Operación, Otros Ingresos, Ventas de Activos Físicos y las Imposiciones Previsionales del Ministerio del Trabajo.</t>
  </si>
  <si>
    <t>(1) PIB estimado en cada informe.</t>
  </si>
  <si>
    <t>Escenario</t>
  </si>
  <si>
    <t>PIB tendencial no minero (miles de millones de pesos año anterior)</t>
  </si>
  <si>
    <t xml:space="preserve">IPC (tasa de variación promedio/promedio) </t>
  </si>
  <si>
    <t>Umbral del litio</t>
  </si>
  <si>
    <t>(4.1) Royalty Minero GMP10</t>
  </si>
  <si>
    <t>(5) Ingresos por litio de Corfo</t>
  </si>
  <si>
    <t>(6) Otros ingresos sin ajuste cíclico</t>
  </si>
  <si>
    <t>(7)= (1+2+3+4+5+6) Total</t>
  </si>
  <si>
    <t>(2.5) Ingresos por litio de Corfo</t>
  </si>
  <si>
    <t>Precio del Cobre (Usc$/lb, promedio)</t>
  </si>
  <si>
    <t>Diferencia</t>
  </si>
  <si>
    <t>2027 </t>
  </si>
  <si>
    <t>Supuestos macroeconómicos 2025</t>
  </si>
  <si>
    <t>Detalle supuestos de crecimiento económico y cuenta corriente 2025</t>
  </si>
  <si>
    <t>(millones de pesos 2025, % de variación real y % del PIB)</t>
  </si>
  <si>
    <t>Parámetros de referencia del Balance Cíclicamente Ajustado 2025</t>
  </si>
  <si>
    <t xml:space="preserve">(millones de pesos 2025, % de variación real y % del PIB) </t>
  </si>
  <si>
    <t>Balance del Gobierno Central Total 2025</t>
  </si>
  <si>
    <t>(millones de pesos 2025 y % del PIB)</t>
  </si>
  <si>
    <t>(millones de pesos 2025)</t>
  </si>
  <si>
    <t>Variables estructurales para 2025</t>
  </si>
  <si>
    <t>Precio de referencia del cobre 2025</t>
  </si>
  <si>
    <t>Proyección de variables económicas efectivas 2025</t>
  </si>
  <si>
    <t>Total 2025</t>
  </si>
  <si>
    <t>Promedio 2025</t>
  </si>
  <si>
    <t>Ingresos efectivos, componente cíclico e ingresos cíclicamente ajustados 2025</t>
  </si>
  <si>
    <t>(1.2) Sistema de pagos (créditos, efecto en abril de 2025)</t>
  </si>
  <si>
    <t>(4.1.1) Impuesto Específico (abril de 2025)</t>
  </si>
  <si>
    <t>(4.1.3) Créditos (abril de 2025)</t>
  </si>
  <si>
    <t>(4.2.1) Impuesto Primera Categoría (abril de 2025)</t>
  </si>
  <si>
    <t>(4.2.3) Créditos (abril de 2025)</t>
  </si>
  <si>
    <t>Balance Cíclicamente Ajustado del Gobierno Central Total 2025</t>
  </si>
  <si>
    <t>Dic 2024</t>
  </si>
  <si>
    <t>DBGC al 31 de diciembre de 2024</t>
  </si>
  <si>
    <t>Brecha PIB no minero tendencial/PIB no minero efectivo 2024</t>
  </si>
  <si>
    <t>Ministerio de Hacienda/Comité de expertos, reunido en julio de 2024.</t>
  </si>
  <si>
    <t>Comité de expertos, reunido en julio de 2024.</t>
  </si>
  <si>
    <t>Promedio 2024 ($2025)</t>
  </si>
  <si>
    <t>Dipres, promedio de los ingresos por Rentas de la Propiedad provenientes de la explotación del litio de Corfo entre agosto de 2019 y julio de 2024, como porcentaje del PIB del período entre julio de 2019 y junio de 2024.</t>
  </si>
  <si>
    <t>      Tributación minería privada </t>
  </si>
  <si>
    <t>      Tributación resto contribuyentes </t>
  </si>
  <si>
    <t xml:space="preserve">    Ajuste (% del PIB)</t>
  </si>
  <si>
    <r>
      <t>(millones US$ al 31 de diciembre y % del PIB</t>
    </r>
    <r>
      <rPr>
        <vertAlign val="superscript"/>
        <sz val="10"/>
        <rFont val="Calibri"/>
        <family val="2"/>
        <scheme val="minor"/>
      </rPr>
      <t>(2)</t>
    </r>
    <r>
      <rPr>
        <sz val="10"/>
        <rFont val="Calibri"/>
        <family val="2"/>
        <scheme val="minor"/>
      </rPr>
      <t>)</t>
    </r>
  </si>
  <si>
    <t xml:space="preserve">      Herencias y Donaciones</t>
  </si>
  <si>
    <t xml:space="preserve">      Sobretasa Bienes Raíces</t>
  </si>
  <si>
    <t xml:space="preserve">      Impuesto sobre Contaminantes</t>
  </si>
  <si>
    <t xml:space="preserve">      Intereses y Multas</t>
  </si>
  <si>
    <t xml:space="preserve">      Resto</t>
  </si>
  <si>
    <t>Nota: Más detalle sobre evolución, composición y perfiles de vencimiento, pueden revisarse en informes complementarios disponibles en la web de la Dipres.</t>
  </si>
  <si>
    <t>PIB No Minero Tendencial (tasa de variación real)</t>
  </si>
  <si>
    <t>Precio de referencia (USc$/lb)</t>
  </si>
  <si>
    <t>Nota: Las cifras fueron convertidas a dólares utilizando el tipo de cambio estimado en cada escenario para cada período, publicado en esta sección del presente informe.</t>
  </si>
  <si>
    <t>Precio Cobre Codelco (centavos de dólar por libra) </t>
  </si>
  <si>
    <t>Tasa efectiva de impuesto a la renta de primera categoría asociada al precio del cobre BML de t-1</t>
  </si>
  <si>
    <t>Tasa efectiva de impuesto a la renta de primera categoría asociada al precio de referencia del cobre de t-1</t>
  </si>
  <si>
    <r>
      <t>Tasa sobre las ventas anuales de cobre de los explotadores mineros</t>
    </r>
    <r>
      <rPr>
        <vertAlign val="superscript"/>
        <sz val="10"/>
        <rFont val="Calibri"/>
        <family val="2"/>
        <scheme val="minor"/>
      </rPr>
      <t>(1)</t>
    </r>
    <r>
      <rPr>
        <sz val="10"/>
        <rFont val="Calibri"/>
        <family val="2"/>
        <scheme val="minor"/>
      </rPr>
      <t xml:space="preserve"> </t>
    </r>
  </si>
  <si>
    <r>
      <t>Tasa de royalty a la minería que se aplica sobre la Renta Imponible Operacional Minera Ajustada y está asociada al precio del cobre BML</t>
    </r>
    <r>
      <rPr>
        <vertAlign val="superscript"/>
        <sz val="10"/>
        <rFont val="Calibri"/>
        <family val="2"/>
        <scheme val="minor"/>
      </rPr>
      <t>(1)</t>
    </r>
    <r>
      <rPr>
        <sz val="10"/>
        <rFont val="Calibri"/>
        <family val="2"/>
        <scheme val="minor"/>
      </rPr>
      <t xml:space="preserve"> de t-1 </t>
    </r>
  </si>
  <si>
    <r>
      <t>Tasa de royalty a la minería que se aplica sobre la Renta Imponible Operacional Minera Ajustada y está asociada al precio de referencia del cobre</t>
    </r>
    <r>
      <rPr>
        <vertAlign val="superscript"/>
        <sz val="10"/>
        <rFont val="Calibri"/>
        <family val="2"/>
        <scheme val="minor"/>
      </rPr>
      <t>(1)</t>
    </r>
    <r>
      <rPr>
        <sz val="10"/>
        <rFont val="Calibri"/>
        <family val="2"/>
        <scheme val="minor"/>
      </rPr>
      <t xml:space="preserve"> de t-1</t>
    </r>
  </si>
  <si>
    <t>Cuadro A.II.14</t>
  </si>
  <si>
    <t>Proyecciones</t>
  </si>
  <si>
    <t>PIB Miles de millones de $ año anterior</t>
  </si>
  <si>
    <t>PIB Miles de millones de $ nominales</t>
  </si>
  <si>
    <t>Índice</t>
  </si>
  <si>
    <t>Capítulo I</t>
  </si>
  <si>
    <t>Capítulo II</t>
  </si>
  <si>
    <t>Capítulo III</t>
  </si>
  <si>
    <t>Anexo II</t>
  </si>
  <si>
    <t>Anexo I</t>
  </si>
  <si>
    <t>Anexo III</t>
  </si>
  <si>
    <t>Cuadro II.1.1</t>
  </si>
  <si>
    <t>Gobierno Central Total</t>
  </si>
  <si>
    <t>Gobierno Central Presupuestario</t>
  </si>
  <si>
    <t>Ingresos por Impuestos</t>
  </si>
  <si>
    <t>IPC</t>
  </si>
  <si>
    <t>Brecha PIB no minero tendencial/PIB no minero efectivo 2025</t>
  </si>
  <si>
    <r>
      <t xml:space="preserve">Nota: (1) Tasas definidas según la Ley N°21.591, sobre </t>
    </r>
    <r>
      <rPr>
        <i/>
        <sz val="10"/>
        <color theme="1"/>
        <rFont val="Calibri"/>
        <family val="2"/>
        <scheme val="minor"/>
      </rPr>
      <t>royalty</t>
    </r>
    <r>
      <rPr>
        <sz val="10"/>
        <color theme="1"/>
        <rFont val="Calibri"/>
        <family val="2"/>
        <scheme val="minor"/>
      </rPr>
      <t xml:space="preserve"> a la minería.</t>
    </r>
  </si>
  <si>
    <r>
      <t>(1) Balance Efectivo (BD</t>
    </r>
    <r>
      <rPr>
        <b/>
        <vertAlign val="subscript"/>
        <sz val="10"/>
        <color rgb="FF000000"/>
        <rFont val="Calibri"/>
        <family val="2"/>
        <scheme val="minor"/>
      </rPr>
      <t>2025</t>
    </r>
    <r>
      <rPr>
        <b/>
        <sz val="10"/>
        <color rgb="FF000000"/>
        <rFont val="Calibri"/>
        <family val="2"/>
        <scheme val="minor"/>
      </rPr>
      <t>)</t>
    </r>
  </si>
  <si>
    <r>
      <t>(2) Efecto Cíclico (AC</t>
    </r>
    <r>
      <rPr>
        <b/>
        <vertAlign val="subscript"/>
        <sz val="10"/>
        <color rgb="FF000000"/>
        <rFont val="Calibri"/>
        <family val="2"/>
        <scheme val="minor"/>
      </rPr>
      <t>2025</t>
    </r>
    <r>
      <rPr>
        <b/>
        <sz val="10"/>
        <color rgb="FF000000"/>
        <rFont val="Calibri"/>
        <family val="2"/>
        <scheme val="minor"/>
      </rPr>
      <t>)</t>
    </r>
  </si>
  <si>
    <r>
      <t>(3)= (1-2) Balance Cíclicamente Ajustado (BCA</t>
    </r>
    <r>
      <rPr>
        <b/>
        <vertAlign val="subscript"/>
        <sz val="10"/>
        <color rgb="FF000000"/>
        <rFont val="Calibri"/>
        <family val="2"/>
        <scheme val="minor"/>
      </rPr>
      <t>2025</t>
    </r>
    <r>
      <rPr>
        <b/>
        <sz val="10"/>
        <color rgb="FF000000"/>
        <rFont val="Calibri"/>
        <family val="2"/>
        <scheme val="minor"/>
      </rPr>
      <t>)</t>
    </r>
  </si>
  <si>
    <t>      Brecha: Precio BML – Precio de referencia (USc$/lb)</t>
  </si>
  <si>
    <t>      Brecha: Precio Codelco – Precio de referencia (USc$/lb)</t>
  </si>
  <si>
    <t>N/A</t>
  </si>
  <si>
    <t>Proyección</t>
  </si>
  <si>
    <t xml:space="preserve">Proyección </t>
  </si>
  <si>
    <t>Cierre</t>
  </si>
  <si>
    <t>-</t>
  </si>
  <si>
    <t>Efecto valor dólar</t>
  </si>
  <si>
    <t>Efecto valor euro</t>
  </si>
  <si>
    <t>Precio del cobre</t>
  </si>
  <si>
    <t>Perfil de vencimiento de la Deuda Bruta del Gobierno Central</t>
  </si>
  <si>
    <t>GMP10</t>
  </si>
  <si>
    <t>N/A: No aplica. La diferencia entre los ingresos provenientes de la explotación del litio y el umbral del litio es negativa. </t>
  </si>
  <si>
    <t>Recuadro 4</t>
  </si>
  <si>
    <t>Efecto en gasto</t>
  </si>
  <si>
    <t>Efecto en ingresos</t>
  </si>
  <si>
    <t>Nota: Los valores con signo positivo significan mayores gastos fiscales y los valores con signo negativo significan menores gastos fiscales. Los IF sustitutivos sustituyen los costos de los IF anteriores.</t>
  </si>
  <si>
    <t>(millones US$ al cierre de cada año y % del PIB)</t>
  </si>
  <si>
    <t>Supuestos macroeconómicos 2026-2030</t>
  </si>
  <si>
    <t>2028 </t>
  </si>
  <si>
    <t>Supuestos macroeconómicos 2027-2030</t>
  </si>
  <si>
    <t>Detalle supuestos de crecimiento económico y cuenta corriente 2027-2030</t>
  </si>
  <si>
    <t>Ingresos del Gobierno Central Total 2027-2030</t>
  </si>
  <si>
    <t>Parámetros de referencia del Balance Cíclicamente Ajustado 2027-2030</t>
  </si>
  <si>
    <t>Ingresos Cíclicamente ajustados del Gobierno Central Total 2027-2030</t>
  </si>
  <si>
    <t>Actualización de gastos comprometidos para el Gobierno Central Total 2027-2030</t>
  </si>
  <si>
    <t>Gastos Comprometidos 2027-2030</t>
  </si>
  <si>
    <t>Balances del Gobierno Central Total 2027-2030</t>
  </si>
  <si>
    <t>Posición Financiera Neta Gobierno Central Total, cierre estimado 2027-2030</t>
  </si>
  <si>
    <t>Posición Financiera Neta Gobierno Central Total, trayectorias estimadas 2027-2030</t>
  </si>
  <si>
    <t>Supuestos macroeconómicos 2026</t>
  </si>
  <si>
    <t>Detalle supuestos de crecimiento económico y cuenta corriente 2026</t>
  </si>
  <si>
    <t>Proyección de Ingresos Gobierno Central Total 2026</t>
  </si>
  <si>
    <t>(millones de pesos 2026, % de variación real y % del PIB)</t>
  </si>
  <si>
    <t>Proyección de ingresos tributarios netos 2026</t>
  </si>
  <si>
    <t>(millones de pesos 2026 y % de variación real)</t>
  </si>
  <si>
    <t>Parámetros de referencia del Balance Cíclicamente Ajustado 2026</t>
  </si>
  <si>
    <t xml:space="preserve">    Precio de referencia (USc$2026/lb) </t>
  </si>
  <si>
    <t>Proyección de ingresos cíclicamente ajustados Gobierno Central Total 2026</t>
  </si>
  <si>
    <t>Gasto del Gobierno Central Total 2026</t>
  </si>
  <si>
    <t xml:space="preserve">(millones de pesos 2026, % de variación real y % del PIB) </t>
  </si>
  <si>
    <t>Balance del Gobierno Central Total 2026</t>
  </si>
  <si>
    <t>(millones de pesos 2026)</t>
  </si>
  <si>
    <t xml:space="preserve">(millones de pesos 2026) </t>
  </si>
  <si>
    <t>(millones de pesos 2026, % de variacion real y % de PIB)</t>
  </si>
  <si>
    <t>(millones de pesos 2026 y % del PIB)</t>
  </si>
  <si>
    <t>(millones de pesos 2026 y % de variación real)</t>
  </si>
  <si>
    <t>Variables estructurales para 2026</t>
  </si>
  <si>
    <t>Brecha PIB no minero tendencial/PIB no minero efectivo 2026</t>
  </si>
  <si>
    <t>Precio de referencia del cobre 2026</t>
  </si>
  <si>
    <t>Proyección de variables económicas efectivas 2026</t>
  </si>
  <si>
    <t>Total 2026</t>
  </si>
  <si>
    <t>Promedio 2026</t>
  </si>
  <si>
    <t>Ingresos efectivos, componente cíclico e ingresos cíclicamente ajustados 2026</t>
  </si>
  <si>
    <t>(1.2) Sistema de pagos (créditos, efecto en abril de 2026)</t>
  </si>
  <si>
    <t>(4.1.1) Impuesto Específico (abril de 2026)</t>
  </si>
  <si>
    <t>(4.1.3) Créditos (abril de 2026)</t>
  </si>
  <si>
    <t>(4.2.1) Impuesto Primera Categoría (abril de 2026)</t>
  </si>
  <si>
    <t>(4.2.3) Créditos (abril de 2026)</t>
  </si>
  <si>
    <t>Balance Cíclicamente Ajustado del Gobierno Central Total 2026</t>
  </si>
  <si>
    <t>Ley de Presupuestos 2026</t>
  </si>
  <si>
    <t>Proyección 2026</t>
  </si>
  <si>
    <t>Ejecución 2025</t>
  </si>
  <si>
    <t>    Precio de referencia (USc$2025/lb) </t>
  </si>
  <si>
    <t>Ingresos Cíclicamente Ajustados del Gobierno Central Total 2025</t>
  </si>
  <si>
    <t>Gastos Gobierno Central Total 2025</t>
  </si>
  <si>
    <t>Gastos Gobierno Central Presupuestario a diciembre 2025</t>
  </si>
  <si>
    <t>Dic 2025</t>
  </si>
  <si>
    <t>DBGC al 31 de diciembre de 2025</t>
  </si>
  <si>
    <t>Promedio Primer Trimestre 2025</t>
  </si>
  <si>
    <t>Promedio Segundo Trimestre 2025</t>
  </si>
  <si>
    <t>Promedio Tercer Trimestre 2025</t>
  </si>
  <si>
    <t>Promedio Cuarto Trimestre 2025</t>
  </si>
  <si>
    <t>Ministerio de Hacienda/Comité de expertos, reunido en julio de 2025.</t>
  </si>
  <si>
    <t>Comité de expertos, reunido en julio de 2025.</t>
  </si>
  <si>
    <t>Promedio 2025 ($2026)</t>
  </si>
  <si>
    <t>Estado de Operaciones 2025-2026</t>
  </si>
  <si>
    <t>Informes financieros de Proyectos de Ley enviados entre septiembre y diciembre 2025,</t>
  </si>
  <si>
    <t>(miles de pesos 2025)</t>
  </si>
  <si>
    <t>Diferencia 2025-2024</t>
  </si>
  <si>
    <t>Activos consolidados del Tesoro Público, cierre efectivo 2022-2025</t>
  </si>
  <si>
    <t>Dipres, promedio de los ingresos por Rentas de la Propiedad provenientes de la explotación del litio de Corfo entre agosto de 2020 y julio de 2025, como porcentaje del PIB del período entre julio de 2020 y junio de 2025.</t>
  </si>
  <si>
    <t>IFP 4T25</t>
  </si>
  <si>
    <t>Proyección IFP 4T25</t>
  </si>
  <si>
    <t>preliminar IFP 4T25</t>
  </si>
  <si>
    <t>(2) Proyección IFP 4T25</t>
  </si>
  <si>
    <t>IFP 3T25</t>
  </si>
  <si>
    <t>ejecución 2025-IFP 3T25</t>
  </si>
  <si>
    <t>IFP 4T25-3T25</t>
  </si>
  <si>
    <t>Proyección IFP 3T25</t>
  </si>
  <si>
    <t>(1) Proyección IFP 3T25</t>
  </si>
  <si>
    <r>
      <t>Posición Financiera Neta Gobierno Central Total, cierre efectivo 2022-2025</t>
    </r>
    <r>
      <rPr>
        <b/>
        <vertAlign val="superscript"/>
        <sz val="10"/>
        <rFont val="Calibri"/>
        <family val="2"/>
        <scheme val="minor"/>
      </rPr>
      <t>(1)</t>
    </r>
  </si>
  <si>
    <r>
      <t>(millones de pesos 2026 y % del PIB</t>
    </r>
    <r>
      <rPr>
        <vertAlign val="superscript"/>
        <sz val="10"/>
        <rFont val="Calibri"/>
        <family val="2"/>
        <scheme val="minor"/>
      </rPr>
      <t>(1)</t>
    </r>
    <r>
      <rPr>
        <sz val="10"/>
        <rFont val="Calibri"/>
        <family val="2"/>
        <scheme val="minor"/>
      </rPr>
      <t xml:space="preserve">) </t>
    </r>
  </si>
  <si>
    <r>
      <t>Posición Financiera Neta Gobierno Central Total, cierre estimado 2026</t>
    </r>
    <r>
      <rPr>
        <b/>
        <vertAlign val="superscript"/>
        <sz val="10"/>
        <rFont val="Calibri"/>
        <family val="2"/>
        <scheme val="minor"/>
      </rPr>
      <t>(1)</t>
    </r>
  </si>
  <si>
    <r>
      <t>(1) Balance Efectivo (BD</t>
    </r>
    <r>
      <rPr>
        <b/>
        <vertAlign val="subscript"/>
        <sz val="10"/>
        <color rgb="FF000000"/>
        <rFont val="Calibri"/>
        <family val="2"/>
        <scheme val="minor"/>
      </rPr>
      <t>2026</t>
    </r>
    <r>
      <rPr>
        <b/>
        <sz val="10"/>
        <color rgb="FF000000"/>
        <rFont val="Calibri"/>
        <family val="2"/>
        <scheme val="minor"/>
      </rPr>
      <t>)</t>
    </r>
  </si>
  <si>
    <r>
      <t>(2) Efecto Cíclico (AC</t>
    </r>
    <r>
      <rPr>
        <b/>
        <vertAlign val="subscript"/>
        <sz val="10"/>
        <color rgb="FF000000"/>
        <rFont val="Calibri"/>
        <family val="2"/>
        <scheme val="minor"/>
      </rPr>
      <t>2026</t>
    </r>
    <r>
      <rPr>
        <b/>
        <sz val="10"/>
        <color rgb="FF000000"/>
        <rFont val="Calibri"/>
        <family val="2"/>
        <scheme val="minor"/>
      </rPr>
      <t>)</t>
    </r>
  </si>
  <si>
    <r>
      <t>(3)= (1-2) Balance Cíclicamente Ajustado (BCA</t>
    </r>
    <r>
      <rPr>
        <b/>
        <vertAlign val="subscript"/>
        <sz val="10"/>
        <color rgb="FF000000"/>
        <rFont val="Calibri"/>
        <family val="2"/>
        <scheme val="minor"/>
      </rPr>
      <t>2026</t>
    </r>
    <r>
      <rPr>
        <b/>
        <sz val="10"/>
        <color rgb="FF000000"/>
        <rFont val="Calibri"/>
        <family val="2"/>
        <scheme val="minor"/>
      </rPr>
      <t>)</t>
    </r>
  </si>
  <si>
    <t>Acciones Correctivas</t>
  </si>
  <si>
    <t>Ingresos tributarios 2025</t>
  </si>
  <si>
    <t>Ingresos Gobierno Central Total 2025</t>
  </si>
  <si>
    <r>
      <t>Otros Ingresos</t>
    </r>
    <r>
      <rPr>
        <vertAlign val="superscript"/>
        <sz val="10"/>
        <rFont val="Calibri"/>
        <family val="2"/>
      </rPr>
      <t>(1)</t>
    </r>
  </si>
  <si>
    <t>Nota: El PIB No Minero Tendencial y el Precio de Referencia del Cobre de 2026 corresponden a los estimados por los Comités reunidos con ocasión de la elaboración del Presupuesto 2026, en julio de 2025. Por su parte, el umbral del litio 2026 corresponde al promedio de los ingresos por Rentas de la Propiedad provenientes de la explotación del litio de Corfo entre agosto de 2020 y julio de 2025, como porcentaje del PIB del período entre julio de 2020 y junio de 2025.</t>
  </si>
  <si>
    <t>Nota: El PIB No Minero Tendencial y el Precio de Referencia del Cobre de 2025 corresponden a los estimados por los Comités reunidos con ocasión de la elaboración del Presupuesto 2025, en julio de 2024. Por su parte, el umbral del litio 2025 corresponde al promedio de los ingresos por Rentas de la Propiedad provenientes de la explotación del litio de Corfo entre agosto de 2019 y julio de 2024, como porcentaje del PIB del período entre julio de 2019 y junio de 2024.</t>
  </si>
  <si>
    <t>Nota: El PIB No Minero Tendencial y el Precio de Referencia del Cobre corresponden a los estimados por los Comités reunidos con ocasión de la elaboración del Presupuesto 2026, en julio de 2025. Por su parte, el umbral del litio corresponde al promedio de los ingresos por Rentas de la Propiedad provenientes de la explotación del litio de Corfo entre agosto de 2020 y julio de 2025, como porcentaje del PIB del período entre julio de 2020 y junio de 2025.</t>
  </si>
  <si>
    <t>Escenarios macroeconómicos alternativos de interés</t>
  </si>
  <si>
    <r>
      <t>Tasa ponderada de royalty a la minería que se aplica como crédito para calcular la tasa efectiva de impuesto adicional y que asociada al precio del cobre BML</t>
    </r>
    <r>
      <rPr>
        <vertAlign val="superscript"/>
        <sz val="10"/>
        <rFont val="Calibri"/>
        <family val="2"/>
        <scheme val="minor"/>
      </rPr>
      <t>(1)</t>
    </r>
    <r>
      <rPr>
        <sz val="10"/>
        <rFont val="Calibri"/>
        <family val="2"/>
        <scheme val="minor"/>
      </rPr>
      <t xml:space="preserve"> de t</t>
    </r>
  </si>
  <si>
    <r>
      <t>Tasa ponderada de royalty a la minería que se aplica como crédito para calcular la tasa efectiva de impuesto adicional y que está asociada al precio de referencia del cobre</t>
    </r>
    <r>
      <rPr>
        <vertAlign val="superscript"/>
        <sz val="10"/>
        <rFont val="Calibri"/>
        <family val="2"/>
        <scheme val="minor"/>
      </rPr>
      <t>(1)</t>
    </r>
    <r>
      <rPr>
        <sz val="10"/>
        <rFont val="Calibri"/>
        <family val="2"/>
        <scheme val="minor"/>
      </rPr>
      <t xml:space="preserve"> de t</t>
    </r>
  </si>
  <si>
    <t>Tasa efectiva impuesto adicional asociada al precio del cobre BML de t</t>
  </si>
  <si>
    <t>Tasa efectiva impuesto adicional asociada al precio de referencia del cobre de t</t>
  </si>
  <si>
    <t>Efecto PIB nominal</t>
  </si>
  <si>
    <t>Efecto inflación</t>
  </si>
  <si>
    <t>Composición Canasta</t>
  </si>
  <si>
    <t>Necesidades de Financiamiento Deuda 2025</t>
  </si>
  <si>
    <t>Usos</t>
  </si>
  <si>
    <t>Necesidades de Financiamiento</t>
  </si>
  <si>
    <t>Déficit Efectivo</t>
  </si>
  <si>
    <t>Aporte Fondos</t>
  </si>
  <si>
    <r>
      <t>Servicio de la Deuda</t>
    </r>
    <r>
      <rPr>
        <vertAlign val="superscript"/>
        <sz val="10"/>
        <color theme="1"/>
        <rFont val="Calibri"/>
        <family val="2"/>
        <scheme val="minor"/>
      </rPr>
      <t>(3)</t>
    </r>
  </si>
  <si>
    <t xml:space="preserve">  - Regulares</t>
  </si>
  <si>
    <t xml:space="preserve">  - Letras</t>
  </si>
  <si>
    <t xml:space="preserve">  - Programa Recompra e Intercambio</t>
  </si>
  <si>
    <t>Pago Bonos Reconocimiento</t>
  </si>
  <si>
    <t>Capitalización Empresas Públicas</t>
  </si>
  <si>
    <t>Crédito con Aval del Estado CAE (compra y recompra de cartera)</t>
  </si>
  <si>
    <t>Compra Acciones organismos multilaterales</t>
  </si>
  <si>
    <t>Otorgamiento de Préstamos</t>
  </si>
  <si>
    <t>Flujos de consolidación</t>
  </si>
  <si>
    <t>Fuentes</t>
  </si>
  <si>
    <t>Fuentes de Financiamiento</t>
  </si>
  <si>
    <t>Superávit Fiscal</t>
  </si>
  <si>
    <t>Activos del Tesoro</t>
  </si>
  <si>
    <t xml:space="preserve">(3) Considera programa de recompra e intercambio y la emisión de letras con vencimiento menor a 1 año. </t>
  </si>
  <si>
    <r>
      <t>IFP 3T25</t>
    </r>
    <r>
      <rPr>
        <b/>
        <vertAlign val="superscript"/>
        <sz val="10"/>
        <color theme="1"/>
        <rFont val="Calibri"/>
        <family val="2"/>
        <scheme val="minor"/>
      </rPr>
      <t>(1)</t>
    </r>
  </si>
  <si>
    <r>
      <t>IFP 4T25</t>
    </r>
    <r>
      <rPr>
        <b/>
        <vertAlign val="superscript"/>
        <sz val="10"/>
        <color theme="1"/>
        <rFont val="Calibri"/>
        <family val="2"/>
        <scheme val="minor"/>
      </rPr>
      <t>(2)</t>
    </r>
  </si>
  <si>
    <t>Necesidades de Financiamiento del Gobierno Central, cierre estimado 2026</t>
  </si>
  <si>
    <t>Servicio de la Deuda</t>
  </si>
  <si>
    <t>Comprar Acciones organismos multilaterales</t>
  </si>
  <si>
    <t>Emisión de Deuda</t>
  </si>
  <si>
    <t>Necesidades de Financiamiento del Gobierno Central, cierre estimado 2027-2030</t>
  </si>
  <si>
    <r>
      <t xml:space="preserve">Déficit Efectivo </t>
    </r>
    <r>
      <rPr>
        <vertAlign val="superscript"/>
        <sz val="10"/>
        <color theme="1"/>
        <rFont val="Calibri"/>
        <family val="2"/>
        <scheme val="minor"/>
      </rPr>
      <t>(1)</t>
    </r>
  </si>
  <si>
    <r>
      <t>Aporte Fondos</t>
    </r>
    <r>
      <rPr>
        <vertAlign val="superscript"/>
        <sz val="10"/>
        <color theme="1"/>
        <rFont val="Calibri"/>
        <family val="2"/>
        <scheme val="minor"/>
      </rPr>
      <t xml:space="preserve"> (2)</t>
    </r>
  </si>
  <si>
    <t>Nota: Las diferencias se calculan en pesos 2026 y luego se expresan como porcentaje del PIB proyectado de este informe.</t>
  </si>
  <si>
    <t>Descomposición diferencias 2027-2030</t>
  </si>
  <si>
    <t>(% del PIB estimado)</t>
  </si>
  <si>
    <t xml:space="preserve">Fuente: Dipres. </t>
  </si>
  <si>
    <t>Cuadro III.7.2</t>
  </si>
  <si>
    <r>
      <t xml:space="preserve">Variación Proyección </t>
    </r>
    <r>
      <rPr>
        <b/>
        <i/>
        <sz val="10"/>
        <color theme="1"/>
        <rFont val="Calibri"/>
        <family val="2"/>
      </rPr>
      <t>Stock</t>
    </r>
    <r>
      <rPr>
        <b/>
        <sz val="10"/>
        <color theme="1"/>
        <rFont val="Calibri"/>
        <family val="2"/>
      </rPr>
      <t xml:space="preserve"> Deuda IFP 4T25 - IFP 3T25</t>
    </r>
  </si>
  <si>
    <t>Gasto estimado por concepto de intereses, 2026-2036</t>
  </si>
  <si>
    <r>
      <t>(% del PIB</t>
    </r>
    <r>
      <rPr>
        <vertAlign val="superscript"/>
        <sz val="10"/>
        <color theme="1"/>
        <rFont val="Calibri"/>
        <family val="2"/>
        <scheme val="minor"/>
      </rPr>
      <t>(1)</t>
    </r>
    <r>
      <rPr>
        <sz val="10"/>
        <color theme="1"/>
        <rFont val="Calibri"/>
        <family val="2"/>
        <scheme val="minor"/>
      </rPr>
      <t>)</t>
    </r>
  </si>
  <si>
    <t>Gasto por intereses</t>
  </si>
  <si>
    <t>(1) Luego del período que abarca el escenario macroeconómico de mediano plazo (2027-2030), supone nivel real estable del PIB.</t>
  </si>
  <si>
    <t>Cuadro III.7.3</t>
  </si>
  <si>
    <t>PIB no minero real (miles de millones de pesos año anterior)</t>
  </si>
  <si>
    <t>(4.1) Royalty a la minería GMP10</t>
  </si>
  <si>
    <t xml:space="preserve">                - </t>
  </si>
  <si>
    <r>
      <t>2024</t>
    </r>
    <r>
      <rPr>
        <b/>
        <vertAlign val="superscript"/>
        <sz val="10"/>
        <color theme="1"/>
        <rFont val="Calibri"/>
        <family val="2"/>
        <scheme val="minor"/>
      </rPr>
      <t>(1)</t>
    </r>
  </si>
  <si>
    <r>
      <t>2025</t>
    </r>
    <r>
      <rPr>
        <b/>
        <vertAlign val="superscript"/>
        <sz val="10"/>
        <color theme="1"/>
        <rFont val="Calibri"/>
        <family val="2"/>
        <scheme val="minor"/>
      </rPr>
      <t>(2)</t>
    </r>
  </si>
  <si>
    <t>(3) Considera programa de recompra e intercambio y la emisión de letras con vencimiento menor a 1 año.</t>
  </si>
  <si>
    <t>Total Deuda bruta</t>
  </si>
  <si>
    <t>(1) Tipo de cambio de cierre considerado en Proyección IFP 3T25: $941,37 por dólar (promedio diciembre 2025 estimado). Tipo de cambio de cierre considerado en Proyección IFP 4T25: $903,95 por dólar (promedio diciembre 2025 estimado).</t>
  </si>
  <si>
    <t>(2) Estimación del PIB considerada en Proyección IFP 3T25: $353.258 miles de millones. Estimación del PIB considerada en Proyección IFP 4T25: $360.194 miles de millones.</t>
  </si>
  <si>
    <r>
      <t>Var. real anual (%)</t>
    </r>
    <r>
      <rPr>
        <b/>
        <vertAlign val="superscript"/>
        <sz val="10"/>
        <rFont val="Calibri"/>
        <family val="2"/>
        <scheme val="minor"/>
      </rPr>
      <t>(1)</t>
    </r>
  </si>
  <si>
    <t>(1) Declaración anual, sistema de pagos, crédito especial empresas constructoras, devoluciones de IVA y fluctuación deudores más diferencias pendientes fueron montos negativos en 2024.</t>
  </si>
  <si>
    <t>(4) = (1) - (3)</t>
  </si>
  <si>
    <t>(5) = (2) - (3)</t>
  </si>
  <si>
    <t>Gastos por Intereses</t>
  </si>
  <si>
    <t>Ingresos por Intereses</t>
  </si>
  <si>
    <t>(4) - (6) - (7)</t>
  </si>
  <si>
    <t>(5) - (6) - (7)</t>
  </si>
  <si>
    <t>Balance Efectivo Primario</t>
  </si>
  <si>
    <t>Balance Cíclicamente Ajustado Primario</t>
  </si>
  <si>
    <r>
      <t>Actualización del Gasto IFP 4T25</t>
    </r>
    <r>
      <rPr>
        <b/>
        <vertAlign val="superscript"/>
        <sz val="10"/>
        <rFont val="Calibri"/>
        <family val="2"/>
        <scheme val="minor"/>
      </rPr>
      <t>(3)</t>
    </r>
  </si>
  <si>
    <t>% de var. IFP 4T25/3T25</t>
  </si>
  <si>
    <t xml:space="preserve">% de PIB </t>
  </si>
  <si>
    <t xml:space="preserve">   Ajuste fiscal </t>
  </si>
  <si>
    <t xml:space="preserve">    Disminución Gasto por Intereses por tipo de cambio</t>
  </si>
  <si>
    <t>(3) Datos de inflación, tipo de cambio y PIB del IFP 4T25: 2,7%, $896 por dólar y $360.194 miles de millones, respectivamente.</t>
  </si>
  <si>
    <r>
      <t>Diferencia
2025-2024</t>
    </r>
    <r>
      <rPr>
        <b/>
        <vertAlign val="superscript"/>
        <sz val="10"/>
        <rFont val="Calibri"/>
        <family val="2"/>
      </rPr>
      <t>(1)</t>
    </r>
  </si>
  <si>
    <t>(1) La diferencia está medida en moneda 2025</t>
  </si>
  <si>
    <t>Aumento en gasto por intereses</t>
  </si>
  <si>
    <t xml:space="preserve">  Ajuste fiscal</t>
  </si>
  <si>
    <r>
      <t>% de var. 2026/2025</t>
    </r>
    <r>
      <rPr>
        <b/>
        <vertAlign val="superscript"/>
        <sz val="10"/>
        <rFont val="Calibri"/>
        <family val="2"/>
        <scheme val="minor"/>
      </rPr>
      <t>(1)</t>
    </r>
  </si>
  <si>
    <t>Traspasos Codelco</t>
  </si>
  <si>
    <t>(2) Con supuestos de inflación, tipo de cambio y PIB del IFP 3T25: 3,1%, $958 por dólar y $353.258 miles de millones, respectivamente.</t>
  </si>
  <si>
    <r>
      <t>Ley Aprobada</t>
    </r>
    <r>
      <rPr>
        <b/>
        <vertAlign val="superscript"/>
        <sz val="10"/>
        <rFont val="Calibri"/>
        <family val="2"/>
        <scheme val="minor"/>
      </rPr>
      <t>(2)(3)</t>
    </r>
  </si>
  <si>
    <t>(2) Considera la estimación de gasto extrapresupuestario.</t>
  </si>
  <si>
    <t>(3) Con supuestos de inflación, tipo de cambio y PIB del IFP 3T24: 4,2%, $887 por dólar y $326.761 miles de millones, respectivamente.</t>
  </si>
  <si>
    <r>
      <t>% de var. 2025/2024</t>
    </r>
    <r>
      <rPr>
        <b/>
        <vertAlign val="superscript"/>
        <sz val="10"/>
        <rFont val="Calibri"/>
        <family val="2"/>
        <scheme val="minor"/>
      </rPr>
      <t>(1)</t>
    </r>
  </si>
  <si>
    <t>Nota: Actualización del IFP 4T25 con un nivel de PIB nominal 2025 estimado en $338.543 miles de millones y un tipo de cambio a cierre de 2025 de 911,18 $/US$. Cierre estadístico de proyecciones macroeconómicas el 9 de enero de 2026.</t>
  </si>
  <si>
    <t>Nota: Actualización del IFP 4T25 con un nivel de PIB nominal 2026 estimado en $360.194 miles de millones y un tipo de cambio a diciembre 2026 de 904 $/US$. Cierre estadístico de proyecciones macroeconómicas el 9 de enero de 2026.</t>
  </si>
  <si>
    <t>Nota: Actualización del IFP 4T25 con un nivel de PIB nominal 2027 estimado en $373.357 miles millones, PIB nominal 2028 estimado en $390.693 miles de millones, PIB nominal 2029 estimado en $409.007 miles de millones y PIB nominal 2030 estimado en $427.762 miles de millones; y un tipo de cambio a diciembre 2027 de 911 $/US$, a diciembre 2028 de 911 $/US$, a diciembre 2029 de 911 $/US$, a diciembre 2030 de 911 $/US$. Cierre estadístico de proyecciones macroeconómicas: 9 de enero de 2026.</t>
  </si>
  <si>
    <t>(1) Tipo de cambio promedio 2024: 943,58 por dólar.</t>
  </si>
  <si>
    <t>(2) Tipo de cambio promedio 2025: 951,64 por dólar.</t>
  </si>
  <si>
    <t>Recuperación de Préstamos</t>
  </si>
  <si>
    <t>(cifras 2025 consolidadas en millones de pesos 2025 y 2026-2036 en millones de pesos 2026)</t>
  </si>
  <si>
    <t>Ingresos litio</t>
  </si>
  <si>
    <t xml:space="preserve">    Ingresos litio</t>
  </si>
  <si>
    <t>Traspasos Codelco (Cobre Bruto)</t>
  </si>
  <si>
    <t>Cuadro I.2.4</t>
  </si>
  <si>
    <t>Cuadro I.2.5</t>
  </si>
  <si>
    <t>Cuadro I.2.6</t>
  </si>
  <si>
    <t>Cuadro I.2.1</t>
  </si>
  <si>
    <t>Resumen causas que explican menores ingresos tributarios el año 2025</t>
  </si>
  <si>
    <t>Causas de menores ingresos</t>
  </si>
  <si>
    <t>Efecto en 2025</t>
  </si>
  <si>
    <t>Componente estrictamente transitorio</t>
  </si>
  <si>
    <t>Menores impuestos pagados por las grandes empresas</t>
  </si>
  <si>
    <t>Efectos puntuales en grandes contribuyentes de PPM</t>
  </si>
  <si>
    <t>Apreciación cambiaria</t>
  </si>
  <si>
    <t>Caída en recaudación del Impuesto Adicional</t>
  </si>
  <si>
    <t>Total</t>
  </si>
  <si>
    <t>PPM resto de contribuyentes</t>
  </si>
  <si>
    <t>(variación anual agosto – diciembre, %)</t>
  </si>
  <si>
    <t>Recaudación efectiva</t>
  </si>
  <si>
    <t>11 grandes contribuyentes IDPC</t>
  </si>
  <si>
    <t>Resto</t>
  </si>
  <si>
    <t xml:space="preserve">Fuente: Dipres en base a información SII y TGR. </t>
  </si>
  <si>
    <t>Cuadro I.2.3</t>
  </si>
  <si>
    <t>(diferencia con IFP 3T25, millones de pesos)</t>
  </si>
  <si>
    <t>Monto MM$</t>
  </si>
  <si>
    <t>Diferencia entre resultado 2025 y proyección IFP 3T25</t>
  </si>
  <si>
    <t>11 contribuyentes PPM IDPC</t>
  </si>
  <si>
    <t>Nota: se atribuye a los 11 mayores contribuyentes de PPM IDPC la diferencia entre sus pagos de PPM entre agosto y diciembre de 2025, comparado con sus pagos entre agosto y diciembre de 2024.</t>
  </si>
  <si>
    <t>Fuente: Dipres en base a información SII y TGR.</t>
  </si>
  <si>
    <t xml:space="preserve">Menor recaudación entre agosto y diciembre por la apreciación del tipo de cambio </t>
  </si>
  <si>
    <t>Recaudación al tipo de cambio IFP 3T25</t>
  </si>
  <si>
    <t>IVA importador</t>
  </si>
  <si>
    <t>Impuestos al comercio exterior</t>
  </si>
  <si>
    <t>Fuente: Dipres en base a información TGR.</t>
  </si>
  <si>
    <t>Variación
agosto-diciembre</t>
  </si>
  <si>
    <t>Recaudación 
efectiva</t>
  </si>
  <si>
    <t>Cíclico</t>
  </si>
  <si>
    <t xml:space="preserve">Ajuste </t>
  </si>
  <si>
    <t>(4) = (2) - (1)</t>
  </si>
  <si>
    <r>
      <t>(millones de pesos 2025 y % del PIB</t>
    </r>
    <r>
      <rPr>
        <vertAlign val="superscript"/>
        <sz val="10"/>
        <color theme="1"/>
        <rFont val="Calibri"/>
        <family val="2"/>
        <scheme val="minor"/>
      </rPr>
      <t>(1)</t>
    </r>
    <r>
      <rPr>
        <sz val="10"/>
        <color theme="1"/>
        <rFont val="Calibri"/>
        <family val="2"/>
        <scheme val="minor"/>
      </rPr>
      <t>)</t>
    </r>
  </si>
  <si>
    <t>Cuadro II.2.3</t>
  </si>
  <si>
    <t>Detalle proyección contribuyente mineros GMP10</t>
  </si>
  <si>
    <t>Producción (MTMCF)</t>
  </si>
  <si>
    <t>Recaudación (MM US$)</t>
  </si>
  <si>
    <t>Tipo de cambio ($/US$)</t>
  </si>
  <si>
    <t>Recaudación (MM $)</t>
  </si>
  <si>
    <t>Fuente: Dipres</t>
  </si>
  <si>
    <t>Precio del cobre 
(US$ la libra)</t>
  </si>
  <si>
    <t>(1)-(2)</t>
  </si>
  <si>
    <t>(3)-(2)</t>
  </si>
  <si>
    <t>Nota: Las cifras fueron convertidas a dólares utilizando el tipo de cambio estimado para diciembre de cada período, publicado al inicio de este capítulo del presente informe.</t>
  </si>
  <si>
    <t>Escenario menor demanda</t>
  </si>
  <si>
    <t>Escenario cobre persistente</t>
  </si>
  <si>
    <t>Tipo de cambio ($/US$) promedio diciembre</t>
  </si>
  <si>
    <t>Régimen</t>
  </si>
  <si>
    <t>17817-07</t>
  </si>
  <si>
    <t>181-373</t>
  </si>
  <si>
    <t>Proyecto de Ley que moderniza el régimen normativo de las corporaciones y fundaciones, y fortalece su fiscalización</t>
  </si>
  <si>
    <t>17852-17</t>
  </si>
  <si>
    <t>186-373</t>
  </si>
  <si>
    <t>Proyecto de ley que regula las modalidades de financiamiento de sitios de memoria</t>
  </si>
  <si>
    <t>17641-13</t>
  </si>
  <si>
    <t>111-373</t>
  </si>
  <si>
    <t>Proyecto de ley que crea un nuevo sistema de subsidio unificado al empleo</t>
  </si>
  <si>
    <t>14838-03</t>
  </si>
  <si>
    <t>177-371</t>
  </si>
  <si>
    <t>Proyecto de Ley que regula el desarrollo de plataformas de apuestas en línea</t>
  </si>
  <si>
    <t>205-373</t>
  </si>
  <si>
    <t>Proyecto de ley que modifica la Ley N°20.998, que regula los servicios sanitarios rurales</t>
  </si>
  <si>
    <t>17880-13</t>
  </si>
  <si>
    <t>209-373</t>
  </si>
  <si>
    <t>Proyecto de Ley que crea un nuevo juzgado de letras del trabajo en Santiago, y fortalece los juzgados de letras del trabajo que indica</t>
  </si>
  <si>
    <t>14782-13</t>
  </si>
  <si>
    <t>217-373</t>
  </si>
  <si>
    <t>Equipara el derecho de sala cuna para las trabajadoras, los trabajadores y los independientes que indica, en las condiciones que establece, modifica el Código del Trabajo para tales efectos y crea un fondo solidario de sala cuna.</t>
  </si>
  <si>
    <t>17879-25</t>
  </si>
  <si>
    <t>214-373</t>
  </si>
  <si>
    <t>Proyecto de Ley que establece el Sistema Nacional de Protección Ciudadana</t>
  </si>
  <si>
    <t>12234-02</t>
  </si>
  <si>
    <t>062-372</t>
  </si>
  <si>
    <t>Proyecto de Ley que Fortalece y Moderniza el Sistema de Inteligencia del Estado</t>
  </si>
  <si>
    <t>14832-24</t>
  </si>
  <si>
    <t>143-372</t>
  </si>
  <si>
    <t>Proyecto de Ley que modifica la Ley N°19.132, que crea empresa Televisión Nacional de Chile</t>
  </si>
  <si>
    <t>17923-10</t>
  </si>
  <si>
    <t>226-373</t>
  </si>
  <si>
    <t>Aprueba el "Acuerdo entre la República de Chile y la Organización Europea para la Investigación Nuclear (CERN) en relación con el otorgamiento del carácter de Estado Miembro asociado del CERN", suscrito en Ginebra, Suiza, el 16 de mayo de 2025</t>
  </si>
  <si>
    <t>17927-06</t>
  </si>
  <si>
    <t>216-373</t>
  </si>
  <si>
    <t>Proyecto de Ley que introduce modificaciones a la ley de la Contraloría General de la República y a las normas sobre responsabilidad administrativa</t>
  </si>
  <si>
    <t>17397-11</t>
  </si>
  <si>
    <t>240-373</t>
  </si>
  <si>
    <t>Proyecto de ley que fortalece la superintendencia de salud y modifica normas que indica.</t>
  </si>
  <si>
    <t>12979-04</t>
  </si>
  <si>
    <t>245-373</t>
  </si>
  <si>
    <t>Proyecto de ley que extiende y moderniza la Subvención Escolar Preferencial</t>
  </si>
  <si>
    <t>16.781-04, 16.881-04 y 16.901-04, refundidos</t>
  </si>
  <si>
    <t>*</t>
  </si>
  <si>
    <t>Proyecto de ley sobre convivencia, buen trato y bienestar en las comunidades educativas, con el objetivo de prevenir y erradicar el acoso escolar, la discriminación y todo tipo de violencia en los establecimientos educacionales</t>
  </si>
  <si>
    <t>335**</t>
  </si>
  <si>
    <t>16743-04</t>
  </si>
  <si>
    <t>254-373</t>
  </si>
  <si>
    <t>Proyecto de Ley que modifica diversos cuerpos legales, con el objeto de facilitar la creación de nuevos establecimientos educacionales</t>
  </si>
  <si>
    <t>16374-07</t>
  </si>
  <si>
    <t>255-373</t>
  </si>
  <si>
    <t>Proyecto de ley de fortalecimiento del Ministerio Público</t>
  </si>
  <si>
    <t>15921-05</t>
  </si>
  <si>
    <t>257-373</t>
  </si>
  <si>
    <t>Proyecto de ley que dicta normas sobre financiamiento regional, descentralización fiscal y responsabilidad fiscal regional</t>
  </si>
  <si>
    <t>350***</t>
  </si>
  <si>
    <t>16817-05</t>
  </si>
  <si>
    <t>264-373</t>
  </si>
  <si>
    <t>Proyecto de ley sobre reactivación del turismo y de fomento a la industria audiovisual</t>
  </si>
  <si>
    <t>265-373</t>
  </si>
  <si>
    <t>18031-24</t>
  </si>
  <si>
    <t>268-373</t>
  </si>
  <si>
    <t>Proyecto de Ley sobre fomento a las artes de la visualidad</t>
  </si>
  <si>
    <t>15940-25 y 15984-06 refundidos</t>
  </si>
  <si>
    <t>Proyecto de ley que fortalece el rol de las municipalidades en la prevención del delito y seguridad pública</t>
  </si>
  <si>
    <t>* Informe Financiero que actualiza montos, por lo que no registra número de mensaje.</t>
  </si>
  <si>
    <t>** Efecto fiscal no determinado, se incluye en el listado pues contiene mayor gasto.</t>
  </si>
  <si>
    <t>*** Mayor gasto en régimen corresponde al año 2030. Para el año 2031, el monto asociado a la medida (mayores ingresos) corresponde a $10.720.552 miles.</t>
  </si>
  <si>
    <r>
      <t>con efectos en los gastos fiscales</t>
    </r>
    <r>
      <rPr>
        <b/>
        <vertAlign val="superscript"/>
        <sz val="10"/>
        <color rgb="FF000000"/>
        <rFont val="Calibri"/>
        <family val="2"/>
        <scheme val="minor"/>
      </rPr>
      <t>1</t>
    </r>
  </si>
  <si>
    <r>
      <rPr>
        <vertAlign val="superscript"/>
        <sz val="10"/>
        <color theme="1"/>
        <rFont val="Calibri"/>
        <family val="2"/>
        <scheme val="minor"/>
      </rPr>
      <t>1</t>
    </r>
    <r>
      <rPr>
        <sz val="10"/>
        <color theme="1"/>
        <rFont val="Calibri"/>
        <family val="2"/>
        <scheme val="minor"/>
      </rPr>
      <t xml:space="preserve"> No incluye aquellos IF que fueron sustituidos por otros, ni los IF consolidados.</t>
    </r>
  </si>
  <si>
    <t>281*</t>
  </si>
  <si>
    <t>350**</t>
  </si>
  <si>
    <t>Nota: Los valores con signo positivo significan menores ingresos fiscales y los valores con signo negativo significan mayores ingresos fiscales. Los IF sustitutivos sustituyen los costos de los IF anteriores.</t>
  </si>
  <si>
    <t>* Monto en régimen es el considerado al quinto año.</t>
  </si>
  <si>
    <t>** Menores ingresos desde 2028. Régimen corresponde al año 2030. Para el año 2031, el monto asociado a la medida (menores ingresos) corresponde a $193.508 miles.</t>
  </si>
  <si>
    <t>17.724-34</t>
  </si>
  <si>
    <t>183-373</t>
  </si>
  <si>
    <t xml:space="preserve">Proyecto de Ley que modifica la Ley N°21.675 que estatuye medidas para prevenir, sancionar y erradicar la violencia en contra de las mujeres, en razón de su género </t>
  </si>
  <si>
    <t>12.712-24</t>
  </si>
  <si>
    <t>185-373</t>
  </si>
  <si>
    <t>Indicaciones al Proyecto de Ley de Patrimonio Cultural</t>
  </si>
  <si>
    <t>17.003-11</t>
  </si>
  <si>
    <t>182-373</t>
  </si>
  <si>
    <t>Indicaciones al proyecto de ley que establece una Ley Integral de Salud Mental y modifica los cuerpos legales que indica</t>
  </si>
  <si>
    <t>17.628-13</t>
  </si>
  <si>
    <t>176-373</t>
  </si>
  <si>
    <t>Indicaciones al proyecto de ley que modifica el Decreto Ley N°3500, de 1980, en materia de Seguro de Invalidez y Sobrevivencia</t>
  </si>
  <si>
    <t>16.441-19</t>
  </si>
  <si>
    <t>191-373</t>
  </si>
  <si>
    <t>Proyecto de Ley que crea una nueva institucionalidad de prospectiva y desarrollo sostenible basada en conocimiento, y modifica la ley N° 21.105, que crea el Ministerio de Ciencia, Tecnología, Conocimiento e Innovación, en los términos que indica.</t>
  </si>
  <si>
    <t>17.675-25</t>
  </si>
  <si>
    <t>194-373</t>
  </si>
  <si>
    <t>Proyecto de ley que modifica cuerpos legales para fortalecer la seguridad del transporte público subterráneo del Metro de Santiago</t>
  </si>
  <si>
    <t>17.064-08</t>
  </si>
  <si>
    <t>192-373</t>
  </si>
  <si>
    <t>Proyecto de ley que amplía la cobertura del subsidio eléctrico a que se refiere el artículo sexto transitorio de la ley N° 21.667 e introduce otras medidas de perfeccionamiento a la ley N° 18.410, que crea la Superintendencia de Electricidad y Combustibles.</t>
  </si>
  <si>
    <t>195-373</t>
  </si>
  <si>
    <t>15.975-25</t>
  </si>
  <si>
    <t>197-373</t>
  </si>
  <si>
    <t>Retira y formula indicaciones al Proyecto de ley que crea el Subsistema de Inteligencia Económica y establece otras medidas para la prevención y alerta de actividades que digan relación con el crimen organizado</t>
  </si>
  <si>
    <t>16.132-06</t>
  </si>
  <si>
    <t>198-373</t>
  </si>
  <si>
    <t>Indicaciones al Proyecto de ley que consagra funciones en materia de prevención social, situacional y comunitaria del delito y de apoyo y asistencia a víctimas a los Gobiernos Regionales</t>
  </si>
  <si>
    <t>199-373</t>
  </si>
  <si>
    <t>Cumplimiento del artículo cuadragésimo séptimo transitorio de la Ley N° 21.735, que crea un nuevo sistema mixto de pensiones y un seguro social en el pilar contributivo, mejora la Pensión Garantizada Universal y establece beneficios y modificaciones regulatorias que indica</t>
  </si>
  <si>
    <t>16.777-07</t>
  </si>
  <si>
    <t>201-373</t>
  </si>
  <si>
    <t xml:space="preserve">Indicaciones al Proyecto de ley que Modifica el Código Penal, en materia de internación al territorio nacional de enfermedades animales o plagas vegetales </t>
  </si>
  <si>
    <t>17.005-13</t>
  </si>
  <si>
    <t>202-373</t>
  </si>
  <si>
    <t xml:space="preserve">Proyecto de ley que crea el contrato de buceo y actividades conexas </t>
  </si>
  <si>
    <t>16.686-19</t>
  </si>
  <si>
    <t>203-373</t>
  </si>
  <si>
    <t>Proyecto de Ley de Transferencia de Tecnología y Conocimiento</t>
  </si>
  <si>
    <t>17.581-14</t>
  </si>
  <si>
    <t>206-373</t>
  </si>
  <si>
    <t>Proyecto de ley que moderniza el artículo 13 del Decreto Ley N°1.939, de 1977, del Ministerio de Tierras y Colonización, que establece normas sobre adquisición, administración y disposición de bienes del Estado</t>
  </si>
  <si>
    <t>17.117-03</t>
  </si>
  <si>
    <t>210-373</t>
  </si>
  <si>
    <t>Indicaciones al Proyecto de ley que reconoce y fortalece a las ferias libres como pilar de la alimentación y el desarrollo local, otorgando un marco jurídico integral para ellas</t>
  </si>
  <si>
    <t>11.728-04, 12.885-04, 16.062-04, 16.520-04, 16.574-04 y 16.575-04 refundidos</t>
  </si>
  <si>
    <t>211-373</t>
  </si>
  <si>
    <t xml:space="preserve">Proyecto de ley que modifica la ley N°20.370, General de Educación, con el objeto de prohibir y regular el uso de dispositivos digitales en establecimientos educacionales </t>
  </si>
  <si>
    <t>17.755-04</t>
  </si>
  <si>
    <t>212-373</t>
  </si>
  <si>
    <t>Proyecto de ley que prorroga la vigencia de la ley N°19.648, que otorga titularidad en el cargo a los profesores contratados a plazo fijo por más de tres años, en los supuestos que indica</t>
  </si>
  <si>
    <t>215-373</t>
  </si>
  <si>
    <t>Proyecto de ley que crea el Subsistema de Inteligencia Económica y establece otras medidas para la prevención y alerta de actividades que digan relación con el crimen organizado</t>
  </si>
  <si>
    <t>17.777-05</t>
  </si>
  <si>
    <t>218-373</t>
  </si>
  <si>
    <t>Proyecto de ley que establece incentivos tributarios a la producción de hidrógeno verde y sus derivados</t>
  </si>
  <si>
    <t>219-373</t>
  </si>
  <si>
    <t>15.096-09 y 15.676-09, refundidos</t>
  </si>
  <si>
    <t>220-373</t>
  </si>
  <si>
    <t>Proyecto de Ley que regula la extracción de áridos</t>
  </si>
  <si>
    <t>17.375-11</t>
  </si>
  <si>
    <t>221-373</t>
  </si>
  <si>
    <t>Proyecto de Ley que moderniza el Sistema Nacional de Servicios de Salud; fortalece al Fondo Nacional de Salud; crea el Servicio Nacional de Salud Digital; otorga facultades al Instituto Nacional de Salud Pública de Chile, a la Central de Abastecimiento del Sistema Nacional de Servicios de Salud; y modifica normas que indica</t>
  </si>
  <si>
    <t>14.213-12</t>
  </si>
  <si>
    <t>225-373</t>
  </si>
  <si>
    <t>Proyecto de Ley sobre arbolado urbano e infraestructura verde</t>
  </si>
  <si>
    <t>223-373</t>
  </si>
  <si>
    <t>17.637-07</t>
  </si>
  <si>
    <t>222-373</t>
  </si>
  <si>
    <t xml:space="preserve">Proyecto de Ley que modifica el Código Penal con el objeto de tipificar el delito de reclutamiento de menores de edad para cometer ilícitos, por parte de asociaciones delictivas o criminales </t>
  </si>
  <si>
    <t>227-373</t>
  </si>
  <si>
    <t>Proyecto de Acuerdo que aprueba el “Protocolo sobre los privilegios e inmunidades de la Organización Europea para la Investigación Nuclear (CERN)” adoptado en Ginebra, Suiza, el 18 de marzo de 2004 y suscrito por Chile el 16 de mayo de 2025.</t>
  </si>
  <si>
    <t>230-373</t>
  </si>
  <si>
    <t xml:space="preserve">Proyecto de acuerdo que aprueba el “acuerdo sobre transporte aéreo entre la República de Chile y el Reino de España”, suscrito en Montreal, Canadá, el 1 de octubre de 2022 </t>
  </si>
  <si>
    <t>232-373</t>
  </si>
  <si>
    <t>Proyecto de Acuerdo que aprueba el “Acuerdo sobre servicios aéreos entre el Gobierno de la República de Chile y el Gobierno de la República de Letonia” suscrito en Bogotá, Colombia, el 06 de diciembre de 2021</t>
  </si>
  <si>
    <t>229-373</t>
  </si>
  <si>
    <t>Proyecto de acuerdo que aprueba el “convenio de transporte aéreo entre el Gobierno de la República de Chile y el Gobierno de la República de Cabo Verde”, suscrito en Bogotá, Colombia, el 08 de diciembre de 2021</t>
  </si>
  <si>
    <t>233-373</t>
  </si>
  <si>
    <t>Proyecto de Acuerdo que aprueba el “Acuerdo de servicios aéreos entre el Reino de los Países Bajos y la República de Chile”, suscrito en Santiago, Chile, el 24 de mayo de 2021</t>
  </si>
  <si>
    <t>231-373</t>
  </si>
  <si>
    <t>Proyecto de Acuerdo que aprueba el “Acuerdo entre el Gobierno de la República de Chile y el Gobierno de la República Helénica en materia de servicios aéreos” suscrito en Atenas, Grecia, el 27 de mayo de 2021</t>
  </si>
  <si>
    <t>228-373</t>
  </si>
  <si>
    <t xml:space="preserve">Proyecto de acuerdo que aprueba el “acuerdo de servicios aéreos entre el Gobierno de la República de Chile y el Gobierno del Reino de Arabia Saudita”, suscrito en Leipzig, Alemania, el 24 de mayo de 2023 </t>
  </si>
  <si>
    <t>17.702-15</t>
  </si>
  <si>
    <t>236-373</t>
  </si>
  <si>
    <t>Proyecto de Ley que modifica la ley N°18.290, de Tránsito, para tipificar y sancionar la conducción temeraria de vehículos</t>
  </si>
  <si>
    <t>16.553-12</t>
  </si>
  <si>
    <t>237-373</t>
  </si>
  <si>
    <t>Proyecto de Ley que fortalece y mejora la eficacia de la fiscalización y el cumplimiento de la regulación ambiental a cargo de la Superintendencia del Medio Ambiente, y regula otras materias que indica</t>
  </si>
  <si>
    <t>17.287-14</t>
  </si>
  <si>
    <t>239-373</t>
  </si>
  <si>
    <t>Proyecto de ley que modifica la Ley General de Urbanismo y Construcciones para agilizar la obtención de permisos de urbanización o edificación</t>
  </si>
  <si>
    <t>241-373</t>
  </si>
  <si>
    <t>Patrimonio de Ley de Patrimonio Cultural</t>
  </si>
  <si>
    <t>15.351-07</t>
  </si>
  <si>
    <t>242-373</t>
  </si>
  <si>
    <t>Proyecto de ley sobre armonización de la Ley N°21.302, que crea el Servicio Nacional de Protección Especializada a la Niñez y Adolescencia y modifica normas legales que indica, y la Ley N°20.032, que regula el régimen de aportes financieros del Estado a los Colaboradores Acreditados, con la Ley N°21.430, sobre garantías y protección integral de los derechos de la niñez y adolescencia</t>
  </si>
  <si>
    <t>16.705-04</t>
  </si>
  <si>
    <t>243-373</t>
  </si>
  <si>
    <t>Proyecto de Ley que modifica la ley Nº21.040 y otros cuerpos legales, fortaleciendo la gestión educativa y mejorando las normas sobre administración e instalación del Sistema de Educación Pública</t>
  </si>
  <si>
    <t>244-373</t>
  </si>
  <si>
    <t>Proyecto de Ley de que introduce beneficios a las personas adultas mayores respecto del impuesto territorial y modifica los aportes al Fondo Común Municipal</t>
  </si>
  <si>
    <t>13.806-11</t>
  </si>
  <si>
    <t>238-373</t>
  </si>
  <si>
    <t>Proyecto de ley que modifica el Código Sanitario para regular el ejercicio de distintas profesiones del área de la salud como parte de un equipo médico</t>
  </si>
  <si>
    <t>15.936-18</t>
  </si>
  <si>
    <t>246-373</t>
  </si>
  <si>
    <t>Proyecto de Ley de que modifica cuerpos legales que indica para prohibir el porte y tenencia de armas de fuego a personas procesadas o condenada por violencia intrafamiliar</t>
  </si>
  <si>
    <t>17.441-15</t>
  </si>
  <si>
    <t>248-373</t>
  </si>
  <si>
    <t>Proyecto de ley que establece medidas y nuevos mecanismos para enfrentar la evasión del pago de tarifa en los sistemas de transporte público del país</t>
  </si>
  <si>
    <t>17.782-13</t>
  </si>
  <si>
    <t>249-373</t>
  </si>
  <si>
    <t>Proyecto de Ley que equipara el derecho de Sala Cuna para las trabajadoras, los trabajadores y los independientes que indica, en las condiciones que establece, modifica el Código del Trabajo para tales efectos y crea un Fondo Solidario de Sala Cuna</t>
  </si>
  <si>
    <t>247-373</t>
  </si>
  <si>
    <t>250-373</t>
  </si>
  <si>
    <t>252-373</t>
  </si>
  <si>
    <t>253-373</t>
  </si>
  <si>
    <t>Proyecto de ley que modifica la Ley N° 18.168 para la creación de radios públicas nacionales y amplía el espectro radioeléctrico.</t>
  </si>
  <si>
    <t>17.933-05</t>
  </si>
  <si>
    <t>256-373</t>
  </si>
  <si>
    <t xml:space="preserve">Indicaciones al Proyecto de ley de que introduce beneficios a las personas adultas mayores respecto del impuesto territorial y modifica los aportes al Fondo Común Municipal </t>
  </si>
  <si>
    <t>258-373</t>
  </si>
  <si>
    <t>12.234-02</t>
  </si>
  <si>
    <t>260-373</t>
  </si>
  <si>
    <t>17.535-25</t>
  </si>
  <si>
    <t>261-373</t>
  </si>
  <si>
    <t>Proyecto de ley que moderniza el sistema de incentivos, extiende la carrera a los futuros ingresos a Carabineros de Chile y establece herramientas de gestión de la planta</t>
  </si>
  <si>
    <t>16.335-14</t>
  </si>
  <si>
    <t>263-373</t>
  </si>
  <si>
    <t>Proyecto de Ley que regula la prevención de incendios forestales y rurales, y otras materias que indica</t>
  </si>
  <si>
    <t>266-373</t>
  </si>
  <si>
    <t>Proyecto de Ley de Patrimonio Cultural</t>
  </si>
  <si>
    <t>7.567-07, N° 5.970-18 y N° 7.727-18</t>
  </si>
  <si>
    <t>262-373</t>
  </si>
  <si>
    <t>Proyecto de Ley que modifica el Código Civil y otras leyes, regulando el régimen patrimonial de sociedad conyugal</t>
  </si>
  <si>
    <t>267-373</t>
  </si>
  <si>
    <t>Proyecto de ley que establece el Reconocimiento, Calificación y Reparación, cuando corresponda, de Víctimas de Violencia del Conflicto Intercultural y Territorial en las Regiones del Biobío, La Araucanía, Los Ríos y Los Lagos</t>
  </si>
  <si>
    <t>17767-05</t>
  </si>
  <si>
    <t xml:space="preserve">Proyecto de Ley que modifica el Decreto con Fuerza de Ley N° 3, de 1997, que fija el texto refundido, sistematizado y concordado de la Ley General de Bancos y de otros cuerpos legales que se indican, para restablecer el denominado “feriado bancario” </t>
  </si>
  <si>
    <t>17.640-06</t>
  </si>
  <si>
    <t>179-373</t>
  </si>
  <si>
    <t>Proyecto de ley que modifica diversos cuerpos legales para promover la gobernabilidad y la representatividad del sistema político</t>
  </si>
  <si>
    <t>13.105-06</t>
  </si>
  <si>
    <t>187-373</t>
  </si>
  <si>
    <t>Proyecto de ley que modifica la ley N°18.700, orgánica constitucional de votaciones populares y escrutinios, para sancionar el incumplimiento de la obligación de sufragar, con las excepciones que indica</t>
  </si>
  <si>
    <t>16.481-25</t>
  </si>
  <si>
    <t>200-373</t>
  </si>
  <si>
    <t xml:space="preserve">Proyecto de Ley que modifica el Código Procesal Penal, con el objeto de aumentar el plazo máximo para considerar una situación entre las hipótesis de flagrancia </t>
  </si>
  <si>
    <t>17.442-04</t>
  </si>
  <si>
    <t>259-373</t>
  </si>
  <si>
    <t>Proyecto de ley que modifica la Ley N° 20.129, con el objeto de regular nuevas exigencias para ingresar a las carreras y programas de pedagogía.</t>
  </si>
  <si>
    <t xml:space="preserve">         Cobre bruto</t>
  </si>
  <si>
    <t xml:space="preserve">         Ingresos litio</t>
  </si>
  <si>
    <t>(4)=(1)-(2)</t>
  </si>
  <si>
    <t>(6)=(3)-(2)</t>
  </si>
  <si>
    <t>(4)+(7)</t>
  </si>
  <si>
    <t>(6)+(7)</t>
  </si>
  <si>
    <t>Balance Efectivo con Acciones Correctivas</t>
  </si>
  <si>
    <t>Balance Cíclicamente Ajustado  con Acciones Correctivas</t>
  </si>
  <si>
    <t>Balance Efectivo Primario con Acciones Correctivas</t>
  </si>
  <si>
    <t>(1) El total de activos del Tesoro Público de 2027 considera la eventualidad que el Fondo de Contingencia Estratégico (FCE) se materialice el año 2027, financiado con recursos del FEES.</t>
  </si>
  <si>
    <t>Variación real anual (%)</t>
  </si>
  <si>
    <r>
      <t>Actualización del Gasto IFP 3T25</t>
    </r>
    <r>
      <rPr>
        <b/>
        <vertAlign val="superscript"/>
        <sz val="10"/>
        <rFont val="Calibri"/>
        <family val="2"/>
        <scheme val="minor"/>
      </rPr>
      <t>(2)</t>
    </r>
  </si>
  <si>
    <t>FPCE</t>
  </si>
  <si>
    <r>
      <t>Actualización del Gasto IFP 4T25</t>
    </r>
    <r>
      <rPr>
        <b/>
        <vertAlign val="superscript"/>
        <sz val="10"/>
        <rFont val="Calibri"/>
        <family val="2"/>
        <scheme val="minor"/>
      </rPr>
      <t>(4)</t>
    </r>
  </si>
  <si>
    <t>Cuadro R.2.1</t>
  </si>
  <si>
    <t>Variables en el ajuste cíclico del Cobre Bruto 2025 con precio efectivo</t>
  </si>
  <si>
    <t>1T</t>
  </si>
  <si>
    <t>2T</t>
  </si>
  <si>
    <t>3T</t>
  </si>
  <si>
    <t>4T</t>
  </si>
  <si>
    <t>Precio efectivo Codelco (promedio, centavos de dólar por libra)</t>
  </si>
  <si>
    <t>Ventas (miles de toneladas)</t>
  </si>
  <si>
    <t>Tipo de cambio (promedio, pesos por dólar)</t>
  </si>
  <si>
    <t>(1) Precio de referencia del cobre estimado por el Comité de Expertos reunido en julio de 2024, previo a la elaboración del proyecto de ley de Presupuestos 2025.</t>
  </si>
  <si>
    <t>Fuente: Cochilco, Dipres y Banco Central de Chile.</t>
  </si>
  <si>
    <r>
      <t>Precio de Referencia (centavos de dólar por libra)</t>
    </r>
    <r>
      <rPr>
        <vertAlign val="superscript"/>
        <sz val="10"/>
        <color theme="1"/>
        <rFont val="Calibri"/>
        <family val="2"/>
        <scheme val="minor"/>
      </rPr>
      <t>(1)</t>
    </r>
  </si>
  <si>
    <t>Cuadro R.4.1</t>
  </si>
  <si>
    <t>Gasto incremental informes financieros de 2025</t>
  </si>
  <si>
    <t>ÁREA</t>
  </si>
  <si>
    <t>GASTO INCREMENTAL PRIMER AÑO DE APLICACIÓN</t>
  </si>
  <si>
    <t>GASTO INCREMENTAL PRIMER AÑO DE APLICACIÓN (PDL APROBADOS)</t>
  </si>
  <si>
    <t>PRINCIPALES INFORMES FINANCIEROS</t>
  </si>
  <si>
    <t>Crecimiento económico</t>
  </si>
  <si>
    <t>Cultura</t>
  </si>
  <si>
    <t>Educación y capital humano</t>
  </si>
  <si>
    <t>Medioambiente</t>
  </si>
  <si>
    <t xml:space="preserve">                                                                                                                                             - </t>
  </si>
  <si>
    <t>Modernización del Estado</t>
  </si>
  <si>
    <t>Prestaciones sociales</t>
  </si>
  <si>
    <t>Seguridad</t>
  </si>
  <si>
    <t>[1] Boletín N°17.923-10</t>
  </si>
  <si>
    <t>[2] Boletín N°14.782-13</t>
  </si>
  <si>
    <t>[3] Boletín N°17641-13</t>
  </si>
  <si>
    <t>[4] Ley N° 21.748</t>
  </si>
  <si>
    <t>[5] Ley N° 21.752</t>
  </si>
  <si>
    <t>[6] Boletín N°17.117-03</t>
  </si>
  <si>
    <t>[7] Boletín N°14.838-03</t>
  </si>
  <si>
    <t>[8] Boletín N°16.817-05</t>
  </si>
  <si>
    <t>[9] Ley N° 21.747</t>
  </si>
  <si>
    <t>[10] Boletín N°17.852-17</t>
  </si>
  <si>
    <t>[11] Boletín N°18.031-24</t>
  </si>
  <si>
    <t>[12] Boletín N°17.169-04</t>
  </si>
  <si>
    <t>[13] Boletín N°16.763-04</t>
  </si>
  <si>
    <t>[14] Boletín N°16.705-04</t>
  </si>
  <si>
    <t>[15] Boletín N°16.763-04</t>
  </si>
  <si>
    <t>[16] Boletines N°16.781-04, 16.881-04 y 16.901-04, refundidos</t>
  </si>
  <si>
    <t>[17] Boletín N°16.553-12</t>
  </si>
  <si>
    <t>[18] Boletín N°16.182-12</t>
  </si>
  <si>
    <t>[19] Boletín N°16552-12</t>
  </si>
  <si>
    <t>[20] Ley N° 21.769</t>
  </si>
  <si>
    <t>[21] Boletín N°17.880-13</t>
  </si>
  <si>
    <t>[22] Boletín N°16.441-19</t>
  </si>
  <si>
    <t>[23] Boletín N°10.372-03</t>
  </si>
  <si>
    <t>[24] Boletín N°17.507-06</t>
  </si>
  <si>
    <t>[25] Boletín N°17.397-11</t>
  </si>
  <si>
    <t>[26] Boletín N°17.441-15</t>
  </si>
  <si>
    <t>[27] Boletín N°17.927-06</t>
  </si>
  <si>
    <t>[28] Boletín N°17.817-07</t>
  </si>
  <si>
    <t>[29] Boletín N°16.593-06</t>
  </si>
  <si>
    <t>[30] Boletín N°17.372-08</t>
  </si>
  <si>
    <t>[31] Boletín N°14.832-24</t>
  </si>
  <si>
    <t>[32] Boletín N°12.748-17</t>
  </si>
  <si>
    <t>[33] Boletín N°17397-11</t>
  </si>
  <si>
    <t>[34] Boletín N° 17.375-11</t>
  </si>
  <si>
    <t>[35] Boletín N° 17.678-11</t>
  </si>
  <si>
    <t>[36] Boletín N°17.877-33</t>
  </si>
  <si>
    <t>[37] Boletín N°15.921-05</t>
  </si>
  <si>
    <t>[38] Boletin N°17.064-08</t>
  </si>
  <si>
    <t>[39] Boletín N°17.147-11</t>
  </si>
  <si>
    <t>[40] Boletín N°16.905-31</t>
  </si>
  <si>
    <t>[41] Boletín N°17.641-13</t>
  </si>
  <si>
    <t>[42] Ley N° 21.735</t>
  </si>
  <si>
    <t>[43] Boletín N°17567-11</t>
  </si>
  <si>
    <t>[44] Ley N° 21.728</t>
  </si>
  <si>
    <t>[45] Ley N° 21.751</t>
  </si>
  <si>
    <t>[46] Boletín N°17.564-11</t>
  </si>
  <si>
    <t>[47] Boletín N°7.736-11</t>
  </si>
  <si>
    <t>[48] Boletín N°7643-11</t>
  </si>
  <si>
    <t>[49] Boletín N°13.822-07</t>
  </si>
  <si>
    <t>[50] Ley N° 21.780</t>
  </si>
  <si>
    <t>[51] Boletín N°17.371-25</t>
  </si>
  <si>
    <t>[52] Boletín N°17.879-25</t>
  </si>
  <si>
    <t>[53] Ley N° 21.749</t>
  </si>
  <si>
    <t>[54] Ley N° 21.786</t>
  </si>
  <si>
    <t>[55] Boletín N°12.234-02</t>
  </si>
  <si>
    <t>[56] Ley N° 21.731</t>
  </si>
  <si>
    <t>[57] Boletín N°17535-25</t>
  </si>
  <si>
    <t>[58] Boletín N°16.309-07</t>
  </si>
  <si>
    <t>[59] Boletines N°15.940-25 y N°15.984-06 refundidos</t>
  </si>
  <si>
    <t>Cuadro R.4.2</t>
  </si>
  <si>
    <t>Disminución de ingresos informes financieros de 2025</t>
  </si>
  <si>
    <t>INGRESO INCREMENTAL PRIMER AÑO DE APLICACIÓN</t>
  </si>
  <si>
    <t>INGRESO INCREMENTAL PRIMER AÑO DE APLICACIÓN (PDL APROBADOS)</t>
  </si>
  <si>
    <t xml:space="preserve">                                                                                                           - </t>
  </si>
  <si>
    <t xml:space="preserve">                                                                                                                                                  - </t>
  </si>
  <si>
    <t>[1] Boletín N°14.782-13</t>
  </si>
  <si>
    <t>[2] D.S N° 142</t>
  </si>
  <si>
    <t>[3] Boletín N°17752-10</t>
  </si>
  <si>
    <t>[4] Ley N° 21.752</t>
  </si>
  <si>
    <t>[5] Ley N° 21.755</t>
  </si>
  <si>
    <t>[6] Boletín N°14.838-03</t>
  </si>
  <si>
    <t>[7] Boletín N°16817-05</t>
  </si>
  <si>
    <t>[8] Boletín N°17.169-04</t>
  </si>
  <si>
    <t>[9] Boletín N° 12.979-04</t>
  </si>
  <si>
    <t>[10] Boletín N°17.777-05</t>
  </si>
  <si>
    <t>[11] Boletín N°17375-11</t>
  </si>
  <si>
    <t>[12] Boletín N°17.064-08</t>
  </si>
  <si>
    <t>[13] Ley N° 21.735</t>
  </si>
  <si>
    <t>[14] Boletín N°17.371-25</t>
  </si>
  <si>
    <t>[15] Ley N° 21.731</t>
  </si>
  <si>
    <t>[16] Boletín N°17.535-25</t>
  </si>
  <si>
    <r>
      <t>Aprueba el "Acuerdo entre la República de Chile y la Organización Europea para la Investigación Nuclear (CERN) en relación con el otorgamiento del carácter de Estado Miembro asociado del CERN", suscrito en Ginebra, Suiza, el 16 de mayo de 2025</t>
    </r>
    <r>
      <rPr>
        <vertAlign val="superscript"/>
        <sz val="10"/>
        <color rgb="FF000000"/>
        <rFont val="Calibri"/>
        <family val="2"/>
        <scheme val="minor"/>
      </rPr>
      <t>[1]</t>
    </r>
    <r>
      <rPr>
        <sz val="10"/>
        <color rgb="FF000000"/>
        <rFont val="Calibri"/>
        <family val="2"/>
        <scheme val="minor"/>
      </rPr>
      <t>; Equipara el derecho de sala cuna para las trabajadoras, los trabajadores y los independientes que indica, en las condiciones que establece, modifica el Código del Trabajo para tales efectos y crea un fondo solidario de sala cuna</t>
    </r>
    <r>
      <rPr>
        <vertAlign val="superscript"/>
        <sz val="10"/>
        <color rgb="FF000000"/>
        <rFont val="Calibri"/>
        <family val="2"/>
        <scheme val="minor"/>
      </rPr>
      <t>[2]</t>
    </r>
    <r>
      <rPr>
        <sz val="10"/>
        <color rgb="FF000000"/>
        <rFont val="Calibri"/>
        <family val="2"/>
        <scheme val="minor"/>
      </rPr>
      <t>; Proyecto de ley que crea un nuevo sistema de subsidio unificado al empleo</t>
    </r>
    <r>
      <rPr>
        <vertAlign val="superscript"/>
        <sz val="10"/>
        <color rgb="FF000000"/>
        <rFont val="Calibri"/>
        <family val="2"/>
        <scheme val="minor"/>
      </rPr>
      <t>[3]</t>
    </r>
    <r>
      <rPr>
        <sz val="10"/>
        <color rgb="FF000000"/>
        <rFont val="Calibri"/>
        <family val="2"/>
        <scheme val="minor"/>
      </rPr>
      <t>; Proyecto de Ley que establece subsidio a la tasa de interés hipotecaria para la adquisición de viviendas nuevas y modifica normas que indica</t>
    </r>
    <r>
      <rPr>
        <vertAlign val="superscript"/>
        <sz val="10"/>
        <color rgb="FF000000"/>
        <rFont val="Calibri"/>
        <family val="2"/>
        <scheme val="minor"/>
      </rPr>
      <t>[4]</t>
    </r>
    <r>
      <rPr>
        <sz val="10"/>
        <color rgb="FF000000"/>
        <rFont val="Calibri"/>
        <family val="2"/>
        <scheme val="minor"/>
      </rPr>
      <t>; Proyecto de ley que fija un nuevo fraccionamiento entre el sector pesquero artesanal e industrial</t>
    </r>
    <r>
      <rPr>
        <vertAlign val="superscript"/>
        <sz val="10"/>
        <color rgb="FF000000"/>
        <rFont val="Calibri"/>
        <family val="2"/>
        <scheme val="minor"/>
      </rPr>
      <t>[5]</t>
    </r>
    <r>
      <rPr>
        <sz val="10"/>
        <color rgb="FF000000"/>
        <rFont val="Calibri"/>
        <family val="2"/>
        <scheme val="minor"/>
      </rPr>
      <t>; Proyecto de ley que reconoce y fortalece a las ferias libres como pilar de la alimentación y el desarrollo local</t>
    </r>
    <r>
      <rPr>
        <vertAlign val="superscript"/>
        <sz val="10"/>
        <color rgb="FF000000"/>
        <rFont val="Calibri"/>
        <family val="2"/>
        <scheme val="minor"/>
      </rPr>
      <t>[6]</t>
    </r>
    <r>
      <rPr>
        <sz val="10"/>
        <color rgb="FF000000"/>
        <rFont val="Calibri"/>
        <family val="2"/>
        <scheme val="minor"/>
      </rPr>
      <t>; Proyecto de Ley que regula el desarrollo de plataformas de apuestas en línea</t>
    </r>
    <r>
      <rPr>
        <vertAlign val="superscript"/>
        <sz val="10"/>
        <color rgb="FF000000"/>
        <rFont val="Calibri"/>
        <family val="2"/>
        <scheme val="minor"/>
      </rPr>
      <t>[7]</t>
    </r>
  </si>
  <si>
    <r>
      <t>Proyecto de Ley que introduce modificaciones a la Ley N°19.169, que establece normas sobre otorgamiento de Premios Nacionales, para otorgar anualmente el Premio Nacional de Literatura</t>
    </r>
    <r>
      <rPr>
        <vertAlign val="superscript"/>
        <sz val="10"/>
        <color rgb="FF000000"/>
        <rFont val="Calibri"/>
        <family val="2"/>
        <scheme val="minor"/>
      </rPr>
      <t>[9]</t>
    </r>
    <r>
      <rPr>
        <sz val="10"/>
        <color rgb="FF000000"/>
        <rFont val="Calibri"/>
        <family val="2"/>
        <scheme val="minor"/>
      </rPr>
      <t>; Proyecto de ley que regula las modalidades de financiamiento de sitios de memoria</t>
    </r>
    <r>
      <rPr>
        <vertAlign val="superscript"/>
        <sz val="10"/>
        <color rgb="FF000000"/>
        <rFont val="Calibri"/>
        <family val="2"/>
        <scheme val="minor"/>
      </rPr>
      <t>[10]</t>
    </r>
    <r>
      <rPr>
        <sz val="10"/>
        <color rgb="FF000000"/>
        <rFont val="Calibri"/>
        <family val="2"/>
        <scheme val="minor"/>
      </rPr>
      <t>; Proyecto de Ley sobre fomento a las artes de la visualidad</t>
    </r>
    <r>
      <rPr>
        <vertAlign val="superscript"/>
        <sz val="10"/>
        <color rgb="FF000000"/>
        <rFont val="Calibri"/>
        <family val="2"/>
        <scheme val="minor"/>
      </rPr>
      <t>[11]</t>
    </r>
    <r>
      <rPr>
        <sz val="10"/>
        <color rgb="FF000000"/>
        <rFont val="Calibri"/>
        <family val="2"/>
        <scheme val="minor"/>
      </rPr>
      <t>.</t>
    </r>
  </si>
  <si>
    <r>
      <t>Proyecto de ley que establece un nuevo instrumento de financiamiento público para estudios de nivel superior y un plan de reorganización y condonación de deudas educativas</t>
    </r>
    <r>
      <rPr>
        <vertAlign val="superscript"/>
        <sz val="10"/>
        <color rgb="FF000000"/>
        <rFont val="Calibri"/>
        <family val="2"/>
        <scheme val="minor"/>
      </rPr>
      <t>[12]</t>
    </r>
    <r>
      <rPr>
        <sz val="10"/>
        <color rgb="FF000000"/>
        <rFont val="Calibri"/>
        <family val="2"/>
        <scheme val="minor"/>
      </rPr>
      <t>; Proyecto de ley que extiende y moderniza la Subvención Escolar Preferencial</t>
    </r>
    <r>
      <rPr>
        <vertAlign val="superscript"/>
        <sz val="10"/>
        <color rgb="FF000000"/>
        <rFont val="Calibri"/>
        <family val="2"/>
        <scheme val="minor"/>
      </rPr>
      <t>[13]</t>
    </r>
    <r>
      <rPr>
        <sz val="10"/>
        <color rgb="FF000000"/>
        <rFont val="Calibri"/>
        <family val="2"/>
        <scheme val="minor"/>
      </rPr>
      <t>;</t>
    </r>
  </si>
  <si>
    <r>
      <t>Proyecto de Ley que modifica la ley Nº21.040 y otros cuerpos legales, fortaleciendo la gestión educativa y mejorando las normas sobre administración e instalación del Sistema de Educación Pública</t>
    </r>
    <r>
      <rPr>
        <vertAlign val="superscript"/>
        <sz val="10"/>
        <color rgb="FF000000"/>
        <rFont val="Calibri"/>
        <family val="2"/>
        <scheme val="minor"/>
      </rPr>
      <t>[14]</t>
    </r>
    <r>
      <rPr>
        <sz val="10"/>
        <color rgb="FF000000"/>
        <rFont val="Calibri"/>
        <family val="2"/>
        <scheme val="minor"/>
      </rPr>
      <t>; Proyecto de ley que modifica la ley sobre Subvención del Estado Establecimientos Educacionales, en materia de selección para el ingreso de entidades educativas</t>
    </r>
    <r>
      <rPr>
        <vertAlign val="superscript"/>
        <sz val="10"/>
        <color rgb="FF000000"/>
        <rFont val="Calibri"/>
        <family val="2"/>
        <scheme val="minor"/>
      </rPr>
      <t>[15]</t>
    </r>
    <r>
      <rPr>
        <sz val="10"/>
        <color rgb="FF000000"/>
        <rFont val="Calibri"/>
        <family val="2"/>
        <scheme val="minor"/>
      </rPr>
      <t>; Proyecto de ley sobre convivencia, buen trato y bienestar en las comunidades educativas, con el objetivo de prevenir y erradicar el acoso escolar, la discriminación y todo tipo de violencia en los establecimientos educacionales</t>
    </r>
    <r>
      <rPr>
        <vertAlign val="superscript"/>
        <sz val="10"/>
        <color rgb="FF000000"/>
        <rFont val="Calibri"/>
        <family val="2"/>
        <scheme val="minor"/>
      </rPr>
      <t>[16]</t>
    </r>
  </si>
  <si>
    <r>
      <t>Proyecto de ley que fortalece y mejora la eficacia de la fiscalización y el cumplimiento de la regulación ambiental a cargo de la Superintendencia del Medio Ambiente, y regula otras materias que indica</t>
    </r>
    <r>
      <rPr>
        <vertAlign val="superscript"/>
        <sz val="10"/>
        <color rgb="FF000000"/>
        <rFont val="Calibri"/>
        <family val="2"/>
        <scheme val="minor"/>
      </rPr>
      <t>[17]</t>
    </r>
    <r>
      <rPr>
        <sz val="10"/>
        <color rgb="FF000000"/>
        <rFont val="Calibri"/>
        <family val="2"/>
        <scheme val="minor"/>
      </rPr>
      <t>; Proyecto de Ley que promueve la valorización de los residuos orgánicos y fortalece la gestión de los residuos a nivel territorial</t>
    </r>
    <r>
      <rPr>
        <vertAlign val="superscript"/>
        <sz val="10"/>
        <color rgb="FF000000"/>
        <rFont val="Calibri"/>
        <family val="2"/>
        <scheme val="minor"/>
      </rPr>
      <t>[18]</t>
    </r>
    <r>
      <rPr>
        <sz val="10"/>
        <color rgb="FF000000"/>
        <rFont val="Calibri"/>
        <family val="2"/>
        <scheme val="minor"/>
      </rPr>
      <t>; Proyecto de ley que reforma a la Ley N°19.300 sobre Bases Generales del Medio Ambiente</t>
    </r>
    <r>
      <rPr>
        <vertAlign val="superscript"/>
        <sz val="10"/>
        <color rgb="FF000000"/>
        <rFont val="Calibri"/>
        <family val="2"/>
        <scheme val="minor"/>
      </rPr>
      <t>[19]</t>
    </r>
  </si>
  <si>
    <r>
      <t>Proyecto de ley que crea el Servicio de Auditoría Interna de Gobierno</t>
    </r>
    <r>
      <rPr>
        <vertAlign val="superscript"/>
        <sz val="10"/>
        <color rgb="FF000000"/>
        <rFont val="Calibri"/>
        <family val="2"/>
        <scheme val="minor"/>
      </rPr>
      <t>[20]</t>
    </r>
    <r>
      <rPr>
        <sz val="10"/>
        <color rgb="FF000000"/>
        <rFont val="Calibri"/>
        <family val="2"/>
        <scheme val="minor"/>
      </rPr>
      <t>; Proyecto de Ley que crea un nuevo juzgado de letras del trabajo en Santiago, y fortalece los juzgados de letras del trabajo que indica</t>
    </r>
    <r>
      <rPr>
        <vertAlign val="superscript"/>
        <sz val="10"/>
        <color rgb="FF000000"/>
        <rFont val="Calibri"/>
        <family val="2"/>
        <scheme val="minor"/>
      </rPr>
      <t>[21]</t>
    </r>
    <r>
      <rPr>
        <sz val="10"/>
        <color rgb="FF000000"/>
        <rFont val="Calibri"/>
        <family val="2"/>
        <scheme val="minor"/>
      </rPr>
      <t>; Proyecto de Ley que crea una nueva institucionalidad de prospectiva y desarrollo sostenible basado en conocimiento, y modifica la ley N° 21.105, que crea el Ministerio de Ciencia, Tecnología, Conocimiento e Innovación, en los términos que indica</t>
    </r>
    <r>
      <rPr>
        <vertAlign val="superscript"/>
        <sz val="10"/>
        <color rgb="FF000000"/>
        <rFont val="Calibri"/>
        <family val="2"/>
        <scheme val="minor"/>
      </rPr>
      <t>[22]</t>
    </r>
    <r>
      <rPr>
        <sz val="10"/>
        <color rgb="FF000000"/>
        <rFont val="Calibri"/>
        <family val="2"/>
        <scheme val="minor"/>
      </rPr>
      <t>; Proyecto de Ley que crea una nueva institucionalidad del Sistema Estadístico Nacional</t>
    </r>
    <r>
      <rPr>
        <vertAlign val="superscript"/>
        <sz val="10"/>
        <color rgb="FF000000"/>
        <rFont val="Calibri"/>
        <family val="2"/>
        <scheme val="minor"/>
      </rPr>
      <t>[23]</t>
    </r>
    <r>
      <rPr>
        <sz val="10"/>
        <color rgb="FF000000"/>
        <rFont val="Calibri"/>
        <family val="2"/>
        <scheme val="minor"/>
      </rPr>
      <t>; Proyecto de ley que establece disposiciones para fortalecer la representación igualitaria entre mujeres y hombres en las elecciones de órganos colegiados de elección popular</t>
    </r>
    <r>
      <rPr>
        <vertAlign val="superscript"/>
        <sz val="10"/>
        <color rgb="FF000000"/>
        <rFont val="Calibri"/>
        <family val="2"/>
        <scheme val="minor"/>
      </rPr>
      <t>[24]</t>
    </r>
  </si>
  <si>
    <r>
      <t>Proyecto de ley que fortalece la superintendencia de salud y modifica normas que indica.</t>
    </r>
    <r>
      <rPr>
        <vertAlign val="superscript"/>
        <sz val="10"/>
        <color rgb="FF000000"/>
        <rFont val="Calibri"/>
        <family val="2"/>
        <scheme val="minor"/>
      </rPr>
      <t>[25]</t>
    </r>
    <r>
      <rPr>
        <sz val="10"/>
        <color rgb="FF000000"/>
        <rFont val="Calibri"/>
        <family val="2"/>
        <scheme val="minor"/>
      </rPr>
      <t>; Proyecto de ley que incorpora nuevos mecanismos para enfrentar la evasión del pago de tarifa en los Sistemas de Transporte Público del país</t>
    </r>
    <r>
      <rPr>
        <vertAlign val="superscript"/>
        <sz val="10"/>
        <color rgb="FF000000"/>
        <rFont val="Calibri"/>
        <family val="2"/>
        <scheme val="minor"/>
      </rPr>
      <t>[26]</t>
    </r>
    <r>
      <rPr>
        <sz val="10"/>
        <color rgb="FF000000"/>
        <rFont val="Calibri"/>
        <family val="2"/>
        <scheme val="minor"/>
      </rPr>
      <t>; Proyecto de Ley que introduce modificaciones a la ley de la Contraloría General de la República y a las normas sobre responsabilidad administrativa</t>
    </r>
    <r>
      <rPr>
        <vertAlign val="superscript"/>
        <sz val="10"/>
        <color rgb="FF000000"/>
        <rFont val="Calibri"/>
        <family val="2"/>
        <scheme val="minor"/>
      </rPr>
      <t>[27]</t>
    </r>
    <r>
      <rPr>
        <sz val="10"/>
        <color rgb="FF000000"/>
        <rFont val="Calibri"/>
        <family val="2"/>
        <scheme val="minor"/>
      </rPr>
      <t>; Proyecto de Ley que moderniza el régimen normativo de las corporaciones y fundaciones, y fortalece su fiscalización</t>
    </r>
    <r>
      <rPr>
        <vertAlign val="superscript"/>
        <sz val="10"/>
        <color rgb="FF000000"/>
        <rFont val="Calibri"/>
        <family val="2"/>
        <scheme val="minor"/>
      </rPr>
      <t>[28]</t>
    </r>
    <r>
      <rPr>
        <sz val="10"/>
        <color rgb="FF000000"/>
        <rFont val="Calibri"/>
        <family val="2"/>
        <scheme val="minor"/>
      </rPr>
      <t>; Proyecto de ley que moderniza la regulación del lobby y las gestiones que represente intereses particulares</t>
    </r>
    <r>
      <rPr>
        <vertAlign val="superscript"/>
        <sz val="10"/>
        <color rgb="FF000000"/>
        <rFont val="Calibri"/>
        <family val="2"/>
        <scheme val="minor"/>
      </rPr>
      <t>[29]</t>
    </r>
    <r>
      <rPr>
        <sz val="10"/>
        <color rgb="FF000000"/>
        <rFont val="Calibri"/>
        <family val="2"/>
        <scheme val="minor"/>
      </rPr>
      <t>; Proyecto de ley que modifica el Gobierno Corporativo de la Empresa Nacional Minera</t>
    </r>
    <r>
      <rPr>
        <vertAlign val="superscript"/>
        <sz val="10"/>
        <color rgb="FF000000"/>
        <rFont val="Calibri"/>
        <family val="2"/>
        <scheme val="minor"/>
      </rPr>
      <t>[30]</t>
    </r>
    <r>
      <rPr>
        <sz val="10"/>
        <color rgb="FF000000"/>
        <rFont val="Calibri"/>
        <family val="2"/>
        <scheme val="minor"/>
      </rPr>
      <t>; Proyecto de Ley que modifica la Ley N°19.132, que crea empresa Televisión Nacional de Chile</t>
    </r>
    <r>
      <rPr>
        <vertAlign val="superscript"/>
        <sz val="10"/>
        <color rgb="FF000000"/>
        <rFont val="Calibri"/>
        <family val="2"/>
        <scheme val="minor"/>
      </rPr>
      <t>[31]</t>
    </r>
    <r>
      <rPr>
        <sz val="10"/>
        <color rgb="FF000000"/>
        <rFont val="Calibri"/>
        <family val="2"/>
        <scheme val="minor"/>
      </rPr>
      <t>; Proyecto de ley que modifica y fortalece la ley N°20.609, que establece medidas contra la discriminación</t>
    </r>
    <r>
      <rPr>
        <vertAlign val="superscript"/>
        <sz val="10"/>
        <color rgb="FF000000"/>
        <rFont val="Calibri"/>
        <family val="2"/>
        <scheme val="minor"/>
      </rPr>
      <t>[32]</t>
    </r>
    <r>
      <rPr>
        <sz val="10"/>
        <color rgb="FF000000"/>
        <rFont val="Calibri"/>
        <family val="2"/>
        <scheme val="minor"/>
      </rPr>
      <t>; Proyecto de ley que fortalece la superintendencia de salud y modifica normas que indica</t>
    </r>
    <r>
      <rPr>
        <vertAlign val="superscript"/>
        <sz val="10"/>
        <color rgb="FF000000"/>
        <rFont val="Calibri"/>
        <family val="2"/>
        <scheme val="minor"/>
      </rPr>
      <t>[33]</t>
    </r>
    <r>
      <rPr>
        <sz val="10"/>
        <color rgb="FF000000"/>
        <rFont val="Calibri"/>
        <family val="2"/>
        <scheme val="minor"/>
      </rPr>
      <t>; Proyecto de ley que moderniza el Sistema Nacional de Servicios de Salud; fortalece al Fondo Nacional de Salud; crea el Servicio Nacional de Salud Digital; otorga facultades al Instituto de Salud Pública de Chile, a la Central de Abastecimiento del Sistema Nacional de Servicios de Salud; y modifica normas que indica</t>
    </r>
    <r>
      <rPr>
        <vertAlign val="superscript"/>
        <sz val="10"/>
        <color rgb="FF000000"/>
        <rFont val="Calibri"/>
        <family val="2"/>
        <scheme val="minor"/>
      </rPr>
      <t>[34]</t>
    </r>
    <r>
      <rPr>
        <sz val="10"/>
        <color rgb="FF000000"/>
        <rFont val="Calibri"/>
        <family val="2"/>
        <scheme val="minor"/>
      </rPr>
      <t>; Proyecto de ley que modifica el periodo de carencia del subsidio de incapacidad laboral por accidente o enfermedad común, introduce modificaciones en su aplicación al sector público, fortalece las facultades de las Comisiones de Medicina Preventiva e Invalidez, y modifica las normas que indica</t>
    </r>
    <r>
      <rPr>
        <vertAlign val="superscript"/>
        <sz val="10"/>
        <color rgb="FF000000"/>
        <rFont val="Calibri"/>
        <family val="2"/>
        <scheme val="minor"/>
      </rPr>
      <t>[35]</t>
    </r>
    <r>
      <rPr>
        <sz val="10"/>
        <color rgb="FF000000"/>
        <rFont val="Calibri"/>
        <family val="2"/>
        <scheme val="minor"/>
      </rPr>
      <t>; Proyecto de ley que modifica la Ley N°20.998, que regula los servicios sanitarios rurales</t>
    </r>
    <r>
      <rPr>
        <vertAlign val="superscript"/>
        <sz val="10"/>
        <color rgb="FF000000"/>
        <rFont val="Calibri"/>
        <family val="2"/>
        <scheme val="minor"/>
      </rPr>
      <t>[36]</t>
    </r>
    <r>
      <rPr>
        <sz val="10"/>
        <color rgb="FF000000"/>
        <rFont val="Calibri"/>
        <family val="2"/>
        <scheme val="minor"/>
      </rPr>
      <t>;Proyecto de ley que dicta normas sobre financiamiento regional, descentralización fiscal y responsabilidad fiscal regional</t>
    </r>
    <r>
      <rPr>
        <vertAlign val="superscript"/>
        <sz val="10"/>
        <color rgb="FF000000"/>
        <rFont val="Calibri"/>
        <family val="2"/>
        <scheme val="minor"/>
      </rPr>
      <t>[37]</t>
    </r>
    <r>
      <rPr>
        <sz val="10"/>
        <color rgb="FF000000"/>
        <rFont val="Calibri"/>
        <family val="2"/>
        <scheme val="minor"/>
      </rPr>
      <t>.</t>
    </r>
  </si>
  <si>
    <r>
      <t>Proyecto de ley con el objeto de ampliar la cobertura del subsidio eléctrico a que se refiere el artículo sexto transitorio de la Ley N°21.667 e introducir otras medidas de perfeccionamiento a la Ley N°18.410, que crea la Superintendencia de Electricidad y Combustibles</t>
    </r>
    <r>
      <rPr>
        <vertAlign val="superscript"/>
        <sz val="10"/>
        <color rgb="FF000000"/>
        <rFont val="Calibri"/>
        <family val="2"/>
        <scheme val="minor"/>
      </rPr>
      <t>[38]</t>
    </r>
    <r>
      <rPr>
        <sz val="10"/>
        <color rgb="FF000000"/>
        <rFont val="Calibri"/>
        <family val="2"/>
        <scheme val="minor"/>
      </rPr>
      <t>; Proyecto de ley para la eliminación de las preexistencias, discriminación por edad y sexo, y crea el plan común de salud para las ISAPRE</t>
    </r>
    <r>
      <rPr>
        <vertAlign val="superscript"/>
        <sz val="10"/>
        <color rgb="FF000000"/>
        <rFont val="Calibri"/>
        <family val="2"/>
        <scheme val="minor"/>
      </rPr>
      <t>[39]</t>
    </r>
    <r>
      <rPr>
        <sz val="10"/>
        <color rgb="FF000000"/>
        <rFont val="Calibri"/>
        <family val="2"/>
        <scheme val="minor"/>
      </rPr>
      <t>; Proyecto de ley que crea el Sistema Nacional de Cuidados</t>
    </r>
    <r>
      <rPr>
        <vertAlign val="superscript"/>
        <sz val="10"/>
        <color rgb="FF000000"/>
        <rFont val="Calibri"/>
        <family val="2"/>
        <scheme val="minor"/>
      </rPr>
      <t>[40]</t>
    </r>
    <r>
      <rPr>
        <sz val="10"/>
        <color rgb="FF000000"/>
        <rFont val="Calibri"/>
        <family val="2"/>
        <scheme val="minor"/>
      </rPr>
      <t>; Proyecto de ley que crea un nuevo sistema de subsidio unificado al empleo</t>
    </r>
    <r>
      <rPr>
        <vertAlign val="superscript"/>
        <sz val="10"/>
        <color rgb="FF000000"/>
        <rFont val="Calibri"/>
        <family val="2"/>
        <scheme val="minor"/>
      </rPr>
      <t>[41]</t>
    </r>
    <r>
      <rPr>
        <sz val="10"/>
        <color rgb="FF000000"/>
        <rFont val="Calibri"/>
        <family val="2"/>
        <scheme val="minor"/>
      </rPr>
      <t>; Proyecto de ley que crea un nuevo sistema mixto de pensiones y un seguro social en el pilar contributivo, mejora la Pensión Garantizada Universal y establece beneficios y modificaciones regulatorias que indica</t>
    </r>
    <r>
      <rPr>
        <vertAlign val="superscript"/>
        <sz val="10"/>
        <color rgb="FF000000"/>
        <rFont val="Calibri"/>
        <family val="2"/>
        <scheme val="minor"/>
      </rPr>
      <t>[42]</t>
    </r>
    <r>
      <rPr>
        <sz val="10"/>
        <color rgb="FF000000"/>
        <rFont val="Calibri"/>
        <family val="2"/>
        <scheme val="minor"/>
      </rPr>
      <t xml:space="preserve">; </t>
    </r>
  </si>
  <si>
    <r>
      <t>Proyecto de ley que optimiza el mecanismo de sustentabilidad del Fondo para Diagnósticos y Tratamientos de Alto Costo y modifica la Ley N° 20.850 que crea un Sistema de Protección Financiera para Diagnósticos y Tratamientos de Alto Costo y rinde homenaje póstumo a don Luis Ricarte Soto Gallegos</t>
    </r>
    <r>
      <rPr>
        <vertAlign val="superscript"/>
        <sz val="10"/>
        <color rgb="FF000000"/>
        <rFont val="Calibri"/>
        <family val="2"/>
        <scheme val="minor"/>
      </rPr>
      <t>[43]</t>
    </r>
    <r>
      <rPr>
        <sz val="10"/>
        <color rgb="FF000000"/>
        <rFont val="Calibri"/>
        <family val="2"/>
        <scheme val="minor"/>
      </rPr>
      <t>; Proyecto de Ley que otorga un aporte único a los profesionales de la educación que indica</t>
    </r>
    <r>
      <rPr>
        <vertAlign val="superscript"/>
        <sz val="10"/>
        <color rgb="FF000000"/>
        <rFont val="Calibri"/>
        <family val="2"/>
        <scheme val="minor"/>
      </rPr>
      <t>[44]</t>
    </r>
    <r>
      <rPr>
        <sz val="10"/>
        <color rgb="FF000000"/>
        <rFont val="Calibri"/>
        <family val="2"/>
        <scheme val="minor"/>
      </rPr>
      <t>; Proyecto de ley que reajusta el monto del ingreso mínimo mensual, la asignación familiar y maternal, el subsidio único familiar y modifica otras leyes que indica</t>
    </r>
    <r>
      <rPr>
        <vertAlign val="superscript"/>
        <sz val="10"/>
        <color rgb="FF000000"/>
        <rFont val="Calibri"/>
        <family val="2"/>
        <scheme val="minor"/>
      </rPr>
      <t>[45]</t>
    </r>
    <r>
      <rPr>
        <sz val="10"/>
        <color rgb="FF000000"/>
        <rFont val="Calibri"/>
        <family val="2"/>
        <scheme val="minor"/>
      </rPr>
      <t>; Proyecto de ley que regula la interrupción voluntaria del embarazo en el plazo que indica</t>
    </r>
    <r>
      <rPr>
        <vertAlign val="superscript"/>
        <sz val="10"/>
        <color rgb="FF000000"/>
        <rFont val="Calibri"/>
        <family val="2"/>
        <scheme val="minor"/>
      </rPr>
      <t>[46]</t>
    </r>
    <r>
      <rPr>
        <sz val="10"/>
        <color rgb="FF000000"/>
        <rFont val="Calibri"/>
        <family val="2"/>
        <scheme val="minor"/>
      </rPr>
      <t>; Proyecto de Ley sobre el derecho a optar voluntariamente para recibir asistencia médica con el objeto de acelerar la muerte en caso de enfermedad terminal e incurable</t>
    </r>
    <r>
      <rPr>
        <vertAlign val="superscript"/>
        <sz val="10"/>
        <color rgb="FF000000"/>
        <rFont val="Calibri"/>
        <family val="2"/>
        <scheme val="minor"/>
      </rPr>
      <t>[47]</t>
    </r>
    <r>
      <rPr>
        <sz val="10"/>
        <color rgb="FF000000"/>
        <rFont val="Calibri"/>
        <family val="2"/>
        <scheme val="minor"/>
      </rPr>
      <t>; Proyecto de ley sobre enfermedades poco frecuentes</t>
    </r>
    <r>
      <rPr>
        <vertAlign val="superscript"/>
        <sz val="10"/>
        <color rgb="FF000000"/>
        <rFont val="Calibri"/>
        <family val="2"/>
        <scheme val="minor"/>
      </rPr>
      <t>[48]</t>
    </r>
    <r>
      <rPr>
        <sz val="10"/>
        <color rgb="FF000000"/>
        <rFont val="Calibri"/>
        <family val="2"/>
        <scheme val="minor"/>
      </rPr>
      <t>; Proyecto de ley sobre la promoción del envejecimiento positivo, el cuidado integral de los adultos mayores y el fortalecimiento de la institucionalidad del adulto mayor</t>
    </r>
    <r>
      <rPr>
        <vertAlign val="superscript"/>
        <sz val="10"/>
        <color rgb="FF000000"/>
        <rFont val="Calibri"/>
        <family val="2"/>
        <scheme val="minor"/>
      </rPr>
      <t>[49]</t>
    </r>
  </si>
  <si>
    <r>
      <t>Proyecto de ley que crea una nueva modalidad de ingreso a la Policía de Investigaciones de Chile y modifica su estatuto de personal</t>
    </r>
    <r>
      <rPr>
        <vertAlign val="superscript"/>
        <sz val="10"/>
        <color rgb="FF000000"/>
        <rFont val="Calibri"/>
        <family val="2"/>
        <scheme val="minor"/>
      </rPr>
      <t>[51]</t>
    </r>
    <r>
      <rPr>
        <sz val="10"/>
        <color rgb="FF000000"/>
        <rFont val="Calibri"/>
        <family val="2"/>
        <scheme val="minor"/>
      </rPr>
      <t>; Proyecto de Ley que establece el Sistema Nacional de Protección Ciudadana</t>
    </r>
    <r>
      <rPr>
        <vertAlign val="superscript"/>
        <sz val="10"/>
        <color rgb="FF000000"/>
        <rFont val="Calibri"/>
        <family val="2"/>
        <scheme val="minor"/>
      </rPr>
      <t>[52]</t>
    </r>
    <r>
      <rPr>
        <sz val="10"/>
        <color rgb="FF000000"/>
        <rFont val="Calibri"/>
        <family val="2"/>
        <scheme val="minor"/>
      </rPr>
      <t>; Proyecto de ley que establece un bono transitorio para la Policía de Investigaciones de Chile</t>
    </r>
    <r>
      <rPr>
        <vertAlign val="superscript"/>
        <sz val="10"/>
        <color rgb="FF000000"/>
        <rFont val="Calibri"/>
        <family val="2"/>
        <scheme val="minor"/>
      </rPr>
      <t>[53]</t>
    </r>
    <r>
      <rPr>
        <sz val="10"/>
        <color rgb="FF000000"/>
        <rFont val="Calibri"/>
        <family val="2"/>
        <scheme val="minor"/>
      </rPr>
      <t>; Proyecto de Ley que establece una bonificación por retiro anticipado a los funcionarios pertenecientes a la planta II de Suboficiales y Gendarmes de Gendarmería de Chile</t>
    </r>
    <r>
      <rPr>
        <vertAlign val="superscript"/>
        <sz val="10"/>
        <color rgb="FF000000"/>
        <rFont val="Calibri"/>
        <family val="2"/>
        <scheme val="minor"/>
      </rPr>
      <t>[54]</t>
    </r>
    <r>
      <rPr>
        <sz val="10"/>
        <color rgb="FF000000"/>
        <rFont val="Calibri"/>
        <family val="2"/>
        <scheme val="minor"/>
      </rPr>
      <t>; Proyecto de Ley que Fortalece y Moderniza el Sistema de Inteligencia del Estado</t>
    </r>
    <r>
      <rPr>
        <vertAlign val="superscript"/>
        <sz val="10"/>
        <color rgb="FF000000"/>
        <rFont val="Calibri"/>
        <family val="2"/>
        <scheme val="minor"/>
      </rPr>
      <t>[55]</t>
    </r>
    <r>
      <rPr>
        <sz val="10"/>
        <color rgb="FF000000"/>
        <rFont val="Calibri"/>
        <family val="2"/>
        <scheme val="minor"/>
      </rPr>
      <t>; Proyecto de ley que moderniza el escalafón de los Agentes Policiales de la Policía de Investigaciones de Chile y su estatuto de personal</t>
    </r>
    <r>
      <rPr>
        <vertAlign val="superscript"/>
        <sz val="10"/>
        <color rgb="FF000000"/>
        <rFont val="Calibri"/>
        <family val="2"/>
        <scheme val="minor"/>
      </rPr>
      <t>[56]</t>
    </r>
    <r>
      <rPr>
        <sz val="10"/>
        <color rgb="FF000000"/>
        <rFont val="Calibri"/>
        <family val="2"/>
        <scheme val="minor"/>
      </rPr>
      <t>; Proyecto de ley que moderniza el sistema de incentivos, extiende la carrera a los futuros ingresos a Carabineros de Chile y establece herramientas de gestión de la planta</t>
    </r>
    <r>
      <rPr>
        <vertAlign val="superscript"/>
        <sz val="10"/>
        <color rgb="FF000000"/>
        <rFont val="Calibri"/>
        <family val="2"/>
        <scheme val="minor"/>
      </rPr>
      <t>[57]</t>
    </r>
    <r>
      <rPr>
        <sz val="10"/>
        <color rgb="FF000000"/>
        <rFont val="Calibri"/>
        <family val="2"/>
        <scheme val="minor"/>
      </rPr>
      <t>; Proyecto de ley que modifica diversos cuerpos legales para sancionar penalmente nuevas formas de maltrato animal, crear un registro de condenados por este delito y disponer la incautación de los animales afectados</t>
    </r>
    <r>
      <rPr>
        <vertAlign val="superscript"/>
        <sz val="10"/>
        <color rgb="FF000000"/>
        <rFont val="Calibri"/>
        <family val="2"/>
        <scheme val="minor"/>
      </rPr>
      <t>[58]</t>
    </r>
    <r>
      <rPr>
        <sz val="10"/>
        <color rgb="FF000000"/>
        <rFont val="Calibri"/>
        <family val="2"/>
        <scheme val="minor"/>
      </rPr>
      <t>;Proyecto de ley que fortalece el rol de las municipalidades en la prevención del delito y seguridad pública</t>
    </r>
    <r>
      <rPr>
        <vertAlign val="superscript"/>
        <sz val="10"/>
        <color rgb="FF000000"/>
        <rFont val="Calibri"/>
        <family val="2"/>
        <scheme val="minor"/>
      </rPr>
      <t>[59]</t>
    </r>
  </si>
  <si>
    <r>
      <t>Proyecto de ley que crea el Servicio Nacional de Acceso a la Justicia y la Defensoría de Víctimas de Delitos</t>
    </r>
    <r>
      <rPr>
        <vertAlign val="superscript"/>
        <sz val="10"/>
        <color theme="1"/>
        <rFont val="Calibri"/>
        <family val="2"/>
        <scheme val="minor"/>
      </rPr>
      <t>[50]</t>
    </r>
  </si>
  <si>
    <r>
      <t>Proyecto de ley sobre reactivación del turismo y de fomento a la industria audiovisual</t>
    </r>
    <r>
      <rPr>
        <vertAlign val="superscript"/>
        <sz val="10"/>
        <color theme="1"/>
        <rFont val="Calibri"/>
        <family val="2"/>
        <scheme val="minor"/>
      </rPr>
      <t>[8]</t>
    </r>
    <r>
      <rPr>
        <sz val="10"/>
        <color theme="1"/>
        <rFont val="Calibri"/>
        <family val="2"/>
        <scheme val="minor"/>
      </rPr>
      <t>.</t>
    </r>
  </si>
  <si>
    <r>
      <t>Equipara el derecho de sala cuna para las trabajadoras, los trabajadores y los independientes que indica, en las condiciones que establece, modifica el Código del Trabajo para tales efectos y crea un fondo solidario de sala cuna</t>
    </r>
    <r>
      <rPr>
        <vertAlign val="superscript"/>
        <sz val="10"/>
        <color rgb="FF000000"/>
        <rFont val="Calibri"/>
        <family val="2"/>
        <scheme val="minor"/>
      </rPr>
      <t>[1]</t>
    </r>
    <r>
      <rPr>
        <sz val="10"/>
        <color rgb="FF000000"/>
        <rFont val="Calibri"/>
        <family val="2"/>
        <scheme val="minor"/>
      </rPr>
      <t>; Proyecto de Acuerdo que aprueba el Acuerdo de Asociación Económica Integral entre los Emiratos Árabes Unidos y Chile, suscrito el 29 de julio de Bajo la Línea durante el primer año de implementación del FES:  -112.901.000 miles de $2025 de menor gasto neto  (hay un mayor gasto de 207.663.000 miles de $2025 junto a un mayor ingreso de -320.564.000 miles de $2025).</t>
    </r>
    <r>
      <rPr>
        <vertAlign val="superscript"/>
        <sz val="10"/>
        <color rgb="FF000000"/>
        <rFont val="Calibri"/>
        <family val="2"/>
        <scheme val="minor"/>
      </rPr>
      <t>[2]</t>
    </r>
    <r>
      <rPr>
        <sz val="10"/>
        <color rgb="FF000000"/>
        <rFont val="Calibri"/>
        <family val="2"/>
        <scheme val="minor"/>
      </rPr>
      <t xml:space="preserve">; Proyecto de Acuerdo que aprueba el Protocolo que Enmienda el Tratado de Libre Comercio entre los Estados Miembros de la Asociación Europea de Libre Comercio y el Gobierno de la República de Chile, suscrito el 24 de junio de 2024 </t>
    </r>
    <r>
      <rPr>
        <vertAlign val="superscript"/>
        <sz val="10"/>
        <color rgb="FF000000"/>
        <rFont val="Calibri"/>
        <family val="2"/>
        <scheme val="minor"/>
      </rPr>
      <t>[3]</t>
    </r>
    <r>
      <rPr>
        <sz val="10"/>
        <color rgb="FF000000"/>
        <rFont val="Calibri"/>
        <family val="2"/>
        <scheme val="minor"/>
      </rPr>
      <t>; Proyecto de ley que fija un nuevo fraccionamiento entre el sector pesquero artesanal e industrial</t>
    </r>
    <r>
      <rPr>
        <vertAlign val="superscript"/>
        <sz val="10"/>
        <color rgb="FF000000"/>
        <rFont val="Calibri"/>
        <family val="2"/>
        <scheme val="minor"/>
      </rPr>
      <t>[4]</t>
    </r>
  </si>
  <si>
    <r>
      <t>Proyecto de ley que modifica los cuerpos legales que indica, en materia de simplificación regulatoria y promoción de la actividad económica</t>
    </r>
    <r>
      <rPr>
        <vertAlign val="superscript"/>
        <sz val="10"/>
        <color rgb="FF000000"/>
        <rFont val="Calibri"/>
        <family val="2"/>
        <scheme val="minor"/>
      </rPr>
      <t>[5]</t>
    </r>
    <r>
      <rPr>
        <sz val="10"/>
        <color rgb="FF000000"/>
        <rFont val="Calibri"/>
        <family val="2"/>
        <scheme val="minor"/>
      </rPr>
      <t>; Proyecto de Ley que regula el desarrollo de plataformas de apuestas en línea</t>
    </r>
    <r>
      <rPr>
        <vertAlign val="superscript"/>
        <sz val="10"/>
        <color rgb="FF000000"/>
        <rFont val="Calibri"/>
        <family val="2"/>
        <scheme val="minor"/>
      </rPr>
      <t>[6]</t>
    </r>
    <r>
      <rPr>
        <sz val="10"/>
        <color rgb="FF000000"/>
        <rFont val="Calibri"/>
        <family val="2"/>
        <scheme val="minor"/>
      </rPr>
      <t>; Proyecto de ley sobre reactivación del turismo y de fomento a la industria audiovisual</t>
    </r>
    <r>
      <rPr>
        <vertAlign val="superscript"/>
        <sz val="10"/>
        <color rgb="FF000000"/>
        <rFont val="Calibri"/>
        <family val="2"/>
        <scheme val="minor"/>
      </rPr>
      <t>[7]</t>
    </r>
    <r>
      <rPr>
        <sz val="10"/>
        <color rgb="FF000000"/>
        <rFont val="Calibri"/>
        <family val="2"/>
        <scheme val="minor"/>
      </rPr>
      <t>.</t>
    </r>
  </si>
  <si>
    <r>
      <t>Proyecto de ley que establece un nuevo instrumento de financiamiento público para estudios de nivel superior y un plan de reorganización y condonación de deudas educativas</t>
    </r>
    <r>
      <rPr>
        <vertAlign val="superscript"/>
        <sz val="10"/>
        <color rgb="FF000000"/>
        <rFont val="Calibri"/>
        <family val="2"/>
        <scheme val="minor"/>
      </rPr>
      <t>[8]</t>
    </r>
    <r>
      <rPr>
        <sz val="10"/>
        <color rgb="FF000000"/>
        <rFont val="Calibri"/>
        <family val="2"/>
        <scheme val="minor"/>
      </rPr>
      <t>; Proyecto de ley que extiende y moderniza la Subvención Escolar Preferencial</t>
    </r>
    <r>
      <rPr>
        <vertAlign val="superscript"/>
        <sz val="10"/>
        <color rgb="FF000000"/>
        <rFont val="Calibri"/>
        <family val="2"/>
        <scheme val="minor"/>
      </rPr>
      <t>[9]</t>
    </r>
  </si>
  <si>
    <r>
      <t>Proyecto de ley que crea una nueva modalidad de ingreso a la Policía de Investigaciones de Chile y modifica su estatuto de personal</t>
    </r>
    <r>
      <rPr>
        <vertAlign val="superscript"/>
        <sz val="10"/>
        <color rgb="FF000000"/>
        <rFont val="Calibri"/>
        <family val="2"/>
        <scheme val="minor"/>
      </rPr>
      <t>[14]</t>
    </r>
    <r>
      <rPr>
        <sz val="10"/>
        <color rgb="FF000000"/>
        <rFont val="Calibri"/>
        <family val="2"/>
        <scheme val="minor"/>
      </rPr>
      <t>; Proyecto de ley que moderniza el escalafón de los Agentes Policiales de la Policía de Investigaciones de Chile y su estatuto de personal</t>
    </r>
    <r>
      <rPr>
        <vertAlign val="superscript"/>
        <sz val="10"/>
        <color rgb="FF000000"/>
        <rFont val="Calibri"/>
        <family val="2"/>
        <scheme val="minor"/>
      </rPr>
      <t>[15]</t>
    </r>
    <r>
      <rPr>
        <sz val="10"/>
        <color rgb="FF000000"/>
        <rFont val="Calibri"/>
        <family val="2"/>
        <scheme val="minor"/>
      </rPr>
      <t>; Proyecto de ley que moderniza el sistema de incentivos, extiende la carrera a los futuros ingresos a Carabineros de Chile y establece herramientas de gestión de la planta</t>
    </r>
    <r>
      <rPr>
        <vertAlign val="superscript"/>
        <sz val="10"/>
        <color rgb="FF000000"/>
        <rFont val="Calibri"/>
        <family val="2"/>
        <scheme val="minor"/>
      </rPr>
      <t>[16]</t>
    </r>
    <r>
      <rPr>
        <sz val="10"/>
        <color rgb="FF000000"/>
        <rFont val="Calibri"/>
        <family val="2"/>
        <scheme val="minor"/>
      </rPr>
      <t>.</t>
    </r>
  </si>
  <si>
    <r>
      <t>Proyecto de ley que establece incentivos tributarios a la producción de hidrógeno verde y sus derivados</t>
    </r>
    <r>
      <rPr>
        <vertAlign val="superscript"/>
        <sz val="10"/>
        <color theme="1"/>
        <rFont val="Calibri"/>
        <family val="2"/>
        <scheme val="minor"/>
      </rPr>
      <t>[10]</t>
    </r>
  </si>
  <si>
    <r>
      <t>Proyecto de ley que moderniza el Sistema Nacional de Servicios de Salud; fortalece al Fondo Nacional de Salud; crea el Servicio Nacional de Salud Digital; otorga facultades al Instituto de Salud Pública de Chile, a la Central de Abastecimiento del Sistema Nacional de Servicios de Salud; y modifica normas que indica</t>
    </r>
    <r>
      <rPr>
        <vertAlign val="superscript"/>
        <sz val="10"/>
        <color theme="1"/>
        <rFont val="Calibri"/>
        <family val="2"/>
        <scheme val="minor"/>
      </rPr>
      <t>[11]</t>
    </r>
  </si>
  <si>
    <r>
      <t>Proyecto de ley con el objeto de ampliar la cobertura del subsidio eléctrico a que se refiere el artículo sexto transitorio de la Ley N°21.667 e introducir otras medidas de perfeccionamiento a la Ley N°18.410, que crea la Superintendencia de Electricidad y Combustibles</t>
    </r>
    <r>
      <rPr>
        <vertAlign val="superscript"/>
        <sz val="10"/>
        <color theme="1"/>
        <rFont val="Calibri"/>
        <family val="2"/>
        <scheme val="minor"/>
      </rPr>
      <t>[12]</t>
    </r>
  </si>
  <si>
    <r>
      <t>Proyecto de ley que crea un nuevo sistema mixto de pensiones y un seguro social en el pilar contributivo, mejora la Pensión Garantizada Universal y establece beneficios y modificaciones regulatorias que indica</t>
    </r>
    <r>
      <rPr>
        <vertAlign val="superscript"/>
        <sz val="10"/>
        <color theme="1"/>
        <rFont val="Calibri"/>
        <family val="2"/>
        <scheme val="minor"/>
      </rPr>
      <t>[13]</t>
    </r>
  </si>
  <si>
    <t>Cuadro R.5.1</t>
  </si>
  <si>
    <t>Cuadro R.6.1</t>
  </si>
  <si>
    <t>Actualización de acciones correctivas legislativas</t>
  </si>
  <si>
    <t>Cuadro R.6.2</t>
  </si>
  <si>
    <t>Actualización de proyectos de ley que contienen y mejoran el gasto público</t>
  </si>
  <si>
    <t>Cuadro R.6.3</t>
  </si>
  <si>
    <t>Actualización de acciones correctivas administrativas</t>
  </si>
  <si>
    <t>Cuadro R.6.4</t>
  </si>
  <si>
    <t>Comparación Gasto Presupuestario 2025</t>
  </si>
  <si>
    <t>Cuadro R.6.5</t>
  </si>
  <si>
    <t>Proyecciones de ingresos fiscales: resumen de acciones para la implementación de las recomendaciones del FMI</t>
  </si>
  <si>
    <t>Cuadro R.7.1</t>
  </si>
  <si>
    <t>Efecto marginal del cambio de un centavo en el precio del cobre</t>
  </si>
  <si>
    <t>Año t</t>
  </si>
  <si>
    <t>Año t+1</t>
  </si>
  <si>
    <t>Cambio en PPM</t>
  </si>
  <si>
    <t>Cambio en declaración anual de impuestos</t>
  </si>
  <si>
    <t>Fuente: Dipres en base a microdatos tributarios.</t>
  </si>
  <si>
    <t>Cuadro R.7.2</t>
  </si>
  <si>
    <t>Efecto tipo de cambio</t>
  </si>
  <si>
    <t>Nota: Ingresos valorizados al tipo de cambio de cada año. La diferencia entre el valor absoluto de los PPM en 2026 y 2027 se debe a diferencias en el tipo de cambio. Se asume una elasticidad precio del cobre a tipo de cambio de -0,25.</t>
  </si>
  <si>
    <t>Cuadro R.7.3</t>
  </si>
  <si>
    <t>Cambio en la recaudación de la minería privada GMP10, dependiendo del precio del cobre en 2026</t>
  </si>
  <si>
    <t>(millones de pesos 2026, con respecto a la recaudación proyectada en el IFP 4T25)</t>
  </si>
  <si>
    <t>US$ 5,50 la libra</t>
  </si>
  <si>
    <t>US$5,82 la libra</t>
  </si>
  <si>
    <t>US$ 6,15 la libra</t>
  </si>
  <si>
    <t>Nota: el precio del cobre estimado en el IFP 4T25 es de US$5,15 la libra.</t>
  </si>
  <si>
    <t>Recuadro 2</t>
  </si>
  <si>
    <t>Recuadro 5</t>
  </si>
  <si>
    <t>Recuadro 6</t>
  </si>
  <si>
    <t>Recuadro 7</t>
  </si>
  <si>
    <t>2026-2025</t>
  </si>
  <si>
    <t>Diferencia 
2026-2025</t>
  </si>
  <si>
    <r>
      <t>Total Activos del Tesoro Público</t>
    </r>
    <r>
      <rPr>
        <vertAlign val="superscript"/>
        <sz val="10"/>
        <color rgb="FF000000"/>
        <rFont val="Calibri"/>
        <family val="2"/>
        <scheme val="minor"/>
      </rPr>
      <t>(1)</t>
    </r>
  </si>
  <si>
    <t>(1) Considera la eventualidad que el Fondo de Contingencia Estratégico (FCE) se materialice el año 2027, financiado con recursos del FEES.</t>
  </si>
  <si>
    <t>Presiones presupuestarias al 2040</t>
  </si>
  <si>
    <t>(OECD países agregados, % del PIB)</t>
  </si>
  <si>
    <t>TIPO DE GASTO</t>
  </si>
  <si>
    <t>ESCENARIO DE IMPACTO BAJO</t>
  </si>
  <si>
    <t>ESCENARIO DE IMPACTO ALTO</t>
  </si>
  <si>
    <t>Pensiones</t>
  </si>
  <si>
    <t>Salud</t>
  </si>
  <si>
    <t>Cuidados</t>
  </si>
  <si>
    <t>Defensa</t>
  </si>
  <si>
    <t>Cambio Climático</t>
  </si>
  <si>
    <t>Fuente: Restoring Public Finances, 2025.</t>
  </si>
  <si>
    <t>Cuadro III.9.2</t>
  </si>
  <si>
    <t>Ítem</t>
  </si>
  <si>
    <t>Descripción</t>
  </si>
  <si>
    <t>Efecto sobre ingresos o gastos</t>
  </si>
  <si>
    <t>Reforma paramétrica al SIL</t>
  </si>
  <si>
    <t>Reforma paramétrica al Subsidio de Incapacidad Laboral corrigiendo y ajustando los incentivos de su diseño para cumplir con objetivos de reducción del ausentismo laboral.</t>
  </si>
  <si>
    <t>Efecto neto</t>
  </si>
  <si>
    <t>Financiamiento universitario</t>
  </si>
  <si>
    <t>Reemplaza los créditos estudiantiles actuales, realiza una cobranza más eficiente, elimina los sobrepagos a los bancos, y pospone los aumentos de la gratuidad a los deciles superiores.</t>
  </si>
  <si>
    <t>Juegos en Línea</t>
  </si>
  <si>
    <t>El proyecto de ley regula el desarrollo de los juegos en línea, regula las licencias e impuestos que deben pagar los operadores de juegos en línea para su funcionamiento.</t>
  </si>
  <si>
    <t>Límite a reposición de vacantes por Incentivo al Retiro</t>
  </si>
  <si>
    <t>Establecer como límite la reposición de máximo una vacante de cada tres que se generen por funcionarios que se acojan a leyes de incentivo al retiro.</t>
  </si>
  <si>
    <t>Reducción gasto</t>
  </si>
  <si>
    <t>El valor para 2026 se incorporó en la Ley de Presupuestos 2026 a través del artículo 10. A partir de 2027, se considera el ahorro correspondiente al año en curso sin considerar el arrastre de años anteriores. Se considera el total de la administración central</t>
  </si>
  <si>
    <t>Proyecto</t>
  </si>
  <si>
    <t>Avance</t>
  </si>
  <si>
    <t>Subsidio unificado al empleo</t>
  </si>
  <si>
    <t>Mediante la unificación de tres subsidios laborales [Subsidio al empleo joven, bono al empleo a la mujer y Subsidio Previsional para Trabajadores Jóvenes] se generará un nuevo subsidio, que, con una mejor asignación de recursos, incentivará más eficientemente la contratación de poblaciones prioritarias.</t>
  </si>
  <si>
    <t>Boletín 17641-13</t>
  </si>
  <si>
    <t>Tercer trámite constitucional.</t>
  </si>
  <si>
    <t>Ley Ricarte Soto</t>
  </si>
  <si>
    <t>Boletín 17567-11</t>
  </si>
  <si>
    <t>Segundo trámite constitucional.</t>
  </si>
  <si>
    <t>Mejoras a la Nueva Educación Pública</t>
  </si>
  <si>
    <t>Boletín 16705-04</t>
  </si>
  <si>
    <t>Aprobado</t>
  </si>
  <si>
    <t>Agencia para la Calidad de las Políticas Públicas y la Productividad</t>
  </si>
  <si>
    <t>Boletín 16799-05</t>
  </si>
  <si>
    <t>Ajuste Preventivo de Gasto</t>
  </si>
  <si>
    <t>Ajuste comprometido en el Acuerdo Marco para la discusión del proyecto de ley de Presupuestos del Sector Público para el año 2025.</t>
  </si>
  <si>
    <t>Se realizó dentro de los diez primeros días de vigencia de la Ley de Presupuestos 2025.</t>
  </si>
  <si>
    <t>Ajustes Específicos de Gasto</t>
  </si>
  <si>
    <t>Se realizarán ajustes específicos de gasto correspondientes a 0,1% del PIB.</t>
  </si>
  <si>
    <t>Ajuste de Tarifas en Diferentes Servicios Operacionales</t>
  </si>
  <si>
    <t>Se aumentarán tarifas de diferentes servicios operacionales que aumentarán los ingresos fiscales adicionales a los contemplados en la programación financiera.</t>
  </si>
  <si>
    <t>Parcialmente implementado.</t>
  </si>
  <si>
    <t>A través de la REX 834 del 2025 del Ministerio de Salud, se dejó sin efecto el descuento en aranceles correspondiente a la Subsecretaría de Salud Pública, que se prolongaba desde la pandemia del Covid-19. Este descuento se mantuvo hasta el 30 de septiembre, luego se redujo hasta el 31 de diciembre y se eliminó desde enero 2026. A su vez, otro ajuste de tarifas se encuentra aún en trámite, que tendría efecto en 2026.</t>
  </si>
  <si>
    <t>Ajustes reemplazos y suplencias</t>
  </si>
  <si>
    <t xml:space="preserve">Se reducirá gasto en reemplazos y suplencias. </t>
  </si>
  <si>
    <t xml:space="preserve">No se redujo el gasto respecto al año anterior, sin embargo su crecimiento fue menor al de años anteriores (3% vs un 14% los dos años anteriores) lo que podría indicar un cambio de tendencia.  </t>
  </si>
  <si>
    <t>Revisiones de Gasto</t>
  </si>
  <si>
    <t>Agenda en materia de gastos operacionales, tecnología, bienes inmuebles, personal, institucionalidad y oferta programática.</t>
  </si>
  <si>
    <t>Para el año 2026, se incorporó en el proyecto de ley de Presupuestos 2026.</t>
  </si>
  <si>
    <t>Total </t>
  </si>
  <si>
    <t>MM$ 2025</t>
  </si>
  <si>
    <t>% del PIB*</t>
  </si>
  <si>
    <t>Gasto PLP2025 presentado al Congreso</t>
  </si>
  <si>
    <t>Gasto con reducción de ajuste fiscal</t>
  </si>
  <si>
    <t xml:space="preserve">Gasto presupuestario ejecutado final </t>
  </si>
  <si>
    <t>Diferencia (3) - (2)</t>
  </si>
  <si>
    <t>Gasto primario presentado al Congreso</t>
  </si>
  <si>
    <t>Gasto primario con reducción del ajuste fiscal</t>
  </si>
  <si>
    <t>Gasto primario presupuestario ejecutado final</t>
  </si>
  <si>
    <t>Diferencia (6) - (5)</t>
  </si>
  <si>
    <t>(1) Porcentaje del PIB respecto a niveles estimado en diferentes instancias: (1), (2), (4) y (5) con respecto a la estimación IFP 3T24. (3) y (6) con respecto a la estimación preliminar para el IFP 4T25.</t>
  </si>
  <si>
    <t xml:space="preserve">Acción correctivas </t>
  </si>
  <si>
    <t>Recomendación del FMI con la que se relaciona</t>
  </si>
  <si>
    <t>Avances de implementación</t>
  </si>
  <si>
    <t>Aumentar la coordinación con el Servicio de Impuestos Internos (SII)</t>
  </si>
  <si>
    <t>Recomendaciones 3 y 10</t>
  </si>
  <si>
    <t>Uso de microdatos para la revisión ex post de cambios al sistema tributario</t>
  </si>
  <si>
    <t>Recomendaciones 5, 10 y 13</t>
  </si>
  <si>
    <t>Uso de microdatos para proyectar la recaudación asociada a la minería privada GMP10</t>
  </si>
  <si>
    <t>Recomendaciones 12 y 13</t>
  </si>
  <si>
    <t>Nuevos modelos de series de tiempo para los ingresos tributarios no mineros</t>
  </si>
  <si>
    <t>Recomendaciones 2, 8 y 9</t>
  </si>
  <si>
    <t>Incorporar formalmente al Subdepartamento de Ingresos Públicos al proceso de elaboración y distribución de Informes Financieros en materias de su competencia</t>
  </si>
  <si>
    <t>Recomendación 4</t>
  </si>
  <si>
    <t>Incorporar UTM como variable explicativa</t>
  </si>
  <si>
    <t>Recomendación 11</t>
  </si>
  <si>
    <t>Nuevos modelos de series de tiempo para el IVA</t>
  </si>
  <si>
    <t>Recomendaciones 8 y 9</t>
  </si>
  <si>
    <t>Coordinación con Consejo Fiscal Autónomo</t>
  </si>
  <si>
    <t>Recomendación 6</t>
  </si>
  <si>
    <t>Uso de microdatos para proyectar la recaudación asociada a los productores de litio</t>
  </si>
  <si>
    <t>Recomendación 13</t>
  </si>
  <si>
    <t>La proyección de impuesto a la renta se separa, para efectos del proceso interno, entre productores de litio y el resto.</t>
  </si>
  <si>
    <t>Nuevos modelos de series de tiempo para el resto de los ingresos tributarios</t>
  </si>
  <si>
    <t xml:space="preserve">En implementación: modelos desarrollados actualmente en etapa de evaluación. </t>
  </si>
  <si>
    <t>Trazabilidad y registro interno del proceso de proyección de ingresos</t>
  </si>
  <si>
    <t>Recomendaciones 1 y 2</t>
  </si>
  <si>
    <t>Evaluación ex post de las proyecciones de ingresos fiscales de la Dipres</t>
  </si>
  <si>
    <t>Recomendaciones 5 y 7</t>
  </si>
  <si>
    <t>Se detalla en el Capítulo II y recuadro Incumplimiento BCA 2025</t>
  </si>
  <si>
    <t>Política de evaluación ex post de cambios de política tributaria</t>
  </si>
  <si>
    <t>Recomendaciones 5 y 12</t>
  </si>
  <si>
    <t>Se publicará durante el mes de marzo, junto con documento metodológico.</t>
  </si>
  <si>
    <t>Documento técnico sobre metodologías de proyección de la Dipres</t>
  </si>
  <si>
    <t>Recomendación 7</t>
  </si>
  <si>
    <t xml:space="preserve">Se publicará durante el mes de marzo. </t>
  </si>
  <si>
    <t xml:space="preserve">Boletín 17678-11 que modifica el periodo de carencia del subsidio de incapacidad laboral por accidente o enfermedad común, introduce modificaciones en su aplicación al sector público, fortalece las facultades de las Comisiones de Medicina Preventiva e Invalidez, y modifica las normas que indica, se encuentra en primer trámite constitucional en la Comisión de Salud del Senado. Se considera el efecto neto de acuerdo al Informe Financiero N°187/2025. Para el 2026 se considera el 50% del efecto anual.  </t>
  </si>
  <si>
    <r>
      <t xml:space="preserve">Boletín 17.169-04 que crea un Nuevo Instrumento de Financiamiento Público para Estudios de Nivel Superior, en segundo trámite constitucional en la Comisión de Educación del Senado. </t>
    </r>
    <r>
      <rPr>
        <b/>
        <sz val="10"/>
        <rFont val="Calibri"/>
        <family val="2"/>
        <scheme val="minor"/>
      </rPr>
      <t xml:space="preserve"> </t>
    </r>
    <r>
      <rPr>
        <sz val="10"/>
        <rFont val="Calibri"/>
        <family val="2"/>
        <scheme val="minor"/>
      </rPr>
      <t xml:space="preserve">Se considera el efecto neto de acuerdo al Informe Financiero N°136/2025. Se considera el 2027 como primer año de efecto neto, asumiendo en 2026 el ingreso asociado al pago anticipado por condonación. </t>
    </r>
  </si>
  <si>
    <t>Boletín N°14.838-03 que regula el desarrollo de plataformas de apuestas en línea, se encuentra en segundo trámite constitucional en la Comisión de Hacienda del Senado. Se actualizan los valores al Informe Financiero N°281/2025. Para el 2026, se considera el 50% de lo establecido en el informe financiero para el primer año.</t>
  </si>
  <si>
    <t>Correspondió a -194.358 (millones de pesos 2025)</t>
  </si>
  <si>
    <t>Avance al 4T25</t>
  </si>
  <si>
    <t>Estado de avance al IFP 4T25</t>
  </si>
  <si>
    <r>
      <t>(millones de pesos 2025 y % del PIB</t>
    </r>
    <r>
      <rPr>
        <vertAlign val="superscript"/>
        <sz val="10"/>
        <rFont val="Calibri"/>
        <family val="2"/>
        <scheme val="minor"/>
      </rPr>
      <t>(1)</t>
    </r>
    <r>
      <rPr>
        <sz val="10"/>
        <rFont val="Calibri"/>
        <family val="2"/>
        <scheme val="minor"/>
      </rPr>
      <t>)</t>
    </r>
  </si>
  <si>
    <t>Implementada al IFP 1T25</t>
  </si>
  <si>
    <t>Implementada al IFP 2T25</t>
  </si>
  <si>
    <t>Implementada IFP 4T25</t>
  </si>
  <si>
    <t>Implementada al IFP 3T25</t>
  </si>
  <si>
    <t xml:space="preserve">  - Amortizaciones regulares</t>
  </si>
  <si>
    <r>
      <t>Activos del Tesoro</t>
    </r>
    <r>
      <rPr>
        <vertAlign val="superscript"/>
        <sz val="10"/>
        <color theme="1"/>
        <rFont val="Calibri"/>
        <family val="2"/>
        <scheme val="minor"/>
      </rPr>
      <t>(4)</t>
    </r>
  </si>
  <si>
    <t>(4) Considera el saldo final de los OATP y FAR al cierre del periodo anterior, más flujo por retiro al FRP del periodo.</t>
  </si>
  <si>
    <t>(1) Tipo de cambio de cierre considerado en IFP 3T25 para 2026: $957,7 por dólar (promedio proyectado diciembre 2026). Tipo de cambio de cierre considerado en IFP 4T25 para 2026: $896,5 por dólar (promedio diciembre 2025 estimado).</t>
  </si>
  <si>
    <t>(2) Estimación de proyección IFP 3T25: $353.481 miles de millones. Estimación del PIB considerada en proyección IFP 4T25: $360.194 miles de millones.</t>
  </si>
  <si>
    <t>Flujos de Consolidación</t>
  </si>
  <si>
    <t>(1) Déficit efectivo que considera el gasto comprometido.</t>
  </si>
  <si>
    <t>(2) Considera aporte a los fondos TAC, FPCE, FAR entre los años 2027 al 2030 y FCE en 2027.</t>
  </si>
  <si>
    <t>(1) La variación de 2025 de la Ley Aprobada respecto a 2024 se construyó utilizando el Gasto del Gobierno Central Total de 2024 de cierre, utilizando el supuesto de inflación del IFP 3T24.</t>
  </si>
  <si>
    <t>Ingresos Tributarios 2027-2030</t>
  </si>
  <si>
    <t xml:space="preserve">   Minería privada (GMP10)</t>
  </si>
  <si>
    <t>Cuadro III.4.4</t>
  </si>
  <si>
    <t>Proyecto que optimiza el mecanismo de sustentabilidad del Fondo para Diagnósticos y Tratamientos de Alto Costo, actualmente deficitario. Los nuevos instrumentos permitirán una mejor gestión de recursos.</t>
  </si>
  <si>
    <t>Mejora la gestión de los recursos públicos en el proceso de traspaso e implementación de los Servicios Locales de Educación Pública.</t>
  </si>
  <si>
    <t>Permitirá una mayor cobertura de las evaluaciones de programas públicos.</t>
  </si>
  <si>
    <t>Deuda Bruta IFP 4T25</t>
  </si>
  <si>
    <t>Diferencia con IFP 3T25</t>
  </si>
  <si>
    <t>(1) La variación de la proyección 2026 del IFP 3T25 respecto a 2025 se construyó utilizando el Gasto del Gobierno Central Total de 2025 de cierre, utilizando el supuesto de inflación de su IFP respectivo.</t>
  </si>
  <si>
    <t>(4) Considera el saldo final de los OATP y FAR al cierre del periodo anterior, más flujo por retiro al FRP del periodo. También incluye integro al Fisco de CORFO y otras entidades realizados en el último trimestre 2025.</t>
  </si>
  <si>
    <t>(4) Datos de inflación, tipo de cambio y PIB del IFP 4T25: 4,2%, $952 por dólar y $338.543 miles de millones, respectivamente.</t>
  </si>
  <si>
    <t>Fluctuación Deudores más Diferencias Pendientes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</si>
</sst>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2" formatCode="_ &quot;$&quot;* #,##0_ ;_ &quot;$&quot;* \-#,##0_ ;_ &quot;$&quot;* &quot;-&quot;_ ;_ @_ "/>
    <numFmt numFmtId="41" formatCode="_ * #,##0_ ;_ * \-#,##0_ ;_ * &quot;-&quot;_ ;_ @_ "/>
    <numFmt numFmtId="43" formatCode="_ * #,##0.00_ ;_ * \-#,##0.00_ ;_ * &quot;-&quot;??_ ;_ @_ "/>
    <numFmt numFmtId="164" formatCode="0.0"/>
    <numFmt numFmtId="165" formatCode="#,##0.0"/>
    <numFmt numFmtId="166" formatCode="_-* #,##0.00_-;\-* #,##0.00_-;_-* &quot;-&quot;??_-;_-@_-"/>
    <numFmt numFmtId="167" formatCode="_-* #,##0_-;\-* #,##0_-;_-* &quot;-&quot;??_-;_-@_-"/>
    <numFmt numFmtId="168" formatCode="0.0%"/>
    <numFmt numFmtId="169" formatCode="_ * #,##0.0_ ;_ * \-#,##0.0_ ;_ * &quot;-&quot;_ ;_ @_ "/>
    <numFmt numFmtId="170" formatCode="_ * #,##0.0_ ;_ * \-#,##0.0_ ;_ * &quot;-&quot;?_ ;_ @_ "/>
    <numFmt numFmtId="171" formatCode="#,##0_ ;\-#,##0\ "/>
    <numFmt numFmtId="172" formatCode="&quot;$&quot;\ #,##0;[Red]\-&quot;$&quot;\ #,##0"/>
    <numFmt numFmtId="173" formatCode="_-* #,##0.000000_-;\-* #,##0.000000_-;_-* &quot;-&quot;??_-;_-@_-"/>
    <numFmt numFmtId="175" formatCode="0.000"/>
    <numFmt numFmtId="176" formatCode="&quot;Ch$&quot;#,##0.00_);\(&quot;Ch$&quot;#,##0.00\)"/>
    <numFmt numFmtId="177" formatCode="&quot;Ch$&quot;#,##0_);\(&quot;Ch$&quot;#,##0\)"/>
    <numFmt numFmtId="178" formatCode="mmmm\ d\,\ yyyy"/>
    <numFmt numFmtId="179" formatCode="_-* #,##0\ _P_t_a_-;\-* #,##0\ _P_t_a_-;_-* &quot;-&quot;\ _P_t_a_-;_-@_-"/>
    <numFmt numFmtId="180" formatCode="_-* #,##0_-;\-* #,##0_-;_-* &quot;-&quot;_-;_-@_-"/>
    <numFmt numFmtId="181" formatCode="_-* #,##0.00_-;\-* #,##0.00_-;_-* \-??_-;_-@_-"/>
    <numFmt numFmtId="182" formatCode="_-&quot;$&quot;\ * #,##0.00_-;\-&quot;$&quot;\ * #,##0.00_-;_-&quot;$&quot;\ * &quot;-&quot;??_-;_-@_-"/>
    <numFmt numFmtId="183" formatCode="#,##0.0_ ;\-#,##0.0\ "/>
    <numFmt numFmtId="185" formatCode="0.00000%"/>
    <numFmt numFmtId="186" formatCode="_ * #,##0.0000_ ;_ * \-#,##0.0000_ ;_ * &quot;-&quot;_ ;_ @_ "/>
    <numFmt numFmtId="188" formatCode="_ * #,##0.00_ ;_ * \-#,##0.00_ ;_ * &quot;-&quot;_ ;_ @_ "/>
    <numFmt numFmtId="189" formatCode="#,##0.000;\-#,##0.000"/>
    <numFmt numFmtId="190" formatCode="#,##0.0_);\(#,##0.0\)"/>
    <numFmt numFmtId="191" formatCode="#,##0.000_ ;\-#,##0.000\ "/>
    <numFmt numFmtId="192" formatCode="#,##0.00000_ ;\-#,##0.00000\ "/>
    <numFmt numFmtId="195" formatCode="_ * #,##0.000_ ;_ * \-#,##0.000_ ;_ * &quot;-&quot;_ ;_ @_ "/>
    <numFmt numFmtId="198" formatCode="_ * #,##0_ ;_ * \-#,##0_ ;_ * &quot;-&quot;?_ ;_ @_ "/>
    <numFmt numFmtId="199" formatCode="[$-C0A]mmm\-yy;@"/>
    <numFmt numFmtId="201" formatCode="0.000000"/>
    <numFmt numFmtId="202" formatCode="#,##0.000"/>
    <numFmt numFmtId="203" formatCode="yyyy/mm/dd"/>
    <numFmt numFmtId="204" formatCode="_-* #,##0.0_-;\-* #,##0.0_-;_-* &quot;-&quot;??_-;_-@_-"/>
    <numFmt numFmtId="206" formatCode="_-* #,##0.00000_-;\-* #,##0.00000_-;_-* &quot;-&quot;??_-;_-@_-"/>
    <numFmt numFmtId="207" formatCode="_ * #,##0.0000000_ ;_ * \-#,##0.0000000_ ;_ * &quot;-&quot;_ ;_ @_ "/>
  </numFmts>
  <fonts count="64" x14ac:knownFonts="1">
    <font>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name val="Calibri"/>
      <family val="2"/>
      <scheme val="minor"/>
    </font>
    <font>
      <sz val="10"/>
      <name val="Arial"/>
      <family val="2"/>
    </font>
    <font>
      <sz val="10"/>
      <name val="Calibri"/>
      <family val="2"/>
      <scheme val="minor"/>
    </font>
    <font>
      <sz val="11"/>
      <color theme="1"/>
      <name val="Calibri"/>
      <family val="2"/>
      <scheme val="minor"/>
    </font>
    <font>
      <i/>
      <sz val="10"/>
      <name val="Calibri"/>
      <family val="2"/>
      <scheme val="minor"/>
    </font>
    <font>
      <b/>
      <sz val="10"/>
      <name val="Calibri"/>
      <family val="2"/>
    </font>
    <font>
      <sz val="10"/>
      <name val="Calibri"/>
      <family val="2"/>
    </font>
    <font>
      <sz val="10"/>
      <color rgb="FFFF0000"/>
      <name val="Calibri"/>
      <family val="2"/>
    </font>
    <font>
      <sz val="12"/>
      <color theme="1"/>
      <name val="Calibri"/>
      <family val="2"/>
      <scheme val="minor"/>
    </font>
    <font>
      <i/>
      <sz val="10"/>
      <color rgb="FF000000"/>
      <name val="Calibri"/>
      <family val="2"/>
      <scheme val="minor"/>
    </font>
    <font>
      <i/>
      <sz val="10"/>
      <color theme="1"/>
      <name val="Calibri"/>
      <family val="2"/>
      <scheme val="minor"/>
    </font>
    <font>
      <vertAlign val="superscript"/>
      <sz val="10"/>
      <color theme="1"/>
      <name val="Calibri"/>
      <family val="2"/>
      <scheme val="minor"/>
    </font>
    <font>
      <b/>
      <sz val="10"/>
      <color theme="0"/>
      <name val="Calibri"/>
      <family val="2"/>
      <scheme val="minor"/>
    </font>
    <font>
      <b/>
      <sz val="10"/>
      <color rgb="FF231F20"/>
      <name val="Calibri"/>
      <family val="2"/>
      <scheme val="minor"/>
    </font>
    <font>
      <sz val="11"/>
      <color rgb="FF000000"/>
      <name val="Calibri"/>
      <family val="2"/>
    </font>
    <font>
      <b/>
      <sz val="10"/>
      <color rgb="FF000000"/>
      <name val="Calibri"/>
      <family val="2"/>
    </font>
    <font>
      <sz val="10"/>
      <color rgb="FF000000"/>
      <name val="Calibri"/>
      <family val="2"/>
    </font>
    <font>
      <vertAlign val="superscript"/>
      <sz val="10"/>
      <name val="Calibri"/>
      <family val="2"/>
    </font>
    <font>
      <b/>
      <sz val="18"/>
      <name val="Arial"/>
      <family val="2"/>
    </font>
    <font>
      <b/>
      <sz val="12"/>
      <name val="Arial"/>
      <family val="2"/>
    </font>
    <font>
      <u/>
      <sz val="10"/>
      <color theme="10"/>
      <name val="Arial"/>
      <family val="2"/>
    </font>
    <font>
      <sz val="11"/>
      <color indexed="8"/>
      <name val="Calibri"/>
      <family val="2"/>
    </font>
    <font>
      <sz val="10"/>
      <color indexed="8"/>
      <name val="MS Sans Serif"/>
      <family val="2"/>
    </font>
    <font>
      <i/>
      <sz val="10"/>
      <name val="Calibri"/>
      <family val="2"/>
    </font>
    <font>
      <sz val="10"/>
      <color rgb="FF231F20"/>
      <name val="Calibri"/>
      <family val="2"/>
      <scheme val="minor"/>
    </font>
    <font>
      <vertAlign val="superscript"/>
      <sz val="10"/>
      <name val="Calibri"/>
      <family val="2"/>
      <scheme val="minor"/>
    </font>
    <font>
      <vertAlign val="superscript"/>
      <sz val="10"/>
      <color rgb="FF000000"/>
      <name val="Calibri"/>
      <family val="2"/>
      <scheme val="minor"/>
    </font>
    <font>
      <sz val="11"/>
      <color rgb="FF9C0006"/>
      <name val="Calibri"/>
      <family val="2"/>
      <scheme val="minor"/>
    </font>
    <font>
      <b/>
      <sz val="11"/>
      <color theme="1"/>
      <name val="Calibri"/>
      <family val="2"/>
      <scheme val="minor"/>
    </font>
    <font>
      <u/>
      <sz val="10"/>
      <name val="Calibri"/>
      <family val="2"/>
      <scheme val="minor"/>
    </font>
    <font>
      <b/>
      <sz val="10"/>
      <color indexed="9"/>
      <name val="Calibri"/>
      <family val="2"/>
      <scheme val="minor"/>
    </font>
    <font>
      <b/>
      <i/>
      <sz val="10"/>
      <color rgb="FF231F20"/>
      <name val="Calibri"/>
      <family val="2"/>
      <scheme val="minor"/>
    </font>
    <font>
      <b/>
      <vertAlign val="subscript"/>
      <sz val="10"/>
      <color rgb="FF000000"/>
      <name val="Calibri"/>
      <family val="2"/>
      <scheme val="minor"/>
    </font>
    <font>
      <b/>
      <sz val="10"/>
      <name val="Calibri"/>
      <family val="2"/>
    </font>
    <font>
      <sz val="10"/>
      <color theme="1"/>
      <name val="Calibri"/>
      <family val="2"/>
    </font>
    <font>
      <b/>
      <vertAlign val="superscript"/>
      <sz val="10"/>
      <name val="Calibri"/>
      <family val="2"/>
      <scheme val="minor"/>
    </font>
    <font>
      <u/>
      <sz val="11"/>
      <color theme="10"/>
      <name val="Calibri"/>
      <family val="2"/>
      <scheme val="minor"/>
    </font>
    <font>
      <u/>
      <sz val="10"/>
      <color theme="10"/>
      <name val="Calibri"/>
      <family val="2"/>
      <scheme val="minor"/>
    </font>
    <font>
      <sz val="10"/>
      <color rgb="FFC00000"/>
      <name val="Calibri"/>
      <family val="2"/>
      <scheme val="minor"/>
    </font>
    <font>
      <sz val="11"/>
      <name val="Calibri"/>
      <family val="2"/>
    </font>
    <font>
      <sz val="8"/>
      <name val="Calibri"/>
      <family val="2"/>
      <scheme val="minor"/>
    </font>
    <font>
      <sz val="8"/>
      <color theme="1"/>
      <name val="Calibri"/>
      <family val="2"/>
      <scheme val="minor"/>
    </font>
    <font>
      <b/>
      <sz val="10"/>
      <name val="Calibri"/>
      <family val="2"/>
    </font>
    <font>
      <sz val="10"/>
      <name val="Calibri"/>
      <family val="2"/>
    </font>
    <font>
      <b/>
      <vertAlign val="superscript"/>
      <sz val="10"/>
      <color theme="1"/>
      <name val="Calibri"/>
      <family val="2"/>
      <scheme val="minor"/>
    </font>
    <font>
      <i/>
      <sz val="10"/>
      <color theme="1"/>
      <name val="Calibri"/>
      <family val="2"/>
    </font>
    <font>
      <b/>
      <sz val="10"/>
      <color theme="1"/>
      <name val="Calibri"/>
      <family val="2"/>
    </font>
    <font>
      <b/>
      <i/>
      <sz val="10"/>
      <color theme="1"/>
      <name val="Calibri"/>
      <family val="2"/>
    </font>
    <font>
      <sz val="9"/>
      <color theme="1"/>
      <name val="Calibri"/>
      <family val="2"/>
      <scheme val="minor"/>
    </font>
    <font>
      <b/>
      <sz val="10"/>
      <color rgb="FFFF0000"/>
      <name val="Calibri"/>
      <family val="2"/>
      <scheme val="minor"/>
    </font>
    <font>
      <b/>
      <vertAlign val="superscript"/>
      <sz val="10"/>
      <name val="Calibri"/>
      <family val="2"/>
    </font>
    <font>
      <b/>
      <sz val="10"/>
      <name val="Arial"/>
      <family val="2"/>
    </font>
    <font>
      <sz val="11"/>
      <color theme="1"/>
      <name val="Aptos"/>
      <family val="2"/>
    </font>
    <font>
      <b/>
      <vertAlign val="superscript"/>
      <sz val="10"/>
      <color rgb="FF000000"/>
      <name val="Calibri"/>
      <family val="2"/>
      <scheme val="minor"/>
    </font>
    <font>
      <sz val="6"/>
      <color theme="1"/>
      <name val="Times New Roman"/>
      <family val="1"/>
    </font>
    <font>
      <sz val="10"/>
      <color theme="1"/>
      <name val="Aptos"/>
      <family val="2"/>
    </font>
    <font>
      <b/>
      <sz val="10"/>
      <name val="Aptos Narrow"/>
      <family val="2"/>
    </font>
    <font>
      <sz val="10"/>
      <name val="Aptos Narrow"/>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FFFFCC"/>
      </patternFill>
    </fill>
    <fill>
      <patternFill patternType="solid">
        <fgColor rgb="FFFFC7CE"/>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rgb="FF000000"/>
      </left>
      <right/>
      <top/>
      <bottom/>
      <diagonal/>
    </border>
    <border>
      <left style="thin">
        <color rgb="FF000000"/>
      </left>
      <right/>
      <top/>
      <bottom style="thin">
        <color rgb="FF000000"/>
      </bottom>
      <diagonal/>
    </border>
    <border>
      <left style="thin">
        <color rgb="FFC00000"/>
      </left>
      <right style="thin">
        <color auto="1"/>
      </right>
      <top/>
      <bottom/>
      <diagonal/>
    </border>
    <border>
      <left style="thin">
        <color rgb="FFFF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theme="0"/>
      </top>
      <bottom/>
      <diagonal/>
    </border>
    <border>
      <left/>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000000"/>
      </left>
      <right style="thin">
        <color rgb="FF000000"/>
      </right>
      <top/>
      <bottom style="thin">
        <color rgb="FFFFFFFF"/>
      </bottom>
      <diagonal/>
    </border>
    <border>
      <left style="thin">
        <color rgb="FF000000"/>
      </left>
      <right style="thin">
        <color rgb="FF000000"/>
      </right>
      <top/>
      <bottom/>
      <diagonal/>
    </border>
    <border>
      <left style="thin">
        <color rgb="FF000000"/>
      </left>
      <right style="thin">
        <color rgb="FF000000"/>
      </right>
      <top style="thin">
        <color rgb="FFFFFFFF"/>
      </top>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bottom style="thin">
        <color indexed="64"/>
      </bottom>
      <diagonal/>
    </border>
    <border>
      <left style="thin">
        <color rgb="FFC00000"/>
      </left>
      <right/>
      <top/>
      <bottom/>
      <diagonal/>
    </border>
    <border>
      <left style="thin">
        <color rgb="FFFF0000"/>
      </left>
      <right/>
      <top/>
      <bottom style="thin">
        <color auto="1"/>
      </bottom>
      <diagonal/>
    </border>
  </borders>
  <cellStyleXfs count="117">
    <xf numFmtId="0" fontId="0" fillId="0" borderId="0"/>
    <xf numFmtId="0" fontId="7" fillId="0" borderId="0">
      <alignment vertical="top"/>
    </xf>
    <xf numFmtId="41" fontId="9" fillId="0" borderId="0" applyFont="0" applyFill="0" applyBorder="0" applyAlignment="0" applyProtection="0"/>
    <xf numFmtId="9" fontId="9" fillId="0" borderId="0" applyFont="0" applyFill="0" applyBorder="0" applyAlignment="0" applyProtection="0"/>
    <xf numFmtId="166" fontId="9" fillId="0" borderId="0" applyFont="0" applyFill="0" applyBorder="0" applyAlignment="0" applyProtection="0"/>
    <xf numFmtId="0" fontId="14" fillId="0" borderId="0"/>
    <xf numFmtId="0" fontId="7" fillId="0" borderId="0"/>
    <xf numFmtId="0" fontId="20" fillId="0" borderId="0"/>
    <xf numFmtId="4" fontId="7" fillId="0" borderId="0" applyFont="0" applyFill="0" applyBorder="0" applyAlignment="0" applyProtection="0"/>
    <xf numFmtId="4"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176" fontId="7" fillId="0" borderId="0" applyFont="0" applyFill="0" applyBorder="0" applyAlignment="0" applyProtection="0"/>
    <xf numFmtId="177" fontId="7" fillId="0" borderId="0" applyFont="0" applyFill="0" applyBorder="0" applyAlignment="0" applyProtection="0"/>
    <xf numFmtId="178" fontId="7" fillId="0" borderId="0" applyFill="0" applyBorder="0" applyAlignment="0" applyProtection="0"/>
    <xf numFmtId="0" fontId="7" fillId="0" borderId="0" applyFont="0" applyFill="0" applyBorder="0" applyAlignment="0" applyProtection="0"/>
    <xf numFmtId="15" fontId="7" fillId="0" borderId="0" applyFont="0" applyFill="0" applyBorder="0" applyAlignment="0" applyProtection="0"/>
    <xf numFmtId="2" fontId="7"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179" fontId="7" fillId="0" borderId="0" applyFont="0" applyFill="0" applyBorder="0" applyAlignment="0" applyProtection="0"/>
    <xf numFmtId="180" fontId="7" fillId="0" borderId="0" applyFont="0" applyFill="0" applyBorder="0" applyAlignment="0" applyProtection="0"/>
    <xf numFmtId="41" fontId="9" fillId="0" borderId="0" applyFont="0" applyFill="0" applyBorder="0" applyAlignment="0" applyProtection="0"/>
    <xf numFmtId="181" fontId="7" fillId="0" borderId="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81" fontId="7" fillId="0" borderId="0" applyFill="0" applyBorder="0" applyAlignment="0" applyProtection="0"/>
    <xf numFmtId="181" fontId="7" fillId="0" borderId="0" applyFill="0" applyBorder="0" applyAlignment="0" applyProtection="0"/>
    <xf numFmtId="181" fontId="7" fillId="0" borderId="0" applyFill="0" applyBorder="0" applyAlignment="0" applyProtection="0"/>
    <xf numFmtId="166" fontId="7" fillId="0" borderId="0" applyFont="0" applyFill="0" applyBorder="0" applyAlignment="0" applyProtection="0"/>
    <xf numFmtId="181" fontId="7" fillId="0" borderId="0" applyFill="0" applyBorder="0" applyAlignment="0" applyProtection="0"/>
    <xf numFmtId="0" fontId="28" fillId="0" borderId="0" applyNumberFormat="0" applyFont="0" applyFill="0" applyBorder="0" applyProtection="0">
      <alignment vertical="center"/>
    </xf>
    <xf numFmtId="43" fontId="27" fillId="0" borderId="0" applyFont="0" applyFill="0" applyBorder="0" applyAlignment="0" applyProtection="0"/>
    <xf numFmtId="181" fontId="7" fillId="0" borderId="0" applyFill="0" applyBorder="0" applyAlignment="0" applyProtection="0"/>
    <xf numFmtId="181" fontId="7" fillId="0" borderId="0" applyFill="0" applyBorder="0" applyAlignment="0" applyProtection="0"/>
    <xf numFmtId="182" fontId="9" fillId="0" borderId="0" applyFont="0" applyFill="0" applyBorder="0" applyAlignment="0" applyProtection="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7" fillId="0" borderId="0"/>
    <xf numFmtId="0" fontId="9" fillId="6" borderId="22" applyNumberFormat="0" applyFont="0" applyAlignment="0" applyProtection="0"/>
    <xf numFmtId="10"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7" fillId="0" borderId="0"/>
    <xf numFmtId="43" fontId="9" fillId="0" borderId="0" applyFont="0" applyFill="0" applyBorder="0" applyAlignment="0" applyProtection="0"/>
    <xf numFmtId="42" fontId="9" fillId="0" borderId="0" applyFont="0" applyFill="0" applyBorder="0" applyAlignment="0" applyProtection="0"/>
    <xf numFmtId="166"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79" fontId="7" fillId="0" borderId="0" applyFont="0" applyFill="0" applyBorder="0" applyAlignment="0" applyProtection="0"/>
    <xf numFmtId="42"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33" fillId="7" borderId="0" applyNumberFormat="0" applyBorder="0" applyAlignment="0" applyProtection="0"/>
    <xf numFmtId="0" fontId="42" fillId="0" borderId="0" applyNumberFormat="0" applyFill="0" applyBorder="0" applyAlignment="0" applyProtection="0"/>
    <xf numFmtId="0" fontId="7" fillId="0" borderId="0"/>
    <xf numFmtId="0" fontId="7" fillId="0" borderId="0"/>
    <xf numFmtId="0" fontId="7" fillId="0" borderId="0"/>
    <xf numFmtId="0" fontId="45" fillId="0" borderId="0"/>
    <xf numFmtId="166" fontId="45"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20" fillId="0" borderId="0">
      <alignment horizontal="center"/>
    </xf>
    <xf numFmtId="41" fontId="20" fillId="0" borderId="0" applyFont="0" applyFill="0" applyBorder="0" applyAlignment="0" applyProtection="0"/>
    <xf numFmtId="203" fontId="7" fillId="0" borderId="0" applyFont="0" applyFill="0" applyBorder="0" applyAlignment="0" applyProtection="0"/>
    <xf numFmtId="0" fontId="20" fillId="0" borderId="0"/>
    <xf numFmtId="41" fontId="9" fillId="0" borderId="0" applyFont="0" applyFill="0" applyBorder="0" applyAlignment="0" applyProtection="0"/>
    <xf numFmtId="0" fontId="20" fillId="0" borderId="0"/>
    <xf numFmtId="41" fontId="9" fillId="0" borderId="0" applyFont="0" applyFill="0" applyBorder="0" applyAlignment="0" applyProtection="0"/>
    <xf numFmtId="41" fontId="20"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cellStyleXfs>
  <cellXfs count="1281">
    <xf numFmtId="0" fontId="0" fillId="0" borderId="0" xfId="0"/>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justify" vertical="center"/>
    </xf>
    <xf numFmtId="0" fontId="2" fillId="2" borderId="0" xfId="0" applyFont="1" applyFill="1"/>
    <xf numFmtId="0" fontId="4" fillId="2" borderId="5" xfId="0" applyFont="1" applyFill="1" applyBorder="1" applyAlignment="1">
      <alignment vertical="center"/>
    </xf>
    <xf numFmtId="0" fontId="3" fillId="2" borderId="5" xfId="0" applyFont="1" applyFill="1" applyBorder="1" applyAlignment="1">
      <alignment vertical="center"/>
    </xf>
    <xf numFmtId="0" fontId="2" fillId="2" borderId="11" xfId="0" applyFont="1" applyFill="1" applyBorder="1" applyAlignment="1">
      <alignment vertical="center"/>
    </xf>
    <xf numFmtId="0" fontId="4" fillId="2" borderId="7" xfId="0" applyFont="1" applyFill="1" applyBorder="1" applyAlignment="1">
      <alignment vertical="center"/>
    </xf>
    <xf numFmtId="0" fontId="1" fillId="2" borderId="1" xfId="0" applyFont="1" applyFill="1" applyBorder="1" applyAlignment="1">
      <alignment horizontal="center" vertical="center" wrapText="1"/>
    </xf>
    <xf numFmtId="3" fontId="1" fillId="2" borderId="11"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3" fontId="1" fillId="2" borderId="12" xfId="0" applyNumberFormat="1" applyFont="1" applyFill="1" applyBorder="1" applyAlignment="1">
      <alignment horizontal="right" vertical="center"/>
    </xf>
    <xf numFmtId="164" fontId="1" fillId="2" borderId="6"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3" fontId="2" fillId="2" borderId="0" xfId="0" applyNumberFormat="1" applyFont="1" applyFill="1"/>
    <xf numFmtId="0" fontId="1" fillId="2" borderId="0" xfId="0" applyFont="1" applyFill="1"/>
    <xf numFmtId="0" fontId="8" fillId="2" borderId="0" xfId="0" applyFont="1" applyFill="1"/>
    <xf numFmtId="0" fontId="6" fillId="2" borderId="11" xfId="0" quotePrefix="1" applyFont="1" applyFill="1" applyBorder="1" applyAlignment="1">
      <alignment horizontal="center" vertical="center" wrapText="1"/>
    </xf>
    <xf numFmtId="0" fontId="6" fillId="2" borderId="7" xfId="0" applyFont="1" applyFill="1" applyBorder="1" applyAlignment="1">
      <alignment horizontal="justify"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left" vertical="center" wrapText="1"/>
    </xf>
    <xf numFmtId="3" fontId="6" fillId="2" borderId="11" xfId="4" applyNumberFormat="1" applyFont="1" applyFill="1" applyBorder="1"/>
    <xf numFmtId="165" fontId="6" fillId="2" borderId="5" xfId="0" applyNumberFormat="1" applyFont="1" applyFill="1" applyBorder="1" applyAlignment="1">
      <alignment horizontal="center"/>
    </xf>
    <xf numFmtId="164" fontId="6" fillId="2" borderId="11" xfId="3" applyNumberFormat="1" applyFont="1" applyFill="1" applyBorder="1" applyAlignment="1">
      <alignment horizontal="center"/>
    </xf>
    <xf numFmtId="168" fontId="8" fillId="2" borderId="0" xfId="3" applyNumberFormat="1" applyFont="1" applyFill="1"/>
    <xf numFmtId="169" fontId="8" fillId="2" borderId="0" xfId="2" applyNumberFormat="1" applyFont="1" applyFill="1"/>
    <xf numFmtId="170" fontId="8" fillId="2" borderId="0" xfId="0" applyNumberFormat="1" applyFont="1" applyFill="1"/>
    <xf numFmtId="0" fontId="8" fillId="2" borderId="5" xfId="0" applyFont="1" applyFill="1" applyBorder="1" applyAlignment="1">
      <alignment horizontal="left" vertical="center" wrapText="1"/>
    </xf>
    <xf numFmtId="3" fontId="8" fillId="2" borderId="11" xfId="4" applyNumberFormat="1" applyFont="1" applyFill="1" applyBorder="1"/>
    <xf numFmtId="165" fontId="8" fillId="2" borderId="5" xfId="0" applyNumberFormat="1" applyFont="1" applyFill="1" applyBorder="1" applyAlignment="1">
      <alignment horizontal="center"/>
    </xf>
    <xf numFmtId="164" fontId="8" fillId="2" borderId="11" xfId="3" applyNumberFormat="1" applyFont="1" applyFill="1" applyBorder="1" applyAlignment="1">
      <alignment horizontal="center"/>
    </xf>
    <xf numFmtId="0" fontId="10" fillId="2" borderId="5" xfId="0" applyFont="1" applyFill="1" applyBorder="1" applyAlignment="1">
      <alignment horizontal="left" vertical="center" wrapText="1"/>
    </xf>
    <xf numFmtId="164" fontId="8" fillId="2" borderId="0" xfId="0" applyNumberFormat="1" applyFont="1" applyFill="1"/>
    <xf numFmtId="3" fontId="6" fillId="2" borderId="12" xfId="4" applyNumberFormat="1" applyFont="1" applyFill="1" applyBorder="1"/>
    <xf numFmtId="165" fontId="6" fillId="2" borderId="7" xfId="0" applyNumberFormat="1" applyFont="1" applyFill="1" applyBorder="1" applyAlignment="1">
      <alignment horizontal="center"/>
    </xf>
    <xf numFmtId="164" fontId="6" fillId="2" borderId="12" xfId="3" applyNumberFormat="1" applyFont="1" applyFill="1" applyBorder="1" applyAlignment="1">
      <alignment horizontal="center"/>
    </xf>
    <xf numFmtId="0" fontId="8" fillId="2" borderId="0" xfId="0" applyFont="1" applyFill="1" applyAlignment="1">
      <alignment horizontal="left" vertical="center" wrapText="1"/>
    </xf>
    <xf numFmtId="3" fontId="8" fillId="2" borderId="0" xfId="0" applyNumberFormat="1" applyFont="1" applyFill="1"/>
    <xf numFmtId="165" fontId="6" fillId="2" borderId="11" xfId="0" applyNumberFormat="1" applyFont="1" applyFill="1" applyBorder="1" applyProtection="1">
      <protection locked="0"/>
    </xf>
    <xf numFmtId="3" fontId="6" fillId="2" borderId="11" xfId="0" applyNumberFormat="1" applyFont="1" applyFill="1" applyBorder="1" applyAlignment="1">
      <alignment horizontal="right"/>
    </xf>
    <xf numFmtId="165" fontId="6" fillId="2" borderId="11" xfId="0" applyNumberFormat="1" applyFont="1" applyFill="1" applyBorder="1" applyAlignment="1">
      <alignment horizontal="center"/>
    </xf>
    <xf numFmtId="165" fontId="8" fillId="2" borderId="0" xfId="0" applyNumberFormat="1" applyFont="1" applyFill="1"/>
    <xf numFmtId="165" fontId="8" fillId="2" borderId="11" xfId="0" applyNumberFormat="1" applyFont="1" applyFill="1" applyBorder="1" applyAlignment="1" applyProtection="1">
      <alignment horizontal="left" indent="1"/>
      <protection locked="0"/>
    </xf>
    <xf numFmtId="3" fontId="8" fillId="2" borderId="11" xfId="0" applyNumberFormat="1" applyFont="1" applyFill="1" applyBorder="1" applyAlignment="1">
      <alignment horizontal="right"/>
    </xf>
    <xf numFmtId="165" fontId="8" fillId="2" borderId="11" xfId="0" applyNumberFormat="1" applyFont="1" applyFill="1" applyBorder="1" applyAlignment="1">
      <alignment horizontal="center"/>
    </xf>
    <xf numFmtId="165" fontId="8" fillId="2" borderId="11" xfId="0" applyNumberFormat="1" applyFont="1" applyFill="1" applyBorder="1" applyAlignment="1">
      <alignment horizontal="left" indent="1"/>
    </xf>
    <xf numFmtId="165" fontId="8" fillId="2" borderId="11" xfId="0" applyNumberFormat="1" applyFont="1" applyFill="1" applyBorder="1" applyAlignment="1">
      <alignment horizontal="left" indent="2"/>
    </xf>
    <xf numFmtId="165" fontId="8" fillId="2" borderId="11" xfId="0" applyNumberFormat="1" applyFont="1" applyFill="1" applyBorder="1" applyProtection="1">
      <protection locked="0"/>
    </xf>
    <xf numFmtId="165" fontId="8" fillId="2" borderId="11" xfId="0" applyNumberFormat="1" applyFont="1" applyFill="1" applyBorder="1" applyAlignment="1" applyProtection="1">
      <alignment vertical="top"/>
      <protection locked="0"/>
    </xf>
    <xf numFmtId="0" fontId="6" fillId="2" borderId="12" xfId="0" applyFont="1" applyFill="1" applyBorder="1"/>
    <xf numFmtId="3" fontId="6" fillId="2" borderId="12" xfId="0" applyNumberFormat="1" applyFont="1" applyFill="1" applyBorder="1" applyAlignment="1">
      <alignment horizontal="right"/>
    </xf>
    <xf numFmtId="165" fontId="6" fillId="2" borderId="12" xfId="0" applyNumberFormat="1" applyFont="1" applyFill="1" applyBorder="1" applyAlignment="1">
      <alignment horizontal="center"/>
    </xf>
    <xf numFmtId="0" fontId="8" fillId="2" borderId="0" xfId="0" applyFont="1" applyFill="1" applyAlignment="1">
      <alignment vertical="center" wrapText="1"/>
    </xf>
    <xf numFmtId="41" fontId="2" fillId="2" borderId="0" xfId="2" applyFont="1" applyFill="1"/>
    <xf numFmtId="41" fontId="2" fillId="2" borderId="0" xfId="0" applyNumberFormat="1" applyFont="1" applyFill="1"/>
    <xf numFmtId="0" fontId="12" fillId="2" borderId="0" xfId="0" applyFont="1" applyFill="1" applyAlignment="1">
      <alignment horizontal="justify" vertical="center" wrapText="1"/>
    </xf>
    <xf numFmtId="0" fontId="13" fillId="2" borderId="0" xfId="0" applyFont="1" applyFill="1" applyAlignment="1">
      <alignment horizontal="justify" vertical="center" wrapText="1"/>
    </xf>
    <xf numFmtId="0" fontId="11" fillId="2"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 fillId="2" borderId="0" xfId="5" applyFont="1" applyFill="1"/>
    <xf numFmtId="0" fontId="1" fillId="2" borderId="1" xfId="5" applyFont="1" applyFill="1" applyBorder="1" applyAlignment="1">
      <alignment horizontal="center"/>
    </xf>
    <xf numFmtId="0" fontId="1" fillId="2" borderId="14" xfId="5" applyFont="1" applyFill="1" applyBorder="1" applyAlignment="1">
      <alignment horizontal="center"/>
    </xf>
    <xf numFmtId="0" fontId="2" fillId="2" borderId="0" xfId="5" applyFont="1" applyFill="1" applyAlignment="1">
      <alignment horizontal="center" vertical="center"/>
    </xf>
    <xf numFmtId="0" fontId="6" fillId="2" borderId="0" xfId="0" applyFont="1" applyFill="1"/>
    <xf numFmtId="0" fontId="6" fillId="2" borderId="5"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horizontal="center" vertical="center" wrapText="1"/>
    </xf>
    <xf numFmtId="0" fontId="6" fillId="2" borderId="7" xfId="0" applyFont="1" applyFill="1" applyBorder="1" applyAlignment="1">
      <alignment vertical="center"/>
    </xf>
    <xf numFmtId="0" fontId="6"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2" borderId="2" xfId="5" applyFont="1" applyFill="1" applyBorder="1"/>
    <xf numFmtId="0" fontId="1" fillId="2" borderId="7" xfId="5" applyFont="1" applyFill="1" applyBorder="1"/>
    <xf numFmtId="0" fontId="4" fillId="2" borderId="5" xfId="0" applyFont="1" applyFill="1" applyBorder="1" applyAlignment="1">
      <alignment horizontal="justify" vertical="center"/>
    </xf>
    <xf numFmtId="0" fontId="3" fillId="2" borderId="5" xfId="0" applyFont="1" applyFill="1" applyBorder="1" applyAlignment="1">
      <alignment horizontal="justify" vertical="center"/>
    </xf>
    <xf numFmtId="0" fontId="15" fillId="2" borderId="5" xfId="0" applyFont="1" applyFill="1" applyBorder="1" applyAlignment="1">
      <alignment horizontal="justify" vertical="center"/>
    </xf>
    <xf numFmtId="0" fontId="3" fillId="2" borderId="7" xfId="0" applyFont="1" applyFill="1" applyBorder="1" applyAlignment="1">
      <alignment horizontal="justify" vertical="center"/>
    </xf>
    <xf numFmtId="3" fontId="2" fillId="2" borderId="0" xfId="0" applyNumberFormat="1" applyFont="1" applyFill="1" applyAlignment="1">
      <alignment horizontal="right" vertical="center"/>
    </xf>
    <xf numFmtId="3" fontId="16" fillId="2" borderId="11" xfId="0" applyNumberFormat="1" applyFont="1" applyFill="1" applyBorder="1" applyAlignment="1">
      <alignment horizontal="right" vertical="center"/>
    </xf>
    <xf numFmtId="3" fontId="2" fillId="2" borderId="12" xfId="0" applyNumberFormat="1" applyFont="1" applyFill="1" applyBorder="1" applyAlignment="1">
      <alignment horizontal="right" vertical="center"/>
    </xf>
    <xf numFmtId="0" fontId="4" fillId="2" borderId="7" xfId="0" applyFont="1" applyFill="1" applyBorder="1" applyAlignment="1">
      <alignment horizontal="center" vertical="center" wrapText="1"/>
    </xf>
    <xf numFmtId="164" fontId="1" fillId="2" borderId="11" xfId="3" applyNumberFormat="1" applyFont="1" applyFill="1" applyBorder="1" applyAlignment="1">
      <alignment horizontal="center" vertical="center" wrapText="1"/>
    </xf>
    <xf numFmtId="164" fontId="2" fillId="2" borderId="11" xfId="3" applyNumberFormat="1" applyFont="1" applyFill="1" applyBorder="1" applyAlignment="1">
      <alignment horizontal="center" vertical="center" wrapText="1"/>
    </xf>
    <xf numFmtId="164" fontId="16" fillId="2" borderId="11" xfId="3" applyNumberFormat="1" applyFont="1" applyFill="1" applyBorder="1" applyAlignment="1">
      <alignment horizontal="center" vertical="center" wrapText="1"/>
    </xf>
    <xf numFmtId="164" fontId="2" fillId="2" borderId="12" xfId="3" applyNumberFormat="1" applyFont="1" applyFill="1" applyBorder="1" applyAlignment="1">
      <alignment horizontal="center" vertical="center" wrapText="1"/>
    </xf>
    <xf numFmtId="168" fontId="2" fillId="2" borderId="0" xfId="3" applyNumberFormat="1" applyFont="1" applyFill="1"/>
    <xf numFmtId="0" fontId="1"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xf>
    <xf numFmtId="0" fontId="1" fillId="2" borderId="2" xfId="0" applyFont="1" applyFill="1" applyBorder="1" applyAlignment="1">
      <alignment vertical="center"/>
    </xf>
    <xf numFmtId="3" fontId="1" fillId="2" borderId="10" xfId="0" applyNumberFormat="1" applyFont="1" applyFill="1" applyBorder="1" applyAlignment="1">
      <alignment horizontal="right" vertical="center" wrapText="1"/>
    </xf>
    <xf numFmtId="3" fontId="1" fillId="2" borderId="3" xfId="0" applyNumberFormat="1" applyFont="1" applyFill="1" applyBorder="1" applyAlignment="1">
      <alignment horizontal="right" vertical="center" wrapText="1"/>
    </xf>
    <xf numFmtId="0" fontId="2" fillId="2" borderId="5" xfId="0" applyFont="1" applyFill="1" applyBorder="1" applyAlignment="1">
      <alignment horizontal="left" vertical="center" wrapText="1" indent="1"/>
    </xf>
    <xf numFmtId="3" fontId="2" fillId="2" borderId="11" xfId="0" applyNumberFormat="1" applyFont="1" applyFill="1" applyBorder="1" applyAlignment="1">
      <alignment horizontal="right" vertical="center" wrapText="1"/>
    </xf>
    <xf numFmtId="3" fontId="2" fillId="2" borderId="0" xfId="0" applyNumberFormat="1" applyFont="1" applyFill="1" applyAlignment="1">
      <alignment horizontal="right" vertical="center" wrapText="1"/>
    </xf>
    <xf numFmtId="0" fontId="1" fillId="2" borderId="5" xfId="0" applyFont="1" applyFill="1" applyBorder="1" applyAlignment="1">
      <alignment vertical="center"/>
    </xf>
    <xf numFmtId="3" fontId="1" fillId="2" borderId="11" xfId="0" applyNumberFormat="1" applyFont="1" applyFill="1" applyBorder="1" applyAlignment="1">
      <alignment horizontal="right" vertical="center" wrapText="1"/>
    </xf>
    <xf numFmtId="3" fontId="1" fillId="2" borderId="0" xfId="0" applyNumberFormat="1" applyFont="1" applyFill="1" applyAlignment="1">
      <alignment horizontal="right" vertical="center" wrapText="1"/>
    </xf>
    <xf numFmtId="0" fontId="2" fillId="2" borderId="5" xfId="0" applyFont="1" applyFill="1" applyBorder="1" applyAlignment="1">
      <alignment horizontal="left" vertical="center" indent="1"/>
    </xf>
    <xf numFmtId="0" fontId="2" fillId="2" borderId="5" xfId="0" applyFont="1" applyFill="1" applyBorder="1" applyAlignment="1">
      <alignment horizontal="left" vertical="center" wrapText="1" indent="2"/>
    </xf>
    <xf numFmtId="0" fontId="1" fillId="2" borderId="7" xfId="0" applyFont="1" applyFill="1" applyBorder="1" applyAlignment="1">
      <alignment vertical="center"/>
    </xf>
    <xf numFmtId="0" fontId="8" fillId="2" borderId="0" xfId="0" applyFont="1" applyFill="1" applyAlignment="1">
      <alignment horizontal="left"/>
    </xf>
    <xf numFmtId="0" fontId="3" fillId="2" borderId="10" xfId="0" applyFont="1" applyFill="1" applyBorder="1" applyAlignment="1">
      <alignment vertical="center" wrapText="1"/>
    </xf>
    <xf numFmtId="0" fontId="4" fillId="2" borderId="2" xfId="0" applyFont="1" applyFill="1" applyBorder="1" applyAlignment="1">
      <alignment vertical="center" wrapText="1"/>
    </xf>
    <xf numFmtId="0" fontId="4" fillId="2" borderId="5" xfId="0" applyFont="1" applyFill="1" applyBorder="1" applyAlignment="1">
      <alignment vertical="center" wrapText="1"/>
    </xf>
    <xf numFmtId="0" fontId="3" fillId="2" borderId="5" xfId="0" applyFont="1" applyFill="1" applyBorder="1" applyAlignment="1">
      <alignment horizontal="left" vertical="center" wrapText="1" indent="1"/>
    </xf>
    <xf numFmtId="3" fontId="4" fillId="2" borderId="11" xfId="0" applyNumberFormat="1" applyFont="1" applyFill="1" applyBorder="1" applyAlignment="1">
      <alignment horizontal="right" vertical="center"/>
    </xf>
    <xf numFmtId="0" fontId="5" fillId="2" borderId="0" xfId="0" applyFont="1" applyFill="1"/>
    <xf numFmtId="0" fontId="8" fillId="0" borderId="0" xfId="6" applyFont="1"/>
    <xf numFmtId="0" fontId="8" fillId="0" borderId="5" xfId="0" applyFont="1" applyBorder="1" applyAlignment="1">
      <alignment vertical="center"/>
    </xf>
    <xf numFmtId="0" fontId="6" fillId="0" borderId="16"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vertical="center"/>
    </xf>
    <xf numFmtId="0" fontId="6" fillId="0" borderId="4" xfId="0" quotePrefix="1" applyFont="1" applyBorder="1" applyAlignment="1">
      <alignment horizontal="center" vertical="center"/>
    </xf>
    <xf numFmtId="0" fontId="6" fillId="0" borderId="3" xfId="0" quotePrefix="1" applyFont="1" applyBorder="1" applyAlignment="1">
      <alignment horizontal="center" vertical="center"/>
    </xf>
    <xf numFmtId="0" fontId="19" fillId="0" borderId="0" xfId="0" applyFont="1" applyAlignment="1">
      <alignment vertical="center"/>
    </xf>
    <xf numFmtId="0" fontId="1" fillId="0" borderId="0" xfId="0" applyFont="1"/>
    <xf numFmtId="0" fontId="11" fillId="2" borderId="10" xfId="0" applyFont="1" applyFill="1" applyBorder="1" applyAlignment="1">
      <alignment horizontal="center" wrapText="1"/>
    </xf>
    <xf numFmtId="0" fontId="11" fillId="2" borderId="2" xfId="0" applyFont="1" applyFill="1" applyBorder="1" applyAlignment="1">
      <alignment wrapText="1"/>
    </xf>
    <xf numFmtId="37" fontId="11" fillId="2" borderId="10" xfId="0" applyNumberFormat="1" applyFont="1" applyFill="1" applyBorder="1" applyAlignment="1">
      <alignment horizontal="right" wrapText="1"/>
    </xf>
    <xf numFmtId="37" fontId="11" fillId="2" borderId="3" xfId="0" applyNumberFormat="1" applyFont="1" applyFill="1" applyBorder="1" applyAlignment="1">
      <alignment horizontal="right" wrapText="1"/>
    </xf>
    <xf numFmtId="37" fontId="11" fillId="2" borderId="4" xfId="0" applyNumberFormat="1" applyFont="1" applyFill="1" applyBorder="1" applyAlignment="1">
      <alignment horizontal="right" wrapText="1"/>
    </xf>
    <xf numFmtId="0" fontId="12" fillId="2" borderId="5" xfId="0" applyFont="1" applyFill="1" applyBorder="1" applyAlignment="1">
      <alignment wrapText="1"/>
    </xf>
    <xf numFmtId="37" fontId="12" fillId="2" borderId="11" xfId="0" applyNumberFormat="1" applyFont="1" applyFill="1" applyBorder="1" applyAlignment="1">
      <alignment horizontal="right" wrapText="1"/>
    </xf>
    <xf numFmtId="37" fontId="12" fillId="2" borderId="6" xfId="0" applyNumberFormat="1" applyFont="1" applyFill="1" applyBorder="1" applyAlignment="1">
      <alignment horizontal="right" wrapText="1"/>
    </xf>
    <xf numFmtId="0" fontId="12" fillId="2" borderId="7" xfId="0" applyFont="1" applyFill="1" applyBorder="1" applyAlignment="1">
      <alignment wrapText="1"/>
    </xf>
    <xf numFmtId="37" fontId="12" fillId="2" borderId="12" xfId="0" applyNumberFormat="1" applyFont="1" applyFill="1" applyBorder="1" applyAlignment="1">
      <alignment horizontal="right" wrapText="1"/>
    </xf>
    <xf numFmtId="37" fontId="12" fillId="2" borderId="8" xfId="0" applyNumberFormat="1" applyFont="1" applyFill="1" applyBorder="1" applyAlignment="1">
      <alignment horizontal="right" wrapText="1"/>
    </xf>
    <xf numFmtId="37" fontId="12" fillId="2" borderId="9" xfId="0" applyNumberFormat="1" applyFont="1" applyFill="1" applyBorder="1" applyAlignment="1">
      <alignment horizontal="right" wrapText="1"/>
    </xf>
    <xf numFmtId="169" fontId="2" fillId="2" borderId="0" xfId="2" applyNumberFormat="1" applyFont="1" applyFill="1"/>
    <xf numFmtId="0" fontId="1" fillId="2" borderId="10" xfId="0" applyFont="1" applyFill="1" applyBorder="1" applyAlignment="1">
      <alignment horizontal="center"/>
    </xf>
    <xf numFmtId="0" fontId="1" fillId="2" borderId="1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 fillId="2" borderId="11" xfId="0" applyFont="1" applyFill="1" applyBorder="1" applyAlignment="1">
      <alignment horizontal="center"/>
    </xf>
    <xf numFmtId="0" fontId="6" fillId="2" borderId="0" xfId="0" applyFont="1" applyFill="1" applyAlignment="1">
      <alignment horizontal="center"/>
    </xf>
    <xf numFmtId="172" fontId="6" fillId="2" borderId="0" xfId="0" applyNumberFormat="1" applyFont="1" applyFill="1" applyAlignment="1">
      <alignment horizontal="center"/>
    </xf>
    <xf numFmtId="0" fontId="6" fillId="2" borderId="5" xfId="0" applyFont="1" applyFill="1" applyBorder="1"/>
    <xf numFmtId="37" fontId="8" fillId="2" borderId="11" xfId="0" applyNumberFormat="1" applyFont="1" applyFill="1" applyBorder="1"/>
    <xf numFmtId="0" fontId="8" fillId="2" borderId="11" xfId="0" applyFont="1" applyFill="1" applyBorder="1"/>
    <xf numFmtId="167" fontId="6" fillId="2" borderId="11" xfId="4" applyNumberFormat="1" applyFont="1" applyFill="1" applyBorder="1" applyAlignment="1">
      <alignment horizontal="right" vertical="top"/>
    </xf>
    <xf numFmtId="37" fontId="8" fillId="2" borderId="0" xfId="0" applyNumberFormat="1" applyFont="1" applyFill="1"/>
    <xf numFmtId="0" fontId="8" fillId="2" borderId="5" xfId="0" applyFont="1" applyFill="1" applyBorder="1"/>
    <xf numFmtId="167" fontId="8" fillId="2" borderId="11" xfId="4" applyNumberFormat="1" applyFont="1" applyFill="1" applyBorder="1" applyAlignment="1">
      <alignment horizontal="right" vertical="top"/>
    </xf>
    <xf numFmtId="0" fontId="6" fillId="2" borderId="7" xfId="0" applyFont="1" applyFill="1" applyBorder="1"/>
    <xf numFmtId="167" fontId="6" fillId="2" borderId="12" xfId="4" applyNumberFormat="1" applyFont="1" applyFill="1" applyBorder="1" applyAlignment="1">
      <alignment horizontal="right" vertical="top"/>
    </xf>
    <xf numFmtId="4" fontId="8" fillId="2" borderId="0" xfId="0" applyNumberFormat="1" applyFont="1" applyFill="1"/>
    <xf numFmtId="37" fontId="6" fillId="2" borderId="11" xfId="0" applyNumberFormat="1" applyFont="1" applyFill="1" applyBorder="1"/>
    <xf numFmtId="166" fontId="8" fillId="2" borderId="0" xfId="4" applyFont="1" applyFill="1"/>
    <xf numFmtId="173" fontId="8" fillId="2" borderId="0" xfId="0" applyNumberFormat="1" applyFont="1" applyFill="1"/>
    <xf numFmtId="0" fontId="6" fillId="2" borderId="0" xfId="0" applyFont="1" applyFill="1" applyAlignment="1">
      <alignment horizontal="centerContinuous"/>
    </xf>
    <xf numFmtId="171" fontId="6" fillId="2" borderId="10" xfId="0" applyNumberFormat="1" applyFont="1" applyFill="1" applyBorder="1" applyAlignment="1">
      <alignment horizontal="right"/>
    </xf>
    <xf numFmtId="41" fontId="6" fillId="2" borderId="0" xfId="2" applyFont="1" applyFill="1"/>
    <xf numFmtId="171" fontId="6" fillId="2" borderId="11" xfId="0" applyNumberFormat="1" applyFont="1" applyFill="1" applyBorder="1" applyAlignment="1">
      <alignment horizontal="right"/>
    </xf>
    <xf numFmtId="171" fontId="8" fillId="2" borderId="11" xfId="0" applyNumberFormat="1" applyFont="1" applyFill="1" applyBorder="1" applyAlignment="1">
      <alignment horizontal="right"/>
    </xf>
    <xf numFmtId="0" fontId="6" fillId="2" borderId="11" xfId="0" applyFont="1" applyFill="1" applyBorder="1"/>
    <xf numFmtId="0" fontId="6" fillId="2" borderId="12" xfId="0" applyFont="1" applyFill="1" applyBorder="1" applyAlignment="1">
      <alignment vertical="center"/>
    </xf>
    <xf numFmtId="171" fontId="6" fillId="2" borderId="12" xfId="0" applyNumberFormat="1" applyFont="1" applyFill="1" applyBorder="1" applyAlignment="1">
      <alignment horizontal="right"/>
    </xf>
    <xf numFmtId="175" fontId="8" fillId="2" borderId="0" xfId="0" applyNumberFormat="1" applyFont="1" applyFill="1"/>
    <xf numFmtId="171" fontId="8" fillId="2" borderId="0" xfId="0" applyNumberFormat="1" applyFont="1" applyFill="1"/>
    <xf numFmtId="168" fontId="6" fillId="2" borderId="0" xfId="3" applyNumberFormat="1" applyFont="1" applyFill="1"/>
    <xf numFmtId="0" fontId="6" fillId="2" borderId="20" xfId="0" applyFont="1" applyFill="1" applyBorder="1"/>
    <xf numFmtId="0" fontId="8" fillId="2" borderId="20" xfId="0" applyFont="1" applyFill="1" applyBorder="1"/>
    <xf numFmtId="0" fontId="6" fillId="2" borderId="21" xfId="0" applyFont="1" applyFill="1" applyBorder="1" applyAlignment="1">
      <alignment vertical="center"/>
    </xf>
    <xf numFmtId="0" fontId="6" fillId="2" borderId="0" xfId="0" applyFont="1" applyFill="1" applyAlignment="1">
      <alignment horizontal="left" vertical="center"/>
    </xf>
    <xf numFmtId="0" fontId="6" fillId="2" borderId="5" xfId="0" applyFont="1" applyFill="1" applyBorder="1" applyAlignment="1">
      <alignment horizontal="justify" vertical="center" wrapText="1"/>
    </xf>
    <xf numFmtId="0" fontId="6"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2" fillId="2" borderId="1" xfId="0" applyFont="1" applyFill="1" applyBorder="1" applyAlignment="1">
      <alignment vertical="center" wrapText="1"/>
    </xf>
    <xf numFmtId="0" fontId="1" fillId="2" borderId="10" xfId="0" applyFont="1" applyFill="1" applyBorder="1" applyAlignment="1">
      <alignment horizontal="center" vertical="center" wrapText="1"/>
    </xf>
    <xf numFmtId="0" fontId="6" fillId="2" borderId="23" xfId="0" applyFont="1" applyFill="1" applyBorder="1"/>
    <xf numFmtId="167" fontId="6" fillId="2" borderId="24" xfId="4" applyNumberFormat="1" applyFont="1" applyFill="1" applyBorder="1" applyAlignment="1">
      <alignment horizontal="right" vertical="top"/>
    </xf>
    <xf numFmtId="3" fontId="6" fillId="2" borderId="24" xfId="4" applyNumberFormat="1" applyFont="1" applyFill="1" applyBorder="1" applyAlignment="1">
      <alignment horizontal="right" vertical="top"/>
    </xf>
    <xf numFmtId="164" fontId="12" fillId="2" borderId="6" xfId="3" applyNumberFormat="1" applyFont="1" applyFill="1" applyBorder="1" applyAlignment="1">
      <alignment horizontal="center" vertical="center"/>
    </xf>
    <xf numFmtId="164" fontId="12" fillId="2" borderId="11" xfId="0" applyNumberFormat="1" applyFont="1" applyFill="1" applyBorder="1" applyAlignment="1">
      <alignment horizontal="center" vertical="center"/>
    </xf>
    <xf numFmtId="164" fontId="29" fillId="2" borderId="6" xfId="3" applyNumberFormat="1" applyFont="1" applyFill="1" applyBorder="1" applyAlignment="1">
      <alignment horizontal="center" vertical="center"/>
    </xf>
    <xf numFmtId="164" fontId="29" fillId="2" borderId="11" xfId="0" applyNumberFormat="1" applyFont="1" applyFill="1" applyBorder="1" applyAlignment="1">
      <alignment horizontal="center" vertical="center"/>
    </xf>
    <xf numFmtId="3" fontId="2" fillId="2" borderId="11" xfId="0" applyNumberFormat="1" applyFont="1" applyFill="1" applyBorder="1" applyAlignment="1">
      <alignment horizontal="right"/>
    </xf>
    <xf numFmtId="3" fontId="2" fillId="2" borderId="12" xfId="0" applyNumberFormat="1" applyFont="1" applyFill="1" applyBorder="1" applyAlignment="1">
      <alignment horizontal="right"/>
    </xf>
    <xf numFmtId="164" fontId="12" fillId="2" borderId="9" xfId="3" applyNumberFormat="1" applyFont="1" applyFill="1" applyBorder="1" applyAlignment="1">
      <alignment horizontal="center" vertical="center"/>
    </xf>
    <xf numFmtId="164" fontId="12" fillId="2" borderId="12" xfId="0" applyNumberFormat="1" applyFont="1" applyFill="1" applyBorder="1" applyAlignment="1">
      <alignment horizontal="center" vertical="center"/>
    </xf>
    <xf numFmtId="0" fontId="2" fillId="0" borderId="0" xfId="0" applyFont="1"/>
    <xf numFmtId="3" fontId="1" fillId="2" borderId="2" xfId="0" applyNumberFormat="1" applyFont="1" applyFill="1" applyBorder="1" applyAlignment="1">
      <alignment horizontal="right"/>
    </xf>
    <xf numFmtId="3" fontId="2" fillId="2" borderId="5" xfId="0" applyNumberFormat="1" applyFont="1" applyFill="1" applyBorder="1" applyAlignment="1">
      <alignment horizontal="right"/>
    </xf>
    <xf numFmtId="3" fontId="16" fillId="2" borderId="5" xfId="0" applyNumberFormat="1" applyFont="1" applyFill="1" applyBorder="1" applyAlignment="1">
      <alignment horizontal="right"/>
    </xf>
    <xf numFmtId="3" fontId="2" fillId="2" borderId="7" xfId="0" applyNumberFormat="1" applyFont="1" applyFill="1" applyBorder="1" applyAlignment="1">
      <alignment horizontal="right"/>
    </xf>
    <xf numFmtId="0" fontId="8" fillId="2" borderId="0" xfId="6" applyFont="1" applyFill="1"/>
    <xf numFmtId="3" fontId="4" fillId="2" borderId="0" xfId="0" applyNumberFormat="1" applyFont="1" applyFill="1" applyAlignment="1">
      <alignment horizontal="right" vertical="center"/>
    </xf>
    <xf numFmtId="164" fontId="2" fillId="2" borderId="0" xfId="0" applyNumberFormat="1" applyFont="1" applyFill="1"/>
    <xf numFmtId="0" fontId="8" fillId="2" borderId="0" xfId="0" applyFont="1" applyFill="1" applyAlignment="1">
      <alignment horizontal="left" vertical="center"/>
    </xf>
    <xf numFmtId="0" fontId="8" fillId="2" borderId="11" xfId="0" applyFont="1" applyFill="1" applyBorder="1" applyAlignment="1">
      <alignment horizontal="center" vertical="center" wrapText="1"/>
    </xf>
    <xf numFmtId="0" fontId="8" fillId="2" borderId="0" xfId="0" applyFont="1" applyFill="1" applyAlignment="1">
      <alignment vertical="center"/>
    </xf>
    <xf numFmtId="0" fontId="12" fillId="2" borderId="0" xfId="0" applyFont="1" applyFill="1" applyAlignment="1">
      <alignment wrapText="1"/>
    </xf>
    <xf numFmtId="0" fontId="6" fillId="0" borderId="0" xfId="6" applyFont="1"/>
    <xf numFmtId="3" fontId="2" fillId="0" borderId="0" xfId="0" applyNumberFormat="1" applyFont="1"/>
    <xf numFmtId="165" fontId="2" fillId="0" borderId="0" xfId="0" applyNumberFormat="1" applyFont="1"/>
    <xf numFmtId="0" fontId="30" fillId="0" borderId="0" xfId="0" applyFont="1" applyAlignment="1">
      <alignment vertical="center"/>
    </xf>
    <xf numFmtId="0" fontId="6" fillId="2" borderId="1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8" fillId="2" borderId="18" xfId="0" applyFont="1" applyFill="1" applyBorder="1" applyAlignment="1">
      <alignment horizontal="left" vertical="center" wrapText="1"/>
    </xf>
    <xf numFmtId="3" fontId="8" fillId="2" borderId="11" xfId="0" applyNumberFormat="1" applyFont="1" applyFill="1" applyBorder="1" applyAlignment="1">
      <alignment horizontal="center" vertical="center" wrapText="1"/>
    </xf>
    <xf numFmtId="0" fontId="8" fillId="2" borderId="19" xfId="0" applyFont="1" applyFill="1" applyBorder="1" applyAlignment="1">
      <alignment horizontal="left" vertical="center" wrapText="1"/>
    </xf>
    <xf numFmtId="3" fontId="8" fillId="2" borderId="12" xfId="0" applyNumberFormat="1" applyFont="1" applyFill="1" applyBorder="1" applyAlignment="1">
      <alignment horizontal="center" vertical="center" wrapText="1"/>
    </xf>
    <xf numFmtId="41" fontId="2" fillId="0" borderId="0" xfId="2" applyFont="1"/>
    <xf numFmtId="0" fontId="5" fillId="0" borderId="0" xfId="0" applyFont="1"/>
    <xf numFmtId="0" fontId="11" fillId="2" borderId="2" xfId="0" applyFont="1" applyFill="1" applyBorder="1" applyAlignment="1">
      <alignment vertical="center"/>
    </xf>
    <xf numFmtId="3" fontId="1" fillId="2" borderId="10" xfId="0" applyNumberFormat="1" applyFont="1" applyFill="1" applyBorder="1" applyAlignment="1">
      <alignment horizontal="right"/>
    </xf>
    <xf numFmtId="164" fontId="11" fillId="2" borderId="4" xfId="3" applyNumberFormat="1" applyFont="1" applyFill="1" applyBorder="1" applyAlignment="1">
      <alignment horizontal="center" vertical="center"/>
    </xf>
    <xf numFmtId="164" fontId="11" fillId="2" borderId="10" xfId="0" applyNumberFormat="1" applyFont="1" applyFill="1" applyBorder="1" applyAlignment="1">
      <alignment horizontal="center" vertical="center"/>
    </xf>
    <xf numFmtId="169" fontId="2" fillId="0" borderId="0" xfId="2" applyNumberFormat="1" applyFont="1"/>
    <xf numFmtId="168" fontId="2" fillId="0" borderId="0" xfId="3" applyNumberFormat="1" applyFont="1"/>
    <xf numFmtId="0" fontId="12" fillId="2" borderId="5" xfId="0" applyFont="1" applyFill="1" applyBorder="1" applyAlignment="1">
      <alignment vertical="center"/>
    </xf>
    <xf numFmtId="0" fontId="29" fillId="2" borderId="5" xfId="0" applyFont="1" applyFill="1" applyBorder="1" applyAlignment="1">
      <alignment vertical="center"/>
    </xf>
    <xf numFmtId="0" fontId="12" fillId="2" borderId="7" xfId="0" applyFont="1" applyFill="1" applyBorder="1" applyAlignment="1">
      <alignment vertical="center"/>
    </xf>
    <xf numFmtId="0" fontId="21" fillId="2" borderId="0" xfId="7" applyFont="1" applyFill="1" applyAlignment="1">
      <alignment horizontal="left" vertical="center" wrapText="1"/>
    </xf>
    <xf numFmtId="0" fontId="21" fillId="2" borderId="0" xfId="7" applyFont="1" applyFill="1" applyAlignment="1">
      <alignment horizontal="center" vertical="center" wrapText="1"/>
    </xf>
    <xf numFmtId="0" fontId="22" fillId="2" borderId="0" xfId="7" applyFont="1" applyFill="1" applyAlignment="1">
      <alignment horizontal="center" vertical="center" wrapText="1"/>
    </xf>
    <xf numFmtId="0" fontId="22" fillId="2" borderId="0" xfId="7" applyFont="1" applyFill="1" applyAlignment="1">
      <alignment horizontal="left" vertical="center" wrapText="1"/>
    </xf>
    <xf numFmtId="0" fontId="6" fillId="2" borderId="7" xfId="0" applyFont="1" applyFill="1" applyBorder="1" applyAlignment="1">
      <alignment horizontal="center" vertical="center" wrapText="1"/>
    </xf>
    <xf numFmtId="0" fontId="8" fillId="2" borderId="11" xfId="0" quotePrefix="1" applyFont="1" applyFill="1" applyBorder="1" applyAlignment="1">
      <alignment horizontal="center"/>
    </xf>
    <xf numFmtId="0" fontId="6" fillId="2" borderId="11" xfId="0" quotePrefix="1" applyFont="1" applyFill="1" applyBorder="1" applyAlignment="1">
      <alignment horizontal="center"/>
    </xf>
    <xf numFmtId="164" fontId="2" fillId="0" borderId="0" xfId="0" applyNumberFormat="1" applyFont="1"/>
    <xf numFmtId="0" fontId="6" fillId="2" borderId="7" xfId="0" applyFont="1" applyFill="1" applyBorder="1" applyAlignment="1">
      <alignment horizontal="left" vertical="center" wrapText="1"/>
    </xf>
    <xf numFmtId="0" fontId="2" fillId="2" borderId="2" xfId="0" applyFont="1" applyFill="1" applyBorder="1"/>
    <xf numFmtId="0" fontId="2" fillId="2" borderId="7" xfId="0" applyFont="1" applyFill="1" applyBorder="1"/>
    <xf numFmtId="41" fontId="2" fillId="0" borderId="0" xfId="0" applyNumberFormat="1" applyFont="1"/>
    <xf numFmtId="0" fontId="6" fillId="0" borderId="0" xfId="0" applyFont="1"/>
    <xf numFmtId="3" fontId="8" fillId="0" borderId="0" xfId="0" applyNumberFormat="1" applyFont="1"/>
    <xf numFmtId="0" fontId="8" fillId="2" borderId="13" xfId="0" applyFont="1" applyFill="1" applyBorder="1" applyAlignment="1">
      <alignment vertical="center"/>
    </xf>
    <xf numFmtId="3" fontId="11" fillId="2" borderId="10" xfId="0" applyNumberFormat="1" applyFont="1" applyFill="1" applyBorder="1" applyAlignment="1">
      <alignment horizontal="right"/>
    </xf>
    <xf numFmtId="3" fontId="11" fillId="2" borderId="11" xfId="0" applyNumberFormat="1" applyFont="1" applyFill="1" applyBorder="1" applyAlignment="1">
      <alignment horizontal="right"/>
    </xf>
    <xf numFmtId="0" fontId="8" fillId="2" borderId="5" xfId="0" applyFont="1" applyFill="1" applyBorder="1" applyAlignment="1">
      <alignment horizontal="left" vertical="center" indent="1"/>
    </xf>
    <xf numFmtId="3" fontId="12" fillId="2" borderId="11" xfId="0" applyNumberFormat="1" applyFont="1" applyFill="1" applyBorder="1" applyAlignment="1">
      <alignment horizontal="right"/>
    </xf>
    <xf numFmtId="37" fontId="11" fillId="2" borderId="11" xfId="0" applyNumberFormat="1" applyFont="1" applyFill="1" applyBorder="1"/>
    <xf numFmtId="0" fontId="8" fillId="2" borderId="7" xfId="0" applyFont="1" applyFill="1" applyBorder="1" applyAlignment="1">
      <alignment horizontal="left" vertical="center" indent="1"/>
    </xf>
    <xf numFmtId="37" fontId="12" fillId="2" borderId="12" xfId="0" applyNumberFormat="1" applyFont="1" applyFill="1" applyBorder="1"/>
    <xf numFmtId="0" fontId="6" fillId="2" borderId="13" xfId="0" applyFont="1" applyFill="1" applyBorder="1" applyAlignment="1">
      <alignment horizontal="center" vertical="center"/>
    </xf>
    <xf numFmtId="37" fontId="22" fillId="2" borderId="0" xfId="0" applyNumberFormat="1" applyFont="1" applyFill="1"/>
    <xf numFmtId="0" fontId="8" fillId="2" borderId="13" xfId="0" applyFont="1" applyFill="1" applyBorder="1"/>
    <xf numFmtId="0" fontId="6" fillId="2" borderId="1" xfId="0" applyFont="1" applyFill="1" applyBorder="1" applyAlignment="1">
      <alignment horizontal="center"/>
    </xf>
    <xf numFmtId="0" fontId="8" fillId="2" borderId="7" xfId="0" applyFont="1" applyFill="1" applyBorder="1"/>
    <xf numFmtId="3" fontId="8" fillId="0" borderId="12" xfId="0" applyNumberFormat="1" applyFont="1" applyBorder="1" applyAlignment="1">
      <alignment horizontal="right"/>
    </xf>
    <xf numFmtId="0" fontId="8" fillId="2" borderId="15" xfId="0" applyFont="1" applyFill="1" applyBorder="1" applyAlignment="1">
      <alignment vertical="center"/>
    </xf>
    <xf numFmtId="0" fontId="6" fillId="2" borderId="8" xfId="0" applyFont="1" applyFill="1" applyBorder="1" applyAlignment="1">
      <alignment horizontal="left" vertical="center"/>
    </xf>
    <xf numFmtId="0" fontId="4" fillId="2" borderId="15" xfId="0" applyFont="1" applyFill="1" applyBorder="1" applyAlignment="1">
      <alignment horizontal="center" vertical="center"/>
    </xf>
    <xf numFmtId="0" fontId="6" fillId="2" borderId="0" xfId="6" applyFont="1" applyFill="1"/>
    <xf numFmtId="0" fontId="4" fillId="3" borderId="0" xfId="0" applyFont="1" applyFill="1"/>
    <xf numFmtId="0" fontId="2" fillId="3" borderId="0" xfId="0" applyFont="1" applyFill="1"/>
    <xf numFmtId="0" fontId="2" fillId="4" borderId="0" xfId="0" applyFont="1" applyFill="1"/>
    <xf numFmtId="170" fontId="2" fillId="0" borderId="0" xfId="0" applyNumberFormat="1" applyFont="1"/>
    <xf numFmtId="167" fontId="6" fillId="2" borderId="11" xfId="27" applyNumberFormat="1" applyFont="1" applyFill="1" applyBorder="1" applyAlignment="1">
      <alignment horizontal="right" vertical="top"/>
    </xf>
    <xf numFmtId="167" fontId="8" fillId="2" borderId="11" xfId="27" applyNumberFormat="1" applyFont="1" applyFill="1" applyBorder="1" applyAlignment="1">
      <alignment horizontal="right" vertical="top"/>
    </xf>
    <xf numFmtId="167" fontId="6" fillId="2" borderId="12" xfId="27" applyNumberFormat="1" applyFont="1" applyFill="1" applyBorder="1" applyAlignment="1">
      <alignment horizontal="right" vertical="top"/>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1" fillId="2" borderId="7" xfId="0" applyFont="1" applyFill="1" applyBorder="1" applyAlignment="1">
      <alignment horizontal="left" vertical="center" wrapText="1"/>
    </xf>
    <xf numFmtId="3" fontId="18" fillId="0" borderId="2" xfId="0" applyNumberFormat="1" applyFont="1" applyBorder="1" applyAlignment="1">
      <alignment horizontal="center" wrapText="1"/>
    </xf>
    <xf numFmtId="0" fontId="8" fillId="0" borderId="5" xfId="6" applyFont="1" applyBorder="1"/>
    <xf numFmtId="0" fontId="6" fillId="0" borderId="8" xfId="6" applyFont="1" applyBorder="1" applyAlignment="1">
      <alignment horizontal="center" vertical="center"/>
    </xf>
    <xf numFmtId="0" fontId="6" fillId="0" borderId="9" xfId="6" applyFont="1" applyBorder="1" applyAlignment="1">
      <alignment horizontal="center" vertical="center"/>
    </xf>
    <xf numFmtId="0" fontId="6" fillId="0" borderId="7" xfId="6" applyFont="1" applyBorder="1" applyAlignment="1">
      <alignment horizontal="center" vertical="center"/>
    </xf>
    <xf numFmtId="3" fontId="8" fillId="0" borderId="0" xfId="6" applyNumberFormat="1" applyFont="1" applyAlignment="1">
      <alignment vertical="center"/>
    </xf>
    <xf numFmtId="3" fontId="6" fillId="0" borderId="2" xfId="0" applyNumberFormat="1" applyFont="1" applyBorder="1" applyAlignment="1">
      <alignment horizontal="center" wrapText="1"/>
    </xf>
    <xf numFmtId="3" fontId="6" fillId="0" borderId="7" xfId="0" applyNumberFormat="1" applyFont="1" applyBorder="1" applyAlignment="1">
      <alignment horizontal="center" wrapText="1"/>
    </xf>
    <xf numFmtId="3" fontId="8" fillId="0" borderId="5" xfId="6" applyNumberFormat="1" applyFont="1" applyBorder="1" applyAlignment="1">
      <alignment vertical="center"/>
    </xf>
    <xf numFmtId="3" fontId="4" fillId="0" borderId="2" xfId="0" applyNumberFormat="1" applyFont="1" applyBorder="1" applyAlignment="1">
      <alignment horizontal="center" wrapText="1"/>
    </xf>
    <xf numFmtId="3" fontId="4" fillId="0" borderId="7" xfId="0" applyNumberFormat="1" applyFont="1" applyBorder="1" applyAlignment="1">
      <alignment horizontal="center" wrapText="1"/>
    </xf>
    <xf numFmtId="0" fontId="4" fillId="0" borderId="8" xfId="6" applyFont="1" applyBorder="1" applyAlignment="1">
      <alignment horizontal="center" vertical="center"/>
    </xf>
    <xf numFmtId="0" fontId="4" fillId="0" borderId="9" xfId="6" applyFont="1" applyBorder="1" applyAlignment="1">
      <alignment horizontal="center" vertical="center"/>
    </xf>
    <xf numFmtId="0" fontId="4" fillId="0" borderId="7" xfId="6" applyFont="1" applyBorder="1" applyAlignment="1">
      <alignment horizontal="center" vertical="center"/>
    </xf>
    <xf numFmtId="0" fontId="1" fillId="2" borderId="7" xfId="5" applyFont="1" applyFill="1" applyBorder="1" applyAlignment="1">
      <alignment horizontal="center"/>
    </xf>
    <xf numFmtId="0" fontId="11" fillId="2" borderId="4" xfId="0" applyFont="1" applyFill="1" applyBorder="1" applyAlignment="1">
      <alignment horizontal="center" wrapText="1"/>
    </xf>
    <xf numFmtId="37" fontId="12" fillId="2" borderId="0" xfId="0" applyNumberFormat="1" applyFont="1" applyFill="1" applyAlignment="1">
      <alignment horizontal="right" wrapText="1"/>
    </xf>
    <xf numFmtId="3" fontId="3" fillId="2" borderId="0" xfId="0" applyNumberFormat="1" applyFont="1" applyFill="1" applyAlignment="1">
      <alignment horizontal="right" vertical="center"/>
    </xf>
    <xf numFmtId="3" fontId="4" fillId="2" borderId="8" xfId="0"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3" fontId="3" fillId="2" borderId="5" xfId="0" applyNumberFormat="1" applyFont="1" applyFill="1" applyBorder="1" applyAlignment="1">
      <alignment horizontal="right" vertical="center"/>
    </xf>
    <xf numFmtId="3" fontId="4" fillId="2" borderId="7" xfId="0" applyNumberFormat="1" applyFont="1" applyFill="1" applyBorder="1" applyAlignment="1">
      <alignment horizontal="right" vertical="center"/>
    </xf>
    <xf numFmtId="0" fontId="2" fillId="2" borderId="0" xfId="0" applyFont="1" applyFill="1" applyAlignment="1">
      <alignment horizontal="center"/>
    </xf>
    <xf numFmtId="0" fontId="4" fillId="2" borderId="13" xfId="0" applyFont="1" applyFill="1" applyBorder="1" applyAlignment="1">
      <alignment horizontal="center" vertical="center"/>
    </xf>
    <xf numFmtId="0" fontId="8" fillId="2" borderId="5" xfId="0" applyFont="1" applyFill="1" applyBorder="1" applyAlignment="1">
      <alignment horizontal="left" indent="1"/>
    </xf>
    <xf numFmtId="0" fontId="1" fillId="2" borderId="5" xfId="0" applyFont="1" applyFill="1" applyBorder="1"/>
    <xf numFmtId="0" fontId="6" fillId="2" borderId="14" xfId="0" applyFont="1" applyFill="1" applyBorder="1" applyAlignment="1">
      <alignment horizontal="center" vertical="center"/>
    </xf>
    <xf numFmtId="0" fontId="3" fillId="2" borderId="11" xfId="0" applyFont="1" applyFill="1" applyBorder="1" applyAlignment="1">
      <alignment vertical="center"/>
    </xf>
    <xf numFmtId="0" fontId="1" fillId="2" borderId="13" xfId="0" applyFont="1" applyFill="1" applyBorder="1" applyAlignment="1">
      <alignment horizontal="center" vertical="center" wrapText="1"/>
    </xf>
    <xf numFmtId="0" fontId="4" fillId="2" borderId="2" xfId="0" applyFont="1" applyFill="1" applyBorder="1" applyAlignment="1">
      <alignment vertical="center"/>
    </xf>
    <xf numFmtId="0" fontId="3" fillId="2" borderId="7" xfId="0" applyFont="1" applyFill="1" applyBorder="1" applyAlignment="1">
      <alignment vertical="center"/>
    </xf>
    <xf numFmtId="0" fontId="3" fillId="2" borderId="0" xfId="0" applyFont="1" applyFill="1" applyAlignment="1">
      <alignment vertical="center"/>
    </xf>
    <xf numFmtId="0" fontId="6" fillId="4" borderId="0" xfId="0" applyFont="1" applyFill="1"/>
    <xf numFmtId="0" fontId="4" fillId="5" borderId="2" xfId="0" applyFont="1" applyFill="1" applyBorder="1" applyAlignment="1">
      <alignment vertical="center"/>
    </xf>
    <xf numFmtId="0" fontId="3" fillId="5" borderId="5" xfId="0" applyFont="1" applyFill="1" applyBorder="1" applyAlignment="1">
      <alignment vertical="center"/>
    </xf>
    <xf numFmtId="0" fontId="4" fillId="5" borderId="5" xfId="0" applyFont="1" applyFill="1" applyBorder="1" applyAlignment="1">
      <alignment vertical="center"/>
    </xf>
    <xf numFmtId="0" fontId="8" fillId="4" borderId="0" xfId="0" applyFont="1" applyFill="1"/>
    <xf numFmtId="0" fontId="2" fillId="2" borderId="0" xfId="5" applyFont="1" applyFill="1"/>
    <xf numFmtId="0" fontId="4" fillId="2" borderId="1" xfId="0" applyFont="1" applyFill="1" applyBorder="1" applyAlignment="1">
      <alignment horizontal="center" vertical="center"/>
    </xf>
    <xf numFmtId="0" fontId="2" fillId="0" borderId="5" xfId="0" applyFont="1" applyBorder="1"/>
    <xf numFmtId="0" fontId="2" fillId="2" borderId="0" xfId="0" applyFont="1" applyFill="1" applyAlignment="1">
      <alignment horizontal="justify" vertical="center"/>
    </xf>
    <xf numFmtId="0" fontId="6" fillId="2" borderId="13" xfId="0" applyFont="1" applyFill="1" applyBorder="1" applyAlignment="1">
      <alignment horizontal="center" vertical="center" wrapText="1"/>
    </xf>
    <xf numFmtId="164" fontId="1" fillId="2" borderId="10" xfId="3" applyNumberFormat="1" applyFont="1" applyFill="1" applyBorder="1" applyAlignment="1">
      <alignment horizontal="center" vertical="center"/>
    </xf>
    <xf numFmtId="164" fontId="2" fillId="2" borderId="11" xfId="3" applyNumberFormat="1" applyFont="1" applyFill="1" applyBorder="1" applyAlignment="1">
      <alignment horizontal="center" vertical="center"/>
    </xf>
    <xf numFmtId="164" fontId="16" fillId="2" borderId="11" xfId="3" applyNumberFormat="1" applyFont="1" applyFill="1" applyBorder="1" applyAlignment="1">
      <alignment horizontal="center" vertical="center"/>
    </xf>
    <xf numFmtId="164" fontId="2" fillId="2" borderId="12" xfId="3" applyNumberFormat="1" applyFont="1" applyFill="1" applyBorder="1" applyAlignment="1">
      <alignment horizontal="center" vertical="center"/>
    </xf>
    <xf numFmtId="3" fontId="1" fillId="2" borderId="10" xfId="0" applyNumberFormat="1" applyFont="1" applyFill="1" applyBorder="1" applyAlignment="1">
      <alignment horizontal="right" vertical="center"/>
    </xf>
    <xf numFmtId="164" fontId="2" fillId="2" borderId="0" xfId="0" applyNumberFormat="1" applyFont="1" applyFill="1" applyAlignment="1">
      <alignment horizontal="center"/>
    </xf>
    <xf numFmtId="164" fontId="1" fillId="2" borderId="0" xfId="2" applyNumberFormat="1" applyFont="1" applyFill="1" applyBorder="1" applyAlignment="1">
      <alignment horizontal="center" vertical="center" wrapText="1"/>
    </xf>
    <xf numFmtId="164" fontId="1" fillId="2" borderId="8" xfId="2" applyNumberFormat="1" applyFont="1" applyFill="1" applyBorder="1" applyAlignment="1">
      <alignment horizontal="center" vertical="center" wrapText="1"/>
    </xf>
    <xf numFmtId="164" fontId="1" fillId="2" borderId="11" xfId="2" applyNumberFormat="1" applyFont="1" applyFill="1" applyBorder="1" applyAlignment="1">
      <alignment horizontal="center" vertical="center" wrapText="1"/>
    </xf>
    <xf numFmtId="164" fontId="2" fillId="2" borderId="11" xfId="2" applyNumberFormat="1" applyFont="1" applyFill="1" applyBorder="1" applyAlignment="1">
      <alignment horizontal="center" vertical="center" wrapText="1"/>
    </xf>
    <xf numFmtId="164" fontId="1" fillId="2" borderId="12" xfId="2" applyNumberFormat="1" applyFont="1" applyFill="1" applyBorder="1" applyAlignment="1">
      <alignment horizontal="center" vertical="center" wrapText="1"/>
    </xf>
    <xf numFmtId="3" fontId="1" fillId="2" borderId="11" xfId="2" applyNumberFormat="1" applyFont="1" applyFill="1" applyBorder="1" applyAlignment="1">
      <alignment vertical="center" wrapText="1"/>
    </xf>
    <xf numFmtId="3" fontId="1" fillId="2" borderId="0" xfId="2" applyNumberFormat="1" applyFont="1" applyFill="1" applyBorder="1" applyAlignment="1">
      <alignment vertical="center" wrapText="1"/>
    </xf>
    <xf numFmtId="3" fontId="1" fillId="2" borderId="11" xfId="0" applyNumberFormat="1" applyFont="1" applyFill="1" applyBorder="1" applyAlignment="1">
      <alignment vertical="center" wrapText="1"/>
    </xf>
    <xf numFmtId="3" fontId="2" fillId="2" borderId="11" xfId="2" applyNumberFormat="1" applyFont="1" applyFill="1" applyBorder="1" applyAlignment="1">
      <alignment vertical="center" wrapText="1"/>
    </xf>
    <xf numFmtId="3" fontId="2" fillId="2" borderId="0" xfId="2" applyNumberFormat="1" applyFont="1" applyFill="1" applyBorder="1" applyAlignment="1">
      <alignment vertical="center" wrapText="1"/>
    </xf>
    <xf numFmtId="3" fontId="1" fillId="2" borderId="12" xfId="2" applyNumberFormat="1" applyFont="1" applyFill="1" applyBorder="1" applyAlignment="1">
      <alignment vertical="center" wrapText="1"/>
    </xf>
    <xf numFmtId="171" fontId="1" fillId="2" borderId="0" xfId="2" applyNumberFormat="1" applyFont="1" applyFill="1"/>
    <xf numFmtId="171" fontId="2" fillId="2" borderId="0" xfId="2" applyNumberFormat="1" applyFont="1" applyFill="1"/>
    <xf numFmtId="164" fontId="2" fillId="0" borderId="0" xfId="0" applyNumberFormat="1" applyFont="1" applyAlignment="1">
      <alignment horizontal="center"/>
    </xf>
    <xf numFmtId="183" fontId="1" fillId="2" borderId="0" xfId="2" applyNumberFormat="1" applyFont="1" applyFill="1" applyAlignment="1">
      <alignment horizontal="center"/>
    </xf>
    <xf numFmtId="183" fontId="2" fillId="2" borderId="0" xfId="2" applyNumberFormat="1" applyFont="1" applyFill="1" applyAlignment="1">
      <alignment horizontal="center"/>
    </xf>
    <xf numFmtId="164" fontId="11" fillId="2" borderId="6" xfId="0" applyNumberFormat="1" applyFont="1" applyFill="1" applyBorder="1" applyAlignment="1">
      <alignment horizontal="center" vertical="center" wrapText="1"/>
    </xf>
    <xf numFmtId="41" fontId="8" fillId="2" borderId="0" xfId="2" applyFont="1" applyFill="1"/>
    <xf numFmtId="41" fontId="8" fillId="2" borderId="0" xfId="0" applyNumberFormat="1" applyFont="1" applyFill="1"/>
    <xf numFmtId="167" fontId="8" fillId="2" borderId="0" xfId="0" applyNumberFormat="1" applyFont="1" applyFill="1"/>
    <xf numFmtId="0" fontId="4" fillId="5" borderId="1" xfId="0" applyFont="1" applyFill="1" applyBorder="1" applyAlignment="1">
      <alignment horizontal="center" vertical="center"/>
    </xf>
    <xf numFmtId="3" fontId="4" fillId="5" borderId="0" xfId="0" applyNumberFormat="1" applyFont="1" applyFill="1" applyAlignment="1">
      <alignment horizontal="right" vertical="center"/>
    </xf>
    <xf numFmtId="0" fontId="3" fillId="5" borderId="0" xfId="0" applyFont="1" applyFill="1" applyAlignment="1">
      <alignment horizontal="center" vertical="center"/>
    </xf>
    <xf numFmtId="0" fontId="2" fillId="5" borderId="0" xfId="0" applyFont="1" applyFill="1" applyAlignment="1">
      <alignment horizontal="center" vertical="center"/>
    </xf>
    <xf numFmtId="0" fontId="4" fillId="5" borderId="0" xfId="0" applyFont="1" applyFill="1" applyAlignment="1">
      <alignment horizontal="center" vertical="center"/>
    </xf>
    <xf numFmtId="3" fontId="3" fillId="0" borderId="5" xfId="0" applyNumberFormat="1" applyFont="1" applyBorder="1" applyAlignment="1">
      <alignment horizontal="right" vertical="center"/>
    </xf>
    <xf numFmtId="3" fontId="6" fillId="2" borderId="10" xfId="27" applyNumberFormat="1" applyFont="1" applyFill="1" applyBorder="1" applyAlignment="1">
      <alignment horizontal="right" vertical="top"/>
    </xf>
    <xf numFmtId="185" fontId="8" fillId="2" borderId="0" xfId="3" applyNumberFormat="1" applyFont="1" applyFill="1"/>
    <xf numFmtId="167" fontId="2" fillId="2" borderId="0" xfId="0" applyNumberFormat="1" applyFont="1" applyFill="1"/>
    <xf numFmtId="186" fontId="2" fillId="0" borderId="0" xfId="0" applyNumberFormat="1" applyFont="1"/>
    <xf numFmtId="0" fontId="34" fillId="0" borderId="0" xfId="0" applyFont="1" applyAlignment="1">
      <alignment horizontal="justify"/>
    </xf>
    <xf numFmtId="0" fontId="1" fillId="0" borderId="0" xfId="0" applyFont="1" applyAlignment="1">
      <alignment horizontal="left"/>
    </xf>
    <xf numFmtId="0" fontId="2" fillId="0" borderId="0" xfId="0" applyFont="1" applyAlignment="1">
      <alignment horizontal="left"/>
    </xf>
    <xf numFmtId="0" fontId="2" fillId="0" borderId="5" xfId="0" applyFont="1" applyBorder="1" applyAlignment="1">
      <alignment horizontal="left" vertical="center"/>
    </xf>
    <xf numFmtId="0" fontId="2" fillId="0" borderId="7" xfId="0" applyFont="1" applyBorder="1" applyAlignment="1">
      <alignment horizontal="left" vertical="center"/>
    </xf>
    <xf numFmtId="1" fontId="1" fillId="2" borderId="13" xfId="0" applyNumberFormat="1" applyFont="1" applyFill="1" applyBorder="1" applyAlignment="1">
      <alignment horizontal="center" vertical="center"/>
    </xf>
    <xf numFmtId="17" fontId="1" fillId="2" borderId="2" xfId="0" quotePrefix="1" applyNumberFormat="1" applyFont="1" applyFill="1" applyBorder="1" applyAlignment="1">
      <alignment horizontal="center" vertical="center"/>
    </xf>
    <xf numFmtId="0" fontId="1" fillId="2" borderId="4" xfId="0" quotePrefix="1" applyFont="1" applyFill="1" applyBorder="1" applyAlignment="1">
      <alignment horizontal="center" vertical="center"/>
    </xf>
    <xf numFmtId="0" fontId="2" fillId="2" borderId="2" xfId="0" applyFont="1" applyFill="1" applyBorder="1" applyAlignment="1">
      <alignment vertical="center"/>
    </xf>
    <xf numFmtId="0" fontId="1" fillId="0" borderId="0" xfId="0" applyFont="1" applyAlignment="1">
      <alignment horizontal="justify"/>
    </xf>
    <xf numFmtId="0" fontId="1" fillId="2" borderId="13" xfId="0" applyFont="1" applyFill="1" applyBorder="1" applyAlignment="1">
      <alignment vertical="center"/>
    </xf>
    <xf numFmtId="3" fontId="1" fillId="2" borderId="14" xfId="0" applyNumberFormat="1" applyFont="1" applyFill="1" applyBorder="1" applyAlignment="1">
      <alignment horizontal="right" vertical="center"/>
    </xf>
    <xf numFmtId="3" fontId="1" fillId="2" borderId="13" xfId="0" applyNumberFormat="1" applyFont="1" applyFill="1" applyBorder="1" applyAlignment="1">
      <alignment horizontal="center" wrapText="1"/>
    </xf>
    <xf numFmtId="0" fontId="2" fillId="2" borderId="5" xfId="0" applyFont="1" applyFill="1" applyBorder="1"/>
    <xf numFmtId="3" fontId="3" fillId="5" borderId="0" xfId="0" applyNumberFormat="1" applyFont="1" applyFill="1" applyAlignment="1">
      <alignment horizontal="right" vertical="center"/>
    </xf>
    <xf numFmtId="3" fontId="3" fillId="5" borderId="6" xfId="0" applyNumberFormat="1" applyFont="1" applyFill="1" applyBorder="1" applyAlignment="1">
      <alignment horizontal="right" vertical="center"/>
    </xf>
    <xf numFmtId="3" fontId="4" fillId="2" borderId="6" xfId="0" applyNumberFormat="1" applyFont="1" applyFill="1" applyBorder="1" applyAlignment="1">
      <alignment horizontal="right" vertical="center"/>
    </xf>
    <xf numFmtId="0" fontId="3" fillId="5" borderId="5" xfId="0" applyFont="1" applyFill="1" applyBorder="1" applyAlignment="1">
      <alignment horizontal="left" vertical="center" indent="2"/>
    </xf>
    <xf numFmtId="0" fontId="2" fillId="0" borderId="7" xfId="0" applyFont="1" applyBorder="1"/>
    <xf numFmtId="0" fontId="3" fillId="5" borderId="13" xfId="0" applyFont="1" applyFill="1" applyBorder="1" applyAlignment="1">
      <alignment vertical="center"/>
    </xf>
    <xf numFmtId="0" fontId="4" fillId="5" borderId="15" xfId="0" applyFont="1" applyFill="1" applyBorder="1" applyAlignment="1">
      <alignment horizontal="center" vertical="center"/>
    </xf>
    <xf numFmtId="0" fontId="4" fillId="5" borderId="14" xfId="0" applyFont="1" applyFill="1" applyBorder="1" applyAlignment="1">
      <alignment horizontal="center" vertical="center"/>
    </xf>
    <xf numFmtId="3" fontId="3" fillId="5" borderId="11" xfId="0" applyNumberFormat="1" applyFont="1" applyFill="1" applyBorder="1" applyAlignment="1">
      <alignment horizontal="right" vertical="center"/>
    </xf>
    <xf numFmtId="0" fontId="6" fillId="0" borderId="0" xfId="0" applyFont="1" applyAlignment="1">
      <alignment horizontal="center" vertical="center"/>
    </xf>
    <xf numFmtId="3" fontId="3" fillId="0" borderId="0" xfId="0" applyNumberFormat="1" applyFont="1" applyAlignment="1">
      <alignment horizontal="right" vertical="center"/>
    </xf>
    <xf numFmtId="3" fontId="4" fillId="0" borderId="0" xfId="0" applyNumberFormat="1" applyFont="1" applyAlignment="1">
      <alignment horizontal="righ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4" fillId="0" borderId="5" xfId="0" applyFont="1" applyBorder="1" applyAlignment="1">
      <alignment vertical="center"/>
    </xf>
    <xf numFmtId="0" fontId="3" fillId="0" borderId="5" xfId="0" applyFont="1" applyBorder="1" applyAlignment="1">
      <alignment vertical="center"/>
    </xf>
    <xf numFmtId="0" fontId="4" fillId="0" borderId="7" xfId="0" applyFont="1" applyBorder="1" applyAlignment="1">
      <alignment vertical="center"/>
    </xf>
    <xf numFmtId="3" fontId="4" fillId="0" borderId="8" xfId="0" applyNumberFormat="1" applyFont="1" applyBorder="1" applyAlignment="1">
      <alignment horizontal="right" vertical="center"/>
    </xf>
    <xf numFmtId="0" fontId="6" fillId="0" borderId="5" xfId="0" applyFont="1" applyBorder="1" applyAlignment="1">
      <alignment horizontal="center" vertical="center"/>
    </xf>
    <xf numFmtId="3" fontId="4" fillId="0" borderId="7" xfId="0" applyNumberFormat="1" applyFont="1" applyBorder="1" applyAlignment="1">
      <alignment horizontal="right" vertical="center"/>
    </xf>
    <xf numFmtId="3" fontId="4" fillId="0" borderId="5" xfId="0" applyNumberFormat="1" applyFont="1" applyBorder="1" applyAlignment="1">
      <alignment horizontal="right" vertical="center"/>
    </xf>
    <xf numFmtId="0" fontId="1" fillId="2" borderId="1" xfId="0" applyFont="1" applyFill="1" applyBorder="1" applyAlignment="1">
      <alignment horizontal="center"/>
    </xf>
    <xf numFmtId="164" fontId="8" fillId="2" borderId="11" xfId="3" applyNumberFormat="1" applyFont="1" applyFill="1" applyBorder="1" applyAlignment="1">
      <alignment horizontal="center" vertical="center" wrapText="1"/>
    </xf>
    <xf numFmtId="3" fontId="10" fillId="2" borderId="11" xfId="4" applyNumberFormat="1" applyFont="1" applyFill="1" applyBorder="1"/>
    <xf numFmtId="165" fontId="10" fillId="2" borderId="5" xfId="0" applyNumberFormat="1" applyFont="1" applyFill="1" applyBorder="1" applyAlignment="1">
      <alignment horizontal="center"/>
    </xf>
    <xf numFmtId="164" fontId="10" fillId="2" borderId="11" xfId="3" applyNumberFormat="1"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164" fontId="2" fillId="2" borderId="0" xfId="5" applyNumberFormat="1" applyFont="1" applyFill="1"/>
    <xf numFmtId="0" fontId="4" fillId="2" borderId="14" xfId="0" applyFont="1" applyFill="1" applyBorder="1" applyAlignment="1">
      <alignment horizontal="center" vertical="center"/>
    </xf>
    <xf numFmtId="0" fontId="3" fillId="2" borderId="10" xfId="0" applyFont="1" applyFill="1" applyBorder="1" applyAlignment="1">
      <alignment vertical="center"/>
    </xf>
    <xf numFmtId="164" fontId="8" fillId="2" borderId="10" xfId="0" applyNumberFormat="1" applyFont="1" applyFill="1" applyBorder="1" applyAlignment="1">
      <alignment horizontal="center" vertical="center"/>
    </xf>
    <xf numFmtId="164" fontId="8" fillId="2" borderId="11" xfId="0" applyNumberFormat="1" applyFont="1" applyFill="1" applyBorder="1" applyAlignment="1">
      <alignment horizontal="center" vertical="center"/>
    </xf>
    <xf numFmtId="0" fontId="3" fillId="2" borderId="12" xfId="0" applyFont="1" applyFill="1" applyBorder="1" applyAlignment="1">
      <alignment vertical="center"/>
    </xf>
    <xf numFmtId="1" fontId="8" fillId="2" borderId="12" xfId="0" applyNumberFormat="1" applyFont="1" applyFill="1" applyBorder="1" applyAlignment="1">
      <alignment horizontal="center" vertical="center"/>
    </xf>
    <xf numFmtId="0" fontId="2" fillId="2" borderId="0" xfId="0" applyFont="1" applyFill="1" applyAlignment="1">
      <alignment horizontal="right"/>
    </xf>
    <xf numFmtId="164" fontId="2" fillId="2" borderId="0" xfId="2" applyNumberFormat="1" applyFont="1" applyFill="1" applyAlignment="1">
      <alignment horizontal="center" vertical="center" wrapText="1"/>
    </xf>
    <xf numFmtId="164" fontId="8" fillId="2" borderId="12" xfId="3" applyNumberFormat="1" applyFont="1" applyFill="1" applyBorder="1" applyAlignment="1">
      <alignment horizontal="center" vertical="center" wrapText="1"/>
    </xf>
    <xf numFmtId="165" fontId="1" fillId="2" borderId="6" xfId="0" applyNumberFormat="1" applyFont="1" applyFill="1" applyBorder="1" applyAlignment="1">
      <alignment horizontal="center" vertical="center"/>
    </xf>
    <xf numFmtId="165" fontId="2" fillId="2" borderId="6" xfId="0" applyNumberFormat="1" applyFont="1" applyFill="1" applyBorder="1" applyAlignment="1">
      <alignment horizontal="center" vertical="center"/>
    </xf>
    <xf numFmtId="165" fontId="1" fillId="2" borderId="9" xfId="0" applyNumberFormat="1" applyFont="1" applyFill="1" applyBorder="1" applyAlignment="1">
      <alignment horizontal="center" vertical="center"/>
    </xf>
    <xf numFmtId="169" fontId="8" fillId="2" borderId="0" xfId="0" applyNumberFormat="1" applyFont="1" applyFill="1"/>
    <xf numFmtId="164" fontId="6" fillId="2" borderId="11" xfId="2" applyNumberFormat="1" applyFont="1" applyFill="1" applyBorder="1" applyAlignment="1">
      <alignment horizontal="center"/>
    </xf>
    <xf numFmtId="164" fontId="8" fillId="2" borderId="11" xfId="2" applyNumberFormat="1" applyFont="1" applyFill="1" applyBorder="1" applyAlignment="1">
      <alignment horizontal="center"/>
    </xf>
    <xf numFmtId="164" fontId="6" fillId="2" borderId="12" xfId="2" applyNumberFormat="1" applyFont="1" applyFill="1" applyBorder="1" applyAlignment="1">
      <alignment horizontal="center"/>
    </xf>
    <xf numFmtId="0" fontId="29" fillId="2" borderId="5" xfId="0" applyFont="1" applyFill="1" applyBorder="1" applyAlignment="1">
      <alignment wrapText="1"/>
    </xf>
    <xf numFmtId="37" fontId="29" fillId="2" borderId="11" xfId="0" applyNumberFormat="1" applyFont="1" applyFill="1" applyBorder="1" applyAlignment="1">
      <alignment horizontal="right" wrapText="1"/>
    </xf>
    <xf numFmtId="37" fontId="29" fillId="2" borderId="0" xfId="0" applyNumberFormat="1" applyFont="1" applyFill="1" applyAlignment="1">
      <alignment horizontal="right" wrapText="1"/>
    </xf>
    <xf numFmtId="37" fontId="29" fillId="2" borderId="6" xfId="0" applyNumberFormat="1" applyFont="1" applyFill="1" applyBorder="1" applyAlignment="1">
      <alignment horizontal="right" wrapText="1"/>
    </xf>
    <xf numFmtId="39" fontId="8" fillId="2" borderId="0" xfId="0" applyNumberFormat="1" applyFont="1" applyFill="1"/>
    <xf numFmtId="191" fontId="8" fillId="2" borderId="0" xfId="0" applyNumberFormat="1" applyFont="1" applyFill="1"/>
    <xf numFmtId="0" fontId="5" fillId="2" borderId="0" xfId="5" applyFont="1" applyFill="1"/>
    <xf numFmtId="164" fontId="8" fillId="0" borderId="6" xfId="3" applyNumberFormat="1" applyFont="1" applyBorder="1" applyAlignment="1">
      <alignment horizontal="center" vertical="center"/>
    </xf>
    <xf numFmtId="0" fontId="6" fillId="0" borderId="13" xfId="6" applyFont="1" applyBorder="1"/>
    <xf numFmtId="164" fontId="6" fillId="0" borderId="14" xfId="3" applyNumberFormat="1" applyFont="1" applyBorder="1" applyAlignment="1">
      <alignment horizontal="center" vertical="center"/>
    </xf>
    <xf numFmtId="165" fontId="8" fillId="0" borderId="6" xfId="6" applyNumberFormat="1" applyFont="1" applyBorder="1" applyAlignment="1">
      <alignment horizontal="center" vertical="center"/>
    </xf>
    <xf numFmtId="165" fontId="8" fillId="0" borderId="0" xfId="6" applyNumberFormat="1" applyFont="1" applyAlignment="1">
      <alignment horizontal="center" vertical="center"/>
    </xf>
    <xf numFmtId="0" fontId="4" fillId="0" borderId="6" xfId="6" applyFont="1" applyBorder="1" applyAlignment="1">
      <alignment horizontal="center" vertical="center"/>
    </xf>
    <xf numFmtId="165" fontId="8" fillId="2" borderId="6" xfId="6"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4" fontId="3" fillId="0" borderId="6" xfId="0" applyNumberFormat="1" applyFont="1" applyBorder="1" applyAlignment="1">
      <alignment horizontal="center" vertical="center"/>
    </xf>
    <xf numFmtId="164" fontId="4" fillId="0" borderId="9"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3" fillId="0" borderId="0" xfId="0" applyNumberFormat="1" applyFont="1" applyAlignment="1">
      <alignment horizontal="center" vertical="center"/>
    </xf>
    <xf numFmtId="164" fontId="4" fillId="0" borderId="8" xfId="0" applyNumberFormat="1" applyFont="1" applyBorder="1" applyAlignment="1">
      <alignment horizontal="center" vertical="center"/>
    </xf>
    <xf numFmtId="164" fontId="4" fillId="0" borderId="0" xfId="0" applyNumberFormat="1" applyFont="1" applyAlignment="1">
      <alignment horizontal="center" vertical="center"/>
    </xf>
    <xf numFmtId="165" fontId="4" fillId="2" borderId="9" xfId="0" applyNumberFormat="1" applyFont="1" applyFill="1" applyBorder="1" applyAlignment="1">
      <alignment horizontal="center" vertical="center"/>
    </xf>
    <xf numFmtId="0" fontId="6" fillId="0" borderId="7" xfId="6" applyFont="1" applyBorder="1"/>
    <xf numFmtId="3" fontId="6" fillId="0" borderId="7" xfId="6" applyNumberFormat="1" applyFont="1" applyBorder="1" applyAlignment="1">
      <alignment vertical="center"/>
    </xf>
    <xf numFmtId="165" fontId="6" fillId="0" borderId="9" xfId="6" applyNumberFormat="1" applyFont="1" applyBorder="1" applyAlignment="1">
      <alignment horizontal="center" vertical="center"/>
    </xf>
    <xf numFmtId="165" fontId="6" fillId="2" borderId="9" xfId="6" applyNumberFormat="1" applyFont="1" applyFill="1" applyBorder="1" applyAlignment="1">
      <alignment horizontal="center" vertical="center"/>
    </xf>
    <xf numFmtId="3" fontId="6" fillId="0" borderId="8" xfId="6" applyNumberFormat="1" applyFont="1" applyBorder="1" applyAlignment="1">
      <alignment vertical="center"/>
    </xf>
    <xf numFmtId="165" fontId="6" fillId="0" borderId="8" xfId="6" applyNumberFormat="1" applyFont="1" applyBorder="1" applyAlignment="1">
      <alignment horizontal="center" vertical="center"/>
    </xf>
    <xf numFmtId="3" fontId="2" fillId="2" borderId="10" xfId="4" applyNumberFormat="1" applyFont="1" applyFill="1" applyBorder="1"/>
    <xf numFmtId="3" fontId="2" fillId="2" borderId="11" xfId="4" applyNumberFormat="1" applyFont="1" applyFill="1" applyBorder="1"/>
    <xf numFmtId="0" fontId="8" fillId="2" borderId="0" xfId="0" applyFont="1" applyFill="1" applyAlignment="1">
      <alignment horizontal="left" wrapText="1"/>
    </xf>
    <xf numFmtId="3" fontId="8"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165" fontId="8" fillId="2" borderId="4"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165" fontId="6" fillId="0" borderId="0" xfId="1" applyNumberFormat="1" applyFont="1" applyProtection="1">
      <alignment vertical="top"/>
      <protection locked="0"/>
    </xf>
    <xf numFmtId="165" fontId="6" fillId="0" borderId="0" xfId="1" applyNumberFormat="1" applyFont="1">
      <alignment vertical="top"/>
    </xf>
    <xf numFmtId="165" fontId="8" fillId="0" borderId="0" xfId="1" applyNumberFormat="1" applyFont="1">
      <alignment vertical="top"/>
    </xf>
    <xf numFmtId="0" fontId="8" fillId="0" borderId="0" xfId="1" applyFont="1">
      <alignment vertical="top"/>
    </xf>
    <xf numFmtId="165" fontId="8" fillId="0" borderId="0" xfId="1" applyNumberFormat="1" applyFont="1" applyProtection="1">
      <alignment vertical="top"/>
      <protection locked="0"/>
    </xf>
    <xf numFmtId="190" fontId="8" fillId="0" borderId="0" xfId="1" applyNumberFormat="1" applyFont="1">
      <alignment vertical="top"/>
    </xf>
    <xf numFmtId="165" fontId="8" fillId="0" borderId="25" xfId="1" applyNumberFormat="1" applyFont="1" applyBorder="1" applyProtection="1">
      <alignment vertical="top"/>
      <protection locked="0"/>
    </xf>
    <xf numFmtId="165" fontId="8" fillId="0" borderId="26" xfId="1" applyNumberFormat="1" applyFont="1" applyBorder="1" applyProtection="1">
      <alignment vertical="top"/>
      <protection locked="0"/>
    </xf>
    <xf numFmtId="165" fontId="6" fillId="0" borderId="27" xfId="1" applyNumberFormat="1" applyFont="1" applyBorder="1" applyProtection="1">
      <alignment vertical="top"/>
      <protection locked="0"/>
    </xf>
    <xf numFmtId="165" fontId="6" fillId="0" borderId="26" xfId="1" applyNumberFormat="1" applyFont="1" applyBorder="1" applyProtection="1">
      <alignment vertical="top"/>
      <protection locked="0"/>
    </xf>
    <xf numFmtId="165" fontId="8" fillId="0" borderId="25" xfId="1" applyNumberFormat="1" applyFont="1" applyBorder="1">
      <alignment vertical="top"/>
    </xf>
    <xf numFmtId="165" fontId="8" fillId="0" borderId="26" xfId="1" applyNumberFormat="1" applyFont="1" applyBorder="1">
      <alignment vertical="top"/>
    </xf>
    <xf numFmtId="165" fontId="6" fillId="0" borderId="26" xfId="1" applyNumberFormat="1" applyFont="1" applyBorder="1">
      <alignment vertical="top"/>
    </xf>
    <xf numFmtId="165" fontId="6" fillId="0" borderId="25" xfId="1" applyNumberFormat="1" applyFont="1" applyBorder="1" applyProtection="1">
      <alignment vertical="top"/>
      <protection locked="0"/>
    </xf>
    <xf numFmtId="0" fontId="8" fillId="0" borderId="0" xfId="1" applyFont="1" applyAlignment="1">
      <alignment horizontal="center"/>
    </xf>
    <xf numFmtId="3" fontId="6" fillId="0" borderId="0" xfId="1" applyNumberFormat="1" applyFont="1">
      <alignment vertical="top"/>
    </xf>
    <xf numFmtId="3" fontId="6" fillId="0" borderId="27" xfId="1" applyNumberFormat="1" applyFont="1" applyBorder="1">
      <alignment vertical="top"/>
    </xf>
    <xf numFmtId="165" fontId="6" fillId="0" borderId="29" xfId="1" applyNumberFormat="1" applyFont="1" applyBorder="1" applyProtection="1">
      <alignment vertical="top"/>
      <protection locked="0"/>
    </xf>
    <xf numFmtId="3" fontId="8" fillId="0" borderId="31" xfId="1" applyNumberFormat="1" applyFont="1" applyBorder="1">
      <alignment vertical="top"/>
    </xf>
    <xf numFmtId="3" fontId="6" fillId="0" borderId="28" xfId="1" applyNumberFormat="1" applyFont="1" applyBorder="1">
      <alignment vertical="top"/>
    </xf>
    <xf numFmtId="3" fontId="6" fillId="0" borderId="30" xfId="1" applyNumberFormat="1" applyFont="1" applyBorder="1">
      <alignment vertical="top"/>
    </xf>
    <xf numFmtId="3" fontId="8" fillId="0" borderId="27" xfId="1" applyNumberFormat="1" applyFont="1" applyBorder="1">
      <alignment vertical="top"/>
    </xf>
    <xf numFmtId="3" fontId="8" fillId="0" borderId="32" xfId="1" applyNumberFormat="1" applyFont="1" applyBorder="1">
      <alignment vertical="top"/>
    </xf>
    <xf numFmtId="165" fontId="6" fillId="0" borderId="25" xfId="1" applyNumberFormat="1" applyFont="1" applyBorder="1">
      <alignment vertical="top"/>
    </xf>
    <xf numFmtId="3" fontId="6" fillId="0" borderId="33" xfId="1" applyNumberFormat="1" applyFont="1" applyBorder="1">
      <alignment vertical="top"/>
    </xf>
    <xf numFmtId="3" fontId="8" fillId="0" borderId="34" xfId="1" applyNumberFormat="1" applyFont="1" applyBorder="1">
      <alignment vertical="top"/>
    </xf>
    <xf numFmtId="190" fontId="8" fillId="0" borderId="30" xfId="1" applyNumberFormat="1" applyFont="1" applyBorder="1">
      <alignment vertical="top"/>
    </xf>
    <xf numFmtId="3" fontId="5" fillId="0" borderId="0" xfId="1" applyNumberFormat="1" applyFont="1">
      <alignment vertical="top"/>
    </xf>
    <xf numFmtId="3" fontId="5" fillId="0" borderId="27" xfId="1" applyNumberFormat="1" applyFont="1" applyBorder="1">
      <alignment vertical="top"/>
    </xf>
    <xf numFmtId="3" fontId="5" fillId="0" borderId="26" xfId="1" applyNumberFormat="1" applyFont="1" applyBorder="1">
      <alignment vertical="top"/>
    </xf>
    <xf numFmtId="3" fontId="5" fillId="0" borderId="25" xfId="1" applyNumberFormat="1" applyFont="1" applyBorder="1">
      <alignment vertical="top"/>
    </xf>
    <xf numFmtId="0" fontId="8" fillId="0" borderId="25" xfId="1" applyFont="1" applyBorder="1">
      <alignment vertical="top"/>
    </xf>
    <xf numFmtId="192" fontId="6" fillId="2" borderId="0" xfId="0" applyNumberFormat="1" applyFont="1" applyFill="1"/>
    <xf numFmtId="164" fontId="8" fillId="2" borderId="4"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164" fontId="8" fillId="0" borderId="6" xfId="0" applyNumberFormat="1" applyFont="1" applyBorder="1" applyAlignment="1">
      <alignment horizontal="center" vertical="center" wrapText="1"/>
    </xf>
    <xf numFmtId="164" fontId="6" fillId="2" borderId="6" xfId="0" applyNumberFormat="1" applyFont="1" applyFill="1" applyBorder="1" applyAlignment="1">
      <alignment horizontal="center" vertical="center" wrapText="1"/>
    </xf>
    <xf numFmtId="165" fontId="3" fillId="2" borderId="11" xfId="2" applyNumberFormat="1" applyFont="1" applyFill="1" applyBorder="1" applyAlignment="1">
      <alignment horizontal="center" vertical="center"/>
    </xf>
    <xf numFmtId="165" fontId="3" fillId="5" borderId="0" xfId="2" applyNumberFormat="1" applyFont="1" applyFill="1" applyBorder="1" applyAlignment="1">
      <alignment horizontal="center" vertical="center"/>
    </xf>
    <xf numFmtId="165" fontId="3" fillId="5" borderId="11" xfId="2" applyNumberFormat="1" applyFont="1" applyFill="1" applyBorder="1" applyAlignment="1">
      <alignment horizontal="center" vertical="center"/>
    </xf>
    <xf numFmtId="165" fontId="3" fillId="5" borderId="6" xfId="2" applyNumberFormat="1" applyFont="1" applyFill="1" applyBorder="1" applyAlignment="1">
      <alignment horizontal="center" vertical="center"/>
    </xf>
    <xf numFmtId="0" fontId="35" fillId="2" borderId="0" xfId="0" applyFont="1" applyFill="1"/>
    <xf numFmtId="0" fontId="10" fillId="2" borderId="0" xfId="0" applyFont="1" applyFill="1"/>
    <xf numFmtId="0" fontId="36" fillId="2" borderId="0" xfId="0" applyFont="1" applyFill="1"/>
    <xf numFmtId="37" fontId="2" fillId="2" borderId="0" xfId="0" applyNumberFormat="1" applyFont="1" applyFill="1"/>
    <xf numFmtId="37" fontId="10" fillId="2" borderId="0" xfId="0" applyNumberFormat="1" applyFont="1" applyFill="1"/>
    <xf numFmtId="189" fontId="5" fillId="2" borderId="0" xfId="0" applyNumberFormat="1" applyFont="1" applyFill="1"/>
    <xf numFmtId="37" fontId="6" fillId="2" borderId="0" xfId="0" applyNumberFormat="1" applyFont="1" applyFill="1"/>
    <xf numFmtId="37" fontId="36" fillId="2" borderId="0" xfId="0" applyNumberFormat="1" applyFont="1" applyFill="1"/>
    <xf numFmtId="188" fontId="2" fillId="0" borderId="0" xfId="2" applyNumberFormat="1" applyFont="1"/>
    <xf numFmtId="0" fontId="6" fillId="2" borderId="12" xfId="0" applyFont="1" applyFill="1" applyBorder="1" applyAlignment="1">
      <alignment horizontal="center" vertical="center"/>
    </xf>
    <xf numFmtId="0" fontId="8" fillId="2" borderId="0" xfId="0" quotePrefix="1" applyFont="1" applyFill="1" applyAlignment="1">
      <alignment horizontal="left"/>
    </xf>
    <xf numFmtId="0" fontId="15" fillId="2" borderId="5" xfId="0" applyFont="1" applyFill="1" applyBorder="1" applyAlignment="1">
      <alignment vertical="center"/>
    </xf>
    <xf numFmtId="3" fontId="16" fillId="2" borderId="11" xfId="2" applyNumberFormat="1" applyFont="1" applyFill="1" applyBorder="1" applyAlignment="1">
      <alignment vertical="center" wrapText="1"/>
    </xf>
    <xf numFmtId="3" fontId="16" fillId="2" borderId="0" xfId="2" applyNumberFormat="1" applyFont="1" applyFill="1" applyBorder="1" applyAlignment="1">
      <alignment vertical="center" wrapText="1"/>
    </xf>
    <xf numFmtId="164" fontId="16" fillId="2" borderId="0" xfId="2" applyNumberFormat="1" applyFont="1" applyFill="1" applyAlignment="1">
      <alignment horizontal="center" vertical="center" wrapText="1"/>
    </xf>
    <xf numFmtId="164" fontId="16" fillId="2" borderId="11" xfId="2" applyNumberFormat="1" applyFont="1" applyFill="1" applyBorder="1" applyAlignment="1">
      <alignment horizontal="center" vertical="center" wrapText="1"/>
    </xf>
    <xf numFmtId="3" fontId="8" fillId="2" borderId="10"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0" fontId="2" fillId="2" borderId="0" xfId="0" applyFont="1" applyFill="1" applyAlignment="1">
      <alignment wrapText="1"/>
    </xf>
    <xf numFmtId="0" fontId="10" fillId="2" borderId="5" xfId="0" applyFont="1" applyFill="1" applyBorder="1" applyAlignment="1">
      <alignment horizontal="left" vertical="center" indent="2"/>
    </xf>
    <xf numFmtId="3" fontId="29" fillId="2" borderId="11" xfId="0" applyNumberFormat="1" applyFont="1" applyFill="1" applyBorder="1" applyAlignment="1">
      <alignment horizontal="right"/>
    </xf>
    <xf numFmtId="0" fontId="29" fillId="2" borderId="5" xfId="0" applyFont="1" applyFill="1" applyBorder="1" applyAlignment="1">
      <alignment horizontal="left" vertical="center" wrapText="1"/>
    </xf>
    <xf numFmtId="0" fontId="4" fillId="0" borderId="13" xfId="0" applyFont="1" applyBorder="1" applyAlignment="1">
      <alignmen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8" fillId="2" borderId="13" xfId="0" applyFont="1" applyFill="1" applyBorder="1" applyAlignment="1">
      <alignment vertical="center" wrapText="1"/>
    </xf>
    <xf numFmtId="164" fontId="6" fillId="2" borderId="10" xfId="0" applyNumberFormat="1"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164" fontId="8" fillId="2" borderId="11" xfId="0" applyNumberFormat="1" applyFont="1" applyFill="1" applyBorder="1" applyAlignment="1">
      <alignment horizontal="center" vertical="center" wrapText="1"/>
    </xf>
    <xf numFmtId="3" fontId="8" fillId="2" borderId="5" xfId="0" applyNumberFormat="1" applyFont="1" applyFill="1" applyBorder="1" applyAlignment="1">
      <alignment horizontal="right" vertical="center"/>
    </xf>
    <xf numFmtId="3" fontId="6" fillId="2" borderId="5" xfId="0" applyNumberFormat="1" applyFont="1" applyFill="1" applyBorder="1" applyAlignment="1">
      <alignment horizontal="right" vertical="center"/>
    </xf>
    <xf numFmtId="3" fontId="6" fillId="2" borderId="7" xfId="0" applyNumberFormat="1" applyFont="1" applyFill="1" applyBorder="1" applyAlignment="1">
      <alignment horizontal="right" vertical="center"/>
    </xf>
    <xf numFmtId="164" fontId="6" fillId="2" borderId="12" xfId="0" applyNumberFormat="1" applyFont="1" applyFill="1" applyBorder="1" applyAlignment="1">
      <alignment horizontal="center" vertical="center" wrapText="1"/>
    </xf>
    <xf numFmtId="168" fontId="2" fillId="2" borderId="1" xfId="3" applyNumberFormat="1" applyFont="1" applyFill="1" applyBorder="1" applyAlignment="1">
      <alignment horizontal="center" vertical="center"/>
    </xf>
    <xf numFmtId="0" fontId="2" fillId="2" borderId="7" xfId="0" applyFont="1" applyFill="1" applyBorder="1" applyAlignment="1">
      <alignment vertical="center"/>
    </xf>
    <xf numFmtId="0" fontId="4" fillId="2" borderId="1" xfId="0" applyFont="1" applyFill="1" applyBorder="1" applyAlignment="1">
      <alignment horizontal="center" vertical="center" wrapText="1"/>
    </xf>
    <xf numFmtId="0" fontId="5" fillId="3" borderId="0" xfId="0" applyFont="1" applyFill="1"/>
    <xf numFmtId="0" fontId="8" fillId="2" borderId="0" xfId="0" applyFont="1" applyFill="1" applyAlignment="1">
      <alignment horizontal="center" vertical="center"/>
    </xf>
    <xf numFmtId="183" fontId="8" fillId="2" borderId="6" xfId="2" applyNumberFormat="1" applyFont="1" applyFill="1" applyBorder="1" applyAlignment="1">
      <alignment horizontal="center" vertical="center" wrapText="1"/>
    </xf>
    <xf numFmtId="183" fontId="6" fillId="2" borderId="6" xfId="2" applyNumberFormat="1" applyFont="1" applyFill="1" applyBorder="1" applyAlignment="1">
      <alignment horizontal="center" vertical="center" wrapText="1"/>
    </xf>
    <xf numFmtId="3" fontId="11" fillId="0" borderId="35" xfId="0" applyNumberFormat="1" applyFont="1" applyBorder="1" applyAlignment="1">
      <alignment horizontal="right" wrapText="1"/>
    </xf>
    <xf numFmtId="3" fontId="12" fillId="0" borderId="35" xfId="0" applyNumberFormat="1" applyFont="1" applyBorder="1" applyAlignment="1">
      <alignment horizontal="right" wrapText="1"/>
    </xf>
    <xf numFmtId="3" fontId="12" fillId="0" borderId="36" xfId="0" applyNumberFormat="1" applyFont="1" applyBorder="1" applyAlignment="1">
      <alignment horizontal="right" wrapText="1"/>
    </xf>
    <xf numFmtId="3" fontId="12" fillId="0" borderId="37" xfId="0" applyNumberFormat="1" applyFont="1" applyBorder="1" applyAlignment="1">
      <alignment horizontal="right" wrapText="1"/>
    </xf>
    <xf numFmtId="3" fontId="11" fillId="0" borderId="38" xfId="0" applyNumberFormat="1" applyFont="1" applyBorder="1" applyAlignment="1">
      <alignment horizontal="right" wrapText="1"/>
    </xf>
    <xf numFmtId="3" fontId="12" fillId="0" borderId="38" xfId="0" applyNumberFormat="1" applyFont="1" applyBorder="1" applyAlignment="1">
      <alignment horizontal="right" wrapText="1"/>
    </xf>
    <xf numFmtId="3" fontId="11" fillId="0" borderId="39" xfId="0" applyNumberFormat="1" applyFont="1" applyBorder="1" applyAlignment="1">
      <alignment horizontal="right" wrapText="1"/>
    </xf>
    <xf numFmtId="165" fontId="8" fillId="2" borderId="12" xfId="0" applyNumberFormat="1" applyFont="1" applyFill="1" applyBorder="1" applyAlignment="1">
      <alignment horizontal="center" vertical="center" wrapText="1"/>
    </xf>
    <xf numFmtId="3" fontId="6" fillId="2" borderId="2" xfId="0" applyNumberFormat="1" applyFont="1" applyFill="1" applyBorder="1" applyAlignment="1">
      <alignment horizontal="right" vertical="center"/>
    </xf>
    <xf numFmtId="3" fontId="10" fillId="2" borderId="5"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16" fillId="2" borderId="11" xfId="0" applyNumberFormat="1" applyFont="1" applyFill="1" applyBorder="1" applyAlignment="1">
      <alignment horizontal="right"/>
    </xf>
    <xf numFmtId="3" fontId="8" fillId="2" borderId="5" xfId="6" applyNumberFormat="1" applyFont="1" applyFill="1" applyBorder="1" applyAlignment="1">
      <alignment vertical="center"/>
    </xf>
    <xf numFmtId="3" fontId="6" fillId="2" borderId="7" xfId="6" applyNumberFormat="1" applyFont="1" applyFill="1" applyBorder="1" applyAlignment="1">
      <alignment vertical="center"/>
    </xf>
    <xf numFmtId="1" fontId="8" fillId="2" borderId="11" xfId="0" applyNumberFormat="1" applyFont="1" applyFill="1" applyBorder="1" applyAlignment="1">
      <alignment horizontal="center" vertical="center"/>
    </xf>
    <xf numFmtId="0" fontId="8" fillId="2" borderId="2" xfId="0" applyFont="1" applyFill="1" applyBorder="1"/>
    <xf numFmtId="0" fontId="6" fillId="2" borderId="10" xfId="0" applyFont="1" applyFill="1" applyBorder="1" applyAlignment="1">
      <alignment horizontal="center" vertical="center"/>
    </xf>
    <xf numFmtId="0" fontId="8" fillId="2" borderId="10" xfId="0" applyFont="1" applyFill="1" applyBorder="1"/>
    <xf numFmtId="195" fontId="2" fillId="2" borderId="0" xfId="2" applyNumberFormat="1" applyFont="1" applyFill="1"/>
    <xf numFmtId="3" fontId="29" fillId="2" borderId="37" xfId="0" applyNumberFormat="1" applyFont="1" applyFill="1" applyBorder="1" applyAlignment="1">
      <alignment horizontal="right" wrapText="1"/>
    </xf>
    <xf numFmtId="0" fontId="1" fillId="2" borderId="7" xfId="0" applyFont="1" applyFill="1" applyBorder="1" applyAlignment="1">
      <alignment horizontal="center"/>
    </xf>
    <xf numFmtId="0" fontId="1" fillId="2" borderId="9" xfId="0" applyFont="1" applyFill="1" applyBorder="1" applyAlignment="1">
      <alignment horizontal="center"/>
    </xf>
    <xf numFmtId="0" fontId="5" fillId="0" borderId="0" xfId="0" applyFont="1" applyAlignment="1">
      <alignment horizontal="center"/>
    </xf>
    <xf numFmtId="0" fontId="4" fillId="2" borderId="12" xfId="0" applyFont="1" applyFill="1" applyBorder="1" applyAlignment="1">
      <alignment horizontal="center" vertical="center" wrapText="1"/>
    </xf>
    <xf numFmtId="165" fontId="3" fillId="2" borderId="12" xfId="2" applyNumberFormat="1" applyFont="1" applyFill="1" applyBorder="1" applyAlignment="1">
      <alignment horizontal="center" vertical="center"/>
    </xf>
    <xf numFmtId="165"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xf>
    <xf numFmtId="165" fontId="1" fillId="0" borderId="11" xfId="0" applyNumberFormat="1" applyFont="1" applyBorder="1" applyAlignment="1">
      <alignment horizontal="center" vertical="center"/>
    </xf>
    <xf numFmtId="198" fontId="2" fillId="0" borderId="0" xfId="0" applyNumberFormat="1" applyFont="1"/>
    <xf numFmtId="3" fontId="5" fillId="0" borderId="0" xfId="0" applyNumberFormat="1" applyFont="1"/>
    <xf numFmtId="0" fontId="4"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5" fillId="2" borderId="0" xfId="0" applyNumberFormat="1" applyFont="1" applyFill="1"/>
    <xf numFmtId="0" fontId="8" fillId="2" borderId="6" xfId="0" applyFont="1" applyFill="1" applyBorder="1" applyAlignment="1">
      <alignment horizontal="left" vertical="center" wrapText="1"/>
    </xf>
    <xf numFmtId="0" fontId="8" fillId="2" borderId="8" xfId="0" applyFont="1" applyFill="1" applyBorder="1" applyAlignment="1">
      <alignment horizontal="left" vertical="center" wrapText="1"/>
    </xf>
    <xf numFmtId="2" fontId="8" fillId="0" borderId="12"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 fontId="8" fillId="2" borderId="12" xfId="0" applyNumberFormat="1" applyFont="1" applyFill="1" applyBorder="1" applyAlignment="1">
      <alignment horizontal="center" vertical="center" wrapText="1"/>
    </xf>
    <xf numFmtId="4" fontId="8" fillId="2" borderId="11"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8" fillId="2" borderId="12" xfId="0" quotePrefix="1"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3" fillId="2" borderId="5" xfId="0" applyFont="1" applyFill="1" applyBorder="1" applyAlignment="1">
      <alignment horizontal="left" vertical="center" indent="1"/>
    </xf>
    <xf numFmtId="164" fontId="3" fillId="2" borderId="6" xfId="0" applyNumberFormat="1"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0" fontId="2" fillId="0" borderId="1" xfId="0" applyFont="1" applyBorder="1" applyAlignment="1">
      <alignment vertical="center" wrapText="1"/>
    </xf>
    <xf numFmtId="1" fontId="11" fillId="2" borderId="15" xfId="88" applyNumberFormat="1" applyFont="1" applyFill="1" applyBorder="1" applyAlignment="1">
      <alignment horizontal="center" vertical="center"/>
    </xf>
    <xf numFmtId="1" fontId="11" fillId="2" borderId="14" xfId="88" applyNumberFormat="1" applyFont="1" applyFill="1" applyBorder="1" applyAlignment="1">
      <alignment horizontal="center" vertical="center"/>
    </xf>
    <xf numFmtId="164" fontId="12" fillId="2" borderId="6" xfId="88" applyNumberFormat="1" applyFont="1" applyFill="1" applyBorder="1" applyAlignment="1">
      <alignment horizontal="right"/>
    </xf>
    <xf numFmtId="3" fontId="40" fillId="2" borderId="6" xfId="88" applyNumberFormat="1" applyFont="1" applyFill="1" applyBorder="1" applyAlignment="1">
      <alignment horizontal="center"/>
    </xf>
    <xf numFmtId="165" fontId="40" fillId="2" borderId="6" xfId="88" applyNumberFormat="1" applyFont="1" applyFill="1" applyBorder="1" applyAlignment="1">
      <alignment horizontal="center"/>
    </xf>
    <xf numFmtId="164" fontId="12" fillId="2" borderId="3" xfId="88" applyNumberFormat="1" applyFont="1" applyFill="1" applyBorder="1" applyAlignment="1">
      <alignment horizontal="right"/>
    </xf>
    <xf numFmtId="164" fontId="12" fillId="2" borderId="4" xfId="88" applyNumberFormat="1" applyFont="1" applyFill="1" applyBorder="1" applyAlignment="1">
      <alignment horizontal="right"/>
    </xf>
    <xf numFmtId="165" fontId="40" fillId="2" borderId="8" xfId="88" applyNumberFormat="1" applyFont="1" applyFill="1" applyBorder="1" applyAlignment="1">
      <alignment horizontal="center"/>
    </xf>
    <xf numFmtId="165" fontId="40" fillId="2" borderId="9" xfId="88" applyNumberFormat="1" applyFont="1" applyFill="1" applyBorder="1" applyAlignment="1">
      <alignment horizontal="center"/>
    </xf>
    <xf numFmtId="0" fontId="2" fillId="2" borderId="0" xfId="0" applyFont="1" applyFill="1" applyAlignment="1">
      <alignment horizontal="justify" vertical="center" wrapText="1"/>
    </xf>
    <xf numFmtId="0" fontId="43" fillId="2" borderId="0" xfId="87" applyFont="1" applyFill="1"/>
    <xf numFmtId="171" fontId="11" fillId="2" borderId="11" xfId="2" applyNumberFormat="1" applyFont="1" applyFill="1" applyBorder="1" applyAlignment="1">
      <alignment vertical="center" wrapText="1"/>
    </xf>
    <xf numFmtId="171" fontId="12" fillId="2" borderId="11" xfId="2" applyNumberFormat="1" applyFont="1" applyFill="1" applyBorder="1" applyAlignment="1">
      <alignment vertical="center" wrapText="1"/>
    </xf>
    <xf numFmtId="171" fontId="11" fillId="2" borderId="5" xfId="0" applyNumberFormat="1" applyFont="1" applyFill="1" applyBorder="1" applyAlignment="1">
      <alignment vertical="center" wrapText="1"/>
    </xf>
    <xf numFmtId="171" fontId="11" fillId="2" borderId="12" xfId="0" applyNumberFormat="1" applyFont="1" applyFill="1" applyBorder="1" applyAlignment="1">
      <alignment vertical="center" wrapText="1"/>
    </xf>
    <xf numFmtId="164" fontId="1" fillId="2" borderId="0" xfId="3" applyNumberFormat="1" applyFont="1" applyFill="1" applyBorder="1" applyAlignment="1">
      <alignment horizontal="center" vertical="center" wrapText="1"/>
    </xf>
    <xf numFmtId="164" fontId="2" fillId="2" borderId="0" xfId="3" applyNumberFormat="1" applyFont="1" applyFill="1" applyBorder="1" applyAlignment="1">
      <alignment horizontal="center" vertical="center" wrapText="1"/>
    </xf>
    <xf numFmtId="164" fontId="16" fillId="2" borderId="0" xfId="3" applyNumberFormat="1" applyFont="1" applyFill="1" applyBorder="1" applyAlignment="1">
      <alignment horizontal="center" vertical="center" wrapText="1"/>
    </xf>
    <xf numFmtId="0" fontId="44" fillId="2" borderId="0" xfId="0" applyFont="1" applyFill="1" applyAlignment="1">
      <alignment horizontal="right"/>
    </xf>
    <xf numFmtId="3" fontId="1" fillId="2" borderId="0" xfId="0" applyNumberFormat="1" applyFont="1" applyFill="1"/>
    <xf numFmtId="3" fontId="2" fillId="2" borderId="2" xfId="0" applyNumberFormat="1" applyFont="1" applyFill="1" applyBorder="1" applyAlignment="1">
      <alignment horizontal="right" vertical="center" wrapText="1"/>
    </xf>
    <xf numFmtId="3" fontId="2" fillId="2" borderId="10" xfId="0" applyNumberFormat="1" applyFont="1" applyFill="1" applyBorder="1" applyAlignment="1">
      <alignment horizontal="right" vertical="center" wrapText="1"/>
    </xf>
    <xf numFmtId="3" fontId="3" fillId="2" borderId="5" xfId="0" applyNumberFormat="1" applyFont="1" applyFill="1" applyBorder="1" applyAlignment="1">
      <alignment horizontal="right" vertical="center" wrapText="1"/>
    </xf>
    <xf numFmtId="3" fontId="3" fillId="2" borderId="11" xfId="0" applyNumberFormat="1" applyFont="1" applyFill="1" applyBorder="1" applyAlignment="1">
      <alignment horizontal="righ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2" xfId="0" applyFont="1" applyFill="1" applyBorder="1" applyAlignment="1">
      <alignment horizontal="left" vertical="center"/>
    </xf>
    <xf numFmtId="0" fontId="10" fillId="2" borderId="0" xfId="0" applyFont="1" applyFill="1" applyAlignment="1">
      <alignment horizontal="left" vertical="center" wrapText="1"/>
    </xf>
    <xf numFmtId="164" fontId="12" fillId="2" borderId="0" xfId="88" applyNumberFormat="1" applyFont="1" applyFill="1" applyAlignment="1">
      <alignment horizontal="right"/>
    </xf>
    <xf numFmtId="3" fontId="40" fillId="2" borderId="0" xfId="88" applyNumberFormat="1" applyFont="1" applyFill="1" applyAlignment="1">
      <alignment horizontal="center"/>
    </xf>
    <xf numFmtId="165" fontId="40" fillId="2" borderId="0" xfId="88" applyNumberFormat="1" applyFont="1" applyFill="1" applyAlignment="1">
      <alignment horizontal="center"/>
    </xf>
    <xf numFmtId="199" fontId="12" fillId="2" borderId="0" xfId="88" applyNumberFormat="1" applyFont="1" applyFill="1" applyAlignment="1">
      <alignment horizontal="left" vertical="center"/>
    </xf>
    <xf numFmtId="0" fontId="12" fillId="2" borderId="0" xfId="88" applyFont="1" applyFill="1"/>
    <xf numFmtId="199" fontId="12" fillId="2" borderId="3" xfId="88" applyNumberFormat="1" applyFont="1" applyFill="1" applyBorder="1" applyAlignment="1">
      <alignment horizontal="left" vertical="center"/>
    </xf>
    <xf numFmtId="164" fontId="1" fillId="2" borderId="0" xfId="0" applyNumberFormat="1" applyFont="1" applyFill="1" applyAlignment="1">
      <alignment horizontal="center"/>
    </xf>
    <xf numFmtId="164" fontId="2" fillId="2" borderId="11" xfId="3" quotePrefix="1" applyNumberFormat="1" applyFont="1" applyFill="1" applyBorder="1" applyAlignment="1">
      <alignment horizontal="center" vertical="center"/>
    </xf>
    <xf numFmtId="0" fontId="44" fillId="2" borderId="0" xfId="0" applyFont="1" applyFill="1"/>
    <xf numFmtId="3" fontId="8" fillId="2" borderId="6"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41" fontId="2" fillId="0" borderId="0" xfId="2" applyFont="1" applyFill="1"/>
    <xf numFmtId="201" fontId="2" fillId="2" borderId="0" xfId="0" applyNumberFormat="1" applyFont="1" applyFill="1"/>
    <xf numFmtId="1" fontId="1" fillId="0" borderId="13" xfId="0" applyNumberFormat="1" applyFont="1" applyBorder="1" applyAlignment="1">
      <alignment horizontal="center" vertical="center"/>
    </xf>
    <xf numFmtId="0" fontId="1" fillId="2" borderId="6" xfId="5" applyFont="1" applyFill="1" applyBorder="1" applyAlignment="1">
      <alignment horizontal="center"/>
    </xf>
    <xf numFmtId="171" fontId="2" fillId="0" borderId="5" xfId="2" applyNumberFormat="1" applyFont="1" applyFill="1" applyBorder="1" applyAlignment="1">
      <alignment horizontal="right" vertical="top"/>
    </xf>
    <xf numFmtId="171" fontId="2" fillId="0" borderId="11" xfId="2" applyNumberFormat="1" applyFont="1" applyBorder="1" applyAlignment="1">
      <alignment horizontal="right" vertical="top"/>
    </xf>
    <xf numFmtId="171" fontId="2" fillId="0" borderId="0" xfId="2" applyNumberFormat="1" applyFont="1" applyBorder="1" applyAlignment="1">
      <alignment horizontal="right" vertical="top"/>
    </xf>
    <xf numFmtId="171" fontId="2" fillId="0" borderId="7" xfId="2" applyNumberFormat="1" applyFont="1" applyFill="1" applyBorder="1" applyAlignment="1">
      <alignment horizontal="right" vertical="top"/>
    </xf>
    <xf numFmtId="171" fontId="2" fillId="0" borderId="12" xfId="2" applyNumberFormat="1" applyFont="1" applyBorder="1" applyAlignment="1">
      <alignment horizontal="right" vertical="top"/>
    </xf>
    <xf numFmtId="171" fontId="2" fillId="0" borderId="8" xfId="2" applyNumberFormat="1" applyFont="1" applyBorder="1" applyAlignment="1">
      <alignment horizontal="right" vertical="top"/>
    </xf>
    <xf numFmtId="0" fontId="10" fillId="2" borderId="18" xfId="0" applyFont="1" applyFill="1" applyBorder="1" applyAlignment="1">
      <alignment horizontal="left" vertical="center" wrapText="1"/>
    </xf>
    <xf numFmtId="164" fontId="10" fillId="2" borderId="6" xfId="0" applyNumberFormat="1" applyFont="1" applyFill="1" applyBorder="1" applyAlignment="1">
      <alignment horizontal="center" vertical="center" wrapText="1"/>
    </xf>
    <xf numFmtId="3" fontId="6" fillId="2" borderId="11" xfId="4" applyNumberFormat="1" applyFont="1" applyFill="1" applyBorder="1" applyAlignment="1">
      <alignment horizontal="right"/>
    </xf>
    <xf numFmtId="3" fontId="8" fillId="2" borderId="11" xfId="4" applyNumberFormat="1" applyFont="1" applyFill="1" applyBorder="1" applyAlignment="1">
      <alignment horizontal="right"/>
    </xf>
    <xf numFmtId="3" fontId="10" fillId="2" borderId="11" xfId="4" applyNumberFormat="1" applyFont="1" applyFill="1" applyBorder="1" applyAlignment="1">
      <alignment horizontal="right"/>
    </xf>
    <xf numFmtId="3" fontId="6" fillId="2" borderId="12" xfId="4" applyNumberFormat="1" applyFont="1" applyFill="1" applyBorder="1" applyAlignment="1">
      <alignment horizontal="right"/>
    </xf>
    <xf numFmtId="0" fontId="1" fillId="2" borderId="0" xfId="0" applyFont="1" applyFill="1" applyAlignment="1">
      <alignment horizontal="center"/>
    </xf>
    <xf numFmtId="164" fontId="3" fillId="2" borderId="9"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65" fontId="2" fillId="0" borderId="0" xfId="0" applyNumberFormat="1" applyFont="1" applyAlignment="1">
      <alignment horizontal="center"/>
    </xf>
    <xf numFmtId="165" fontId="46" fillId="2" borderId="0" xfId="0" applyNumberFormat="1" applyFont="1" applyFill="1"/>
    <xf numFmtId="165" fontId="47" fillId="2" borderId="0" xfId="0" applyNumberFormat="1" applyFont="1" applyFill="1"/>
    <xf numFmtId="0" fontId="3" fillId="2" borderId="4" xfId="0" applyFont="1" applyFill="1" applyBorder="1" applyAlignment="1">
      <alignment horizontal="center" vertical="center" wrapText="1"/>
    </xf>
    <xf numFmtId="204" fontId="8" fillId="2" borderId="0" xfId="0" applyNumberFormat="1" applyFont="1" applyFill="1"/>
    <xf numFmtId="0" fontId="49" fillId="2" borderId="0" xfId="0" applyFont="1" applyFill="1" applyAlignment="1">
      <alignment horizontal="left" vertical="center" wrapText="1"/>
    </xf>
    <xf numFmtId="0" fontId="6" fillId="2" borderId="40" xfId="0" applyFont="1" applyFill="1" applyBorder="1"/>
    <xf numFmtId="0" fontId="8" fillId="2" borderId="40" xfId="0" applyFont="1" applyFill="1" applyBorder="1"/>
    <xf numFmtId="0" fontId="6" fillId="2" borderId="41" xfId="0" applyFont="1" applyFill="1" applyBorder="1" applyAlignment="1">
      <alignment vertical="center"/>
    </xf>
    <xf numFmtId="0" fontId="2" fillId="2" borderId="1" xfId="0" applyFont="1" applyFill="1" applyBorder="1" applyAlignment="1">
      <alignment horizontal="justify" vertical="center"/>
    </xf>
    <xf numFmtId="206" fontId="2" fillId="2" borderId="0" xfId="0" applyNumberFormat="1" applyFont="1" applyFill="1"/>
    <xf numFmtId="164" fontId="6" fillId="2" borderId="11" xfId="3" applyNumberFormat="1" applyFont="1" applyFill="1" applyBorder="1" applyAlignment="1">
      <alignment horizontal="center" vertical="center"/>
    </xf>
    <xf numFmtId="164" fontId="8" fillId="2" borderId="11" xfId="3" applyNumberFormat="1" applyFont="1" applyFill="1" applyBorder="1" applyAlignment="1">
      <alignment horizontal="center" vertical="center"/>
    </xf>
    <xf numFmtId="164" fontId="6" fillId="2" borderId="12" xfId="3" applyNumberFormat="1" applyFont="1" applyFill="1" applyBorder="1" applyAlignment="1">
      <alignment horizontal="center" vertical="center"/>
    </xf>
    <xf numFmtId="0" fontId="48" fillId="2" borderId="0" xfId="0" applyFont="1" applyFill="1" applyAlignment="1">
      <alignment horizontal="left" vertical="center" wrapText="1"/>
    </xf>
    <xf numFmtId="37" fontId="6" fillId="2" borderId="11" xfId="0" applyNumberFormat="1" applyFont="1" applyFill="1" applyBorder="1" applyAlignment="1">
      <alignment horizontal="right"/>
    </xf>
    <xf numFmtId="37" fontId="8" fillId="0" borderId="11" xfId="0" applyNumberFormat="1" applyFont="1" applyBorder="1" applyAlignment="1">
      <alignment horizontal="right"/>
    </xf>
    <xf numFmtId="3" fontId="1" fillId="2" borderId="8" xfId="0" applyNumberFormat="1" applyFont="1" applyFill="1" applyBorder="1" applyAlignment="1">
      <alignment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2" borderId="7" xfId="0" applyFont="1" applyFill="1" applyBorder="1" applyAlignment="1">
      <alignment horizontal="center" vertical="center" wrapText="1"/>
    </xf>
    <xf numFmtId="0" fontId="8" fillId="2" borderId="0" xfId="0" applyFont="1" applyFill="1" applyAlignment="1">
      <alignment horizontal="center"/>
    </xf>
    <xf numFmtId="0" fontId="44" fillId="2" borderId="0" xfId="0" applyFont="1" applyFill="1" applyAlignment="1">
      <alignment horizontal="left"/>
    </xf>
    <xf numFmtId="171" fontId="8" fillId="2" borderId="2" xfId="2" applyNumberFormat="1" applyFont="1" applyFill="1" applyBorder="1" applyAlignment="1">
      <alignment horizontal="right" vertical="center" wrapText="1"/>
    </xf>
    <xf numFmtId="164" fontId="8" fillId="2" borderId="6" xfId="2" applyNumberFormat="1" applyFont="1" applyFill="1" applyBorder="1" applyAlignment="1">
      <alignment horizontal="center" vertical="center" wrapText="1"/>
    </xf>
    <xf numFmtId="0" fontId="8" fillId="2" borderId="18" xfId="0" quotePrefix="1" applyFont="1" applyFill="1" applyBorder="1" applyAlignment="1">
      <alignment horizontal="center"/>
    </xf>
    <xf numFmtId="0" fontId="6" fillId="2" borderId="18" xfId="0" quotePrefix="1" applyFont="1" applyFill="1" applyBorder="1" applyAlignment="1">
      <alignment horizontal="center"/>
    </xf>
    <xf numFmtId="0" fontId="8"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3" fillId="5" borderId="7" xfId="0" applyFont="1" applyFill="1" applyBorder="1" applyAlignment="1">
      <alignment vertical="center"/>
    </xf>
    <xf numFmtId="164" fontId="3" fillId="2" borderId="5"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6" fillId="2" borderId="13" xfId="0" applyFont="1" applyFill="1" applyBorder="1" applyAlignment="1">
      <alignment vertical="center"/>
    </xf>
    <xf numFmtId="0" fontId="1" fillId="2" borderId="10" xfId="0" applyFont="1" applyFill="1" applyBorder="1" applyAlignment="1">
      <alignment horizontal="center" vertical="center"/>
    </xf>
    <xf numFmtId="3" fontId="8" fillId="2" borderId="10" xfId="2" applyNumberFormat="1" applyFont="1" applyFill="1" applyBorder="1" applyAlignment="1">
      <alignment horizontal="center" vertical="center"/>
    </xf>
    <xf numFmtId="0" fontId="2" fillId="2" borderId="5" xfId="0" applyFont="1" applyFill="1" applyBorder="1" applyAlignment="1">
      <alignment horizontal="left" vertical="center"/>
    </xf>
    <xf numFmtId="3" fontId="8" fillId="2" borderId="12" xfId="2" applyNumberFormat="1" applyFont="1" applyFill="1" applyBorder="1" applyAlignment="1">
      <alignment horizontal="center" vertical="center"/>
    </xf>
    <xf numFmtId="3" fontId="8" fillId="2" borderId="11" xfId="2" applyNumberFormat="1" applyFont="1" applyFill="1" applyBorder="1" applyAlignment="1">
      <alignment horizontal="center" vertical="center"/>
    </xf>
    <xf numFmtId="0" fontId="2" fillId="2" borderId="7" xfId="0" applyFont="1" applyFill="1" applyBorder="1" applyAlignment="1">
      <alignment horizontal="left" vertical="center"/>
    </xf>
    <xf numFmtId="0" fontId="2" fillId="2" borderId="10" xfId="0" applyFont="1" applyFill="1" applyBorder="1" applyAlignment="1">
      <alignment horizontal="justify" vertical="center"/>
    </xf>
    <xf numFmtId="0" fontId="2" fillId="2" borderId="12" xfId="0" applyFont="1" applyFill="1" applyBorder="1" applyAlignment="1">
      <alignment horizontal="left" vertical="center"/>
    </xf>
    <xf numFmtId="168" fontId="8" fillId="2" borderId="12" xfId="3" applyNumberFormat="1" applyFont="1" applyFill="1" applyBorder="1" applyAlignment="1">
      <alignment horizontal="center" vertical="center"/>
    </xf>
    <xf numFmtId="0" fontId="2" fillId="2" borderId="4" xfId="0" applyFont="1" applyFill="1" applyBorder="1" applyAlignment="1">
      <alignment horizontal="left" vertical="center"/>
    </xf>
    <xf numFmtId="0" fontId="2" fillId="2" borderId="11" xfId="0" applyFont="1" applyFill="1" applyBorder="1" applyAlignment="1">
      <alignment horizontal="justify" vertical="center"/>
    </xf>
    <xf numFmtId="0" fontId="2" fillId="2" borderId="9" xfId="0" applyFont="1" applyFill="1" applyBorder="1" applyAlignment="1">
      <alignment horizontal="left" vertical="center"/>
    </xf>
    <xf numFmtId="164" fontId="8" fillId="2" borderId="12" xfId="0" applyNumberFormat="1" applyFont="1" applyFill="1" applyBorder="1" applyAlignment="1">
      <alignment horizontal="center" vertical="center"/>
    </xf>
    <xf numFmtId="0" fontId="3" fillId="5" borderId="10" xfId="0" applyFont="1" applyFill="1" applyBorder="1" applyAlignment="1">
      <alignment horizontal="left" vertical="center"/>
    </xf>
    <xf numFmtId="0" fontId="3" fillId="5" borderId="11" xfId="0" applyFont="1" applyFill="1" applyBorder="1" applyAlignment="1">
      <alignment horizontal="left" vertical="center"/>
    </xf>
    <xf numFmtId="0" fontId="3" fillId="5" borderId="12" xfId="0" applyFont="1" applyFill="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horizontal="justify" vertical="center"/>
    </xf>
    <xf numFmtId="0" fontId="3" fillId="5" borderId="10" xfId="0" applyFont="1" applyFill="1" applyBorder="1" applyAlignment="1">
      <alignment horizontal="justify"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2" fillId="2" borderId="12" xfId="0" applyFont="1" applyFill="1" applyBorder="1" applyAlignment="1">
      <alignment horizontal="justify" vertical="center"/>
    </xf>
    <xf numFmtId="3" fontId="8" fillId="2" borderId="10" xfId="0" applyNumberFormat="1" applyFont="1" applyFill="1" applyBorder="1" applyAlignment="1">
      <alignment horizontal="center" vertical="center"/>
    </xf>
    <xf numFmtId="165" fontId="8" fillId="2" borderId="10" xfId="0" applyNumberFormat="1" applyFont="1" applyFill="1" applyBorder="1" applyAlignment="1">
      <alignment horizontal="center" vertical="center"/>
    </xf>
    <xf numFmtId="165" fontId="8" fillId="2" borderId="11" xfId="0" applyNumberFormat="1" applyFont="1" applyFill="1" applyBorder="1" applyAlignment="1">
      <alignment horizontal="center" vertical="center"/>
    </xf>
    <xf numFmtId="165" fontId="8" fillId="2" borderId="12" xfId="0" applyNumberFormat="1" applyFont="1" applyFill="1" applyBorder="1" applyAlignment="1">
      <alignment horizontal="center" vertical="center"/>
    </xf>
    <xf numFmtId="3" fontId="8" fillId="2" borderId="11" xfId="0" applyNumberFormat="1" applyFont="1" applyFill="1" applyBorder="1" applyAlignment="1">
      <alignment horizontal="center" vertical="center"/>
    </xf>
    <xf numFmtId="0" fontId="3" fillId="5" borderId="7" xfId="0" applyFont="1" applyFill="1" applyBorder="1" applyAlignment="1">
      <alignment horizontal="left" vertical="center"/>
    </xf>
    <xf numFmtId="0" fontId="8" fillId="2" borderId="12" xfId="0" applyFont="1" applyFill="1" applyBorder="1" applyAlignment="1">
      <alignment horizontal="justify" vertical="center"/>
    </xf>
    <xf numFmtId="0" fontId="2" fillId="2" borderId="1" xfId="0" applyFont="1" applyFill="1" applyBorder="1" applyAlignment="1">
      <alignment horizontal="left" vertical="center"/>
    </xf>
    <xf numFmtId="10" fontId="8" fillId="2" borderId="1" xfId="0" applyNumberFormat="1" applyFont="1" applyFill="1" applyBorder="1" applyAlignment="1">
      <alignment horizontal="center" vertical="center"/>
    </xf>
    <xf numFmtId="0" fontId="8" fillId="2" borderId="1" xfId="0" applyFont="1" applyFill="1" applyBorder="1" applyAlignment="1">
      <alignment horizontal="justify" vertical="center"/>
    </xf>
    <xf numFmtId="168" fontId="8" fillId="2" borderId="1" xfId="0" applyNumberFormat="1" applyFont="1" applyFill="1" applyBorder="1" applyAlignment="1">
      <alignment horizontal="center" vertical="center"/>
    </xf>
    <xf numFmtId="0" fontId="2" fillId="2" borderId="10" xfId="0" applyFont="1" applyFill="1" applyBorder="1" applyAlignment="1">
      <alignment horizontal="left" vertical="center"/>
    </xf>
    <xf numFmtId="3" fontId="8" fillId="2" borderId="12" xfId="0" applyNumberFormat="1" applyFont="1" applyFill="1" applyBorder="1" applyAlignment="1">
      <alignment horizontal="center" vertical="center"/>
    </xf>
    <xf numFmtId="0" fontId="3" fillId="5" borderId="11" xfId="0" applyFont="1" applyFill="1" applyBorder="1" applyAlignment="1">
      <alignment horizontal="justify" vertical="center"/>
    </xf>
    <xf numFmtId="0" fontId="2" fillId="2" borderId="14" xfId="0" applyFont="1" applyFill="1" applyBorder="1" applyAlignment="1">
      <alignment horizontal="left" vertical="center"/>
    </xf>
    <xf numFmtId="3" fontId="8" fillId="2" borderId="1" xfId="0" applyNumberFormat="1" applyFont="1" applyFill="1" applyBorder="1" applyAlignment="1">
      <alignment horizontal="center" vertical="center"/>
    </xf>
    <xf numFmtId="0" fontId="4" fillId="4" borderId="0" xfId="0" applyFont="1" applyFill="1"/>
    <xf numFmtId="0" fontId="6" fillId="0" borderId="0" xfId="6" applyFont="1" applyAlignment="1">
      <alignment horizontal="center" vertical="center"/>
    </xf>
    <xf numFmtId="164" fontId="8" fillId="0" borderId="0" xfId="3" applyNumberFormat="1" applyFont="1" applyBorder="1" applyAlignment="1">
      <alignment horizontal="center" vertical="center"/>
    </xf>
    <xf numFmtId="0" fontId="2" fillId="2" borderId="13" xfId="0" applyFont="1" applyFill="1" applyBorder="1"/>
    <xf numFmtId="0" fontId="1" fillId="2" borderId="15" xfId="0" applyFont="1" applyFill="1" applyBorder="1" applyAlignment="1">
      <alignment horizontal="center"/>
    </xf>
    <xf numFmtId="0" fontId="6" fillId="2" borderId="0" xfId="89" applyFont="1" applyFill="1"/>
    <xf numFmtId="0" fontId="8" fillId="2" borderId="0" xfId="89" applyFont="1" applyFill="1"/>
    <xf numFmtId="0" fontId="1" fillId="2" borderId="13" xfId="0" applyFont="1" applyFill="1" applyBorder="1"/>
    <xf numFmtId="3" fontId="1" fillId="2" borderId="1" xfId="0" applyNumberFormat="1" applyFont="1" applyFill="1" applyBorder="1"/>
    <xf numFmtId="3" fontId="2" fillId="2" borderId="11" xfId="0" applyNumberFormat="1" applyFont="1" applyFill="1" applyBorder="1"/>
    <xf numFmtId="0" fontId="16" fillId="2" borderId="5" xfId="0" applyFont="1" applyFill="1" applyBorder="1"/>
    <xf numFmtId="3" fontId="16" fillId="2" borderId="11" xfId="0" applyNumberFormat="1" applyFont="1" applyFill="1" applyBorder="1"/>
    <xf numFmtId="3" fontId="2" fillId="2" borderId="12" xfId="0" applyNumberFormat="1" applyFont="1" applyFill="1" applyBorder="1"/>
    <xf numFmtId="0" fontId="1" fillId="2" borderId="2" xfId="0" applyFont="1" applyFill="1" applyBorder="1" applyAlignment="1">
      <alignment horizontal="center" wrapText="1"/>
    </xf>
    <xf numFmtId="0" fontId="1" fillId="2" borderId="10" xfId="0" applyFont="1" applyFill="1" applyBorder="1" applyAlignment="1">
      <alignment horizontal="center" wrapText="1"/>
    </xf>
    <xf numFmtId="3" fontId="1" fillId="2" borderId="13" xfId="0" applyNumberFormat="1" applyFont="1" applyFill="1" applyBorder="1"/>
    <xf numFmtId="3" fontId="2" fillId="2" borderId="5" xfId="0" applyNumberFormat="1" applyFont="1" applyFill="1" applyBorder="1"/>
    <xf numFmtId="3" fontId="8" fillId="2" borderId="11" xfId="0" applyNumberFormat="1" applyFont="1" applyFill="1" applyBorder="1"/>
    <xf numFmtId="3" fontId="2" fillId="2" borderId="7" xfId="0" applyNumberFormat="1" applyFont="1" applyFill="1" applyBorder="1"/>
    <xf numFmtId="0" fontId="6" fillId="0" borderId="0" xfId="89" applyFont="1"/>
    <xf numFmtId="0" fontId="8" fillId="0" borderId="0" xfId="89" applyFont="1"/>
    <xf numFmtId="3" fontId="1" fillId="2" borderId="15" xfId="0" applyNumberFormat="1" applyFont="1" applyFill="1" applyBorder="1"/>
    <xf numFmtId="3" fontId="1" fillId="2" borderId="14" xfId="0" applyNumberFormat="1" applyFont="1" applyFill="1" applyBorder="1"/>
    <xf numFmtId="3" fontId="2" fillId="2" borderId="6" xfId="0" applyNumberFormat="1" applyFont="1" applyFill="1" applyBorder="1"/>
    <xf numFmtId="3" fontId="2" fillId="2" borderId="8" xfId="0" applyNumberFormat="1" applyFont="1" applyFill="1" applyBorder="1"/>
    <xf numFmtId="3" fontId="2" fillId="2" borderId="9" xfId="0" applyNumberFormat="1" applyFont="1" applyFill="1" applyBorder="1"/>
    <xf numFmtId="3" fontId="8" fillId="0" borderId="0" xfId="89" applyNumberFormat="1" applyFont="1"/>
    <xf numFmtId="164" fontId="1" fillId="2" borderId="9" xfId="0" applyNumberFormat="1" applyFont="1" applyFill="1" applyBorder="1" applyAlignment="1">
      <alignment horizontal="center"/>
    </xf>
    <xf numFmtId="0" fontId="52" fillId="2" borderId="0" xfId="0" applyFont="1" applyFill="1" applyAlignment="1">
      <alignment vertical="center"/>
    </xf>
    <xf numFmtId="0" fontId="40" fillId="2" borderId="0" xfId="0" applyFont="1" applyFill="1"/>
    <xf numFmtId="0" fontId="52" fillId="2" borderId="0" xfId="0" applyFont="1" applyFill="1" applyAlignment="1">
      <alignment horizontal="left" vertical="center"/>
    </xf>
    <xf numFmtId="0" fontId="40" fillId="2" borderId="0" xfId="0" applyFont="1" applyFill="1" applyAlignment="1">
      <alignment horizontal="left"/>
    </xf>
    <xf numFmtId="0" fontId="40" fillId="2" borderId="0" xfId="0" applyFont="1" applyFill="1" applyAlignment="1">
      <alignment vertical="center"/>
    </xf>
    <xf numFmtId="0" fontId="40" fillId="2" borderId="0" xfId="0" applyFont="1" applyFill="1" applyAlignment="1">
      <alignment horizontal="left" vertical="center"/>
    </xf>
    <xf numFmtId="0" fontId="52" fillId="2" borderId="2" xfId="0" applyFont="1" applyFill="1" applyBorder="1"/>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2" fillId="2" borderId="13" xfId="0" applyFont="1" applyFill="1" applyBorder="1" applyAlignment="1">
      <alignment vertical="center"/>
    </xf>
    <xf numFmtId="164" fontId="52" fillId="2" borderId="15" xfId="0" applyNumberFormat="1" applyFont="1" applyFill="1" applyBorder="1" applyAlignment="1">
      <alignment horizontal="center" vertical="center"/>
    </xf>
    <xf numFmtId="164" fontId="52" fillId="2" borderId="14" xfId="0" applyNumberFormat="1" applyFont="1" applyFill="1" applyBorder="1" applyAlignment="1">
      <alignment horizontal="center" vertical="center"/>
    </xf>
    <xf numFmtId="0" fontId="40" fillId="2" borderId="5" xfId="0" applyFont="1" applyFill="1" applyBorder="1" applyAlignment="1">
      <alignment vertical="center"/>
    </xf>
    <xf numFmtId="164" fontId="40" fillId="2" borderId="0" xfId="0" applyNumberFormat="1" applyFont="1" applyFill="1" applyAlignment="1">
      <alignment horizontal="center" vertical="center"/>
    </xf>
    <xf numFmtId="0" fontId="51" fillId="2" borderId="5" xfId="0" applyFont="1" applyFill="1" applyBorder="1" applyAlignment="1">
      <alignment horizontal="left" vertical="center" indent="2"/>
    </xf>
    <xf numFmtId="164" fontId="51" fillId="2" borderId="0" xfId="0" applyNumberFormat="1" applyFont="1" applyFill="1" applyAlignment="1">
      <alignment horizontal="center" vertical="center"/>
    </xf>
    <xf numFmtId="0" fontId="51" fillId="2" borderId="7" xfId="0" applyFont="1" applyFill="1" applyBorder="1" applyAlignment="1">
      <alignment horizontal="left" vertical="center" indent="2"/>
    </xf>
    <xf numFmtId="164" fontId="51" fillId="2" borderId="8" xfId="0" applyNumberFormat="1" applyFont="1" applyFill="1" applyBorder="1" applyAlignment="1">
      <alignment horizontal="center" vertical="center"/>
    </xf>
    <xf numFmtId="0" fontId="22" fillId="2" borderId="0" xfId="0" applyFont="1" applyFill="1" applyAlignment="1">
      <alignment vertical="center"/>
    </xf>
    <xf numFmtId="0" fontId="40" fillId="2" borderId="0" xfId="0" applyFont="1" applyFill="1" applyAlignment="1">
      <alignment horizontal="justify" vertical="center"/>
    </xf>
    <xf numFmtId="207" fontId="22" fillId="2" borderId="0" xfId="2" applyNumberFormat="1" applyFont="1" applyFill="1" applyAlignment="1">
      <alignment vertical="center"/>
    </xf>
    <xf numFmtId="41" fontId="22" fillId="2" borderId="0" xfId="2" applyFont="1" applyFill="1" applyAlignment="1">
      <alignment vertical="center"/>
    </xf>
    <xf numFmtId="0" fontId="6" fillId="2" borderId="15" xfId="0" applyFont="1" applyFill="1" applyBorder="1" applyAlignment="1">
      <alignment horizontal="center" vertical="center"/>
    </xf>
    <xf numFmtId="167" fontId="8" fillId="2" borderId="7" xfId="0" applyNumberFormat="1" applyFont="1" applyFill="1" applyBorder="1"/>
    <xf numFmtId="168" fontId="8" fillId="2" borderId="8" xfId="3" applyNumberFormat="1" applyFont="1" applyFill="1" applyBorder="1" applyAlignment="1">
      <alignment horizontal="center"/>
    </xf>
    <xf numFmtId="168" fontId="2" fillId="2" borderId="8" xfId="3" applyNumberFormat="1" applyFont="1" applyFill="1" applyBorder="1" applyAlignment="1">
      <alignment horizontal="center"/>
    </xf>
    <xf numFmtId="168" fontId="2" fillId="2" borderId="9" xfId="3" applyNumberFormat="1" applyFont="1" applyFill="1" applyBorder="1" applyAlignment="1">
      <alignment horizontal="center"/>
    </xf>
    <xf numFmtId="0" fontId="6" fillId="2" borderId="10" xfId="0" applyFont="1" applyFill="1" applyBorder="1" applyAlignment="1">
      <alignment horizontal="center" vertical="center" wrapText="1" readingOrder="1"/>
    </xf>
    <xf numFmtId="0" fontId="6" fillId="2" borderId="8" xfId="0" applyFont="1" applyFill="1" applyBorder="1" applyAlignment="1">
      <alignment horizontal="center" vertical="center"/>
    </xf>
    <xf numFmtId="0" fontId="6" fillId="2" borderId="0" xfId="0" applyFont="1" applyFill="1" applyAlignment="1">
      <alignment horizontal="left" vertical="center" wrapText="1"/>
    </xf>
    <xf numFmtId="0" fontId="8" fillId="2" borderId="0" xfId="0" applyFont="1" applyFill="1" applyAlignment="1">
      <alignment horizontal="justify" wrapText="1"/>
    </xf>
    <xf numFmtId="3"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168" fontId="8" fillId="2" borderId="12" xfId="0" applyNumberFormat="1" applyFont="1" applyFill="1" applyBorder="1" applyAlignment="1">
      <alignment horizontal="center" vertical="center"/>
    </xf>
    <xf numFmtId="4" fontId="2" fillId="2" borderId="0" xfId="0" applyNumberFormat="1" applyFont="1" applyFill="1"/>
    <xf numFmtId="164" fontId="2" fillId="2" borderId="0" xfId="0" applyNumberFormat="1" applyFont="1" applyFill="1" applyAlignment="1">
      <alignment wrapText="1"/>
    </xf>
    <xf numFmtId="3" fontId="18" fillId="0" borderId="5" xfId="0" applyNumberFormat="1" applyFont="1" applyBorder="1" applyAlignment="1">
      <alignment horizontal="center" wrapText="1"/>
    </xf>
    <xf numFmtId="0" fontId="8" fillId="0" borderId="2" xfId="6" applyFont="1" applyBorder="1"/>
    <xf numFmtId="0" fontId="6" fillId="0" borderId="5" xfId="6" applyFont="1" applyBorder="1" applyAlignment="1">
      <alignment horizontal="center" vertical="center"/>
    </xf>
    <xf numFmtId="0" fontId="6" fillId="0" borderId="6" xfId="6" applyFont="1" applyBorder="1" applyAlignment="1">
      <alignment horizontal="center" vertical="center"/>
    </xf>
    <xf numFmtId="164" fontId="8" fillId="0" borderId="4" xfId="3" applyNumberFormat="1" applyFont="1" applyBorder="1" applyAlignment="1">
      <alignment horizontal="center" vertical="center"/>
    </xf>
    <xf numFmtId="164" fontId="8" fillId="0" borderId="3" xfId="3" applyNumberFormat="1" applyFont="1" applyBorder="1" applyAlignment="1">
      <alignment horizontal="center" vertical="center"/>
    </xf>
    <xf numFmtId="164" fontId="6" fillId="0" borderId="15" xfId="3" applyNumberFormat="1" applyFont="1" applyBorder="1" applyAlignment="1">
      <alignment horizontal="center" vertical="center"/>
    </xf>
    <xf numFmtId="165" fontId="8" fillId="0" borderId="2" xfId="2" applyNumberFormat="1" applyFont="1" applyFill="1" applyBorder="1" applyAlignment="1">
      <alignment vertical="center"/>
    </xf>
    <xf numFmtId="165" fontId="8" fillId="0" borderId="5" xfId="2" applyNumberFormat="1" applyFont="1" applyFill="1" applyBorder="1" applyAlignment="1">
      <alignment vertical="center"/>
    </xf>
    <xf numFmtId="165" fontId="2" fillId="0" borderId="5" xfId="0" applyNumberFormat="1" applyFont="1" applyBorder="1"/>
    <xf numFmtId="165" fontId="6" fillId="0" borderId="13" xfId="2" applyNumberFormat="1" applyFont="1" applyFill="1" applyBorder="1" applyAlignment="1">
      <alignment vertical="center"/>
    </xf>
    <xf numFmtId="165" fontId="8" fillId="0" borderId="3" xfId="2" applyNumberFormat="1" applyFont="1" applyFill="1" applyBorder="1" applyAlignment="1">
      <alignment vertical="center"/>
    </xf>
    <xf numFmtId="165" fontId="8" fillId="0" borderId="0" xfId="2" applyNumberFormat="1" applyFont="1" applyFill="1" applyBorder="1" applyAlignment="1">
      <alignment vertical="center"/>
    </xf>
    <xf numFmtId="165" fontId="6" fillId="0" borderId="15" xfId="2" applyNumberFormat="1" applyFont="1" applyFill="1" applyBorder="1" applyAlignment="1">
      <alignment vertical="center"/>
    </xf>
    <xf numFmtId="164" fontId="2" fillId="0" borderId="6" xfId="0" applyNumberFormat="1" applyFont="1" applyBorder="1" applyAlignment="1">
      <alignment horizontal="center"/>
    </xf>
    <xf numFmtId="0" fontId="1" fillId="2" borderId="2" xfId="0" applyFont="1" applyFill="1" applyBorder="1"/>
    <xf numFmtId="3" fontId="1" fillId="2" borderId="10" xfId="0" applyNumberFormat="1" applyFont="1" applyFill="1" applyBorder="1"/>
    <xf numFmtId="3" fontId="16" fillId="2" borderId="5" xfId="0" applyNumberFormat="1" applyFont="1" applyFill="1" applyBorder="1"/>
    <xf numFmtId="3" fontId="1" fillId="2" borderId="2" xfId="0" applyNumberFormat="1" applyFont="1" applyFill="1" applyBorder="1"/>
    <xf numFmtId="171" fontId="2" fillId="0" borderId="5" xfId="2" applyNumberFormat="1" applyFont="1" applyBorder="1" applyAlignment="1">
      <alignment horizontal="right" vertical="top"/>
    </xf>
    <xf numFmtId="2" fontId="8" fillId="2" borderId="0" xfId="3" applyNumberFormat="1" applyFont="1" applyFill="1"/>
    <xf numFmtId="0" fontId="2" fillId="2" borderId="0" xfId="0" quotePrefix="1" applyFont="1" applyFill="1" applyAlignment="1">
      <alignment horizontal="center"/>
    </xf>
    <xf numFmtId="0" fontId="1" fillId="2" borderId="8" xfId="0" applyFont="1" applyFill="1" applyBorder="1" applyAlignment="1">
      <alignment horizontal="center"/>
    </xf>
    <xf numFmtId="0" fontId="6" fillId="2" borderId="8" xfId="0" applyFont="1" applyFill="1" applyBorder="1" applyAlignment="1">
      <alignment horizontal="left" vertical="center" wrapText="1"/>
    </xf>
    <xf numFmtId="164" fontId="2" fillId="2" borderId="6" xfId="0" applyNumberFormat="1" applyFont="1" applyFill="1" applyBorder="1" applyAlignment="1">
      <alignment horizontal="center"/>
    </xf>
    <xf numFmtId="3" fontId="1" fillId="2" borderId="5" xfId="0" applyNumberFormat="1" applyFont="1" applyFill="1" applyBorder="1"/>
    <xf numFmtId="164" fontId="1" fillId="2" borderId="6" xfId="0" applyNumberFormat="1" applyFont="1" applyFill="1" applyBorder="1" applyAlignment="1">
      <alignment horizontal="center"/>
    </xf>
    <xf numFmtId="3" fontId="1" fillId="2" borderId="7" xfId="0" applyNumberFormat="1" applyFont="1" applyFill="1" applyBorder="1"/>
    <xf numFmtId="0" fontId="8" fillId="2" borderId="1" xfId="0" applyFont="1" applyFill="1" applyBorder="1" applyAlignment="1">
      <alignment horizontal="justify" vertical="center" wrapText="1"/>
    </xf>
    <xf numFmtId="0" fontId="6" fillId="2" borderId="15"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2" borderId="11" xfId="0" applyFont="1" applyFill="1" applyBorder="1" applyAlignment="1">
      <alignment horizontal="left" vertical="center" wrapText="1" indent="1" readingOrder="1"/>
    </xf>
    <xf numFmtId="3" fontId="6" fillId="2" borderId="0" xfId="0" applyNumberFormat="1" applyFont="1" applyFill="1" applyAlignment="1">
      <alignment horizontal="right" vertical="center" wrapText="1" indent="1" readingOrder="1"/>
    </xf>
    <xf numFmtId="3" fontId="8" fillId="2" borderId="0" xfId="0" applyNumberFormat="1" applyFont="1" applyFill="1" applyAlignment="1">
      <alignment horizontal="right" vertical="center" wrapText="1" indent="1" readingOrder="1"/>
    </xf>
    <xf numFmtId="0" fontId="8" fillId="2" borderId="11" xfId="0" applyFont="1" applyFill="1" applyBorder="1" applyAlignment="1">
      <alignment horizontal="left" vertical="center" wrapText="1" indent="1" readingOrder="1"/>
    </xf>
    <xf numFmtId="41" fontId="8" fillId="2" borderId="0" xfId="0" applyNumberFormat="1" applyFont="1" applyFill="1" applyAlignment="1">
      <alignment horizontal="right" vertical="center" wrapText="1" indent="1"/>
    </xf>
    <xf numFmtId="0" fontId="6" fillId="2" borderId="1" xfId="0" applyFont="1" applyFill="1" applyBorder="1" applyAlignment="1">
      <alignment horizontal="left" vertical="center" wrapText="1" indent="1" readingOrder="1"/>
    </xf>
    <xf numFmtId="41" fontId="6" fillId="2" borderId="15" xfId="0" applyNumberFormat="1" applyFont="1" applyFill="1" applyBorder="1" applyAlignment="1">
      <alignment horizontal="right" vertical="center" wrapText="1" indent="1"/>
    </xf>
    <xf numFmtId="164" fontId="6" fillId="2" borderId="1" xfId="0" applyNumberFormat="1" applyFont="1" applyFill="1" applyBorder="1" applyAlignment="1">
      <alignment horizontal="center" vertical="center" wrapText="1"/>
    </xf>
    <xf numFmtId="0" fontId="55" fillId="2" borderId="11" xfId="0" applyFont="1" applyFill="1" applyBorder="1" applyAlignment="1">
      <alignment horizontal="center" vertical="center" wrapText="1" readingOrder="1"/>
    </xf>
    <xf numFmtId="0" fontId="5" fillId="2" borderId="12" xfId="0" applyFont="1" applyFill="1" applyBorder="1" applyAlignment="1">
      <alignment horizontal="center" vertical="center" wrapText="1"/>
    </xf>
    <xf numFmtId="0" fontId="2" fillId="2" borderId="11" xfId="0" applyFont="1" applyFill="1" applyBorder="1"/>
    <xf numFmtId="0" fontId="2" fillId="2" borderId="12" xfId="0" applyFont="1" applyFill="1" applyBorder="1"/>
    <xf numFmtId="0" fontId="11" fillId="2" borderId="14" xfId="0" applyFont="1" applyFill="1" applyBorder="1" applyAlignment="1">
      <alignment horizontal="center" vertical="center" wrapText="1"/>
    </xf>
    <xf numFmtId="164" fontId="39" fillId="2" borderId="6" xfId="0" applyNumberFormat="1" applyFont="1" applyFill="1" applyBorder="1" applyAlignment="1">
      <alignment horizontal="center" vertical="center" wrapText="1"/>
    </xf>
    <xf numFmtId="164" fontId="12" fillId="2" borderId="6" xfId="0" applyNumberFormat="1" applyFont="1" applyFill="1" applyBorder="1" applyAlignment="1">
      <alignment horizontal="center" vertical="center" wrapText="1"/>
    </xf>
    <xf numFmtId="164" fontId="12" fillId="0" borderId="6" xfId="0" applyNumberFormat="1" applyFont="1" applyBorder="1" applyAlignment="1">
      <alignment horizontal="center" vertical="center" wrapText="1"/>
    </xf>
    <xf numFmtId="164" fontId="11" fillId="2" borderId="9" xfId="0" applyNumberFormat="1" applyFont="1" applyFill="1" applyBorder="1" applyAlignment="1">
      <alignment horizontal="center" vertical="center" wrapText="1"/>
    </xf>
    <xf numFmtId="0" fontId="11" fillId="2" borderId="13" xfId="0" applyFont="1" applyFill="1" applyBorder="1" applyAlignment="1">
      <alignment horizontal="center" vertical="center" wrapText="1"/>
    </xf>
    <xf numFmtId="164" fontId="39" fillId="2" borderId="5" xfId="0" applyNumberFormat="1" applyFont="1" applyFill="1" applyBorder="1" applyAlignment="1">
      <alignment horizontal="center" vertical="center" wrapText="1"/>
    </xf>
    <xf numFmtId="164" fontId="12" fillId="2" borderId="5" xfId="0" applyNumberFormat="1" applyFont="1" applyFill="1" applyBorder="1" applyAlignment="1">
      <alignment horizontal="center" vertical="center" wrapText="1"/>
    </xf>
    <xf numFmtId="164" fontId="12" fillId="0" borderId="5" xfId="0" applyNumberFormat="1" applyFont="1" applyBorder="1" applyAlignment="1">
      <alignment horizontal="center" vertical="center" wrapText="1"/>
    </xf>
    <xf numFmtId="164" fontId="11" fillId="2" borderId="5" xfId="0" applyNumberFormat="1" applyFont="1" applyFill="1" applyBorder="1" applyAlignment="1">
      <alignment horizontal="center" vertical="center" wrapText="1"/>
    </xf>
    <xf numFmtId="164" fontId="11" fillId="2" borderId="7" xfId="0" applyNumberFormat="1" applyFont="1" applyFill="1" applyBorder="1" applyAlignment="1">
      <alignment horizontal="center" vertical="center" wrapText="1"/>
    </xf>
    <xf numFmtId="171" fontId="11" fillId="2" borderId="11" xfId="0" applyNumberFormat="1" applyFont="1" applyFill="1" applyBorder="1" applyAlignment="1">
      <alignment vertical="center" wrapText="1"/>
    </xf>
    <xf numFmtId="171" fontId="11" fillId="2" borderId="0" xfId="0" applyNumberFormat="1" applyFont="1" applyFill="1" applyAlignment="1">
      <alignment vertical="center" wrapText="1"/>
    </xf>
    <xf numFmtId="164" fontId="11" fillId="2" borderId="0" xfId="0" applyNumberFormat="1" applyFont="1" applyFill="1" applyAlignment="1">
      <alignment horizontal="center" vertical="center" wrapText="1"/>
    </xf>
    <xf numFmtId="0" fontId="1" fillId="2" borderId="6" xfId="0" applyFont="1" applyFill="1" applyBorder="1" applyAlignment="1">
      <alignment horizontal="center"/>
    </xf>
    <xf numFmtId="0" fontId="1" fillId="2" borderId="9" xfId="5" applyFont="1" applyFill="1" applyBorder="1" applyAlignment="1">
      <alignment horizontal="center"/>
    </xf>
    <xf numFmtId="0" fontId="0" fillId="2" borderId="0" xfId="0" applyFill="1"/>
    <xf numFmtId="3" fontId="2" fillId="2" borderId="2" xfId="0" quotePrefix="1" applyNumberFormat="1" applyFont="1" applyFill="1" applyBorder="1" applyAlignment="1">
      <alignment horizontal="right"/>
    </xf>
    <xf numFmtId="3" fontId="2" fillId="2" borderId="10" xfId="0" quotePrefix="1" applyNumberFormat="1" applyFont="1" applyFill="1" applyBorder="1" applyAlignment="1">
      <alignment horizontal="right"/>
    </xf>
    <xf numFmtId="165" fontId="1" fillId="2" borderId="16" xfId="8" applyNumberFormat="1" applyFont="1" applyFill="1" applyBorder="1" applyAlignment="1">
      <alignment vertical="center"/>
    </xf>
    <xf numFmtId="165" fontId="6" fillId="2" borderId="17" xfId="8" applyNumberFormat="1" applyFont="1" applyFill="1" applyBorder="1" applyAlignment="1">
      <alignment vertical="center"/>
    </xf>
    <xf numFmtId="165" fontId="2" fillId="2" borderId="5" xfId="8" applyNumberFormat="1" applyFont="1" applyFill="1" applyBorder="1" applyAlignment="1">
      <alignment vertical="center"/>
    </xf>
    <xf numFmtId="165" fontId="8" fillId="2" borderId="6" xfId="8" applyNumberFormat="1" applyFont="1" applyFill="1" applyBorder="1" applyAlignment="1">
      <alignment vertical="center"/>
    </xf>
    <xf numFmtId="165" fontId="2" fillId="2" borderId="5" xfId="8" applyNumberFormat="1" applyFont="1" applyFill="1" applyBorder="1" applyAlignment="1">
      <alignment horizontal="right" vertical="center"/>
    </xf>
    <xf numFmtId="165" fontId="2" fillId="2" borderId="7" xfId="8" applyNumberFormat="1" applyFont="1" applyFill="1" applyBorder="1" applyAlignment="1">
      <alignment horizontal="right" vertical="center"/>
    </xf>
    <xf numFmtId="165" fontId="8" fillId="2" borderId="9" xfId="8" applyNumberFormat="1" applyFont="1" applyFill="1" applyBorder="1" applyAlignment="1">
      <alignment vertical="center"/>
    </xf>
    <xf numFmtId="3" fontId="2" fillId="2" borderId="6" xfId="0" applyNumberFormat="1" applyFont="1" applyFill="1" applyBorder="1" applyAlignment="1">
      <alignment horizontal="right" vertical="center"/>
    </xf>
    <xf numFmtId="0" fontId="2" fillId="2" borderId="5" xfId="0" applyFont="1" applyFill="1" applyBorder="1" applyAlignment="1">
      <alignment vertical="center"/>
    </xf>
    <xf numFmtId="0" fontId="40" fillId="2" borderId="7" xfId="0" applyFont="1" applyFill="1" applyBorder="1"/>
    <xf numFmtId="3" fontId="29" fillId="0" borderId="37" xfId="0" quotePrefix="1" applyNumberFormat="1" applyFont="1" applyBorder="1" applyAlignment="1">
      <alignment horizontal="right" wrapText="1"/>
    </xf>
    <xf numFmtId="164" fontId="16" fillId="2" borderId="0" xfId="2" quotePrefix="1" applyNumberFormat="1" applyFont="1" applyFill="1" applyAlignment="1">
      <alignment horizontal="center" vertical="center" wrapText="1"/>
    </xf>
    <xf numFmtId="3" fontId="1" fillId="0" borderId="5" xfId="0" applyNumberFormat="1" applyFont="1" applyBorder="1" applyAlignment="1">
      <alignment horizontal="right" vertical="center" wrapText="1"/>
    </xf>
    <xf numFmtId="3" fontId="1" fillId="0" borderId="5" xfId="0" applyNumberFormat="1" applyFont="1" applyBorder="1" applyAlignment="1">
      <alignment horizontal="right" vertical="center"/>
    </xf>
    <xf numFmtId="3" fontId="1" fillId="0" borderId="11" xfId="0" applyNumberFormat="1" applyFont="1" applyBorder="1" applyAlignment="1">
      <alignment horizontal="right" vertical="center"/>
    </xf>
    <xf numFmtId="3" fontId="1" fillId="2" borderId="7"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165" fontId="2" fillId="2" borderId="2" xfId="0" applyNumberFormat="1" applyFont="1" applyFill="1" applyBorder="1" applyAlignment="1">
      <alignment horizontal="center" vertical="center" wrapText="1"/>
    </xf>
    <xf numFmtId="165" fontId="2" fillId="2" borderId="10"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xf>
    <xf numFmtId="165" fontId="3" fillId="2" borderId="11" xfId="0" applyNumberFormat="1" applyFont="1" applyFill="1" applyBorder="1" applyAlignment="1">
      <alignment horizontal="center" vertical="center"/>
    </xf>
    <xf numFmtId="165" fontId="1" fillId="2" borderId="7" xfId="0" applyNumberFormat="1" applyFont="1" applyFill="1" applyBorder="1" applyAlignment="1">
      <alignment horizontal="center" vertical="center" wrapText="1"/>
    </xf>
    <xf numFmtId="165" fontId="1" fillId="2" borderId="12" xfId="0" applyNumberFormat="1" applyFont="1" applyFill="1" applyBorder="1" applyAlignment="1">
      <alignment horizontal="center" vertical="center" wrapText="1"/>
    </xf>
    <xf numFmtId="164" fontId="40" fillId="2" borderId="6" xfId="0" applyNumberFormat="1" applyFont="1" applyFill="1" applyBorder="1" applyAlignment="1">
      <alignment horizontal="center" vertical="center"/>
    </xf>
    <xf numFmtId="164" fontId="40" fillId="2" borderId="9" xfId="0" applyNumberFormat="1" applyFont="1" applyFill="1" applyBorder="1" applyAlignment="1">
      <alignment horizontal="center" vertical="center"/>
    </xf>
    <xf numFmtId="0" fontId="2" fillId="0" borderId="2" xfId="0" applyFont="1" applyBorder="1"/>
    <xf numFmtId="3" fontId="2" fillId="0" borderId="10" xfId="2" applyNumberFormat="1" applyFont="1" applyBorder="1"/>
    <xf numFmtId="0" fontId="8" fillId="2" borderId="0" xfId="88" applyFont="1" applyFill="1"/>
    <xf numFmtId="0" fontId="8" fillId="2" borderId="8" xfId="88" applyFont="1" applyFill="1" applyBorder="1"/>
    <xf numFmtId="0" fontId="21" fillId="0" borderId="1" xfId="0" applyFont="1" applyBorder="1" applyAlignment="1">
      <alignment horizontal="center" vertical="center"/>
    </xf>
    <xf numFmtId="0" fontId="40" fillId="0" borderId="1" xfId="0" applyFont="1" applyBorder="1" applyAlignment="1">
      <alignment horizontal="center" vertical="center"/>
    </xf>
    <xf numFmtId="0" fontId="40" fillId="0" borderId="1" xfId="0" applyFont="1" applyBorder="1" applyAlignment="1">
      <alignment horizontal="justify" vertical="center" wrapText="1"/>
    </xf>
    <xf numFmtId="3" fontId="40" fillId="0" borderId="1" xfId="0" applyNumberFormat="1" applyFont="1" applyBorder="1" applyAlignment="1">
      <alignment horizontal="right" vertical="center"/>
    </xf>
    <xf numFmtId="0" fontId="40" fillId="0" borderId="1" xfId="0" applyFont="1" applyBorder="1" applyAlignment="1">
      <alignment horizontal="right" vertical="center"/>
    </xf>
    <xf numFmtId="0" fontId="22" fillId="0" borderId="1" xfId="0" applyFont="1" applyBorder="1" applyAlignment="1">
      <alignment horizontal="center" vertical="center"/>
    </xf>
    <xf numFmtId="0" fontId="40" fillId="0" borderId="1" xfId="0" applyFont="1" applyBorder="1" applyAlignment="1">
      <alignment horizontal="center" vertical="center" wrapText="1"/>
    </xf>
    <xf numFmtId="0" fontId="22" fillId="0" borderId="1" xfId="0" applyFont="1" applyBorder="1" applyAlignment="1">
      <alignment horizontal="center" vertical="center" wrapText="1"/>
    </xf>
    <xf numFmtId="3" fontId="22" fillId="0" borderId="1" xfId="0" applyNumberFormat="1" applyFont="1" applyBorder="1" applyAlignment="1">
      <alignment horizontal="right" vertical="center"/>
    </xf>
    <xf numFmtId="0" fontId="22" fillId="0" borderId="1" xfId="0" applyFont="1" applyBorder="1" applyAlignment="1">
      <alignment horizontal="right" vertical="center"/>
    </xf>
    <xf numFmtId="0" fontId="22" fillId="0" borderId="1" xfId="0" applyFont="1" applyBorder="1" applyAlignment="1">
      <alignment horizontal="justify" vertical="center" wrapText="1"/>
    </xf>
    <xf numFmtId="0" fontId="58" fillId="0" borderId="0" xfId="0" applyFont="1" applyAlignment="1">
      <alignment vertical="center" wrapText="1"/>
    </xf>
    <xf numFmtId="0" fontId="58" fillId="0" borderId="0" xfId="0" applyFont="1"/>
    <xf numFmtId="0" fontId="60" fillId="0" borderId="0" xfId="0" applyFont="1" applyAlignment="1">
      <alignment vertical="center" wrapText="1"/>
    </xf>
    <xf numFmtId="165" fontId="8" fillId="2" borderId="5" xfId="0" applyNumberFormat="1" applyFont="1" applyFill="1" applyBorder="1" applyAlignment="1" applyProtection="1">
      <alignment horizontal="left" indent="1"/>
      <protection locked="0"/>
    </xf>
    <xf numFmtId="0" fontId="10" fillId="2" borderId="5" xfId="0" applyFont="1" applyFill="1" applyBorder="1"/>
    <xf numFmtId="167" fontId="10" fillId="2" borderId="11" xfId="4" applyNumberFormat="1" applyFont="1" applyFill="1" applyBorder="1" applyAlignment="1">
      <alignment horizontal="right" vertical="top"/>
    </xf>
    <xf numFmtId="37" fontId="8" fillId="2" borderId="10" xfId="0" applyNumberFormat="1" applyFont="1" applyFill="1" applyBorder="1"/>
    <xf numFmtId="37" fontId="8" fillId="2" borderId="2" xfId="0" applyNumberFormat="1" applyFont="1" applyFill="1" applyBorder="1"/>
    <xf numFmtId="37" fontId="6" fillId="2" borderId="5" xfId="0" applyNumberFormat="1" applyFont="1" applyFill="1" applyBorder="1"/>
    <xf numFmtId="37" fontId="8" fillId="2" borderId="5" xfId="0" applyNumberFormat="1" applyFont="1" applyFill="1" applyBorder="1"/>
    <xf numFmtId="37" fontId="10" fillId="2" borderId="5" xfId="0" applyNumberFormat="1" applyFont="1" applyFill="1" applyBorder="1"/>
    <xf numFmtId="167" fontId="6" fillId="2" borderId="5" xfId="27" applyNumberFormat="1" applyFont="1" applyFill="1" applyBorder="1" applyAlignment="1">
      <alignment horizontal="right" vertical="top"/>
    </xf>
    <xf numFmtId="167" fontId="8" fillId="2" borderId="5" xfId="27" applyNumberFormat="1" applyFont="1" applyFill="1" applyBorder="1" applyAlignment="1">
      <alignment horizontal="right" vertical="top"/>
    </xf>
    <xf numFmtId="167" fontId="6" fillId="2" borderId="7" xfId="27" applyNumberFormat="1" applyFont="1" applyFill="1" applyBorder="1" applyAlignment="1">
      <alignment horizontal="right" vertical="top"/>
    </xf>
    <xf numFmtId="167" fontId="6" fillId="2" borderId="2" xfId="27" applyNumberFormat="1" applyFont="1" applyFill="1" applyBorder="1" applyAlignment="1">
      <alignment horizontal="right" vertical="top"/>
    </xf>
    <xf numFmtId="0" fontId="6" fillId="2" borderId="5" xfId="0" quotePrefix="1" applyFont="1" applyFill="1" applyBorder="1" applyAlignment="1">
      <alignment horizontal="center" vertical="center"/>
    </xf>
    <xf numFmtId="0" fontId="6" fillId="2" borderId="0" xfId="0" quotePrefix="1" applyFont="1" applyFill="1" applyAlignment="1">
      <alignment horizontal="center" vertical="center"/>
    </xf>
    <xf numFmtId="3" fontId="1" fillId="2" borderId="8" xfId="0" applyNumberFormat="1" applyFont="1" applyFill="1" applyBorder="1" applyAlignment="1">
      <alignment horizontal="right" vertical="center" wrapText="1"/>
    </xf>
    <xf numFmtId="3" fontId="1" fillId="2" borderId="6"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0" fontId="8" fillId="2" borderId="3" xfId="0" quotePrefix="1" applyFont="1" applyFill="1" applyBorder="1" applyAlignment="1">
      <alignment horizontal="center" vertical="center"/>
    </xf>
    <xf numFmtId="0" fontId="8" fillId="2" borderId="3" xfId="0" applyFont="1" applyFill="1" applyBorder="1" applyAlignment="1">
      <alignment horizontal="left" vertical="center"/>
    </xf>
    <xf numFmtId="3" fontId="2" fillId="2" borderId="3" xfId="0" applyNumberFormat="1" applyFont="1" applyFill="1" applyBorder="1" applyAlignment="1">
      <alignment horizontal="right" vertical="center" wrapText="1"/>
    </xf>
    <xf numFmtId="3" fontId="2" fillId="2" borderId="4" xfId="0" applyNumberFormat="1" applyFont="1" applyFill="1" applyBorder="1" applyAlignment="1">
      <alignment horizontal="right" vertical="center" wrapText="1"/>
    </xf>
    <xf numFmtId="4" fontId="2" fillId="2" borderId="10"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0" fontId="44" fillId="4" borderId="0" xfId="0" applyFont="1" applyFill="1"/>
    <xf numFmtId="165" fontId="2" fillId="2" borderId="0" xfId="0" applyNumberFormat="1" applyFont="1" applyFill="1"/>
    <xf numFmtId="0" fontId="4" fillId="2" borderId="3" xfId="0" applyFont="1" applyFill="1" applyBorder="1" applyAlignment="1">
      <alignment horizontal="center" vertical="center" wrapText="1"/>
    </xf>
    <xf numFmtId="0" fontId="1" fillId="2" borderId="0" xfId="2" applyNumberFormat="1" applyFont="1" applyFill="1" applyAlignment="1">
      <alignment horizontal="center" vertical="center" wrapText="1"/>
    </xf>
    <xf numFmtId="0" fontId="3" fillId="2" borderId="1"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12" xfId="0" applyFont="1" applyFill="1" applyBorder="1" applyAlignment="1">
      <alignment horizontal="justify" vertical="center" wrapText="1"/>
    </xf>
    <xf numFmtId="3" fontId="3" fillId="2" borderId="1" xfId="0" applyNumberFormat="1" applyFont="1" applyFill="1" applyBorder="1" applyAlignment="1">
      <alignment horizontal="center" vertical="center" wrapText="1"/>
    </xf>
    <xf numFmtId="3" fontId="3" fillId="2" borderId="15"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8" fillId="2" borderId="3" xfId="0" applyFont="1" applyFill="1" applyBorder="1"/>
    <xf numFmtId="3" fontId="6" fillId="2" borderId="3" xfId="0" applyNumberFormat="1" applyFont="1" applyFill="1" applyBorder="1" applyAlignment="1">
      <alignment horizontal="right"/>
    </xf>
    <xf numFmtId="164" fontId="6" fillId="2" borderId="3" xfId="2" applyNumberFormat="1" applyFont="1" applyFill="1" applyBorder="1" applyAlignment="1">
      <alignment horizontal="center"/>
    </xf>
    <xf numFmtId="165" fontId="6" fillId="2" borderId="3" xfId="0" applyNumberFormat="1" applyFont="1" applyFill="1" applyBorder="1" applyAlignment="1">
      <alignment horizontal="center"/>
    </xf>
    <xf numFmtId="3" fontId="1" fillId="2" borderId="6" xfId="0" applyNumberFormat="1" applyFont="1" applyFill="1" applyBorder="1" applyAlignment="1">
      <alignment horizontal="right" vertical="center"/>
    </xf>
    <xf numFmtId="3" fontId="1" fillId="2" borderId="9" xfId="0" applyNumberFormat="1" applyFont="1" applyFill="1" applyBorder="1" applyAlignment="1">
      <alignment horizontal="right" vertical="center"/>
    </xf>
    <xf numFmtId="3" fontId="16" fillId="2" borderId="11" xfId="2" applyNumberFormat="1" applyFont="1" applyFill="1" applyBorder="1" applyAlignment="1">
      <alignment horizontal="right" vertical="center" wrapText="1"/>
    </xf>
    <xf numFmtId="0" fontId="6"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8" fontId="44" fillId="2" borderId="0" xfId="3" applyNumberFormat="1" applyFont="1" applyFill="1"/>
    <xf numFmtId="0" fontId="6"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justify" wrapText="1"/>
    </xf>
    <xf numFmtId="1" fontId="2" fillId="2" borderId="11" xfId="0" applyNumberFormat="1" applyFont="1" applyFill="1" applyBorder="1" applyAlignment="1">
      <alignment horizontal="center" vertical="center"/>
    </xf>
    <xf numFmtId="1" fontId="1" fillId="2" borderId="11" xfId="0" applyNumberFormat="1" applyFont="1" applyFill="1" applyBorder="1" applyAlignment="1">
      <alignment horizontal="center" vertical="center"/>
    </xf>
    <xf numFmtId="1" fontId="2" fillId="2" borderId="12" xfId="0" applyNumberFormat="1" applyFont="1" applyFill="1" applyBorder="1" applyAlignment="1">
      <alignment horizontal="center" vertical="center"/>
    </xf>
    <xf numFmtId="1" fontId="1" fillId="2" borderId="12" xfId="0" applyNumberFormat="1" applyFont="1" applyFill="1" applyBorder="1" applyAlignment="1">
      <alignment horizontal="center" vertical="center"/>
    </xf>
    <xf numFmtId="0" fontId="8" fillId="2" borderId="3" xfId="0" applyFont="1" applyFill="1" applyBorder="1" applyAlignment="1">
      <alignment horizontal="justify" vertical="center" wrapText="1"/>
    </xf>
    <xf numFmtId="0" fontId="8" fillId="2" borderId="0" xfId="0" applyFont="1" applyFill="1" applyAlignment="1">
      <alignment horizontal="justify" vertical="center" wrapText="1"/>
    </xf>
    <xf numFmtId="164" fontId="2" fillId="2" borderId="11"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164" fontId="2" fillId="2" borderId="10"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6" fillId="2" borderId="10" xfId="0" applyNumberFormat="1" applyFont="1" applyFill="1" applyBorder="1" applyAlignment="1">
      <alignment horizontal="center" vertical="center"/>
    </xf>
    <xf numFmtId="164" fontId="6" fillId="2" borderId="11"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xf>
    <xf numFmtId="164" fontId="8" fillId="2" borderId="11" xfId="0" applyNumberFormat="1" applyFont="1" applyFill="1" applyBorder="1" applyAlignment="1">
      <alignment horizontal="center" vertical="center"/>
    </xf>
    <xf numFmtId="164" fontId="6" fillId="2" borderId="12" xfId="0" applyNumberFormat="1" applyFont="1" applyFill="1" applyBorder="1" applyAlignment="1">
      <alignment horizontal="center" vertical="center"/>
    </xf>
    <xf numFmtId="0" fontId="2" fillId="0" borderId="3" xfId="0" applyFont="1" applyBorder="1" applyAlignment="1">
      <alignment horizontal="justify" wrapText="1"/>
    </xf>
    <xf numFmtId="0" fontId="2" fillId="0" borderId="0" xfId="0" applyFont="1" applyAlignment="1">
      <alignment horizontal="justify" wrapText="1"/>
    </xf>
    <xf numFmtId="0" fontId="2" fillId="0" borderId="0" xfId="0" applyFont="1" applyAlignment="1">
      <alignment horizontal="justify"/>
    </xf>
    <xf numFmtId="0" fontId="2" fillId="2" borderId="0" xfId="0" applyFont="1" applyFill="1" applyAlignment="1">
      <alignment horizontal="justify"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2" borderId="3" xfId="0" applyFont="1" applyFill="1" applyBorder="1" applyAlignment="1">
      <alignment horizontal="justify" wrapText="1"/>
    </xf>
    <xf numFmtId="0" fontId="2" fillId="2" borderId="0" xfId="0" applyFont="1" applyFill="1" applyAlignment="1">
      <alignment horizontal="justify" wrapText="1"/>
    </xf>
    <xf numFmtId="0" fontId="2" fillId="0" borderId="0" xfId="0" applyFont="1" applyAlignment="1">
      <alignment horizontal="left"/>
    </xf>
    <xf numFmtId="0" fontId="2" fillId="2" borderId="3" xfId="0" applyFont="1" applyFill="1" applyBorder="1" applyAlignment="1">
      <alignment horizontal="justify" vertical="center" wrapText="1"/>
    </xf>
    <xf numFmtId="0" fontId="48" fillId="2" borderId="0" xfId="0" applyFont="1" applyFill="1" applyAlignment="1">
      <alignment horizontal="left" vertical="center" wrapText="1"/>
    </xf>
    <xf numFmtId="0" fontId="49"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2" xfId="6" applyFont="1" applyBorder="1" applyAlignment="1">
      <alignment horizontal="center" vertical="center"/>
    </xf>
    <xf numFmtId="0" fontId="6" fillId="0" borderId="4" xfId="6" applyFont="1" applyBorder="1" applyAlignment="1">
      <alignment horizontal="center" vertical="center"/>
    </xf>
    <xf numFmtId="0" fontId="6" fillId="0" borderId="3" xfId="6" applyFont="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8" fillId="2" borderId="3" xfId="0" applyFont="1" applyFill="1" applyBorder="1" applyAlignment="1">
      <alignment horizontal="justify" vertical="top" wrapText="1"/>
    </xf>
    <xf numFmtId="0" fontId="8" fillId="2" borderId="0" xfId="0" applyFont="1" applyFill="1" applyAlignment="1">
      <alignment horizontal="justify" vertical="top" wrapText="1"/>
    </xf>
    <xf numFmtId="0" fontId="8" fillId="2" borderId="3" xfId="0" applyFont="1" applyFill="1" applyBorder="1" applyAlignment="1">
      <alignment horizontal="justify" wrapText="1"/>
    </xf>
    <xf numFmtId="0" fontId="2" fillId="2" borderId="5" xfId="5" applyFont="1" applyFill="1" applyBorder="1" applyAlignment="1">
      <alignment horizontal="center"/>
    </xf>
    <xf numFmtId="164" fontId="1" fillId="2" borderId="12" xfId="0" applyNumberFormat="1" applyFont="1" applyFill="1" applyBorder="1" applyAlignment="1">
      <alignment horizontal="center" vertical="center"/>
    </xf>
    <xf numFmtId="0" fontId="2" fillId="2" borderId="5" xfId="0" applyFont="1" applyFill="1" applyBorder="1" applyAlignment="1">
      <alignment vertical="center" wrapText="1"/>
    </xf>
    <xf numFmtId="0" fontId="2"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2" fillId="2" borderId="3" xfId="0" applyFont="1" applyFill="1" applyBorder="1" applyAlignment="1">
      <alignment horizontal="justify" vertical="center" wrapText="1"/>
    </xf>
    <xf numFmtId="0" fontId="12" fillId="2" borderId="0" xfId="0" applyFont="1" applyFill="1" applyAlignment="1">
      <alignment horizontal="justify" vertical="center" wrapText="1"/>
    </xf>
    <xf numFmtId="0" fontId="21" fillId="2" borderId="0" xfId="7" applyFont="1" applyFill="1" applyAlignment="1">
      <alignment horizontal="left" vertical="center" wrapText="1"/>
    </xf>
    <xf numFmtId="0" fontId="22" fillId="2" borderId="0" xfId="7" applyFont="1" applyFill="1" applyAlignment="1">
      <alignment horizontal="lef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left" vertical="center" wrapText="1"/>
    </xf>
    <xf numFmtId="0" fontId="8" fillId="2" borderId="0" xfId="0" applyFont="1" applyFill="1" applyAlignment="1">
      <alignment horizontal="left"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2" xfId="6" applyFont="1" applyBorder="1" applyAlignment="1">
      <alignment horizontal="center" vertical="center"/>
    </xf>
    <xf numFmtId="0" fontId="4" fillId="0" borderId="4" xfId="6" applyFont="1" applyBorder="1" applyAlignment="1">
      <alignment horizontal="center" vertical="center"/>
    </xf>
    <xf numFmtId="1" fontId="1" fillId="2" borderId="6" xfId="0" applyNumberFormat="1" applyFont="1" applyFill="1" applyBorder="1" applyAlignment="1">
      <alignment horizontal="center" vertical="center"/>
    </xf>
    <xf numFmtId="1" fontId="2" fillId="2" borderId="5" xfId="0" quotePrefix="1"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5" xfId="0" quotePrefix="1" applyNumberFormat="1" applyFont="1" applyFill="1" applyBorder="1" applyAlignment="1">
      <alignment horizontal="center" vertical="center"/>
    </xf>
    <xf numFmtId="1" fontId="2" fillId="2" borderId="5" xfId="0" applyNumberFormat="1" applyFont="1" applyFill="1" applyBorder="1" applyAlignment="1">
      <alignment horizontal="center" vertical="center"/>
    </xf>
    <xf numFmtId="0" fontId="1" fillId="2" borderId="3" xfId="0" applyFont="1" applyFill="1" applyBorder="1" applyAlignment="1">
      <alignment horizontal="center"/>
    </xf>
    <xf numFmtId="164" fontId="2" fillId="2" borderId="2" xfId="0" quotePrefix="1"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0" fontId="1" fillId="2" borderId="2" xfId="0" applyFont="1" applyFill="1" applyBorder="1" applyAlignment="1">
      <alignment horizontal="center"/>
    </xf>
    <xf numFmtId="164" fontId="3" fillId="5" borderId="5" xfId="0" applyNumberFormat="1" applyFont="1" applyFill="1" applyBorder="1" applyAlignment="1">
      <alignment horizontal="center" vertical="center"/>
    </xf>
    <xf numFmtId="164" fontId="4" fillId="5" borderId="6" xfId="0" applyNumberFormat="1" applyFont="1" applyFill="1" applyBorder="1" applyAlignment="1">
      <alignment horizontal="center" vertical="center"/>
    </xf>
    <xf numFmtId="164" fontId="3" fillId="5" borderId="7" xfId="0" applyNumberFormat="1" applyFont="1" applyFill="1" applyBorder="1" applyAlignment="1">
      <alignment horizontal="center" vertical="center"/>
    </xf>
    <xf numFmtId="164" fontId="4" fillId="5" borderId="9" xfId="0" applyNumberFormat="1" applyFont="1" applyFill="1" applyBorder="1" applyAlignment="1">
      <alignment horizontal="center" vertical="center"/>
    </xf>
    <xf numFmtId="164" fontId="3" fillId="5" borderId="2" xfId="0" applyNumberFormat="1" applyFont="1" applyFill="1" applyBorder="1" applyAlignment="1">
      <alignment horizontal="center" vertical="center"/>
    </xf>
    <xf numFmtId="164" fontId="4" fillId="5" borderId="4" xfId="0" applyNumberFormat="1" applyFont="1" applyFill="1" applyBorder="1" applyAlignment="1">
      <alignment horizontal="center" vertical="center"/>
    </xf>
    <xf numFmtId="0" fontId="1" fillId="2" borderId="2" xfId="5" applyFont="1" applyFill="1" applyBorder="1" applyAlignment="1">
      <alignment horizontal="center"/>
    </xf>
    <xf numFmtId="0" fontId="1" fillId="2" borderId="4" xfId="5" applyFont="1" applyFill="1" applyBorder="1" applyAlignment="1">
      <alignment horizontal="center"/>
    </xf>
    <xf numFmtId="0" fontId="1" fillId="2" borderId="3" xfId="5" applyFont="1" applyFill="1" applyBorder="1" applyAlignment="1">
      <alignment horizontal="center"/>
    </xf>
    <xf numFmtId="0" fontId="2" fillId="2" borderId="0" xfId="0" applyFont="1" applyFill="1" applyAlignment="1">
      <alignment horizontal="justify"/>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1" fillId="2" borderId="4" xfId="0" applyFont="1" applyFill="1" applyBorder="1" applyAlignment="1">
      <alignment horizontal="center"/>
    </xf>
    <xf numFmtId="0" fontId="12" fillId="2" borderId="0" xfId="0" applyFont="1" applyFill="1" applyAlignment="1">
      <alignment wrapText="1"/>
    </xf>
    <xf numFmtId="0" fontId="12" fillId="2" borderId="3" xfId="0" applyFont="1" applyFill="1" applyBorder="1" applyAlignment="1">
      <alignment horizontal="justify" wrapText="1"/>
    </xf>
    <xf numFmtId="0" fontId="12" fillId="2" borderId="0" xfId="0" applyFont="1" applyFill="1" applyAlignment="1">
      <alignment horizontal="justify" wrapText="1"/>
    </xf>
    <xf numFmtId="0" fontId="40" fillId="2" borderId="3" xfId="0" applyFont="1" applyFill="1" applyBorder="1" applyAlignment="1">
      <alignment horizontal="justify" vertical="center" wrapText="1"/>
    </xf>
    <xf numFmtId="0" fontId="40" fillId="2" borderId="0" xfId="0" applyFont="1" applyFill="1" applyAlignment="1">
      <alignment horizontal="justify"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2" fillId="2" borderId="3" xfId="0" applyFont="1" applyFill="1" applyBorder="1" applyAlignment="1">
      <alignment horizontal="justify"/>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2" borderId="0" xfId="0" applyFont="1" applyFill="1" applyAlignment="1">
      <alignment horizontal="left"/>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2" xfId="0" applyFont="1" applyFill="1" applyBorder="1" applyAlignment="1">
      <alignment vertical="center" wrapText="1"/>
    </xf>
    <xf numFmtId="10" fontId="2" fillId="2" borderId="10" xfId="3" applyNumberFormat="1" applyFont="1" applyFill="1" applyBorder="1" applyAlignment="1">
      <alignment horizontal="center" vertical="center" wrapText="1"/>
    </xf>
    <xf numFmtId="10" fontId="2" fillId="2" borderId="12" xfId="3" applyNumberFormat="1" applyFont="1" applyFill="1" applyBorder="1" applyAlignment="1">
      <alignment horizontal="center" vertical="center" wrapText="1"/>
    </xf>
    <xf numFmtId="0" fontId="2" fillId="2" borderId="10"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horizontal="justify" vertical="center"/>
    </xf>
    <xf numFmtId="0" fontId="2" fillId="2" borderId="10" xfId="0" applyFont="1" applyFill="1" applyBorder="1" applyAlignment="1">
      <alignment horizontal="justify" vertical="center"/>
    </xf>
    <xf numFmtId="0" fontId="2" fillId="2" borderId="11" xfId="0" applyFont="1" applyFill="1" applyBorder="1" applyAlignment="1">
      <alignment horizontal="justify" vertical="center"/>
    </xf>
    <xf numFmtId="0" fontId="2" fillId="2" borderId="2" xfId="0" applyFont="1" applyFill="1" applyBorder="1" applyAlignment="1">
      <alignment horizontal="justify" vertical="center"/>
    </xf>
    <xf numFmtId="0" fontId="2" fillId="2" borderId="7" xfId="0" applyFont="1" applyFill="1" applyBorder="1" applyAlignment="1">
      <alignment horizontal="justify"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2" borderId="12" xfId="0" applyFont="1" applyFill="1" applyBorder="1" applyAlignment="1">
      <alignment horizontal="justify" vertical="center"/>
    </xf>
    <xf numFmtId="0" fontId="11" fillId="2" borderId="13" xfId="87" applyFont="1" applyFill="1" applyBorder="1" applyAlignment="1" applyProtection="1">
      <alignment horizontal="center" vertical="center" wrapText="1"/>
    </xf>
    <xf numFmtId="0" fontId="11" fillId="2" borderId="15" xfId="87" applyFont="1" applyFill="1" applyBorder="1" applyAlignment="1" applyProtection="1">
      <alignment horizontal="center" vertical="center" wrapText="1"/>
    </xf>
    <xf numFmtId="199" fontId="6" fillId="2" borderId="5" xfId="88" applyNumberFormat="1" applyFont="1" applyFill="1" applyBorder="1" applyAlignment="1">
      <alignment horizontal="center" vertical="center"/>
    </xf>
    <xf numFmtId="199" fontId="6" fillId="2" borderId="7" xfId="88" applyNumberFormat="1" applyFont="1" applyFill="1" applyBorder="1" applyAlignment="1">
      <alignment horizontal="center" vertical="center"/>
    </xf>
    <xf numFmtId="199" fontId="6" fillId="2" borderId="2" xfId="88" applyNumberFormat="1" applyFont="1" applyFill="1" applyBorder="1" applyAlignment="1">
      <alignment horizontal="center" vertical="center" wrapText="1"/>
    </xf>
    <xf numFmtId="199" fontId="6" fillId="2" borderId="5" xfId="88" applyNumberFormat="1" applyFont="1" applyFill="1" applyBorder="1" applyAlignment="1">
      <alignment horizontal="center" vertical="center" wrapText="1"/>
    </xf>
    <xf numFmtId="199" fontId="6" fillId="2" borderId="7" xfId="88" applyNumberFormat="1" applyFont="1" applyFill="1" applyBorder="1" applyAlignment="1">
      <alignment horizontal="center" vertical="center" wrapText="1"/>
    </xf>
    <xf numFmtId="0" fontId="6" fillId="2" borderId="0" xfId="0" applyFont="1" applyFill="1" applyAlignment="1">
      <alignment horizontal="left"/>
    </xf>
    <xf numFmtId="0" fontId="1" fillId="2" borderId="0" xfId="0" applyFont="1" applyFill="1" applyAlignment="1">
      <alignment horizontal="left"/>
    </xf>
    <xf numFmtId="0" fontId="8" fillId="2" borderId="0" xfId="0" applyFont="1" applyFill="1" applyAlignment="1">
      <alignment horizontal="left"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8" fillId="2" borderId="0" xfId="0" applyFont="1" applyFill="1" applyAlignment="1">
      <alignment horizontal="justify"/>
    </xf>
    <xf numFmtId="0" fontId="6" fillId="2" borderId="0" xfId="0" applyFont="1" applyFill="1" applyAlignment="1">
      <alignment horizont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202" fontId="6" fillId="2" borderId="6" xfId="0" applyNumberFormat="1" applyFont="1" applyFill="1" applyBorder="1" applyAlignment="1">
      <alignment horizontal="center" vertical="center" wrapText="1"/>
    </xf>
    <xf numFmtId="0" fontId="3" fillId="2" borderId="4"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3" fillId="2" borderId="11" xfId="0" applyFont="1" applyFill="1" applyBorder="1" applyAlignment="1">
      <alignment horizontal="center" vertical="center" wrapText="1"/>
    </xf>
    <xf numFmtId="0" fontId="2" fillId="2" borderId="6" xfId="0" applyFont="1" applyFill="1" applyBorder="1" applyAlignment="1">
      <alignment horizontal="justify" vertical="top" wrapText="1"/>
    </xf>
    <xf numFmtId="3" fontId="3" fillId="2" borderId="1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4" xfId="0" applyFont="1" applyFill="1" applyBorder="1" applyAlignment="1">
      <alignment horizontal="justify" vertical="center" wrapText="1"/>
    </xf>
    <xf numFmtId="3" fontId="3" fillId="2" borderId="5" xfId="0" applyNumberFormat="1" applyFont="1" applyFill="1" applyBorder="1" applyAlignment="1">
      <alignment horizontal="center" vertical="center" wrapText="1"/>
    </xf>
    <xf numFmtId="0" fontId="2" fillId="2" borderId="6" xfId="0" applyFont="1" applyFill="1" applyBorder="1" applyAlignment="1">
      <alignment horizontal="justify" wrapText="1"/>
    </xf>
    <xf numFmtId="3" fontId="3" fillId="2" borderId="2"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4" xfId="0" applyFont="1" applyFill="1" applyBorder="1" applyAlignment="1">
      <alignment horizontal="justify" wrapText="1"/>
    </xf>
    <xf numFmtId="3" fontId="3" fillId="2" borderId="4"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0" fontId="2" fillId="2" borderId="9" xfId="0" applyFont="1" applyFill="1" applyBorder="1" applyAlignment="1">
      <alignment horizontal="justify" wrapText="1"/>
    </xf>
    <xf numFmtId="3" fontId="3" fillId="2" borderId="9"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2" fillId="2" borderId="8" xfId="0" applyNumberFormat="1" applyFont="1" applyFill="1" applyBorder="1" applyAlignment="1">
      <alignment horizontal="center"/>
    </xf>
    <xf numFmtId="164" fontId="2" fillId="2" borderId="9" xfId="0" applyNumberFormat="1" applyFont="1" applyFill="1" applyBorder="1" applyAlignment="1">
      <alignment horizontal="center"/>
    </xf>
    <xf numFmtId="164" fontId="2" fillId="2" borderId="0" xfId="0" applyNumberFormat="1" applyFont="1" applyFill="1" applyBorder="1" applyAlignment="1">
      <alignment horizontal="center"/>
    </xf>
    <xf numFmtId="164" fontId="1" fillId="2" borderId="15" xfId="0" applyNumberFormat="1" applyFont="1" applyFill="1" applyBorder="1" applyAlignment="1">
      <alignment horizontal="center"/>
    </xf>
    <xf numFmtId="164" fontId="1" fillId="2" borderId="14" xfId="0" applyNumberFormat="1" applyFont="1" applyFill="1" applyBorder="1" applyAlignment="1">
      <alignment horizontal="center"/>
    </xf>
    <xf numFmtId="0" fontId="6" fillId="2" borderId="8" xfId="0" applyFont="1" applyFill="1" applyBorder="1" applyAlignment="1">
      <alignment horizontal="justify" vertical="center"/>
    </xf>
    <xf numFmtId="10" fontId="6" fillId="2" borderId="8"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wrapText="1"/>
    </xf>
    <xf numFmtId="0" fontId="8" fillId="2" borderId="9" xfId="0" applyFont="1" applyFill="1" applyBorder="1" applyAlignment="1">
      <alignment vertical="center"/>
    </xf>
    <xf numFmtId="0" fontId="8" fillId="2" borderId="0"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6" fillId="2" borderId="15" xfId="0" applyFont="1" applyFill="1" applyBorder="1" applyAlignment="1">
      <alignment horizontal="justify" vertical="center"/>
    </xf>
    <xf numFmtId="3" fontId="6" fillId="2" borderId="15" xfId="0" applyNumberFormat="1" applyFont="1" applyFill="1" applyBorder="1" applyAlignment="1">
      <alignment horizontal="center" vertical="center"/>
    </xf>
    <xf numFmtId="3" fontId="6" fillId="2" borderId="15" xfId="0" applyNumberFormat="1" applyFont="1" applyFill="1" applyBorder="1" applyAlignment="1">
      <alignment horizontal="center" vertical="center" wrapText="1"/>
    </xf>
    <xf numFmtId="0" fontId="8" fillId="2" borderId="14" xfId="0" applyFont="1" applyFill="1" applyBorder="1" applyAlignment="1">
      <alignment vertical="center"/>
    </xf>
    <xf numFmtId="0" fontId="8" fillId="2" borderId="6" xfId="0" applyFont="1" applyFill="1" applyBorder="1" applyAlignment="1">
      <alignment horizontal="justify" vertical="center"/>
    </xf>
    <xf numFmtId="0" fontId="8" fillId="2" borderId="15" xfId="0" applyFont="1" applyFill="1" applyBorder="1" applyAlignment="1">
      <alignment horizontal="justify" vertical="center" wrapText="1"/>
    </xf>
    <xf numFmtId="0" fontId="8" fillId="2" borderId="14" xfId="0" applyFont="1" applyFill="1" applyBorder="1" applyAlignment="1">
      <alignment horizontal="justify" vertical="center"/>
    </xf>
    <xf numFmtId="0" fontId="8" fillId="2" borderId="14" xfId="0" applyFont="1" applyFill="1" applyBorder="1" applyAlignment="1">
      <alignment horizontal="justify" vertical="center" wrapText="1"/>
    </xf>
    <xf numFmtId="0" fontId="8" fillId="2"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5" xfId="0" applyFont="1" applyFill="1" applyBorder="1" applyAlignment="1">
      <alignment horizontal="justify" vertical="center"/>
    </xf>
    <xf numFmtId="0" fontId="8" fillId="2" borderId="0" xfId="0" applyFont="1" applyFill="1" applyBorder="1" applyAlignment="1">
      <alignment horizontal="justify" vertical="center"/>
    </xf>
    <xf numFmtId="0" fontId="8" fillId="2" borderId="8" xfId="0" applyFont="1" applyFill="1" applyBorder="1" applyAlignment="1">
      <alignment vertical="center"/>
    </xf>
    <xf numFmtId="3" fontId="6" fillId="2" borderId="13" xfId="0" applyNumberFormat="1" applyFont="1" applyFill="1" applyBorder="1" applyAlignment="1">
      <alignment horizontal="center" vertical="center"/>
    </xf>
    <xf numFmtId="3" fontId="6" fillId="2" borderId="14"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9" xfId="0" applyNumberFormat="1" applyFont="1" applyFill="1" applyBorder="1" applyAlignment="1">
      <alignment horizontal="center" vertical="center"/>
    </xf>
    <xf numFmtId="3" fontId="8" fillId="2" borderId="13" xfId="0" applyNumberFormat="1" applyFont="1" applyFill="1" applyBorder="1" applyAlignment="1">
      <alignment horizontal="center" vertical="center"/>
    </xf>
    <xf numFmtId="3" fontId="8" fillId="2" borderId="15" xfId="0" applyNumberFormat="1" applyFont="1" applyFill="1" applyBorder="1" applyAlignment="1">
      <alignment horizontal="center" vertical="center"/>
    </xf>
    <xf numFmtId="3" fontId="8" fillId="2" borderId="15" xfId="0" applyNumberFormat="1" applyFont="1" applyFill="1" applyBorder="1" applyAlignment="1">
      <alignment horizontal="center" vertical="center" wrapText="1"/>
    </xf>
    <xf numFmtId="3" fontId="8" fillId="2" borderId="14" xfId="0" applyNumberFormat="1" applyFont="1" applyFill="1" applyBorder="1" applyAlignment="1">
      <alignment horizontal="center" vertical="center"/>
    </xf>
    <xf numFmtId="3" fontId="8" fillId="2" borderId="5"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wrapText="1"/>
    </xf>
    <xf numFmtId="0" fontId="6" fillId="2" borderId="10" xfId="0" applyFont="1" applyFill="1" applyBorder="1" applyAlignment="1">
      <alignment horizontal="justify" vertical="center" wrapText="1"/>
    </xf>
    <xf numFmtId="0" fontId="8" fillId="2" borderId="11" xfId="0" applyFont="1" applyFill="1" applyBorder="1" applyAlignment="1">
      <alignment horizontal="justify" vertical="center" wrapText="1"/>
    </xf>
    <xf numFmtId="0" fontId="8" fillId="2" borderId="12" xfId="0" applyFont="1" applyFill="1" applyBorder="1" applyAlignment="1">
      <alignment horizontal="justify" vertical="center" wrapText="1"/>
    </xf>
    <xf numFmtId="0" fontId="8" fillId="2" borderId="6" xfId="0" applyFont="1" applyFill="1" applyBorder="1" applyAlignment="1">
      <alignment horizontal="center"/>
    </xf>
    <xf numFmtId="0" fontId="63" fillId="2" borderId="8" xfId="0" applyFont="1" applyFill="1" applyBorder="1" applyAlignment="1">
      <alignment horizontal="justify" vertical="center" wrapText="1"/>
    </xf>
    <xf numFmtId="0" fontId="63" fillId="2" borderId="9"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6"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8" fillId="2" borderId="4" xfId="0" applyFont="1" applyFill="1" applyBorder="1" applyAlignment="1">
      <alignment horizontal="center"/>
    </xf>
    <xf numFmtId="0" fontId="62" fillId="2" borderId="13"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14" xfId="0" applyFont="1" applyFill="1" applyBorder="1" applyAlignment="1">
      <alignment horizontal="center" vertical="center" wrapText="1"/>
    </xf>
    <xf numFmtId="0" fontId="63" fillId="2" borderId="11" xfId="0" applyFont="1" applyFill="1" applyBorder="1" applyAlignment="1">
      <alignment horizontal="justify" vertical="center"/>
    </xf>
    <xf numFmtId="0" fontId="63" fillId="2" borderId="10" xfId="0" applyFont="1" applyFill="1" applyBorder="1" applyAlignment="1">
      <alignment horizontal="justify" vertical="center"/>
    </xf>
    <xf numFmtId="0" fontId="63" fillId="2" borderId="12" xfId="0" applyFont="1" applyFill="1" applyBorder="1" applyAlignment="1">
      <alignment horizontal="justify" vertical="center"/>
    </xf>
    <xf numFmtId="0" fontId="61" fillId="2" borderId="0" xfId="0" applyFont="1" applyFill="1" applyAlignment="1">
      <alignment horizontal="justify" vertical="center"/>
    </xf>
    <xf numFmtId="0" fontId="63" fillId="2" borderId="15" xfId="0" applyFont="1" applyFill="1" applyBorder="1" applyAlignment="1">
      <alignment horizontal="justify" vertical="center" wrapText="1"/>
    </xf>
    <xf numFmtId="0" fontId="63" fillId="2" borderId="0" xfId="0" applyFont="1" applyFill="1" applyBorder="1" applyAlignment="1">
      <alignment horizontal="justify" vertical="center" wrapText="1"/>
    </xf>
    <xf numFmtId="0" fontId="63" fillId="2" borderId="3" xfId="0" applyFont="1" applyFill="1" applyBorder="1" applyAlignment="1">
      <alignment horizontal="justify" vertical="center" wrapText="1"/>
    </xf>
    <xf numFmtId="0" fontId="63" fillId="2" borderId="1"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63" fillId="2" borderId="10" xfId="0" applyFont="1" applyFill="1" applyBorder="1" applyAlignment="1">
      <alignment horizontal="center" vertical="center" wrapText="1"/>
    </xf>
    <xf numFmtId="0" fontId="63" fillId="2" borderId="12"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6" fillId="2" borderId="5" xfId="0" quotePrefix="1" applyFont="1" applyFill="1" applyBorder="1" applyAlignment="1">
      <alignment horizontal="center" vertical="center" wrapText="1"/>
    </xf>
    <xf numFmtId="0" fontId="6" fillId="2" borderId="0" xfId="0" applyFont="1" applyFill="1" applyBorder="1" applyAlignment="1">
      <alignment vertical="center" wrapText="1"/>
    </xf>
    <xf numFmtId="3" fontId="6" fillId="2" borderId="0"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0" fontId="8" fillId="2" borderId="5" xfId="0" quotePrefix="1" applyFont="1" applyFill="1" applyBorder="1" applyAlignment="1">
      <alignment horizontal="center" vertical="center" wrapText="1"/>
    </xf>
    <xf numFmtId="0" fontId="8" fillId="2" borderId="0" xfId="0" applyFont="1" applyFill="1" applyBorder="1" applyAlignment="1">
      <alignment vertical="center" wrapText="1"/>
    </xf>
    <xf numFmtId="3" fontId="8" fillId="2" borderId="0" xfId="0" applyNumberFormat="1" applyFont="1" applyFill="1" applyBorder="1" applyAlignment="1">
      <alignment horizontal="right" vertical="center" wrapText="1"/>
    </xf>
    <xf numFmtId="0" fontId="8" fillId="2" borderId="15" xfId="0" applyFont="1" applyFill="1" applyBorder="1" applyAlignment="1">
      <alignment vertical="center" wrapText="1"/>
    </xf>
    <xf numFmtId="0" fontId="6" fillId="2" borderId="15" xfId="0" applyFont="1" applyFill="1" applyBorder="1" applyAlignment="1">
      <alignment horizontal="center" vertical="center" wrapText="1"/>
    </xf>
    <xf numFmtId="0" fontId="6" fillId="2" borderId="13" xfId="0" quotePrefix="1" applyFont="1" applyFill="1" applyBorder="1" applyAlignment="1">
      <alignment horizontal="center" vertical="center" wrapText="1"/>
    </xf>
    <xf numFmtId="0" fontId="6" fillId="2" borderId="15" xfId="0" applyFont="1" applyFill="1" applyBorder="1" applyAlignment="1">
      <alignment vertical="center" wrapText="1"/>
    </xf>
    <xf numFmtId="3" fontId="6" fillId="2" borderId="15" xfId="0" applyNumberFormat="1" applyFont="1" applyFill="1" applyBorder="1" applyAlignment="1">
      <alignment horizontal="right" vertical="center" wrapText="1"/>
    </xf>
    <xf numFmtId="0" fontId="10" fillId="2" borderId="15" xfId="0" applyFont="1" applyFill="1" applyBorder="1" applyAlignment="1">
      <alignment vertical="center" wrapText="1"/>
    </xf>
    <xf numFmtId="3" fontId="10" fillId="2" borderId="15" xfId="0" applyNumberFormat="1" applyFont="1" applyFill="1" applyBorder="1" applyAlignment="1">
      <alignment horizontal="right" vertical="center" wrapText="1"/>
    </xf>
    <xf numFmtId="0" fontId="8" fillId="2" borderId="14" xfId="0" applyFont="1" applyFill="1" applyBorder="1" applyAlignment="1">
      <alignment vertical="center" wrapText="1"/>
    </xf>
    <xf numFmtId="0" fontId="8" fillId="2" borderId="0" xfId="0" applyFont="1" applyFill="1" applyBorder="1" applyAlignment="1">
      <alignment horizontal="justify" wrapText="1"/>
    </xf>
    <xf numFmtId="0" fontId="63" fillId="2" borderId="14" xfId="0" applyFont="1" applyFill="1" applyBorder="1" applyAlignment="1">
      <alignment horizontal="center" vertical="center" wrapText="1"/>
    </xf>
    <xf numFmtId="0" fontId="63" fillId="2" borderId="0" xfId="0" applyFont="1" applyFill="1" applyBorder="1" applyAlignment="1">
      <alignment horizontal="justify" vertical="center" wrapText="1"/>
    </xf>
    <xf numFmtId="0" fontId="63" fillId="2" borderId="1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62" fillId="2" borderId="15" xfId="0" applyFont="1" applyFill="1" applyBorder="1" applyAlignment="1">
      <alignment horizontal="center" vertical="center" wrapText="1"/>
    </xf>
    <xf numFmtId="0" fontId="2" fillId="2" borderId="0" xfId="0" applyFont="1" applyFill="1" applyBorder="1"/>
    <xf numFmtId="0" fontId="2" fillId="2" borderId="8" xfId="0" applyFont="1" applyFill="1" applyBorder="1"/>
    <xf numFmtId="0" fontId="1" fillId="2" borderId="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xf>
    <xf numFmtId="3" fontId="2" fillId="2" borderId="10" xfId="0" applyNumberFormat="1" applyFont="1" applyFill="1" applyBorder="1" applyAlignment="1">
      <alignment horizontal="right"/>
    </xf>
    <xf numFmtId="0" fontId="1" fillId="2" borderId="2" xfId="0" applyFont="1" applyFill="1" applyBorder="1" applyAlignment="1">
      <alignment horizontal="center" vertical="center"/>
    </xf>
    <xf numFmtId="0" fontId="1" fillId="2" borderId="1" xfId="0" applyFont="1" applyFill="1" applyBorder="1"/>
    <xf numFmtId="3" fontId="44" fillId="2" borderId="0" xfId="0" applyNumberFormat="1" applyFont="1" applyFill="1"/>
    <xf numFmtId="3" fontId="8" fillId="2" borderId="0" xfId="6" applyNumberFormat="1" applyFont="1" applyFill="1" applyAlignment="1">
      <alignment vertical="center"/>
    </xf>
    <xf numFmtId="165" fontId="8" fillId="2" borderId="4" xfId="6" applyNumberFormat="1" applyFont="1" applyFill="1" applyBorder="1" applyAlignment="1">
      <alignment horizontal="center" vertical="center"/>
    </xf>
    <xf numFmtId="3" fontId="6" fillId="2" borderId="8" xfId="6" applyNumberFormat="1" applyFont="1" applyFill="1" applyBorder="1" applyAlignment="1">
      <alignment vertical="center"/>
    </xf>
    <xf numFmtId="0" fontId="2" fillId="2" borderId="3" xfId="0" quotePrefix="1" applyFont="1" applyFill="1" applyBorder="1" applyAlignment="1">
      <alignment horizontal="justify" vertical="center"/>
    </xf>
    <xf numFmtId="0" fontId="2" fillId="2" borderId="3" xfId="0" applyFont="1" applyFill="1" applyBorder="1" applyAlignment="1">
      <alignment horizontal="justify" vertical="center"/>
    </xf>
    <xf numFmtId="0" fontId="2" fillId="2" borderId="0" xfId="0" quotePrefix="1" applyFont="1" applyFill="1" applyAlignment="1">
      <alignment horizontal="justify" vertical="center"/>
    </xf>
    <xf numFmtId="0" fontId="2" fillId="2" borderId="0" xfId="0" applyFont="1" applyFill="1" applyAlignment="1">
      <alignment horizontal="justify" vertical="center"/>
    </xf>
    <xf numFmtId="0" fontId="54" fillId="2" borderId="3" xfId="0" applyFont="1" applyFill="1" applyBorder="1" applyAlignment="1">
      <alignment horizontal="justify" wrapText="1"/>
    </xf>
    <xf numFmtId="0" fontId="54" fillId="2" borderId="0" xfId="0" applyFont="1" applyFill="1" applyAlignment="1">
      <alignment horizontal="justify" wrapText="1"/>
    </xf>
    <xf numFmtId="0" fontId="54" fillId="2" borderId="0" xfId="0" applyFont="1" applyFill="1" applyAlignment="1">
      <alignment horizontal="justify" vertical="center"/>
    </xf>
    <xf numFmtId="0" fontId="2" fillId="2" borderId="13" xfId="0" applyFont="1" applyFill="1" applyBorder="1" applyAlignment="1">
      <alignment horizontal="left" vertical="center"/>
    </xf>
    <xf numFmtId="0" fontId="4" fillId="2" borderId="14" xfId="0" applyFont="1" applyFill="1" applyBorder="1" applyAlignment="1">
      <alignment horizontal="center" vertical="center" wrapText="1"/>
    </xf>
    <xf numFmtId="3" fontId="1" fillId="2" borderId="11" xfId="0" applyNumberFormat="1" applyFont="1" applyFill="1" applyBorder="1" applyAlignment="1">
      <alignment vertical="center"/>
    </xf>
    <xf numFmtId="3" fontId="1" fillId="2" borderId="6" xfId="0" applyNumberFormat="1" applyFont="1" applyFill="1" applyBorder="1" applyAlignment="1">
      <alignment vertical="center"/>
    </xf>
    <xf numFmtId="3" fontId="2" fillId="2" borderId="11" xfId="0" applyNumberFormat="1" applyFont="1" applyFill="1" applyBorder="1" applyAlignment="1">
      <alignment vertical="center"/>
    </xf>
    <xf numFmtId="3" fontId="2" fillId="2" borderId="6" xfId="0" applyNumberFormat="1" applyFont="1" applyFill="1" applyBorder="1" applyAlignment="1">
      <alignment vertical="center"/>
    </xf>
    <xf numFmtId="3" fontId="1" fillId="2" borderId="12" xfId="0" applyNumberFormat="1" applyFont="1" applyFill="1" applyBorder="1" applyAlignment="1">
      <alignment vertical="center"/>
    </xf>
    <xf numFmtId="3" fontId="1" fillId="2" borderId="9" xfId="0" applyNumberFormat="1" applyFont="1" applyFill="1" applyBorder="1" applyAlignment="1">
      <alignment vertical="center"/>
    </xf>
    <xf numFmtId="3" fontId="1" fillId="2" borderId="11" xfId="0" applyNumberFormat="1" applyFont="1" applyFill="1" applyBorder="1"/>
    <xf numFmtId="3" fontId="1" fillId="2" borderId="12" xfId="0" applyNumberFormat="1" applyFont="1" applyFill="1" applyBorder="1"/>
    <xf numFmtId="0" fontId="2" fillId="2" borderId="11" xfId="0" applyFont="1" applyFill="1" applyBorder="1" applyAlignment="1">
      <alignment horizontal="right"/>
    </xf>
    <xf numFmtId="0" fontId="1" fillId="2" borderId="15" xfId="0" applyFont="1" applyFill="1" applyBorder="1" applyAlignment="1">
      <alignment horizontal="right"/>
    </xf>
    <xf numFmtId="0" fontId="1" fillId="2" borderId="1" xfId="0" applyFont="1" applyFill="1" applyBorder="1" applyAlignment="1">
      <alignment horizontal="right"/>
    </xf>
    <xf numFmtId="0" fontId="6"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4" xfId="0" applyFont="1" applyFill="1" applyBorder="1" applyAlignment="1">
      <alignment horizontal="justify"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justify" vertical="center" wrapText="1"/>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xf>
    <xf numFmtId="3" fontId="6" fillId="2" borderId="12"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165" fontId="6" fillId="2" borderId="0" xfId="1" applyNumberFormat="1" applyFont="1" applyFill="1" applyProtection="1">
      <alignment vertical="top"/>
      <protection locked="0"/>
    </xf>
    <xf numFmtId="165" fontId="6" fillId="2" borderId="26" xfId="1" applyNumberFormat="1" applyFont="1" applyFill="1" applyBorder="1">
      <alignment vertical="top"/>
    </xf>
    <xf numFmtId="165" fontId="8" fillId="2" borderId="27" xfId="1" applyNumberFormat="1" applyFont="1" applyFill="1" applyBorder="1">
      <alignment vertical="top"/>
    </xf>
    <xf numFmtId="165" fontId="8" fillId="2" borderId="0" xfId="1" applyNumberFormat="1" applyFont="1" applyFill="1">
      <alignment vertical="top"/>
    </xf>
    <xf numFmtId="165" fontId="6" fillId="2" borderId="26" xfId="1" applyNumberFormat="1" applyFont="1" applyFill="1" applyBorder="1" applyProtection="1">
      <alignment vertical="top"/>
      <protection locked="0"/>
    </xf>
    <xf numFmtId="165" fontId="6" fillId="2" borderId="27" xfId="1" applyNumberFormat="1" applyFont="1" applyFill="1" applyBorder="1" applyProtection="1">
      <alignment vertical="top"/>
      <protection locked="0"/>
    </xf>
    <xf numFmtId="0" fontId="8" fillId="2" borderId="0" xfId="1" applyFont="1" applyFill="1">
      <alignment vertical="top"/>
    </xf>
    <xf numFmtId="165" fontId="8" fillId="2" borderId="0" xfId="1" applyNumberFormat="1" applyFont="1" applyFill="1" applyProtection="1">
      <alignment vertical="top"/>
      <protection locked="0"/>
    </xf>
    <xf numFmtId="165" fontId="8" fillId="2" borderId="26" xfId="1" applyNumberFormat="1" applyFont="1" applyFill="1" applyBorder="1" applyProtection="1">
      <alignment vertical="top"/>
      <protection locked="0"/>
    </xf>
    <xf numFmtId="165" fontId="8" fillId="2" borderId="25" xfId="1" applyNumberFormat="1" applyFont="1" applyFill="1" applyBorder="1" applyProtection="1">
      <alignment vertical="top"/>
      <protection locked="0"/>
    </xf>
    <xf numFmtId="165" fontId="6" fillId="2" borderId="25" xfId="1" applyNumberFormat="1" applyFont="1" applyFill="1" applyBorder="1" applyProtection="1">
      <alignment vertical="top"/>
      <protection locked="0"/>
    </xf>
    <xf numFmtId="190" fontId="8" fillId="2" borderId="26" xfId="1" applyNumberFormat="1" applyFont="1" applyFill="1" applyBorder="1">
      <alignment vertical="top"/>
    </xf>
    <xf numFmtId="165" fontId="8" fillId="2" borderId="25" xfId="1" applyNumberFormat="1" applyFont="1" applyFill="1" applyBorder="1">
      <alignment vertical="top"/>
    </xf>
    <xf numFmtId="1" fontId="2" fillId="2" borderId="7" xfId="0" quotePrefix="1" applyNumberFormat="1" applyFont="1" applyFill="1" applyBorder="1" applyAlignment="1">
      <alignment horizontal="center" vertical="center"/>
    </xf>
    <xf numFmtId="1" fontId="1" fillId="2" borderId="9"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1" fillId="2" borderId="7" xfId="0" applyFont="1" applyFill="1" applyBorder="1"/>
    <xf numFmtId="3" fontId="1" fillId="2" borderId="8" xfId="0" applyNumberFormat="1" applyFont="1" applyFill="1" applyBorder="1"/>
    <xf numFmtId="3" fontId="1" fillId="2" borderId="9" xfId="0" applyNumberFormat="1" applyFont="1" applyFill="1" applyBorder="1"/>
    <xf numFmtId="0" fontId="1" fillId="2" borderId="14" xfId="0" applyFont="1" applyFill="1" applyBorder="1"/>
    <xf numFmtId="3" fontId="1" fillId="2" borderId="6" xfId="0" applyNumberFormat="1" applyFont="1" applyFill="1" applyBorder="1"/>
    <xf numFmtId="0" fontId="1" fillId="2" borderId="14" xfId="0" applyFont="1" applyFill="1" applyBorder="1" applyAlignment="1">
      <alignment horizontal="center" wrapText="1"/>
    </xf>
    <xf numFmtId="0" fontId="1" fillId="2" borderId="6" xfId="0" applyFont="1" applyFill="1" applyBorder="1"/>
    <xf numFmtId="0" fontId="2" fillId="2" borderId="6" xfId="0" applyFont="1" applyFill="1" applyBorder="1"/>
    <xf numFmtId="0" fontId="2" fillId="2" borderId="9" xfId="0" applyFont="1" applyFill="1" applyBorder="1"/>
    <xf numFmtId="0" fontId="6"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0" xfId="0" quotePrefix="1" applyFont="1" applyFill="1" applyBorder="1" applyAlignment="1">
      <alignment horizontal="center"/>
    </xf>
    <xf numFmtId="0" fontId="2" fillId="2" borderId="11" xfId="0" quotePrefix="1" applyFont="1" applyFill="1" applyBorder="1" applyAlignment="1">
      <alignment horizontal="center"/>
    </xf>
  </cellXfs>
  <cellStyles count="117">
    <cellStyle name="Bad" xfId="86" xr:uid="{09F83ABF-A851-4DE3-AEE9-1C37C9E1A15D}"/>
    <cellStyle name="Comma" xfId="8" xr:uid="{433766D7-CFFB-492F-A954-6293C78CC8CC}"/>
    <cellStyle name="Comma 2" xfId="9" xr:uid="{3FE513D3-243C-4F3B-BDE7-530A773B5CAC}"/>
    <cellStyle name="Comma 3" xfId="10" xr:uid="{1681FAB2-2A52-43BF-82A8-2F878367D295}"/>
    <cellStyle name="Comma0" xfId="11" xr:uid="{7E27DE99-B26A-4E5B-98ED-C01D9CAF02AE}"/>
    <cellStyle name="Comma0 2" xfId="12" xr:uid="{DFF14485-E513-4E67-BECE-2C40184AD1B5}"/>
    <cellStyle name="Comma0_Serie DE 1989-2002 Adm" xfId="13" xr:uid="{CC7C4E0F-761C-4F28-96D1-8AA25850C97D}"/>
    <cellStyle name="Currency" xfId="14" xr:uid="{8E047963-983C-4B30-BE38-7AB1BD02E922}"/>
    <cellStyle name="Currency0" xfId="15" xr:uid="{1A7B5E8A-74F1-43B1-BCD3-5E0B300FA876}"/>
    <cellStyle name="Date" xfId="16" xr:uid="{D4BD0A99-3F73-44DE-BBEC-03D67BF24829}"/>
    <cellStyle name="Date 2" xfId="98" xr:uid="{24F92743-3616-4DFD-9C01-96E1AAA2DF3F}"/>
    <cellStyle name="Fecha" xfId="17" xr:uid="{C2FC0C52-3F4E-4169-9037-016C7D30E74E}"/>
    <cellStyle name="Fecha 2" xfId="18" xr:uid="{40154F92-EE2F-43A8-B24F-73DB82EE30F5}"/>
    <cellStyle name="Fixed" xfId="19" xr:uid="{6E3B7949-01D6-4317-85F5-F453FBB30228}"/>
    <cellStyle name="Heading 1" xfId="20" xr:uid="{D079A31D-AF1E-494B-BB48-D7E5433E4D36}"/>
    <cellStyle name="Heading 2" xfId="21" xr:uid="{E6D8A5E9-D076-4871-884A-0B612AE319F1}"/>
    <cellStyle name="Hipervínculo" xfId="87" builtinId="8"/>
    <cellStyle name="Hipervínculo 2" xfId="22" xr:uid="{CEED299C-4016-4236-A39E-CF10ECAC98BF}"/>
    <cellStyle name="Millares [0]" xfId="2" builtinId="6"/>
    <cellStyle name="Millares [0] 2" xfId="23" xr:uid="{B76E7B51-523A-4626-BF4C-23B0074C8C78}"/>
    <cellStyle name="Millares [0] 2 2" xfId="82" xr:uid="{84D9A41A-384D-4535-B3D9-8F83DF40751A}"/>
    <cellStyle name="Millares [0] 2 3" xfId="78" xr:uid="{67347096-801C-4743-A26E-60482EB606E4}"/>
    <cellStyle name="Millares [0] 2 3 2" xfId="102" xr:uid="{E07FE91D-4AC4-411D-8235-4645B5C67EE1}"/>
    <cellStyle name="Millares [0] 2 4" xfId="97" xr:uid="{27811D57-DF51-4F19-83AD-4ECE494D71ED}"/>
    <cellStyle name="Millares [0] 2 4 2" xfId="103" xr:uid="{B6837F74-9072-4695-B46F-2DC56CE5F3DD}"/>
    <cellStyle name="Millares [0] 3" xfId="24" xr:uid="{D350CF60-322F-4EF5-8B59-88D6DC674185}"/>
    <cellStyle name="Millares [0] 4" xfId="25" xr:uid="{F9596FF8-11DC-43FE-8E0C-C96EBB259502}"/>
    <cellStyle name="Millares [0] 4 2" xfId="104" xr:uid="{F9FD773B-AA10-4BB7-A981-DFB9410B3FF9}"/>
    <cellStyle name="Millares [0] 5" xfId="80" xr:uid="{4AF03807-5FFE-41F6-A679-E16E2EB4D5AB}"/>
    <cellStyle name="Millares [0] 5 2" xfId="105" xr:uid="{E72BBC42-D64E-436E-885E-1358A4BC976D}"/>
    <cellStyle name="Millares [0] 6" xfId="100" xr:uid="{47DEA0BD-A442-4A64-8790-DF6F5FE1E132}"/>
    <cellStyle name="Millares [0] 6 2" xfId="106" xr:uid="{B67721BC-3FAF-43D6-A949-78205866A5B3}"/>
    <cellStyle name="Millares [0] 7" xfId="107" xr:uid="{3C5C668D-5064-434B-899D-4867F2DD7672}"/>
    <cellStyle name="Millares 10" xfId="26" xr:uid="{6F109828-CD6F-4A34-9C59-F872B4998AC0}"/>
    <cellStyle name="Millares 10 5" xfId="27" xr:uid="{6C20C5DF-3C87-4955-86EF-391656A6CD42}"/>
    <cellStyle name="Millares 11" xfId="28" xr:uid="{6B506B86-7B3F-4A3B-BBCD-B9E6AE1877E4}"/>
    <cellStyle name="Millares 11 2" xfId="108" xr:uid="{4AB64408-3F97-4699-BBF6-5137E4263BB0}"/>
    <cellStyle name="Millares 12" xfId="72" xr:uid="{EA0958F6-253D-4126-91F4-A2B4F2235FD6}"/>
    <cellStyle name="Millares 13" xfId="73" xr:uid="{B02DC86C-76B1-44A8-ACD7-3E860A99268E}"/>
    <cellStyle name="Millares 14" xfId="77" xr:uid="{195CE6AF-860A-4365-8957-B5FF3FD5DA86}"/>
    <cellStyle name="Millares 15" xfId="84" xr:uid="{519231E7-2A20-4CB5-AC2E-2B38CF2C9BB3}"/>
    <cellStyle name="Millares 16" xfId="29" xr:uid="{2D812556-4F77-4264-A360-F09E21479DD8}"/>
    <cellStyle name="Millares 16 2" xfId="109" xr:uid="{19C7870D-3771-4267-9A2E-4A7AFF58C5DF}"/>
    <cellStyle name="Millares 17" xfId="85" xr:uid="{1F5795C7-DCD4-419F-9BD4-AE6A7EB00FF2}"/>
    <cellStyle name="Millares 18" xfId="75" xr:uid="{9A4CF541-F1DF-41FB-B19F-D67BB09B2800}"/>
    <cellStyle name="Millares 18 2" xfId="110" xr:uid="{4C5243AB-D5D4-4512-ADA4-02A2D62F4996}"/>
    <cellStyle name="Millares 2" xfId="30" xr:uid="{364A9BB1-E99A-49E0-BDF4-C59408089DFB}"/>
    <cellStyle name="Millares 2 2" xfId="4" xr:uid="{81FE0DD2-1EFC-435C-8530-71F7AF3D2D9A}"/>
    <cellStyle name="Millares 2 3" xfId="31" xr:uid="{0542D6E3-D74C-495C-A827-097993F87EEA}"/>
    <cellStyle name="Millares 2 4" xfId="92" xr:uid="{2760931B-3780-4C54-BE5D-05F388BA9C24}"/>
    <cellStyle name="Millares 2 5" xfId="111" xr:uid="{8CAD70E8-E159-420B-BC01-90C99F2899EB}"/>
    <cellStyle name="Millares 3" xfId="32" xr:uid="{DBE6503E-4E51-4362-B285-9E1B6C3CDB62}"/>
    <cellStyle name="Millares 3 2" xfId="33" xr:uid="{DC6F72E7-E9AA-4C2C-B45A-FE79386D2DCC}"/>
    <cellStyle name="Millares 3 3" xfId="34" xr:uid="{7C0EF804-FA26-4E25-8948-6951F0774D3F}"/>
    <cellStyle name="Millares 4" xfId="35" xr:uid="{EB4A145F-BC4E-4866-A7C4-A952CD951BE2}"/>
    <cellStyle name="Millares 5" xfId="36" xr:uid="{F2507C22-4E2F-4884-B74B-D2020BC7E2F4}"/>
    <cellStyle name="Millares 6" xfId="37" xr:uid="{A00EF58E-04C5-4E70-8ED7-F5A3B1197D14}"/>
    <cellStyle name="Millares 6 2" xfId="38" xr:uid="{743E0331-C203-4CCC-B133-6F13FD6C7883}"/>
    <cellStyle name="Millares 7" xfId="39" xr:uid="{285E5098-4EEE-4AC7-AD21-7381B6E22C70}"/>
    <cellStyle name="Millares 7 2" xfId="40" xr:uid="{8101B583-9254-4F7E-BD9C-8FCB3CE50C0B}"/>
    <cellStyle name="Millares 7 3" xfId="41" xr:uid="{92A9F940-B5B1-4BD1-8FA0-20A18A6D93E6}"/>
    <cellStyle name="Millares 7 3 2" xfId="112" xr:uid="{F7EBC384-ABEF-4768-AE89-D31DF28B131E}"/>
    <cellStyle name="Millares 8" xfId="42" xr:uid="{E86B4799-3CB3-4322-9ACD-252EFBE21674}"/>
    <cellStyle name="Millares 9" xfId="43" xr:uid="{A726E47E-F978-49EF-9EA3-3B392CF7B934}"/>
    <cellStyle name="Moneda [0] 2" xfId="76" xr:uid="{5A5D1A6A-A9CD-4F7B-8F41-C4B554B413F9}"/>
    <cellStyle name="Moneda [0] 2 2" xfId="79" xr:uid="{C7302EF1-4988-434A-91EE-E6A62D40C8B8}"/>
    <cellStyle name="Moneda [0] 2 2 2" xfId="113" xr:uid="{2B80A56B-A09F-4069-A664-9552EB6BE258}"/>
    <cellStyle name="Moneda [0] 2 3" xfId="114" xr:uid="{198488BA-010F-4B77-9D25-76E1C314ADFE}"/>
    <cellStyle name="Moneda [0] 3" xfId="81" xr:uid="{F8CD8498-E600-4E2D-B4B0-1C34BEE8C986}"/>
    <cellStyle name="Moneda [0] 3 2" xfId="115" xr:uid="{E6983220-92BC-4F36-B9DC-459B82ED0AEE}"/>
    <cellStyle name="Moneda [0] 4" xfId="83" xr:uid="{7CD47B58-883E-4066-8290-14603C6D8679}"/>
    <cellStyle name="Moneda [0] 4 2" xfId="116" xr:uid="{FB1BFCF3-FA22-4710-B003-14B37339641C}"/>
    <cellStyle name="Moneda 2" xfId="44" xr:uid="{2CFBB7C1-7E5F-4489-89DC-C37F65F4ACF9}"/>
    <cellStyle name="Normal" xfId="0" builtinId="0"/>
    <cellStyle name="Normal 10" xfId="6" xr:uid="{537A181C-5ACF-448E-BA25-7D5B17A06AB8}"/>
    <cellStyle name="Normal 10 2" xfId="88" xr:uid="{E30B66AB-1538-487B-95DE-EB1719A8C15A}"/>
    <cellStyle name="Normal 11" xfId="99" xr:uid="{1F8FBB58-94D7-4AD4-BBC2-7D55FB290D08}"/>
    <cellStyle name="Normal 1119 2" xfId="90" xr:uid="{59896E9B-7F74-4563-9CF8-B87414AD62D4}"/>
    <cellStyle name="Normal 2" xfId="7" xr:uid="{A47B9143-B582-4E15-80C7-59427027E71C}"/>
    <cellStyle name="Normal 2 2" xfId="1" xr:uid="{7D569E6A-C3DB-4B31-9E18-A76953BF960F}"/>
    <cellStyle name="Normal 2 2 2" xfId="89" xr:uid="{619C31EB-0DAF-44F8-9985-40A1D0D98E2D}"/>
    <cellStyle name="Normal 2 3" xfId="45" xr:uid="{814C03A7-4F9F-46B8-8EB3-32A671CF29ED}"/>
    <cellStyle name="Normal 2 3 2" xfId="91" xr:uid="{54966A53-1454-4A7E-AE17-BA5E33CEFCAA}"/>
    <cellStyle name="Normal 2 4" xfId="46" xr:uid="{475601AC-9060-41CD-AB2D-9D8DA1C6A744}"/>
    <cellStyle name="Normal 2 4 2" xfId="96" xr:uid="{FF961290-F88B-47DA-AFAA-6BBF9451E36F}"/>
    <cellStyle name="Normal 2 5" xfId="47" xr:uid="{992D393B-B481-4E4E-A3F0-649404031C84}"/>
    <cellStyle name="Normal 2 5 2" xfId="93" xr:uid="{751CF0BB-F730-4155-80F9-308FE72B2CED}"/>
    <cellStyle name="Normal 2 6" xfId="48" xr:uid="{61E62FB8-29C5-4D57-A6F4-61A0B5CA529F}"/>
    <cellStyle name="Normal 3" xfId="5" xr:uid="{54310C20-9D4F-4319-979E-08A53830B1A8}"/>
    <cellStyle name="Normal 3 2" xfId="49" xr:uid="{6FC526A5-4A8F-4D76-BE3E-4201F17C8276}"/>
    <cellStyle name="Normal 3 3" xfId="50" xr:uid="{F56A60B8-8601-4BF8-B46B-CFF2CC3D1F4C}"/>
    <cellStyle name="Normal 3 4" xfId="51" xr:uid="{F8ECEC5F-0C07-4FC0-A8CB-B9E0876CE1E7}"/>
    <cellStyle name="Normal 3 4 2" xfId="95" xr:uid="{510E1239-4D29-4A54-8A6C-4EEB3AD0811D}"/>
    <cellStyle name="Normal 4" xfId="52" xr:uid="{CE4C1005-88B5-484F-8938-DE847F19DF88}"/>
    <cellStyle name="Normal 4 2" xfId="53" xr:uid="{349A1520-D64D-46E4-B0C5-FE1CFC51A9F9}"/>
    <cellStyle name="Normal 43" xfId="54" xr:uid="{8B4098F3-4C6F-4704-9376-00F81C0995CD}"/>
    <cellStyle name="Normal 5" xfId="55" xr:uid="{04CDE272-D48D-4A1D-BE9C-0DFE2A2137E2}"/>
    <cellStyle name="Normal 5 2" xfId="101" xr:uid="{DFF97A2E-0B35-450E-AA0A-39920C181002}"/>
    <cellStyle name="Normal 5 5" xfId="74" xr:uid="{BC723EEE-590C-4F17-8824-16FF14E3B07B}"/>
    <cellStyle name="Normal 6" xfId="56" xr:uid="{56EF22CF-7D8A-4A11-A135-181A6292B0CB}"/>
    <cellStyle name="Normal 7" xfId="57" xr:uid="{56A53C70-8B9E-4C90-9E55-489C892713A7}"/>
    <cellStyle name="Normal 8" xfId="58" xr:uid="{97497C09-31B8-41DE-8C6E-D672F09ABED0}"/>
    <cellStyle name="Normal 9" xfId="59" xr:uid="{2D6BB221-C98A-4027-8E5B-FEF1E5138BC7}"/>
    <cellStyle name="Notas 2" xfId="60" xr:uid="{10C64820-CD87-401C-9CC0-F1623CBC3C85}"/>
    <cellStyle name="Percent" xfId="61" xr:uid="{81414D25-E5B0-47EB-8E75-F43DBB070570}"/>
    <cellStyle name="Porcentaje" xfId="3" builtinId="5"/>
    <cellStyle name="Porcentaje 2" xfId="62" xr:uid="{06896BC1-29AB-44E8-83AA-798BDA277565}"/>
    <cellStyle name="Porcentaje 2 2" xfId="63" xr:uid="{6BA33F3F-3105-4BB5-A40B-67DABA448C2B}"/>
    <cellStyle name="Porcentaje 2 3" xfId="94" xr:uid="{F5437CCA-DAB6-478F-8D2B-32776FEA0603}"/>
    <cellStyle name="Porcentaje 3" xfId="64" xr:uid="{5B604351-F37E-42CC-B827-214CE13D9593}"/>
    <cellStyle name="Porcentual 2" xfId="65" xr:uid="{8E8B79C5-99FD-42D2-8AD3-B1EA83E257DC}"/>
    <cellStyle name="Porcentual 2 2" xfId="66" xr:uid="{3E52C5D3-5ECE-411A-B654-F50FC296EC8C}"/>
    <cellStyle name="Porcentual 2 3" xfId="67" xr:uid="{F3D7FE51-E9E6-4088-822B-5F54661F5AB5}"/>
    <cellStyle name="Porcentual 2 4" xfId="68" xr:uid="{CCE48A18-5633-4B6B-9A21-F2BDE372F282}"/>
    <cellStyle name="Porcentual 3" xfId="69" xr:uid="{5479A7A9-DEDA-4664-9359-D4AF29A44581}"/>
    <cellStyle name="Porcentual 4" xfId="70" xr:uid="{3F9F4A9B-6E89-427F-AE19-D23837F6A921}"/>
    <cellStyle name="Porcentual 5" xfId="71" xr:uid="{6DEAC34F-B6B5-473F-8335-4F75A0313EF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3F7FB"/>
      <color rgb="FFEDF3F9"/>
      <color rgb="FF005C9E"/>
      <color rgb="FFCA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microsoft.com/office/2017/10/relationships/person" Target="persons/person.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B3B2A-3D84-48D4-A136-D68272C4E7FB}">
  <dimension ref="A1:B108"/>
  <sheetViews>
    <sheetView tabSelected="1" workbookViewId="0">
      <selection activeCell="F14" sqref="F14"/>
    </sheetView>
  </sheetViews>
  <sheetFormatPr baseColWidth="10" defaultRowHeight="12.75" x14ac:dyDescent="0.2"/>
  <cols>
    <col min="1" max="1" width="13.28515625" style="4" bestFit="1" customWidth="1"/>
    <col min="2" max="16384" width="11.42578125" style="4"/>
  </cols>
  <sheetData>
    <row r="1" spans="1:2" x14ac:dyDescent="0.2">
      <c r="A1" s="17" t="s">
        <v>438</v>
      </c>
    </row>
    <row r="3" spans="1:2" x14ac:dyDescent="0.2">
      <c r="A3" s="17" t="s">
        <v>439</v>
      </c>
    </row>
    <row r="4" spans="1:2" x14ac:dyDescent="0.2">
      <c r="A4" s="593" t="str">
        <f>'C I.1.1'!A1</f>
        <v>Cuadro I.1.1</v>
      </c>
      <c r="B4" s="4" t="str">
        <f>'C I.1.1'!A2</f>
        <v>Supuestos macroeconómicos 2025</v>
      </c>
    </row>
    <row r="5" spans="1:2" x14ac:dyDescent="0.2">
      <c r="A5" s="593" t="str">
        <f>'C I.1.2'!A1</f>
        <v>Cuadro I.1.2</v>
      </c>
      <c r="B5" s="4" t="str">
        <f>'C I.1.2'!A2</f>
        <v>Detalle supuestos de crecimiento económico y cuenta corriente 2025</v>
      </c>
    </row>
    <row r="6" spans="1:2" x14ac:dyDescent="0.2">
      <c r="A6" s="593" t="str">
        <f>'C I.2.1'!A1</f>
        <v>Cuadro I.2.1</v>
      </c>
      <c r="B6" s="4" t="str">
        <f>'C I.2.1'!A2</f>
        <v>Ingresos Gobierno Central Total 2025</v>
      </c>
    </row>
    <row r="7" spans="1:2" x14ac:dyDescent="0.2">
      <c r="A7" s="593" t="str">
        <f>'C I.2.2'!A1</f>
        <v>Cuadro I.2.2</v>
      </c>
      <c r="B7" s="4" t="str">
        <f>'C I.2.2'!A2</f>
        <v>Ingresos tributarios 2025</v>
      </c>
    </row>
    <row r="8" spans="1:2" x14ac:dyDescent="0.2">
      <c r="A8" s="593" t="str">
        <f>'C I.2.3'!A1</f>
        <v>Cuadro I.2.3</v>
      </c>
      <c r="B8" s="4" t="str">
        <f>'C I.2.3'!A2</f>
        <v>Resumen causas que explican menores ingresos tributarios el año 2025</v>
      </c>
    </row>
    <row r="9" spans="1:2" x14ac:dyDescent="0.2">
      <c r="A9" s="593" t="str">
        <f>'C I.2.4'!A1</f>
        <v>Cuadro I.2.4</v>
      </c>
      <c r="B9" s="4" t="str">
        <f>'C I.2.4'!A2</f>
        <v>PPM resto de contribuyentes</v>
      </c>
    </row>
    <row r="10" spans="1:2" x14ac:dyDescent="0.2">
      <c r="A10" s="593" t="str">
        <f>'C I.2.5'!A1</f>
        <v>Cuadro I.2.5</v>
      </c>
      <c r="B10" s="4" t="str">
        <f>'C I.2.5'!A2</f>
        <v>PPM resto de contribuyentes</v>
      </c>
    </row>
    <row r="11" spans="1:2" x14ac:dyDescent="0.2">
      <c r="A11" s="593" t="str">
        <f>'C I.2.6'!A1</f>
        <v>Cuadro I.2.6</v>
      </c>
      <c r="B11" s="4" t="str">
        <f>'C I.2.6'!A2</f>
        <v xml:space="preserve">Menor recaudación entre agosto y diciembre por la apreciación del tipo de cambio </v>
      </c>
    </row>
    <row r="12" spans="1:2" x14ac:dyDescent="0.2">
      <c r="A12" s="593" t="str">
        <f>'C I.3.1'!A1</f>
        <v>Cuadro I.3.1</v>
      </c>
      <c r="B12" s="4" t="str">
        <f>'C I.3.1'!A2</f>
        <v>Parámetros de referencia del Balance Cíclicamente Ajustado 2025</v>
      </c>
    </row>
    <row r="13" spans="1:2" x14ac:dyDescent="0.2">
      <c r="A13" s="593" t="str">
        <f>'C I.3.2'!A1</f>
        <v>Cuadro I.3.2</v>
      </c>
      <c r="B13" s="4" t="str">
        <f>'C I.3.2'!A2</f>
        <v>Ingresos Cíclicamente Ajustados del Gobierno Central Total 2025</v>
      </c>
    </row>
    <row r="14" spans="1:2" x14ac:dyDescent="0.2">
      <c r="A14" s="593" t="str">
        <f>'C I.4.1'!A1</f>
        <v>Cuadro I.4.1</v>
      </c>
      <c r="B14" s="4" t="str">
        <f>'C I.4.1'!A2</f>
        <v>Gastos Gobierno Central Total 2025</v>
      </c>
    </row>
    <row r="15" spans="1:2" x14ac:dyDescent="0.2">
      <c r="A15" s="593" t="str">
        <f>'C I.4.2'!A1</f>
        <v>Cuadro I.4.2 </v>
      </c>
      <c r="B15" s="4" t="str">
        <f>'C I.4.2'!A2</f>
        <v>Gastos Gobierno Central Presupuestario a diciembre 2025</v>
      </c>
    </row>
    <row r="16" spans="1:2" x14ac:dyDescent="0.2">
      <c r="A16" s="593" t="str">
        <f>'C I.5.1'!A1</f>
        <v>Cuadro I.5.1</v>
      </c>
      <c r="B16" s="4" t="str">
        <f>'C I.5.1'!A2</f>
        <v>Balance del Gobierno Central Total 2025</v>
      </c>
    </row>
    <row r="17" spans="1:2" x14ac:dyDescent="0.2">
      <c r="A17" s="593" t="str">
        <f>'C I.6.1'!A1</f>
        <v>Cuadro I.6.1</v>
      </c>
      <c r="B17" s="4" t="str">
        <f>'C I.6.1'!A2</f>
        <v>Activos consolidados del Tesoro Público, cierre efectivo 2022-2025</v>
      </c>
    </row>
    <row r="18" spans="1:2" x14ac:dyDescent="0.2">
      <c r="A18" s="593" t="str">
        <f>'C I.7.1'!A1</f>
        <v>Cuadro I.7.1</v>
      </c>
      <c r="B18" s="4" t="str">
        <f>'C I.7.1'!A2</f>
        <v>Necesidades de Financiamiento Deuda 2025</v>
      </c>
    </row>
    <row r="19" spans="1:2" x14ac:dyDescent="0.2">
      <c r="A19" s="593" t="str">
        <f>'C I.7.2'!A1</f>
        <v>Cuadro I.7.2</v>
      </c>
      <c r="B19" s="4" t="str">
        <f>'C I.7.2'!A2</f>
        <v xml:space="preserve">Stock de deuda del Gobierno Central por acreedor </v>
      </c>
    </row>
    <row r="20" spans="1:2" x14ac:dyDescent="0.2">
      <c r="A20" s="593" t="str">
        <f>'C I.7.3'!A1</f>
        <v>Cuadro I.7.3</v>
      </c>
      <c r="B20" s="4" t="str">
        <f>'C I.7.3'!A2</f>
        <v>Conciliación de Flujos y Saldos de la Deuda Bruta del Gobierno Central</v>
      </c>
    </row>
    <row r="21" spans="1:2" x14ac:dyDescent="0.2">
      <c r="A21" s="593" t="str">
        <f>'C I.7.4'!A1</f>
        <v>Cuadro I.7.4</v>
      </c>
      <c r="B21" s="4" t="str">
        <f>'C I.7.4'!A2</f>
        <v>Perfil de vencimiento de la Deuda Bruta del Gobierno Central</v>
      </c>
    </row>
    <row r="22" spans="1:2" x14ac:dyDescent="0.2">
      <c r="A22" s="593" t="str">
        <f>'C I.8.1'!A1</f>
        <v>Cuadro I.8.1</v>
      </c>
      <c r="B22" s="4" t="str">
        <f>'C I.8.1'!A2</f>
        <v>Posición Financiera Neta Gobierno Central Total, cierre efectivo 2022-2025(1)</v>
      </c>
    </row>
    <row r="24" spans="1:2" x14ac:dyDescent="0.2">
      <c r="A24" s="17" t="s">
        <v>440</v>
      </c>
    </row>
    <row r="25" spans="1:2" x14ac:dyDescent="0.2">
      <c r="A25" s="593" t="str">
        <f>'C II.1.1'!A1</f>
        <v>Cuadro II.1.1</v>
      </c>
      <c r="B25" s="4" t="str">
        <f>'C II.1.1'!A2</f>
        <v>Supuestos macroeconómicos 2026</v>
      </c>
    </row>
    <row r="26" spans="1:2" x14ac:dyDescent="0.2">
      <c r="A26" s="593" t="str">
        <f>'C II.1.2'!A1</f>
        <v>Cuadro II.1.2</v>
      </c>
      <c r="B26" s="4" t="str">
        <f>'C II.1.2'!A2</f>
        <v>Detalle supuestos de crecimiento económico y cuenta corriente 2026</v>
      </c>
    </row>
    <row r="27" spans="1:2" x14ac:dyDescent="0.2">
      <c r="A27" s="593" t="str">
        <f>'C II.2.1'!A1</f>
        <v>Cuadro II.2.1</v>
      </c>
      <c r="B27" s="4" t="str">
        <f>'C II.2.1'!A2</f>
        <v>Proyección de Ingresos Gobierno Central Total 2026</v>
      </c>
    </row>
    <row r="28" spans="1:2" x14ac:dyDescent="0.2">
      <c r="A28" s="593" t="str">
        <f>'C II.2.2'!A1</f>
        <v>Cuadro II.2.2</v>
      </c>
      <c r="B28" s="4" t="str">
        <f>'C II.2.2'!A2</f>
        <v>Proyección de ingresos tributarios netos 2026</v>
      </c>
    </row>
    <row r="29" spans="1:2" x14ac:dyDescent="0.2">
      <c r="A29" s="593" t="str">
        <f>'C II.2.3'!A1</f>
        <v>Cuadro II.2.3</v>
      </c>
      <c r="B29" s="4" t="str">
        <f>'C II.2.3'!A2</f>
        <v>Detalle proyección contribuyente mineros GMP10</v>
      </c>
    </row>
    <row r="30" spans="1:2" x14ac:dyDescent="0.2">
      <c r="A30" s="593" t="str">
        <f>'C II.3.1'!A1</f>
        <v>Cuadro II.3.1</v>
      </c>
      <c r="B30" s="4" t="str">
        <f>'C II.3.1'!A2</f>
        <v>Parámetros de referencia del Balance Cíclicamente Ajustado 2026</v>
      </c>
    </row>
    <row r="31" spans="1:2" x14ac:dyDescent="0.2">
      <c r="A31" s="593" t="str">
        <f>'C II.3.2'!A1</f>
        <v>Cuadro II.3.2</v>
      </c>
      <c r="B31" s="4" t="str">
        <f>'C II.3.2'!A2</f>
        <v>Proyección de ingresos cíclicamente ajustados Gobierno Central Total 2026</v>
      </c>
    </row>
    <row r="32" spans="1:2" x14ac:dyDescent="0.2">
      <c r="A32" s="593" t="str">
        <f>'C II.4.1'!A1</f>
        <v>Cuadro II.4.1 </v>
      </c>
      <c r="B32" s="4" t="str">
        <f>'C II.4.1'!A2</f>
        <v>Gasto del Gobierno Central Total 2026</v>
      </c>
    </row>
    <row r="33" spans="1:2" x14ac:dyDescent="0.2">
      <c r="A33" s="593" t="str">
        <f>'C II.4.2'!A1</f>
        <v>Cuadro II.4.2 </v>
      </c>
      <c r="B33" s="4" t="str">
        <f>'C II.4.2'!A2</f>
        <v>Balance del Gobierno Central Total 2026</v>
      </c>
    </row>
    <row r="34" spans="1:2" x14ac:dyDescent="0.2">
      <c r="A34" s="593" t="str">
        <f>'C II.5.1'!A1</f>
        <v>Cuadro II.5.1</v>
      </c>
      <c r="B34" s="4" t="str">
        <f>'C II.5.1'!A2</f>
        <v>Necesidades de Financiamiento del Gobierno Central, cierre estimado 2026</v>
      </c>
    </row>
    <row r="35" spans="1:2" x14ac:dyDescent="0.2">
      <c r="A35" s="593" t="str">
        <f>'C II.6.1'!A1</f>
        <v>Cuadro II.6.1</v>
      </c>
      <c r="B35" s="4" t="str">
        <f>'C II.6.1'!A2</f>
        <v>Posición Financiera Neta Gobierno Central Total, cierre estimado 2026(1)</v>
      </c>
    </row>
    <row r="36" spans="1:2" x14ac:dyDescent="0.2">
      <c r="A36" s="17"/>
    </row>
    <row r="37" spans="1:2" x14ac:dyDescent="0.2">
      <c r="A37" s="17" t="s">
        <v>441</v>
      </c>
    </row>
    <row r="38" spans="1:2" x14ac:dyDescent="0.2">
      <c r="A38" s="593" t="str">
        <f>'C III.3.1'!A1</f>
        <v>Cuadro III.3.1</v>
      </c>
      <c r="B38" s="4" t="str">
        <f>'C III.3.1'!A2</f>
        <v>Supuestos macroeconómicos 2027-2030</v>
      </c>
    </row>
    <row r="39" spans="1:2" x14ac:dyDescent="0.2">
      <c r="A39" s="593" t="str">
        <f>'C III.3.2'!A1</f>
        <v>Cuadro III.3.2</v>
      </c>
      <c r="B39" s="4" t="str">
        <f>'C III.3.2'!A2</f>
        <v>Detalle supuestos de crecimiento económico y cuenta corriente 2027-2030</v>
      </c>
    </row>
    <row r="40" spans="1:2" x14ac:dyDescent="0.2">
      <c r="A40" s="593" t="str">
        <f>'C III.4.1'!A1</f>
        <v>Cuadro III.4.1</v>
      </c>
      <c r="B40" s="4" t="str">
        <f>'C III.4.1'!A2</f>
        <v>Ingresos del Gobierno Central Total 2027-2030</v>
      </c>
    </row>
    <row r="41" spans="1:2" x14ac:dyDescent="0.2">
      <c r="A41" s="593" t="str">
        <f>'C III.4.2'!A1</f>
        <v>Cuadro III.4.2</v>
      </c>
      <c r="B41" s="4" t="str">
        <f>'C III.4.2'!A2</f>
        <v>Ingresos Tributarios 2027-2030</v>
      </c>
    </row>
    <row r="42" spans="1:2" x14ac:dyDescent="0.2">
      <c r="A42" s="593" t="str">
        <f>'C III.4.3'!A1</f>
        <v>Cuadro III.4.3</v>
      </c>
      <c r="B42" s="4" t="str">
        <f>'C III.4.3'!A2</f>
        <v>Parámetros de referencia del Balance Cíclicamente Ajustado 2027-2030</v>
      </c>
    </row>
    <row r="43" spans="1:2" x14ac:dyDescent="0.2">
      <c r="A43" s="593" t="str">
        <f>'C III.4.4'!A1</f>
        <v>Cuadro III.4.4</v>
      </c>
      <c r="B43" s="4" t="str">
        <f>'C III.4.4'!A2</f>
        <v>Ingresos Cíclicamente ajustados del Gobierno Central Total 2027-2030</v>
      </c>
    </row>
    <row r="44" spans="1:2" x14ac:dyDescent="0.2">
      <c r="A44" s="593" t="str">
        <f>'C III.5.1'!A1</f>
        <v>Cuadro III.5.1</v>
      </c>
      <c r="B44" s="4" t="str">
        <f>'C III.5.1'!A2</f>
        <v>Actualización de gastos comprometidos para el Gobierno Central Total 2027-2030</v>
      </c>
    </row>
    <row r="45" spans="1:2" x14ac:dyDescent="0.2">
      <c r="A45" s="593" t="str">
        <f>'C III.5.2'!A1</f>
        <v>Cuadro III.5.2</v>
      </c>
      <c r="B45" s="4" t="str">
        <f>'C III.5.2'!A2</f>
        <v>Gastos Comprometidos 2027-2030</v>
      </c>
    </row>
    <row r="46" spans="1:2" x14ac:dyDescent="0.2">
      <c r="A46" s="593" t="str">
        <f>'C III.6.1'!A1</f>
        <v>Cuadro III.6.1</v>
      </c>
      <c r="B46" s="4" t="str">
        <f>'C III.6.1'!A2</f>
        <v>Balances del Gobierno Central Total 2027-2030</v>
      </c>
    </row>
    <row r="47" spans="1:2" x14ac:dyDescent="0.2">
      <c r="A47" s="593" t="str">
        <f>'C III.6.2'!A1</f>
        <v>Cuadro III.6.2</v>
      </c>
      <c r="B47" s="4" t="str">
        <f>'C III.6.2'!A2</f>
        <v>Gasto compatible con la meta de Balance Estructural</v>
      </c>
    </row>
    <row r="48" spans="1:2" x14ac:dyDescent="0.2">
      <c r="A48" s="593" t="str">
        <f>'C III.7.1'!A1</f>
        <v>Cuadro III.7.1</v>
      </c>
      <c r="B48" s="4" t="str">
        <f>'C III.7.1'!A2</f>
        <v>Necesidades de Financiamiento del Gobierno Central, cierre estimado 2027-2030</v>
      </c>
    </row>
    <row r="49" spans="1:2" x14ac:dyDescent="0.2">
      <c r="A49" s="593" t="str">
        <f>'C III.7.2'!A1</f>
        <v>Cuadro III.7.2</v>
      </c>
      <c r="B49" s="4" t="str">
        <f>'C III.7.2'!A2</f>
        <v>Variación Proyección Stock Deuda IFP 4T25 - IFP 3T25</v>
      </c>
    </row>
    <row r="50" spans="1:2" x14ac:dyDescent="0.2">
      <c r="A50" s="593" t="str">
        <f>'C III.7.3'!A1</f>
        <v>Cuadro III.7.3</v>
      </c>
      <c r="B50" s="4" t="str">
        <f>'C III.7.3'!A2</f>
        <v>Gasto estimado por concepto de intereses, 2026-2036</v>
      </c>
    </row>
    <row r="51" spans="1:2" x14ac:dyDescent="0.2">
      <c r="A51" s="593" t="str">
        <f>'C III.8.1'!A1</f>
        <v>Cuadro III.8.1</v>
      </c>
      <c r="B51" s="4" t="str">
        <f>'C III.8.1'!A2</f>
        <v>Posición Financiera Neta Gobierno Central Total, cierre estimado 2027-2030</v>
      </c>
    </row>
    <row r="52" spans="1:2" x14ac:dyDescent="0.2">
      <c r="A52" s="593" t="str">
        <f>'C III.9.1'!A1</f>
        <v>Cuadro III.9.1</v>
      </c>
      <c r="B52" s="4" t="str">
        <f>'C III.9.1'!A2</f>
        <v>Escenarios macroeconómicos alternativos de interés</v>
      </c>
    </row>
    <row r="53" spans="1:2" x14ac:dyDescent="0.2">
      <c r="A53" s="593" t="str">
        <f>'C III.9.2'!A1</f>
        <v>Cuadro III.9.2</v>
      </c>
      <c r="B53" s="4" t="str">
        <f>'C III.9.2'!A2</f>
        <v>Posición Financiera Neta Gobierno Central Total, trayectorias estimadas 2027-2030</v>
      </c>
    </row>
    <row r="55" spans="1:2" x14ac:dyDescent="0.2">
      <c r="A55" s="17" t="s">
        <v>443</v>
      </c>
    </row>
    <row r="56" spans="1:2" x14ac:dyDescent="0.2">
      <c r="A56" s="593" t="str">
        <f>'C A.I.1'!A1</f>
        <v>Cuadro A.I.1</v>
      </c>
      <c r="B56" s="4" t="str">
        <f>'C A.I.1'!A2</f>
        <v>Variables estructurales para 2025</v>
      </c>
    </row>
    <row r="57" spans="1:2" x14ac:dyDescent="0.2">
      <c r="A57" s="593" t="str">
        <f>'C A.I.2'!A1</f>
        <v>Cuadro A.I.2</v>
      </c>
      <c r="B57" s="4" t="str">
        <f>'C A.I.2'!A2</f>
        <v>Proyección de variables económicas efectivas 2025</v>
      </c>
    </row>
    <row r="58" spans="1:2" x14ac:dyDescent="0.2">
      <c r="A58" s="593" t="str">
        <f>'C A.I.3'!A1</f>
        <v>Cuadro A.I.3</v>
      </c>
      <c r="B58" s="4" t="str">
        <f>'C A.I.3'!A2</f>
        <v>Ingresos efectivos, componente cíclico e ingresos cíclicamente ajustados 2025</v>
      </c>
    </row>
    <row r="59" spans="1:2" x14ac:dyDescent="0.2">
      <c r="A59" s="593" t="str">
        <f>'C A.I.4'!A1</f>
        <v>Cuadro A.I.4</v>
      </c>
      <c r="B59" s="4" t="str">
        <f>'C A.I.4'!A2</f>
        <v>Balance Cíclicamente Ajustado del Gobierno Central Total 2025</v>
      </c>
    </row>
    <row r="60" spans="1:2" x14ac:dyDescent="0.2">
      <c r="A60" s="593" t="str">
        <f>'C A.I.5'!A1</f>
        <v>Cuadro A.I.5</v>
      </c>
      <c r="B60" s="4" t="str">
        <f>'C A.I.5'!A2</f>
        <v>Variables estructurales para 2026</v>
      </c>
    </row>
    <row r="61" spans="1:2" x14ac:dyDescent="0.2">
      <c r="A61" s="593" t="str">
        <f>'C A.I.6'!A1</f>
        <v>Cuadro A.I.6</v>
      </c>
      <c r="B61" s="4" t="str">
        <f>'C A.I.6'!A2</f>
        <v>Proyección de variables económicas efectivas 2026</v>
      </c>
    </row>
    <row r="62" spans="1:2" x14ac:dyDescent="0.2">
      <c r="A62" s="593" t="str">
        <f>'C A.I.7'!A1</f>
        <v>Cuadro A.I.7</v>
      </c>
      <c r="B62" s="4" t="str">
        <f>'C A.I.7'!A2</f>
        <v>Ingresos efectivos, componente cíclico e ingresos cíclicamente ajustados 2026</v>
      </c>
    </row>
    <row r="63" spans="1:2" x14ac:dyDescent="0.2">
      <c r="A63" s="593" t="str">
        <f>'C A.I.8'!A1</f>
        <v>Cuadro A.I.8</v>
      </c>
      <c r="B63" s="4" t="str">
        <f>'C A.I.8'!A2</f>
        <v>Balance Cíclicamente Ajustado del Gobierno Central Total 2026</v>
      </c>
    </row>
    <row r="64" spans="1:2" x14ac:dyDescent="0.2">
      <c r="A64" s="17"/>
    </row>
    <row r="65" spans="1:2" x14ac:dyDescent="0.2">
      <c r="A65" s="17" t="s">
        <v>442</v>
      </c>
    </row>
    <row r="66" spans="1:2" x14ac:dyDescent="0.2">
      <c r="A66" s="593" t="str">
        <f>'C A.II.1'!A1</f>
        <v>Cuadro A.II.1</v>
      </c>
      <c r="B66" s="4" t="str">
        <f>'C A.II.1'!A2</f>
        <v>Supuestos macroeconómicos 2026-2030</v>
      </c>
    </row>
    <row r="67" spans="1:2" x14ac:dyDescent="0.2">
      <c r="A67" s="593" t="str">
        <f>'C A.II.2'!A1</f>
        <v>Cuadro A.II.2</v>
      </c>
      <c r="B67" s="4" t="str">
        <f>'C A.II.2'!A2</f>
        <v>Ingresos Tributarios GMP10 moneda nacional y extranjera</v>
      </c>
    </row>
    <row r="68" spans="1:2" x14ac:dyDescent="0.2">
      <c r="A68" s="593" t="str">
        <f>'C A.II.3'!A1</f>
        <v>Cuadro A.II.3</v>
      </c>
      <c r="B68" s="4" t="str">
        <f>'C A.II.3'!A2&amp;" del "&amp;'C A.II.3'!A3&amp;" "&amp;'C A.II.3'!A5</f>
        <v>Estado de Operaciones 2025-2026 del Gobierno Central Total (millones de pesos de cada año)</v>
      </c>
    </row>
    <row r="69" spans="1:2" x14ac:dyDescent="0.2">
      <c r="A69" s="593" t="str">
        <f>'C A.II.4'!A1</f>
        <v>Cuadro A.II.4</v>
      </c>
      <c r="B69" s="4" t="str">
        <f>'C A.II.4'!A2&amp;" del "&amp;'C A.II.4'!A3&amp;" "&amp;'C A.II.4'!A5</f>
        <v>Estado de Operaciones 2025-2026 del Gobierno Central Total (millones de pesos 2026)</v>
      </c>
    </row>
    <row r="70" spans="1:2" x14ac:dyDescent="0.2">
      <c r="A70" s="593" t="str">
        <f>'C A.II.5'!A1</f>
        <v>Cuadro A.II.5</v>
      </c>
      <c r="B70" s="4" t="str">
        <f>'C A.II.5'!A2&amp;" del "&amp;'C A.II.5'!A3&amp;" "&amp;'C A.II.5'!A5</f>
        <v>Estado de Operaciones 2025-2026 del Gobierno Central Total (% del PIB)</v>
      </c>
    </row>
    <row r="71" spans="1:2" x14ac:dyDescent="0.2">
      <c r="A71" s="593" t="str">
        <f>'C A.II.6'!A1</f>
        <v>Cuadro A.II.6</v>
      </c>
      <c r="B71" s="4" t="str">
        <f>'C A.II.6'!A2&amp;" del "&amp;'C A.II.6'!A3&amp;" "&amp;'C A.II.6'!A5</f>
        <v>Estado de Operaciones 2025-2026 del Gobierno Central Presupuestario (millones de pesos de cada año)</v>
      </c>
    </row>
    <row r="72" spans="1:2" x14ac:dyDescent="0.2">
      <c r="A72" s="593" t="str">
        <f>'C A.II.7'!A1</f>
        <v>Cuadro A.II.7</v>
      </c>
      <c r="B72" s="4" t="str">
        <f>'C A.II.7'!A2&amp;" del "&amp;'C A.II.7'!A3&amp;" "&amp;'C A.II.7'!A5</f>
        <v>Estado de Operaciones 2025-2026 del Gobierno Central Presupuestario (millones de pesos 2026)</v>
      </c>
    </row>
    <row r="73" spans="1:2" x14ac:dyDescent="0.2">
      <c r="A73" s="593" t="str">
        <f>'C A.II.8'!A1</f>
        <v>Cuadro A.II.8</v>
      </c>
      <c r="B73" s="4" t="str">
        <f>'C A.II.8'!A2&amp;" del "&amp;'C A.II.8'!A3&amp;" "&amp;'C A.II.8'!A5</f>
        <v>Estado de Operaciones 2025-2026 del Gobierno Central Presupuestario (% del PIB)</v>
      </c>
    </row>
    <row r="74" spans="1:2" x14ac:dyDescent="0.2">
      <c r="A74" s="593" t="str">
        <f>'C A.II.9'!A1</f>
        <v>Cuadro A.II.9</v>
      </c>
      <c r="B74" s="4" t="str">
        <f>'C A.II.9'!A2&amp;" - "&amp;'C A.II.9'!A3&amp;" "&amp;'C A.II.9'!A4</f>
        <v>Ingresos por Impuestos - Ejecución Presupuestaria Consolidada (millones de pesos de cada año)</v>
      </c>
    </row>
    <row r="75" spans="1:2" x14ac:dyDescent="0.2">
      <c r="A75" s="593" t="str">
        <f>'C A.II.10'!A1</f>
        <v>Cuadro A.II.10</v>
      </c>
      <c r="B75" s="4" t="str">
        <f>'C A.II.10'!A2&amp;" - "&amp;'C A.II.10'!A3&amp;" "&amp;'C A.II.10'!A4</f>
        <v>Ingresos por Impuestos - Ejecución Presupuestaria Consolidada (millones de pesos 2026)</v>
      </c>
    </row>
    <row r="76" spans="1:2" x14ac:dyDescent="0.2">
      <c r="A76" s="593" t="str">
        <f>'C A.II.11'!A1</f>
        <v>Cuadro A.II.11</v>
      </c>
      <c r="B76" s="4" t="str">
        <f>'C A.II.11'!A2&amp;" - "&amp;'C A.II.11'!A3&amp;" "&amp;'C A.II.11'!A4</f>
        <v>Ingresos por Impuestos - Ejecución Presupuestaria Mineras Privadas Consolidadas (millones de pesos de cada año)</v>
      </c>
    </row>
    <row r="77" spans="1:2" x14ac:dyDescent="0.2">
      <c r="A77" s="593" t="str">
        <f>'C A.II.12'!A1</f>
        <v>Cuadro A.II.12</v>
      </c>
      <c r="B77" s="4" t="str">
        <f>'C A.II.12'!A2&amp;" - "&amp;'C A.II.12'!A3&amp;" "&amp;'C A.II.12'!A4</f>
        <v>Ingresos por Impuestos - Ejecución Presupuestaria Mineras Privadas Consolidadas (millones de pesos 2026)</v>
      </c>
    </row>
    <row r="78" spans="1:2" x14ac:dyDescent="0.2">
      <c r="A78" s="593" t="str">
        <f>'C A.II.13'!A1</f>
        <v>Cuadro A.II.13</v>
      </c>
      <c r="B78" s="4" t="str">
        <f>'C A.II.13'!A2&amp;" - "&amp;'C A.II.13'!A3&amp;" "&amp;'C A.II.13'!A4</f>
        <v>Ingresos por Impuestos - Ejecución Presupuestaria Sin Mineras Privadas Consolidado (millones de pesos de cada año)</v>
      </c>
    </row>
    <row r="79" spans="1:2" x14ac:dyDescent="0.2">
      <c r="A79" s="593" t="str">
        <f>'C A.II.14'!A1</f>
        <v>Cuadro A.II.14</v>
      </c>
      <c r="B79" s="4" t="str">
        <f>'C A.II.14'!A2&amp;" - "&amp;'C A.II.14'!A3&amp;" "&amp;'C A.II.14'!A4</f>
        <v>Ingresos por Impuestos - Ejecución Presupuestaria Sin Mineras Privadas Consolidado (millones de pesos 2026)</v>
      </c>
    </row>
    <row r="80" spans="1:2" x14ac:dyDescent="0.2">
      <c r="A80" s="17"/>
    </row>
    <row r="81" spans="1:2" x14ac:dyDescent="0.2">
      <c r="A81" s="17" t="s">
        <v>444</v>
      </c>
    </row>
    <row r="82" spans="1:2" x14ac:dyDescent="0.2">
      <c r="A82" s="593" t="str">
        <f>'C A.III.1'!A1</f>
        <v>Cuadro A.III.1</v>
      </c>
      <c r="B82" s="4" t="str">
        <f>'C A.III.1'!A2&amp;" "&amp;'C A.III.1'!A3</f>
        <v>Informes financieros de Proyectos de Ley enviados entre septiembre y diciembre 2025, con efectos en los gastos fiscales1</v>
      </c>
    </row>
    <row r="83" spans="1:2" x14ac:dyDescent="0.2">
      <c r="A83" s="593" t="str">
        <f>'C A.III.2'!A1</f>
        <v>Cuadro A.III.2</v>
      </c>
      <c r="B83" s="4" t="str">
        <f>'C A.III.2'!A2 &amp;" "&amp;'C A.III.2'!A3</f>
        <v>Informes financieros de Proyectos de Ley enviados entre septiembre y diciembre 2025, con efectos en los ingresos fiscales</v>
      </c>
    </row>
    <row r="84" spans="1:2" x14ac:dyDescent="0.2">
      <c r="A84" s="593" t="str">
        <f>'C A.III.3'!A1</f>
        <v>Cuadro A.III.3</v>
      </c>
      <c r="B84" s="4" t="str">
        <f>'C A.III.3'!A2&amp;" "&amp;'C A.III.3'!A3</f>
        <v>Informes financieros de Proyectos de Ley enviados entre septiembre y diciembre 2025, sin efecto en gastos o ingresos fiscales</v>
      </c>
    </row>
    <row r="85" spans="1:2" x14ac:dyDescent="0.2">
      <c r="A85" s="17"/>
    </row>
    <row r="86" spans="1:2" x14ac:dyDescent="0.2">
      <c r="A86" s="68" t="s">
        <v>1101</v>
      </c>
    </row>
    <row r="87" spans="1:2" x14ac:dyDescent="0.2">
      <c r="A87" s="593" t="str">
        <f>'C R.2.1'!A1</f>
        <v>Cuadro R.2.1</v>
      </c>
      <c r="B87" s="18" t="str">
        <f>'C R.2.1'!A2</f>
        <v>Variables en el ajuste cíclico del Cobre Bruto 2025 con precio efectivo</v>
      </c>
    </row>
    <row r="88" spans="1:2" x14ac:dyDescent="0.2">
      <c r="A88" s="18"/>
    </row>
    <row r="89" spans="1:2" x14ac:dyDescent="0.2">
      <c r="A89" s="68" t="s">
        <v>468</v>
      </c>
    </row>
    <row r="90" spans="1:2" x14ac:dyDescent="0.2">
      <c r="A90" s="593" t="str">
        <f>'C R.4.1'!A1</f>
        <v>Cuadro R.4.1</v>
      </c>
      <c r="B90" s="18" t="str">
        <f>'C R.4.1'!A2</f>
        <v>Gasto incremental informes financieros de 2025</v>
      </c>
    </row>
    <row r="91" spans="1:2" x14ac:dyDescent="0.2">
      <c r="A91" s="593" t="str">
        <f>'C R.4.2'!A1</f>
        <v>Cuadro R.4.2</v>
      </c>
      <c r="B91" s="4" t="str">
        <f>'C R.4.2'!A2</f>
        <v>Disminución de ingresos informes financieros de 2025</v>
      </c>
    </row>
    <row r="93" spans="1:2" x14ac:dyDescent="0.2">
      <c r="A93" s="68" t="s">
        <v>1102</v>
      </c>
    </row>
    <row r="94" spans="1:2" x14ac:dyDescent="0.2">
      <c r="A94" s="593" t="str">
        <f>'C R.5.1'!A1</f>
        <v>Cuadro R.5.1</v>
      </c>
      <c r="B94" s="4" t="str">
        <f>'C R.5.1'!A2</f>
        <v>Presiones presupuestarias al 2040</v>
      </c>
    </row>
    <row r="96" spans="1:2" x14ac:dyDescent="0.2">
      <c r="A96" s="68" t="s">
        <v>1103</v>
      </c>
    </row>
    <row r="97" spans="1:2" x14ac:dyDescent="0.2">
      <c r="A97" s="593" t="str">
        <f>'C R.6.1'!A1</f>
        <v>Cuadro R.6.1</v>
      </c>
      <c r="B97" s="4" t="str">
        <f>'C R.6.1'!A2</f>
        <v>Actualización de acciones correctivas legislativas</v>
      </c>
    </row>
    <row r="98" spans="1:2" x14ac:dyDescent="0.2">
      <c r="A98" s="593" t="str">
        <f>'C R.6.2'!A1</f>
        <v>Cuadro R.6.2</v>
      </c>
      <c r="B98" s="4" t="str">
        <f>'C R.6.2'!A2</f>
        <v>Actualización de proyectos de ley que contienen y mejoran el gasto público</v>
      </c>
    </row>
    <row r="99" spans="1:2" x14ac:dyDescent="0.2">
      <c r="A99" s="593" t="str">
        <f>'C R.6.3'!A1</f>
        <v>Cuadro R.6.3</v>
      </c>
      <c r="B99" s="4" t="str">
        <f>'C R.6.3'!A2</f>
        <v>Actualización de acciones correctivas administrativas</v>
      </c>
    </row>
    <row r="100" spans="1:2" x14ac:dyDescent="0.2">
      <c r="A100" s="593" t="str">
        <f>'C R.6.4'!A1</f>
        <v>Cuadro R.6.4</v>
      </c>
      <c r="B100" s="4" t="str">
        <f>'C R.6.4'!A2</f>
        <v>Comparación Gasto Presupuestario 2025</v>
      </c>
    </row>
    <row r="101" spans="1:2" x14ac:dyDescent="0.2">
      <c r="A101" s="593" t="str">
        <f>'C R.6.5'!A1</f>
        <v>Cuadro R.6.5</v>
      </c>
      <c r="B101" s="4" t="str">
        <f>'C R.6.5'!A2</f>
        <v>Proyecciones de ingresos fiscales: resumen de acciones para la implementación de las recomendaciones del FMI</v>
      </c>
    </row>
    <row r="103" spans="1:2" x14ac:dyDescent="0.2">
      <c r="A103" s="68" t="s">
        <v>1104</v>
      </c>
    </row>
    <row r="104" spans="1:2" x14ac:dyDescent="0.2">
      <c r="A104" s="593" t="str">
        <f>'C R.7.1'!A1</f>
        <v>Cuadro R.7.1</v>
      </c>
      <c r="B104" s="4" t="str">
        <f>'C R.7.1'!A2</f>
        <v>Efecto marginal del cambio de un centavo en el precio del cobre</v>
      </c>
    </row>
    <row r="105" spans="1:2" x14ac:dyDescent="0.2">
      <c r="A105" s="593" t="str">
        <f>'C R.7.2'!A1</f>
        <v>Cuadro R.7.2</v>
      </c>
      <c r="B105" s="4" t="str">
        <f>'C R.7.2'!A2</f>
        <v>Efecto marginal del cambio de un centavo en el precio del cobre</v>
      </c>
    </row>
    <row r="106" spans="1:2" x14ac:dyDescent="0.2">
      <c r="A106" s="593" t="str">
        <f>'C R.7.3'!A1</f>
        <v>Cuadro R.7.3</v>
      </c>
      <c r="B106" s="4" t="str">
        <f>'C R.7.3'!A2</f>
        <v>Cambio en la recaudación de la minería privada GMP10, dependiendo del precio del cobre en 2026</v>
      </c>
    </row>
    <row r="108" spans="1:2" x14ac:dyDescent="0.2">
      <c r="A108" s="68"/>
    </row>
  </sheetData>
  <hyperlinks>
    <hyperlink ref="A4" location="'C I.1.1'!A1" display="'C I.1.1'!A1" xr:uid="{9ABA3F71-4583-4923-8AD7-21876B1135C6}"/>
    <hyperlink ref="A5" location="'C I.1.2'!A1" display="'C I.1.2'!A1" xr:uid="{586F0D22-F7E3-4BF0-B521-C1644E2CEB98}"/>
    <hyperlink ref="A12" location="'C I.3.1'!A1" display="'C I.3.1'!A1" xr:uid="{A54ECA53-E498-4D2A-A622-CD61FD4A0F83}"/>
    <hyperlink ref="A13" location="'C I.3.2'!A1" display="'C I.3.2'!A1" xr:uid="{735D8B80-58E8-4A38-B7C3-DE61CF2C223C}"/>
    <hyperlink ref="A14" location="'C I.4.1'!A1" display="'C I.4.1'!A1" xr:uid="{F7C8371C-6BAE-4C2B-AD3B-87349CE56A01}"/>
    <hyperlink ref="A15" location="'C I.4.2'!A1" display="'C I.4.2'!A1" xr:uid="{57661506-0CE0-4B31-BA05-76C201FC3C8D}"/>
    <hyperlink ref="A16" location="'C I.5.1'!A1" display="'C I.5.1'!A1" xr:uid="{34ACC20E-1963-476C-BFA1-EBA56FF1AE4D}"/>
    <hyperlink ref="A17" location="'C I.6.1'!A1" display="'C I.6.1'!A1" xr:uid="{B1DB3D7F-F1C2-4923-AE3E-7D684D6D2190}"/>
    <hyperlink ref="A18" location="'C I.7.1'!A1" display="'C I.7.1'!A1" xr:uid="{E7CE8D88-3CFB-4BB0-81B9-9BE3D687A442}"/>
    <hyperlink ref="A19" location="'C I.7.2'!A1" display="'C I.7.2'!A1" xr:uid="{29F7BB1D-8AA5-4A21-AA1D-24E82874EA96}"/>
    <hyperlink ref="A20" location="'C I.7.3'!A1" display="'C I.7.3'!A1" xr:uid="{C4C2AEA0-F50F-4822-AEB1-69DCB3EBDF1B}"/>
    <hyperlink ref="A21" location="'C I.7.4'!A1" display="'C I.7.4'!A1" xr:uid="{17E8AE9F-EFB1-43EE-B719-C93BC456A32E}"/>
    <hyperlink ref="A22" location="'C I.8.1'!A1" display="'C I.8.1'!A1" xr:uid="{23F091B8-386A-41D7-BD5B-A35552229222}"/>
    <hyperlink ref="A25" location="'C II.1.1'!A1" display="'C II.1.1'!A1" xr:uid="{EDB3DE93-F3CB-44DC-9EED-7D3611CEF1E6}"/>
    <hyperlink ref="A26" location="'C II.1.2'!A1" display="'C II.1.2'!A1" xr:uid="{C8C01C79-0FDC-4639-B86E-C013E3031C8F}"/>
    <hyperlink ref="A27" location="'C II.2.1'!A1" display="'C II.2.1'!A1" xr:uid="{F2305525-BC7C-4FB1-A7D1-7628497406DC}"/>
    <hyperlink ref="A28" location="'C II.2.2'!A1" display="'C II.2.2'!A1" xr:uid="{FF8EB778-AF02-4B9E-A451-E6EE08E0F7E7}"/>
    <hyperlink ref="A30" location="'C II.3.1'!A1" display="'C II.3.1'!A1" xr:uid="{498AB316-9D59-442C-BDF5-936FD798F907}"/>
    <hyperlink ref="A31" location="'C II.3.2'!A1" display="'C II.3.2'!A1" xr:uid="{7BA7ED34-FFE7-4831-99E7-EAAA3437E008}"/>
    <hyperlink ref="A32" location="'C II.4.1'!A1" display="'C II.4.1'!A1" xr:uid="{6BFA81C3-5CBD-4C1B-B393-05291C27795C}"/>
    <hyperlink ref="A33" location="'C II.4.2'!A1" display="'C II.4.2'!A1" xr:uid="{556B0AA5-8885-4822-80C9-85E31124780E}"/>
    <hyperlink ref="A34" location="'C II.5.1'!A1" display="'C II.5.1'!A1" xr:uid="{4B4B27D9-CB0E-4230-BFA4-D27B1DB26E36}"/>
    <hyperlink ref="A35" location="'C II.6.1'!A1" display="'C II.6.1'!A1" xr:uid="{04DE715D-413A-4F99-BE50-556C749DF11E}"/>
    <hyperlink ref="A38" location="'C III.3.1'!A1" display="'C III.3.1'!A1" xr:uid="{6B5D0049-1865-49A4-A0AB-DDEAE0C52F41}"/>
    <hyperlink ref="A39" location="'C III.3.2'!A1" display="'C III.3.2'!A1" xr:uid="{1B6E04E9-3B06-4B57-9B2C-C80E6DAECCA3}"/>
    <hyperlink ref="A40" location="'C III.4.1'!A1" display="'C III.4.1'!A1" xr:uid="{851C9B60-418A-41FD-8F0D-1CD53789F2B3}"/>
    <hyperlink ref="A44" location="'C III.5.1'!A1" display="'C III.5.1'!A1" xr:uid="{D702CC02-6BF2-4F15-A8DB-898CC0E5F5EA}"/>
    <hyperlink ref="A45" location="'C III.5.2'!A1" display="'C III.5.2'!A1" xr:uid="{7BCAC769-0453-4617-A721-6C5470A6F69A}"/>
    <hyperlink ref="A46" location="'C III.6.1'!A1" display="'C III.6.1'!A1" xr:uid="{33F5FE31-8A0D-488D-BFF6-1745BC691E64}"/>
    <hyperlink ref="A47" location="'C III.6.2'!A1" display="'C III.6.2'!A1" xr:uid="{0D1C2034-38CE-487C-838C-FB4064EB0F17}"/>
    <hyperlink ref="A48" location="'C III.7.1'!A1" display="'C III.7.1'!A1" xr:uid="{590B0D24-E010-4860-BDE9-12B7C6C93660}"/>
    <hyperlink ref="A51" location="'C III.8.1'!A1" display="'C III.8.1'!A1" xr:uid="{B21632D2-127F-47DC-8DCF-93DC157F6746}"/>
    <hyperlink ref="A52" location="'C III.9.1'!A1" display="'C III.9.1'!A1" xr:uid="{B97E027F-83DB-4905-BFC7-F9E2BEA2F334}"/>
    <hyperlink ref="A53" location="'C III.9.2'!A1" display="'C III.9.2'!A1" xr:uid="{75A07E33-5C90-4FFE-A1A7-AF0552968942}"/>
    <hyperlink ref="A56" location="'C A.I.1'!A1" display="'C A.I.1'!A1" xr:uid="{F92A7ED7-D576-4E09-9962-4423A4EE6553}"/>
    <hyperlink ref="A57" location="'C A.I.2'!A1" display="'C A.I.2'!A1" xr:uid="{E27733B5-344D-4DCA-9105-4E4EA03A49D6}"/>
    <hyperlink ref="A58" location="'C A.I.3'!A1" display="'C A.I.3'!A1" xr:uid="{E8902B69-6969-413B-8250-6CAAF491945C}"/>
    <hyperlink ref="A59" location="'C A.I.4'!A1" display="'C A.I.4'!A1" xr:uid="{7C7E0695-C8A2-4DF5-B4FA-11178B8228E1}"/>
    <hyperlink ref="A60" location="'C A.I.5'!A1" display="'C A.I.5'!A1" xr:uid="{3F39A587-F295-45C9-97D5-943FBB0B32E2}"/>
    <hyperlink ref="A61" location="'C A.I.6'!A1" display="'C A.I.6'!A1" xr:uid="{EEBB460A-D0BB-4E5F-9738-1C2DDA16E37A}"/>
    <hyperlink ref="A62" location="'C A.I.7'!A1" display="'C A.I.7'!A1" xr:uid="{1CFA6B30-29D2-460E-9468-6203A588A61F}"/>
    <hyperlink ref="A63" location="'C A.I.8'!A1" display="'C A.I.8'!A1" xr:uid="{136FA540-1644-492D-9057-A7CAEB6D63FB}"/>
    <hyperlink ref="A66" location="'C A.II.1'!A1" display="'C A.II.1'!A1" xr:uid="{8AD2D512-F278-4CAA-A4CC-296F8F16560A}"/>
    <hyperlink ref="A67" location="'C A.II.2'!A1" display="'C A.II.2'!A1" xr:uid="{D24E0D22-00FC-4C3B-BFCE-7B0ED903EE3E}"/>
    <hyperlink ref="A68" location="'C A.II.3'!A1" display="'C A.II.3'!A1" xr:uid="{1F7E0BBD-9972-4501-A022-F75FCD3E3405}"/>
    <hyperlink ref="A69" location="'C A.II.4'!A1" display="'C A.II.4'!A1" xr:uid="{0EB65D29-AD80-428A-B8A3-D5815CA5FCA9}"/>
    <hyperlink ref="A70" location="'C A.II.5'!A1" display="'C A.II.5'!A1" xr:uid="{77302846-05AF-4260-9CEA-8688CDE82ACF}"/>
    <hyperlink ref="A71" location="'C A.II.6'!A1" display="'C A.II.6'!A1" xr:uid="{3C3EB1D8-3AD1-40EA-85A3-304D2C99DFE9}"/>
    <hyperlink ref="A72" location="'C A.II.7'!A1" display="'C A.II.7'!A1" xr:uid="{6F0A31F9-50D5-4ED1-B9BD-ABA7FC740077}"/>
    <hyperlink ref="A73" location="'C A.II.8'!A1" display="'C A.II.8'!A1" xr:uid="{40EEBF43-4F16-488A-8132-AB5BB573FB93}"/>
    <hyperlink ref="A74" location="'C A.II.9'!A1" display="'C A.II.9'!A1" xr:uid="{64441966-0CB3-423B-BA20-DB2AC3386C0F}"/>
    <hyperlink ref="A75" location="'C A.II.10'!A1" display="'C A.II.10'!A1" xr:uid="{68F328FB-1D66-4C42-83C0-D0AB1E32EA72}"/>
    <hyperlink ref="A76" location="'C A.II.11'!A1" display="'C A.II.11'!A1" xr:uid="{03B40CA0-9FBB-4630-A99B-7A8004BCB5D3}"/>
    <hyperlink ref="A77" location="'C A.II.12'!A1" display="'C A.II.12'!A1" xr:uid="{569E06EA-6685-45CE-BC24-DCD75C646FB2}"/>
    <hyperlink ref="A78" location="'C A.II.13'!A1" display="'C A.II.13'!A1" xr:uid="{A0CBC9A4-9322-4799-9F93-CA0EB88D0BFE}"/>
    <hyperlink ref="A79" location="'C A.II.14'!A1" display="'C A.II.14'!A1" xr:uid="{E6A977F3-C282-45D1-827F-372694A84261}"/>
    <hyperlink ref="A82" location="'C A.III.1'!A1" display="'C A.III.1'!A1" xr:uid="{916A5D9C-67E4-4AC3-AFA7-1CD9659B5E66}"/>
    <hyperlink ref="A83" location="'C A.III.2'!A1" display="'C A.III.2'!A1" xr:uid="{90D9C4A8-3269-45FF-87EB-CD06351D498B}"/>
    <hyperlink ref="A84" location="'C A.III.3'!A1" display="'C A.III.3'!A1" xr:uid="{8EF49351-176A-42B9-86D8-517BC3FFD7F2}"/>
    <hyperlink ref="A42" location="'C III.4.3'!A1" display="'C III.4.3'!A1" xr:uid="{7DB709E5-6A74-4593-9324-3D757EAED0F3}"/>
    <hyperlink ref="A43" location="'C III.4.4'!A1" display="'C III.4.4'!A1" xr:uid="{0E02950B-51BF-431D-83B5-2EC08D79CB44}"/>
    <hyperlink ref="A49" location="'C III.7.2'!A1" display="'C III.7.2'!A1" xr:uid="{2BD476D3-248C-49F5-BBA7-33719D386DB2}"/>
    <hyperlink ref="A50" location="'C III.7.3'!A1" display="'C III.7.3'!A1" xr:uid="{116CDC6E-AB5A-4F40-8D3A-0C5DD9B4C67E}"/>
    <hyperlink ref="A8" location="'C I.2.3'!A1" display="'C I.2.3'!A1" xr:uid="{2160F4C0-6917-4C6D-8991-F578AA3C3242}"/>
    <hyperlink ref="A9" location="'C I.2.4'!A1" display="'C I.2.4'!A1" xr:uid="{ECA598BF-CEBE-4C19-A0AA-0BB9AF287BF0}"/>
    <hyperlink ref="A10" location="'C I.2.5'!A1" display="'C I.2.5'!A1" xr:uid="{2535C424-041B-4601-B3C2-5193E6297D8D}"/>
    <hyperlink ref="A11" location="'C I.2.6'!A1" display="'C I.2.6'!A1" xr:uid="{E48CDA68-D5F0-499B-9C77-52635CB00B2D}"/>
    <hyperlink ref="A6" location="'C I.2.1'!A1" display="'C I.2.1'!A1" xr:uid="{5D862323-99F9-4909-ACEC-F4ECB466BA99}"/>
    <hyperlink ref="A7" location="'C I.2.2'!A1" display="'C I.2.2'!A1" xr:uid="{FD8FFFAD-98A4-4981-84FE-244644FDADCB}"/>
    <hyperlink ref="A29" location="'C II.2.3'!A1" display="'C II.2.3'!A1" xr:uid="{F67F54ED-C00D-4BA6-8A13-0B43ACCC09EC}"/>
    <hyperlink ref="A87" location="'C R.2.1'!A1" display="'C R.2.1'!A1" xr:uid="{D4AA3A50-D270-47BA-B78D-D7C37AF9E202}"/>
    <hyperlink ref="A90" location="'C R.4.1'!A1" display="'C R.4.1'!A1" xr:uid="{9CC3E4FC-2C16-4C6F-88DF-96DE1E5DF7C7}"/>
    <hyperlink ref="A91" location="'C R.4.2'!A1" display="'C R.4.2'!A1" xr:uid="{D4BBFE12-C306-4644-9432-15AAADC3CC4B}"/>
    <hyperlink ref="A97" location="'C R.6.1'!A1" display="'C R.6.1'!A1" xr:uid="{1CEBFC48-16AE-4FCF-BBAA-0ADB75E1FF5A}"/>
    <hyperlink ref="A98" location="'C R.6.2'!A1" display="'C R.6.2'!A1" xr:uid="{8A19A7CE-F267-404E-91D8-C6B555C78250}"/>
    <hyperlink ref="A99" location="'C R.6.3'!A1" display="'C R.6.3'!A1" xr:uid="{6AB51CB9-6BDF-4A49-8361-6610EF39F926}"/>
    <hyperlink ref="A100" location="'C R.6.4'!A1" display="'C R.6.4'!A1" xr:uid="{DC967F27-1B55-4EA0-BC94-4F25319B07B3}"/>
    <hyperlink ref="A101" location="'C R.6.5'!A1" display="'C R.6.5'!A1" xr:uid="{5C85DB51-4851-4252-8923-405FBD964CBF}"/>
    <hyperlink ref="A104" location="'C R.7.1'!A1" display="'C R.7.1'!A1" xr:uid="{1C6BE40C-39ED-4799-879C-7D22FB752852}"/>
    <hyperlink ref="A105" location="'C R.7.2'!A1" display="'C R.7.2'!A1" xr:uid="{F0A804D7-86A0-429F-AD70-E07DF3E5B747}"/>
    <hyperlink ref="A106" location="'C R.7.3'!A1" display="'C R.7.3'!A1" xr:uid="{DAF01AC9-46AA-4D71-AA4F-43CB6FAE870D}"/>
    <hyperlink ref="A94" location="'C R.5.1'!A1" display="'C R.5.1'!A1" xr:uid="{60BB5AEC-15D9-48F9-BDD0-E5781E917E7B}"/>
    <hyperlink ref="A41" location="'C III.4.2'!A1" display="'C III.4.2'!A1" xr:uid="{F2DD06A8-C6F1-4234-BB30-FB5CF692C5B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DE15-4FF8-401E-BC01-313472D4F5B3}">
  <dimension ref="A1:E25"/>
  <sheetViews>
    <sheetView zoomScaleNormal="100" workbookViewId="0">
      <selection activeCell="F11" sqref="F11"/>
    </sheetView>
  </sheetViews>
  <sheetFormatPr baseColWidth="10" defaultColWidth="10.85546875" defaultRowHeight="12.75" x14ac:dyDescent="0.2"/>
  <cols>
    <col min="1" max="1" width="50.7109375" style="4" customWidth="1"/>
    <col min="2" max="2" width="11.5703125" style="4" customWidth="1"/>
    <col min="3" max="3" width="11" style="4" customWidth="1"/>
    <col min="4" max="4" width="11.42578125" style="4"/>
    <col min="5" max="5" width="10.85546875" style="4"/>
    <col min="6" max="6" width="72.140625" style="4" customWidth="1"/>
    <col min="7" max="16384" width="10.85546875" style="4"/>
  </cols>
  <sheetData>
    <row r="1" spans="1:5" x14ac:dyDescent="0.2">
      <c r="A1" s="17" t="s">
        <v>52</v>
      </c>
    </row>
    <row r="2" spans="1:5" x14ac:dyDescent="0.2">
      <c r="A2" s="17" t="s">
        <v>391</v>
      </c>
    </row>
    <row r="4" spans="1:5" ht="25.5" x14ac:dyDescent="0.2">
      <c r="A4" s="205" t="s">
        <v>9</v>
      </c>
      <c r="B4" s="22" t="s">
        <v>544</v>
      </c>
      <c r="C4" s="22" t="s">
        <v>538</v>
      </c>
    </row>
    <row r="5" spans="1:5" x14ac:dyDescent="0.2">
      <c r="A5" s="206" t="s">
        <v>366</v>
      </c>
      <c r="B5" s="207"/>
      <c r="C5" s="208"/>
    </row>
    <row r="6" spans="1:5" x14ac:dyDescent="0.2">
      <c r="A6" s="32" t="s">
        <v>357</v>
      </c>
      <c r="B6" s="388">
        <v>2.2089115576369198</v>
      </c>
      <c r="C6" s="388">
        <v>2.2089115576369198</v>
      </c>
    </row>
    <row r="7" spans="1:5" x14ac:dyDescent="0.2">
      <c r="A7" s="209" t="s">
        <v>358</v>
      </c>
      <c r="B7" s="569">
        <v>-2.9999999999996696E-2</v>
      </c>
      <c r="C7" s="624">
        <v>-0.27000000000000357</v>
      </c>
    </row>
    <row r="8" spans="1:5" x14ac:dyDescent="0.2">
      <c r="A8" s="210" t="s">
        <v>300</v>
      </c>
      <c r="B8" s="570"/>
      <c r="C8" s="71"/>
    </row>
    <row r="9" spans="1:5" x14ac:dyDescent="0.2">
      <c r="A9" s="211" t="s">
        <v>518</v>
      </c>
      <c r="B9" s="198">
        <v>409</v>
      </c>
      <c r="C9" s="198">
        <v>409</v>
      </c>
    </row>
    <row r="10" spans="1:5" x14ac:dyDescent="0.2">
      <c r="A10" s="36" t="s">
        <v>455</v>
      </c>
      <c r="B10" s="520">
        <v>20.909530850087151</v>
      </c>
      <c r="C10" s="482">
        <v>42.095050314198375</v>
      </c>
      <c r="D10" s="196"/>
    </row>
    <row r="11" spans="1:5" x14ac:dyDescent="0.2">
      <c r="A11" s="36" t="s">
        <v>456</v>
      </c>
      <c r="B11" s="520">
        <v>15.899999999999977</v>
      </c>
      <c r="C11" s="482">
        <v>56.789560512490254</v>
      </c>
      <c r="D11" s="196"/>
    </row>
    <row r="12" spans="1:5" x14ac:dyDescent="0.2">
      <c r="A12" s="211" t="s">
        <v>128</v>
      </c>
      <c r="B12" s="212">
        <v>1340</v>
      </c>
      <c r="C12" s="623">
        <v>1275.6186210000001</v>
      </c>
    </row>
    <row r="13" spans="1:5" x14ac:dyDescent="0.2">
      <c r="A13" s="213" t="s">
        <v>129</v>
      </c>
      <c r="B13" s="214">
        <v>3030.751860232735</v>
      </c>
      <c r="C13" s="214">
        <v>2898</v>
      </c>
    </row>
    <row r="14" spans="1:5" x14ac:dyDescent="0.2">
      <c r="A14" s="206" t="s">
        <v>371</v>
      </c>
      <c r="B14" s="505"/>
      <c r="C14" s="506"/>
      <c r="E14" s="113"/>
    </row>
    <row r="15" spans="1:5" x14ac:dyDescent="0.2">
      <c r="A15" s="41" t="s">
        <v>372</v>
      </c>
      <c r="B15" s="572">
        <v>0.45698669298801214</v>
      </c>
      <c r="C15" s="573">
        <v>0.45698669298801214</v>
      </c>
    </row>
    <row r="16" spans="1:5" x14ac:dyDescent="0.2">
      <c r="A16" s="568" t="s">
        <v>417</v>
      </c>
      <c r="B16" s="571" t="s">
        <v>457</v>
      </c>
      <c r="C16" s="571" t="s">
        <v>457</v>
      </c>
    </row>
    <row r="17" spans="1:3" ht="13.9" customHeight="1" x14ac:dyDescent="0.2">
      <c r="A17" s="972" t="s">
        <v>557</v>
      </c>
      <c r="B17" s="972"/>
      <c r="C17" s="972"/>
    </row>
    <row r="18" spans="1:3" x14ac:dyDescent="0.2">
      <c r="A18" s="973"/>
      <c r="B18" s="973"/>
      <c r="C18" s="973"/>
    </row>
    <row r="19" spans="1:3" x14ac:dyDescent="0.2">
      <c r="A19" s="973"/>
      <c r="B19" s="973"/>
      <c r="C19" s="973"/>
    </row>
    <row r="20" spans="1:3" x14ac:dyDescent="0.2">
      <c r="A20" s="973"/>
      <c r="B20" s="973"/>
      <c r="C20" s="973"/>
    </row>
    <row r="21" spans="1:3" ht="12.95" customHeight="1" x14ac:dyDescent="0.2">
      <c r="A21" s="973"/>
      <c r="B21" s="973"/>
      <c r="C21" s="973"/>
    </row>
    <row r="22" spans="1:3" x14ac:dyDescent="0.2">
      <c r="A22" s="973"/>
      <c r="B22" s="973"/>
      <c r="C22" s="973"/>
    </row>
    <row r="23" spans="1:3" ht="12.75" customHeight="1" x14ac:dyDescent="0.2">
      <c r="A23" s="948" t="s">
        <v>467</v>
      </c>
      <c r="B23" s="948"/>
      <c r="C23" s="948"/>
    </row>
    <row r="24" spans="1:3" x14ac:dyDescent="0.2">
      <c r="A24" s="948"/>
      <c r="B24" s="948"/>
      <c r="C24" s="948"/>
    </row>
    <row r="25" spans="1:3" x14ac:dyDescent="0.2">
      <c r="A25" s="974" t="s">
        <v>51</v>
      </c>
      <c r="B25" s="974"/>
      <c r="C25" s="974"/>
    </row>
  </sheetData>
  <mergeCells count="3">
    <mergeCell ref="A17:C22"/>
    <mergeCell ref="A25:C25"/>
    <mergeCell ref="A23:C2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A942-BA68-4806-AC96-F550886E32EF}">
  <sheetPr codeName="Hoja5"/>
  <dimension ref="A1:H20"/>
  <sheetViews>
    <sheetView zoomScaleNormal="100" workbookViewId="0">
      <selection activeCell="H24" sqref="H24"/>
    </sheetView>
  </sheetViews>
  <sheetFormatPr baseColWidth="10" defaultColWidth="10.85546875" defaultRowHeight="12.75" x14ac:dyDescent="0.2"/>
  <cols>
    <col min="1" max="1" width="40.42578125" style="4" customWidth="1"/>
    <col min="2" max="4" width="16.85546875" style="4" customWidth="1"/>
    <col min="5" max="5" width="12.85546875" style="4" customWidth="1"/>
    <col min="6" max="6" width="11.42578125" style="4" bestFit="1" customWidth="1"/>
    <col min="7" max="7" width="12" style="4" bestFit="1" customWidth="1"/>
    <col min="8" max="8" width="6.5703125" style="4" customWidth="1"/>
    <col min="9" max="16384" width="10.85546875" style="4"/>
  </cols>
  <sheetData>
    <row r="1" spans="1:8" x14ac:dyDescent="0.2">
      <c r="A1" s="17" t="s">
        <v>329</v>
      </c>
    </row>
    <row r="2" spans="1:8" x14ac:dyDescent="0.2">
      <c r="A2" s="17" t="s">
        <v>519</v>
      </c>
      <c r="F2" s="216"/>
    </row>
    <row r="3" spans="1:8" x14ac:dyDescent="0.2">
      <c r="A3" s="4" t="s">
        <v>390</v>
      </c>
    </row>
    <row r="5" spans="1:8" ht="12.75" customHeight="1" x14ac:dyDescent="0.2">
      <c r="A5" s="970" t="s">
        <v>9</v>
      </c>
      <c r="B5" s="607" t="s">
        <v>458</v>
      </c>
      <c r="C5" s="607" t="s">
        <v>460</v>
      </c>
      <c r="D5" s="607" t="s">
        <v>687</v>
      </c>
      <c r="E5" s="607" t="s">
        <v>386</v>
      </c>
      <c r="F5" s="964" t="s">
        <v>517</v>
      </c>
      <c r="G5" s="965"/>
      <c r="H5" s="529"/>
    </row>
    <row r="6" spans="1:8" x14ac:dyDescent="0.2">
      <c r="A6" s="971"/>
      <c r="B6" s="608" t="s">
        <v>541</v>
      </c>
      <c r="C6" s="608" t="s">
        <v>539</v>
      </c>
      <c r="D6" s="608" t="s">
        <v>686</v>
      </c>
      <c r="E6" s="608" t="s">
        <v>543</v>
      </c>
      <c r="F6" s="966"/>
      <c r="G6" s="967"/>
      <c r="H6" s="529"/>
    </row>
    <row r="7" spans="1:8" x14ac:dyDescent="0.2">
      <c r="A7" s="171"/>
      <c r="B7" s="19" t="s">
        <v>10</v>
      </c>
      <c r="C7" s="19" t="s">
        <v>11</v>
      </c>
      <c r="D7" s="19" t="s">
        <v>79</v>
      </c>
      <c r="E7" s="19" t="s">
        <v>688</v>
      </c>
      <c r="F7" s="968"/>
      <c r="G7" s="969"/>
      <c r="H7" s="529"/>
    </row>
    <row r="8" spans="1:8" ht="25.5" x14ac:dyDescent="0.2">
      <c r="A8" s="20"/>
      <c r="B8" s="498" t="s">
        <v>26</v>
      </c>
      <c r="C8" s="498" t="s">
        <v>26</v>
      </c>
      <c r="D8" s="498" t="s">
        <v>26</v>
      </c>
      <c r="E8" s="498" t="s">
        <v>26</v>
      </c>
      <c r="F8" s="22" t="s">
        <v>13</v>
      </c>
      <c r="G8" s="23" t="s">
        <v>27</v>
      </c>
      <c r="H8" s="24"/>
    </row>
    <row r="9" spans="1:8" x14ac:dyDescent="0.2">
      <c r="A9" s="77" t="s">
        <v>53</v>
      </c>
      <c r="B9" s="319">
        <v>74044006.254969642</v>
      </c>
      <c r="C9" s="10">
        <v>70103342.335438654</v>
      </c>
      <c r="D9" s="10">
        <v>2503182.5782152936</v>
      </c>
      <c r="E9" s="319">
        <v>-3940663.9195309877</v>
      </c>
      <c r="F9" s="315">
        <v>2.0422517439444121</v>
      </c>
      <c r="G9" s="85">
        <v>20.70737831544405</v>
      </c>
      <c r="H9" s="598"/>
    </row>
    <row r="10" spans="1:8" x14ac:dyDescent="0.2">
      <c r="A10" s="78" t="s">
        <v>54</v>
      </c>
      <c r="B10" s="11">
        <v>61812917.22395765</v>
      </c>
      <c r="C10" s="11">
        <v>59658821.307093769</v>
      </c>
      <c r="D10" s="11">
        <v>985262.14805117087</v>
      </c>
      <c r="E10" s="11">
        <v>-2154095.9168638811</v>
      </c>
      <c r="F10" s="316">
        <v>3.9957427582102412</v>
      </c>
      <c r="G10" s="86">
        <v>17.6222379918533</v>
      </c>
      <c r="H10" s="599"/>
    </row>
    <row r="11" spans="1:8" x14ac:dyDescent="0.2">
      <c r="A11" s="79" t="s">
        <v>55</v>
      </c>
      <c r="B11" s="82">
        <v>4815291.4537459407</v>
      </c>
      <c r="C11" s="82">
        <v>4562807.3764714869</v>
      </c>
      <c r="D11" s="82">
        <v>725478.92267344729</v>
      </c>
      <c r="E11" s="82">
        <v>-252484.07727445383</v>
      </c>
      <c r="F11" s="317">
        <v>47.022763889860556</v>
      </c>
      <c r="G11" s="87">
        <v>1.347778513512192</v>
      </c>
      <c r="H11" s="600"/>
    </row>
    <row r="12" spans="1:8" x14ac:dyDescent="0.2">
      <c r="A12" s="79" t="s">
        <v>56</v>
      </c>
      <c r="B12" s="82">
        <v>56997625.770211712</v>
      </c>
      <c r="C12" s="82">
        <v>55096013.93062228</v>
      </c>
      <c r="D12" s="82">
        <v>259783.22537772357</v>
      </c>
      <c r="E12" s="82">
        <v>-1901611.8395894319</v>
      </c>
      <c r="F12" s="317">
        <v>1.5348992620780599</v>
      </c>
      <c r="G12" s="87">
        <v>16.274459478341107</v>
      </c>
      <c r="H12" s="600"/>
    </row>
    <row r="13" spans="1:8" x14ac:dyDescent="0.2">
      <c r="A13" s="78" t="s">
        <v>57</v>
      </c>
      <c r="B13" s="11">
        <v>1472663.5316390146</v>
      </c>
      <c r="C13" s="11">
        <v>247950.98249061173</v>
      </c>
      <c r="D13" s="11">
        <v>1506257.7676791884</v>
      </c>
      <c r="E13" s="11">
        <v>-1224712.5491484029</v>
      </c>
      <c r="F13" s="316">
        <v>-67.192049300959582</v>
      </c>
      <c r="G13" s="86">
        <v>7.3240656252185427E-2</v>
      </c>
      <c r="H13" s="599"/>
    </row>
    <row r="14" spans="1:8" x14ac:dyDescent="0.2">
      <c r="A14" s="78" t="s">
        <v>58</v>
      </c>
      <c r="B14" s="11">
        <v>3567585.1774038645</v>
      </c>
      <c r="C14" s="11">
        <v>3681069.7475150656</v>
      </c>
      <c r="D14" s="11">
        <v>11662.662484934554</v>
      </c>
      <c r="E14" s="11">
        <v>113484.57011120114</v>
      </c>
      <c r="F14" s="316">
        <v>17.50265838925673</v>
      </c>
      <c r="G14" s="86">
        <v>1.0873276698077938</v>
      </c>
      <c r="H14" s="599"/>
    </row>
    <row r="15" spans="1:8" x14ac:dyDescent="0.2">
      <c r="A15" s="70" t="s">
        <v>373</v>
      </c>
      <c r="B15" s="11">
        <v>341859.84254349786</v>
      </c>
      <c r="C15" s="11">
        <v>320193.86099999998</v>
      </c>
      <c r="D15" s="11">
        <v>0</v>
      </c>
      <c r="E15" s="11">
        <v>-21665.981543497881</v>
      </c>
      <c r="F15" s="621" t="s">
        <v>461</v>
      </c>
      <c r="G15" s="86">
        <v>9.4580018485907733E-2</v>
      </c>
      <c r="H15" s="599"/>
    </row>
    <row r="16" spans="1:8" ht="15" x14ac:dyDescent="0.2">
      <c r="A16" s="80" t="s">
        <v>327</v>
      </c>
      <c r="B16" s="83">
        <v>6848980.47942561</v>
      </c>
      <c r="C16" s="83">
        <v>6195306.4373391997</v>
      </c>
      <c r="D16" s="83">
        <v>0</v>
      </c>
      <c r="E16" s="83">
        <v>-653674.04208641034</v>
      </c>
      <c r="F16" s="318">
        <v>-8.6303576264143302</v>
      </c>
      <c r="G16" s="88">
        <v>1.8299919790448598</v>
      </c>
      <c r="H16" s="599"/>
    </row>
    <row r="17" spans="1:8" ht="12.95" customHeight="1" x14ac:dyDescent="0.2">
      <c r="A17" s="975" t="s">
        <v>59</v>
      </c>
      <c r="B17" s="975"/>
      <c r="C17" s="975"/>
      <c r="D17" s="975"/>
      <c r="E17" s="975"/>
      <c r="F17" s="975"/>
      <c r="G17" s="975"/>
      <c r="H17" s="592"/>
    </row>
    <row r="18" spans="1:8" x14ac:dyDescent="0.2">
      <c r="A18" s="961"/>
      <c r="B18" s="961"/>
      <c r="C18" s="961"/>
      <c r="D18" s="961"/>
      <c r="E18" s="961"/>
      <c r="F18" s="961"/>
      <c r="G18" s="961"/>
      <c r="H18" s="592"/>
    </row>
    <row r="19" spans="1:8" x14ac:dyDescent="0.2">
      <c r="A19" s="961"/>
      <c r="B19" s="961"/>
      <c r="C19" s="961"/>
      <c r="D19" s="961"/>
      <c r="E19" s="961"/>
      <c r="F19" s="961"/>
      <c r="G19" s="961"/>
      <c r="H19" s="592"/>
    </row>
    <row r="20" spans="1:8" x14ac:dyDescent="0.2">
      <c r="A20" s="4" t="s">
        <v>51</v>
      </c>
      <c r="E20" s="778"/>
    </row>
  </sheetData>
  <mergeCells count="3">
    <mergeCell ref="A17:G19"/>
    <mergeCell ref="A5:A6"/>
    <mergeCell ref="F5:G7"/>
  </mergeCells>
  <pageMargins left="0.7" right="0.7" top="0.75" bottom="0.75" header="0.3" footer="0.3"/>
  <pageSetup paperSize="9" orientation="portrait" r:id="rId1"/>
  <ignoredErrors>
    <ignoredError sqref="B7:D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FF8D-F81C-40F7-8FC0-DC169931224D}">
  <sheetPr codeName="Hoja7"/>
  <dimension ref="A1:F18"/>
  <sheetViews>
    <sheetView zoomScaleNormal="100" workbookViewId="0">
      <selection activeCell="D22" sqref="D22"/>
    </sheetView>
  </sheetViews>
  <sheetFormatPr baseColWidth="10" defaultColWidth="10.85546875" defaultRowHeight="12.75" x14ac:dyDescent="0.2"/>
  <cols>
    <col min="1" max="1" width="34" style="4" customWidth="1"/>
    <col min="2" max="2" width="20.28515625" style="4" customWidth="1"/>
    <col min="3" max="3" width="16.140625" style="4" customWidth="1"/>
    <col min="4" max="4" width="20.140625" style="4" customWidth="1"/>
    <col min="5" max="5" width="14.7109375" style="4" customWidth="1"/>
    <col min="6" max="6" width="14.28515625" style="4" customWidth="1"/>
    <col min="7" max="7" width="10.85546875" style="4"/>
    <col min="8" max="8" width="17.28515625" style="4" bestFit="1" customWidth="1"/>
    <col min="9" max="11" width="10.85546875" style="4"/>
    <col min="12" max="12" width="12.85546875" style="4" bestFit="1" customWidth="1"/>
    <col min="13" max="13" width="18.42578125" style="4" bestFit="1" customWidth="1"/>
    <col min="14" max="16384" width="10.85546875" style="4"/>
  </cols>
  <sheetData>
    <row r="1" spans="1:6" x14ac:dyDescent="0.2">
      <c r="A1" s="658" t="s">
        <v>60</v>
      </c>
    </row>
    <row r="2" spans="1:6" x14ac:dyDescent="0.2">
      <c r="A2" s="976" t="s">
        <v>520</v>
      </c>
      <c r="B2" s="976"/>
      <c r="C2" s="976"/>
      <c r="D2" s="976"/>
      <c r="E2" s="976"/>
      <c r="F2" s="976"/>
    </row>
    <row r="3" spans="1:6" x14ac:dyDescent="0.2">
      <c r="A3" s="977" t="s">
        <v>392</v>
      </c>
      <c r="B3" s="977"/>
      <c r="C3" s="977"/>
      <c r="D3" s="977"/>
      <c r="E3" s="977"/>
      <c r="F3" s="977"/>
    </row>
    <row r="4" spans="1:6" x14ac:dyDescent="0.2">
      <c r="A4" s="649"/>
      <c r="B4" s="649"/>
      <c r="C4" s="649"/>
      <c r="D4" s="649"/>
      <c r="E4" s="649"/>
      <c r="F4" s="649"/>
    </row>
    <row r="5" spans="1:6" ht="27.75" x14ac:dyDescent="0.2">
      <c r="A5" s="808"/>
      <c r="B5" s="809" t="s">
        <v>26</v>
      </c>
      <c r="C5" s="771" t="s">
        <v>642</v>
      </c>
      <c r="D5" s="810" t="s">
        <v>628</v>
      </c>
      <c r="E5" s="649"/>
      <c r="F5" s="649"/>
    </row>
    <row r="6" spans="1:6" ht="15" x14ac:dyDescent="0.2">
      <c r="A6" s="811" t="s">
        <v>639</v>
      </c>
      <c r="B6" s="812">
        <v>82531666.947000012</v>
      </c>
      <c r="C6" s="518">
        <v>3.9717453148320487</v>
      </c>
      <c r="D6" s="518">
        <v>25.257493921922507</v>
      </c>
      <c r="E6" s="649"/>
      <c r="F6" s="649"/>
    </row>
    <row r="7" spans="1:6" x14ac:dyDescent="0.2">
      <c r="A7" s="814" t="s">
        <v>634</v>
      </c>
      <c r="B7" s="813">
        <v>338725.94755600812</v>
      </c>
      <c r="C7" s="819"/>
      <c r="D7" s="821"/>
      <c r="E7" s="649"/>
      <c r="F7" s="649"/>
    </row>
    <row r="8" spans="1:6" x14ac:dyDescent="0.2">
      <c r="A8" s="814" t="s">
        <v>635</v>
      </c>
      <c r="B8" s="815">
        <v>-738358.2640300137</v>
      </c>
      <c r="C8" s="820"/>
      <c r="D8" s="822"/>
      <c r="E8" s="649"/>
      <c r="F8" s="649"/>
    </row>
    <row r="9" spans="1:6" ht="15" x14ac:dyDescent="0.2">
      <c r="A9" s="816" t="s">
        <v>945</v>
      </c>
      <c r="B9" s="817">
        <v>82132034.630526006</v>
      </c>
      <c r="C9" s="524">
        <v>3.4765479004286135</v>
      </c>
      <c r="D9" s="818">
        <v>24.260456866286901</v>
      </c>
      <c r="E9" s="649"/>
      <c r="F9" s="649"/>
    </row>
    <row r="10" spans="1:6" x14ac:dyDescent="0.2">
      <c r="A10" s="1224" t="s">
        <v>1230</v>
      </c>
      <c r="B10" s="1224"/>
      <c r="C10" s="1224"/>
      <c r="D10" s="1224"/>
      <c r="E10" s="649"/>
      <c r="F10" s="649"/>
    </row>
    <row r="11" spans="1:6" x14ac:dyDescent="0.2">
      <c r="A11" s="1225"/>
      <c r="B11" s="1225"/>
      <c r="C11" s="1225"/>
      <c r="D11" s="1225"/>
      <c r="E11" s="649"/>
      <c r="F11" s="649"/>
    </row>
    <row r="12" spans="1:6" x14ac:dyDescent="0.2">
      <c r="A12" s="1226" t="s">
        <v>640</v>
      </c>
      <c r="B12" s="1226"/>
      <c r="C12" s="1226"/>
      <c r="D12" s="1226"/>
      <c r="E12" s="649"/>
      <c r="F12" s="649"/>
    </row>
    <row r="13" spans="1:6" x14ac:dyDescent="0.2">
      <c r="A13" s="1039" t="s">
        <v>641</v>
      </c>
      <c r="B13" s="1039"/>
      <c r="C13" s="1039"/>
      <c r="D13" s="1039"/>
      <c r="E13" s="649"/>
      <c r="F13" s="649"/>
    </row>
    <row r="14" spans="1:6" x14ac:dyDescent="0.2">
      <c r="A14" s="1039"/>
      <c r="B14" s="1039"/>
      <c r="C14" s="1039"/>
      <c r="D14" s="1039"/>
      <c r="E14" s="649"/>
      <c r="F14" s="649"/>
    </row>
    <row r="15" spans="1:6" x14ac:dyDescent="0.2">
      <c r="A15" s="1039" t="s">
        <v>1241</v>
      </c>
      <c r="B15" s="1039"/>
      <c r="C15" s="1039"/>
      <c r="D15" s="1039"/>
      <c r="E15" s="649"/>
      <c r="F15" s="649"/>
    </row>
    <row r="16" spans="1:6" ht="15" customHeight="1" x14ac:dyDescent="0.2">
      <c r="A16" s="1039"/>
      <c r="B16" s="1039"/>
      <c r="C16" s="1039"/>
      <c r="D16" s="1039"/>
      <c r="E16" s="649"/>
      <c r="F16" s="649"/>
    </row>
    <row r="17" spans="1:6" ht="15" x14ac:dyDescent="0.25">
      <c r="A17" s="175" t="s">
        <v>61</v>
      </c>
      <c r="B17" s="839"/>
      <c r="C17" s="839"/>
      <c r="D17" s="839"/>
      <c r="E17" s="649"/>
      <c r="F17" s="649"/>
    </row>
    <row r="18" spans="1:6" x14ac:dyDescent="0.2">
      <c r="A18" s="649"/>
      <c r="B18" s="649"/>
      <c r="C18" s="649"/>
      <c r="D18" s="649"/>
      <c r="E18" s="649"/>
      <c r="F18" s="649"/>
    </row>
  </sheetData>
  <mergeCells count="6">
    <mergeCell ref="A2:F2"/>
    <mergeCell ref="A3:F3"/>
    <mergeCell ref="A10:D11"/>
    <mergeCell ref="A12:D12"/>
    <mergeCell ref="A13:D14"/>
    <mergeCell ref="A15:D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8810-5930-4FDA-8099-A9D5A49AA653}">
  <sheetPr codeName="Hoja8"/>
  <dimension ref="A1:J19"/>
  <sheetViews>
    <sheetView workbookViewId="0">
      <selection activeCell="H22" sqref="H22"/>
    </sheetView>
  </sheetViews>
  <sheetFormatPr baseColWidth="10" defaultColWidth="10.85546875" defaultRowHeight="12.75" x14ac:dyDescent="0.2"/>
  <cols>
    <col min="1" max="1" width="48" style="4" customWidth="1"/>
    <col min="2" max="2" width="15.42578125" style="4" customWidth="1"/>
    <col min="3" max="5" width="12.5703125" style="4" customWidth="1"/>
    <col min="6" max="16384" width="10.85546875" style="4"/>
  </cols>
  <sheetData>
    <row r="1" spans="1:10" x14ac:dyDescent="0.2">
      <c r="A1" s="174" t="s">
        <v>62</v>
      </c>
    </row>
    <row r="2" spans="1:10" x14ac:dyDescent="0.2">
      <c r="A2" s="978" t="s">
        <v>521</v>
      </c>
      <c r="B2" s="978"/>
      <c r="C2" s="978"/>
      <c r="D2" s="978"/>
      <c r="E2" s="978"/>
    </row>
    <row r="3" spans="1:10" x14ac:dyDescent="0.2">
      <c r="A3" s="979" t="s">
        <v>390</v>
      </c>
      <c r="B3" s="979"/>
      <c r="C3" s="979"/>
      <c r="D3" s="979"/>
      <c r="E3" s="979"/>
    </row>
    <row r="4" spans="1:10" x14ac:dyDescent="0.2">
      <c r="A4" s="175"/>
      <c r="B4" s="175"/>
      <c r="C4" s="175"/>
      <c r="D4" s="175"/>
      <c r="E4" s="175"/>
    </row>
    <row r="5" spans="1:10" ht="24" customHeight="1" x14ac:dyDescent="0.2">
      <c r="A5" s="269" t="s">
        <v>47</v>
      </c>
      <c r="B5" s="267" t="s">
        <v>64</v>
      </c>
      <c r="C5" s="828" t="s">
        <v>13</v>
      </c>
      <c r="D5" s="267" t="s">
        <v>632</v>
      </c>
      <c r="E5" s="823" t="s">
        <v>65</v>
      </c>
    </row>
    <row r="6" spans="1:10" x14ac:dyDescent="0.2">
      <c r="A6" s="62" t="s">
        <v>66</v>
      </c>
      <c r="B6" s="594">
        <v>70620039.012830004</v>
      </c>
      <c r="C6" s="829">
        <v>3.07970298911866</v>
      </c>
      <c r="D6" s="594">
        <v>2109908.5361397266</v>
      </c>
      <c r="E6" s="824">
        <v>20.860002045164094</v>
      </c>
      <c r="F6" s="58"/>
      <c r="G6" s="58"/>
      <c r="H6" s="626"/>
    </row>
    <row r="7" spans="1:10" x14ac:dyDescent="0.2">
      <c r="A7" s="63" t="s">
        <v>67</v>
      </c>
      <c r="B7" s="595">
        <v>17168267.226989999</v>
      </c>
      <c r="C7" s="830">
        <v>8.4162210859323636</v>
      </c>
      <c r="D7" s="595">
        <v>1332751.9738046248</v>
      </c>
      <c r="E7" s="825">
        <v>5.071224746872077</v>
      </c>
      <c r="F7" s="58"/>
      <c r="G7" s="58"/>
      <c r="H7" s="626"/>
      <c r="I7" s="58"/>
      <c r="J7" s="59"/>
    </row>
    <row r="8" spans="1:10" x14ac:dyDescent="0.2">
      <c r="A8" s="63" t="s">
        <v>68</v>
      </c>
      <c r="B8" s="595">
        <v>6826695.7234000005</v>
      </c>
      <c r="C8" s="830">
        <v>8.6027137703839962</v>
      </c>
      <c r="D8" s="595">
        <v>540760.97426149156</v>
      </c>
      <c r="E8" s="825">
        <v>2.0164940255267396</v>
      </c>
      <c r="F8" s="58"/>
      <c r="G8" s="58"/>
      <c r="H8" s="626"/>
      <c r="I8" s="58"/>
      <c r="J8" s="59"/>
    </row>
    <row r="9" spans="1:10" x14ac:dyDescent="0.2">
      <c r="A9" s="63" t="s">
        <v>69</v>
      </c>
      <c r="B9" s="595">
        <v>4202538.47939</v>
      </c>
      <c r="C9" s="831">
        <v>7.1337961022144736</v>
      </c>
      <c r="D9" s="595">
        <v>279837.49026381271</v>
      </c>
      <c r="E9" s="826">
        <v>1.2413609862071804</v>
      </c>
      <c r="F9" s="625"/>
      <c r="G9" s="58"/>
      <c r="H9" s="626"/>
      <c r="I9" s="58"/>
      <c r="J9" s="59"/>
    </row>
    <row r="10" spans="1:10" x14ac:dyDescent="0.2">
      <c r="A10" s="63" t="s">
        <v>70</v>
      </c>
      <c r="B10" s="595">
        <v>26578972.564909998</v>
      </c>
      <c r="C10" s="830">
        <v>-2.1199434696273833</v>
      </c>
      <c r="D10" s="595">
        <v>-575662.92169949785</v>
      </c>
      <c r="E10" s="825">
        <v>7.8509928599962215</v>
      </c>
      <c r="F10" s="58"/>
      <c r="G10" s="58"/>
      <c r="H10" s="626"/>
      <c r="I10" s="58"/>
      <c r="J10" s="59"/>
    </row>
    <row r="11" spans="1:10" x14ac:dyDescent="0.2">
      <c r="A11" s="63" t="s">
        <v>71</v>
      </c>
      <c r="B11" s="595">
        <v>15503101.638859998</v>
      </c>
      <c r="C11" s="830">
        <v>3.6643082113775982</v>
      </c>
      <c r="D11" s="595">
        <v>548000.98141070083</v>
      </c>
      <c r="E11" s="825">
        <v>4.5793621245982772</v>
      </c>
      <c r="F11" s="58"/>
      <c r="G11" s="58"/>
      <c r="H11" s="626"/>
      <c r="I11" s="58"/>
      <c r="J11" s="59"/>
    </row>
    <row r="12" spans="1:10" x14ac:dyDescent="0.2">
      <c r="A12" s="63" t="s">
        <v>72</v>
      </c>
      <c r="B12" s="595">
        <v>340463.37927999999</v>
      </c>
      <c r="C12" s="830">
        <v>-4.4295457843704149</v>
      </c>
      <c r="D12" s="595">
        <v>-15779.961901401053</v>
      </c>
      <c r="E12" s="825">
        <v>0.10056730196359705</v>
      </c>
      <c r="F12" s="58"/>
      <c r="G12" s="58"/>
      <c r="H12" s="626"/>
      <c r="I12" s="58"/>
      <c r="J12" s="59"/>
    </row>
    <row r="13" spans="1:10" x14ac:dyDescent="0.2">
      <c r="A13" s="62" t="s">
        <v>73</v>
      </c>
      <c r="B13" s="596">
        <v>11508750.43653</v>
      </c>
      <c r="C13" s="832">
        <v>6.0072459370335674</v>
      </c>
      <c r="D13" s="834">
        <v>652180.83621607907</v>
      </c>
      <c r="E13" s="337">
        <v>3.3994962477956627</v>
      </c>
      <c r="F13" s="58"/>
      <c r="G13" s="58"/>
      <c r="H13" s="626"/>
    </row>
    <row r="14" spans="1:10" x14ac:dyDescent="0.2">
      <c r="A14" s="63" t="s">
        <v>74</v>
      </c>
      <c r="B14" s="595">
        <v>4911091.4935299996</v>
      </c>
      <c r="C14" s="830">
        <v>6.7062487239662349</v>
      </c>
      <c r="D14" s="595">
        <v>308651.10015220474</v>
      </c>
      <c r="E14" s="825">
        <v>1.4506559332318105</v>
      </c>
      <c r="F14" s="58"/>
      <c r="G14" s="58"/>
      <c r="H14" s="626"/>
    </row>
    <row r="15" spans="1:10" x14ac:dyDescent="0.2">
      <c r="A15" s="63" t="s">
        <v>75</v>
      </c>
      <c r="B15" s="595">
        <v>6597658.943</v>
      </c>
      <c r="C15" s="830">
        <v>5.4928468008445641</v>
      </c>
      <c r="D15" s="595">
        <v>343529.73606387619</v>
      </c>
      <c r="E15" s="825">
        <v>1.9488403145638526</v>
      </c>
      <c r="F15" s="58"/>
      <c r="G15" s="58"/>
      <c r="H15" s="626"/>
    </row>
    <row r="16" spans="1:10" x14ac:dyDescent="0.2">
      <c r="A16" s="270" t="s">
        <v>63</v>
      </c>
      <c r="B16" s="597">
        <v>82128789.449359998</v>
      </c>
      <c r="C16" s="833">
        <v>3.480161540893012</v>
      </c>
      <c r="D16" s="597">
        <v>2762089.3723558038</v>
      </c>
      <c r="E16" s="827">
        <v>24.259498292959755</v>
      </c>
      <c r="F16" s="58"/>
      <c r="G16" s="58"/>
      <c r="H16" s="626"/>
    </row>
    <row r="17" spans="1:8" x14ac:dyDescent="0.2">
      <c r="A17" s="175" t="s">
        <v>633</v>
      </c>
      <c r="B17" s="835"/>
      <c r="C17" s="836"/>
      <c r="D17" s="835"/>
      <c r="E17" s="836"/>
      <c r="F17" s="58"/>
      <c r="G17" s="58"/>
      <c r="H17" s="626"/>
    </row>
    <row r="18" spans="1:8" x14ac:dyDescent="0.2">
      <c r="A18" s="60" t="s">
        <v>61</v>
      </c>
      <c r="B18" s="59"/>
      <c r="D18" s="550"/>
      <c r="F18" s="59"/>
      <c r="G18" s="58"/>
      <c r="H18" s="196"/>
    </row>
    <row r="19" spans="1:8" x14ac:dyDescent="0.2">
      <c r="A19" s="61"/>
    </row>
  </sheetData>
  <mergeCells count="2">
    <mergeCell ref="A2:E2"/>
    <mergeCell ref="A3:E3"/>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4B73-7FC5-441A-84DA-4B45859EA897}">
  <sheetPr codeName="Hoja6"/>
  <dimension ref="A1:F17"/>
  <sheetViews>
    <sheetView workbookViewId="0">
      <selection activeCell="G35" sqref="G35"/>
    </sheetView>
  </sheetViews>
  <sheetFormatPr baseColWidth="10" defaultColWidth="10.85546875" defaultRowHeight="12.75" x14ac:dyDescent="0.2"/>
  <cols>
    <col min="1" max="1" width="12.28515625" style="4" customWidth="1"/>
    <col min="2" max="2" width="33" style="4" customWidth="1"/>
    <col min="3" max="3" width="11.42578125" style="4" bestFit="1" customWidth="1"/>
    <col min="4" max="4" width="11" style="4" bestFit="1" customWidth="1"/>
    <col min="5" max="16384" width="10.85546875" style="4"/>
  </cols>
  <sheetData>
    <row r="1" spans="1:6" x14ac:dyDescent="0.2">
      <c r="A1" s="17" t="s">
        <v>76</v>
      </c>
      <c r="E1" s="216"/>
    </row>
    <row r="2" spans="1:6" x14ac:dyDescent="0.2">
      <c r="A2" s="17" t="s">
        <v>393</v>
      </c>
    </row>
    <row r="3" spans="1:6" ht="15" x14ac:dyDescent="0.2">
      <c r="A3" s="4" t="s">
        <v>689</v>
      </c>
      <c r="C3" s="622"/>
    </row>
    <row r="5" spans="1:6" x14ac:dyDescent="0.2">
      <c r="A5" s="982"/>
      <c r="B5" s="983"/>
      <c r="C5" s="986" t="s">
        <v>544</v>
      </c>
      <c r="D5" s="981"/>
      <c r="E5" s="980" t="s">
        <v>538</v>
      </c>
      <c r="F5" s="981"/>
    </row>
    <row r="6" spans="1:6" x14ac:dyDescent="0.2">
      <c r="A6" s="984"/>
      <c r="B6" s="985"/>
      <c r="C6" s="84" t="s">
        <v>26</v>
      </c>
      <c r="D6" s="266" t="s">
        <v>303</v>
      </c>
      <c r="E6" s="265" t="s">
        <v>26</v>
      </c>
      <c r="F6" s="266" t="s">
        <v>303</v>
      </c>
    </row>
    <row r="7" spans="1:6" x14ac:dyDescent="0.2">
      <c r="A7" s="669" t="s">
        <v>10</v>
      </c>
      <c r="B7" s="671" t="s">
        <v>77</v>
      </c>
      <c r="C7" s="667">
        <v>75010476.940079793</v>
      </c>
      <c r="D7" s="668">
        <v>22.359092306927071</v>
      </c>
      <c r="E7" s="442">
        <v>72606524.913653925</v>
      </c>
      <c r="F7" s="444">
        <v>21.446777421291376</v>
      </c>
    </row>
    <row r="8" spans="1:6" x14ac:dyDescent="0.2">
      <c r="A8" s="669" t="s">
        <v>11</v>
      </c>
      <c r="B8" s="567" t="s">
        <v>78</v>
      </c>
      <c r="C8" s="442">
        <v>74044006.254969642</v>
      </c>
      <c r="D8" s="530">
        <v>22.071007120139381</v>
      </c>
      <c r="E8" s="442">
        <v>70103342.335438654</v>
      </c>
      <c r="F8" s="445">
        <v>20.70737831544405</v>
      </c>
    </row>
    <row r="9" spans="1:6" x14ac:dyDescent="0.2">
      <c r="A9" s="669" t="s">
        <v>79</v>
      </c>
      <c r="B9" s="567" t="s">
        <v>80</v>
      </c>
      <c r="C9" s="442">
        <v>81591861.511000007</v>
      </c>
      <c r="D9" s="530">
        <v>24.320868729787854</v>
      </c>
      <c r="E9" s="442">
        <v>82132034.630526006</v>
      </c>
      <c r="F9" s="445">
        <v>24.260456866286901</v>
      </c>
    </row>
    <row r="10" spans="1:6" x14ac:dyDescent="0.2">
      <c r="A10" s="670" t="s">
        <v>618</v>
      </c>
      <c r="B10" s="672" t="s">
        <v>81</v>
      </c>
      <c r="C10" s="443">
        <v>-6581384.5709202141</v>
      </c>
      <c r="D10" s="531">
        <v>-1.9617764228607792</v>
      </c>
      <c r="E10" s="443">
        <v>-9525509.7168720812</v>
      </c>
      <c r="F10" s="446">
        <v>-2.813679444995528</v>
      </c>
    </row>
    <row r="11" spans="1:6" x14ac:dyDescent="0.2">
      <c r="A11" s="670" t="s">
        <v>619</v>
      </c>
      <c r="B11" s="672" t="s">
        <v>82</v>
      </c>
      <c r="C11" s="443">
        <v>-7547855.2560303658</v>
      </c>
      <c r="D11" s="531">
        <v>-2.2498616096484736</v>
      </c>
      <c r="E11" s="443">
        <v>-12028692.295087352</v>
      </c>
      <c r="F11" s="1102">
        <v>-3.5530785508428524</v>
      </c>
    </row>
    <row r="12" spans="1:6" x14ac:dyDescent="0.2">
      <c r="A12" s="801" t="s">
        <v>162</v>
      </c>
      <c r="B12" s="4" t="s">
        <v>621</v>
      </c>
      <c r="C12" s="732">
        <v>626680.80724970112</v>
      </c>
      <c r="D12" s="804">
        <v>0.1872758161927576</v>
      </c>
      <c r="E12" s="732">
        <v>621847.83318999992</v>
      </c>
      <c r="F12" s="804">
        <v>0.183683657690526</v>
      </c>
    </row>
    <row r="13" spans="1:6" x14ac:dyDescent="0.2">
      <c r="A13" s="801" t="s">
        <v>163</v>
      </c>
      <c r="B13" s="4" t="s">
        <v>620</v>
      </c>
      <c r="C13" s="732">
        <v>4248507.6660000002</v>
      </c>
      <c r="D13" s="804">
        <v>1.2696140228757853</v>
      </c>
      <c r="E13" s="732">
        <v>4205783.6605559997</v>
      </c>
      <c r="F13" s="804">
        <v>1.2423195595343259</v>
      </c>
    </row>
    <row r="14" spans="1:6" x14ac:dyDescent="0.2">
      <c r="A14" s="641" t="s">
        <v>622</v>
      </c>
      <c r="B14" s="773" t="s">
        <v>624</v>
      </c>
      <c r="C14" s="805">
        <v>-2172097.4000994852</v>
      </c>
      <c r="D14" s="806">
        <v>-0.64910447032681462</v>
      </c>
      <c r="E14" s="805">
        <v>-5941573.8895060811</v>
      </c>
      <c r="F14" s="806">
        <v>-1.7550435431517279</v>
      </c>
    </row>
    <row r="15" spans="1:6" x14ac:dyDescent="0.2">
      <c r="A15" s="802" t="s">
        <v>623</v>
      </c>
      <c r="B15" s="803" t="s">
        <v>625</v>
      </c>
      <c r="C15" s="807">
        <v>-2905068.398752586</v>
      </c>
      <c r="D15" s="743">
        <v>-0.86814379693520993</v>
      </c>
      <c r="E15" s="807">
        <v>-8444756.4677213747</v>
      </c>
      <c r="F15" s="743">
        <v>-2.4944426489990592</v>
      </c>
    </row>
    <row r="16" spans="1:6" x14ac:dyDescent="0.2">
      <c r="A16" s="499" t="s">
        <v>367</v>
      </c>
      <c r="B16" s="773"/>
      <c r="C16" s="602"/>
      <c r="D16" s="620"/>
      <c r="E16" s="602"/>
      <c r="F16" s="620"/>
    </row>
    <row r="17" spans="1:6" x14ac:dyDescent="0.2">
      <c r="A17" s="4" t="s">
        <v>51</v>
      </c>
      <c r="B17" s="773"/>
      <c r="C17" s="602"/>
      <c r="D17" s="620"/>
      <c r="E17" s="602"/>
      <c r="F17" s="620"/>
    </row>
  </sheetData>
  <mergeCells count="3">
    <mergeCell ref="A5:B6"/>
    <mergeCell ref="C5:D5"/>
    <mergeCell ref="E5:F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EE36A-DF40-4A81-9C76-734169845B72}">
  <dimension ref="A1:J22"/>
  <sheetViews>
    <sheetView showGridLines="0" workbookViewId="0">
      <selection activeCell="K28" sqref="K28"/>
    </sheetView>
  </sheetViews>
  <sheetFormatPr baseColWidth="10" defaultColWidth="11.42578125" defaultRowHeight="12.75" x14ac:dyDescent="0.2"/>
  <cols>
    <col min="1" max="1" width="22.42578125" style="189" customWidth="1"/>
    <col min="2" max="9" width="8.85546875" style="189" customWidth="1"/>
    <col min="10" max="16384" width="11.42578125" style="189"/>
  </cols>
  <sheetData>
    <row r="1" spans="1:10" x14ac:dyDescent="0.2">
      <c r="A1" s="201" t="s">
        <v>83</v>
      </c>
      <c r="B1" s="114"/>
      <c r="C1" s="114"/>
      <c r="D1" s="114"/>
      <c r="E1" s="114"/>
    </row>
    <row r="2" spans="1:10" x14ac:dyDescent="0.2">
      <c r="A2" s="201" t="s">
        <v>535</v>
      </c>
      <c r="B2" s="114"/>
      <c r="C2" s="114"/>
      <c r="D2" s="114"/>
      <c r="E2" s="114"/>
    </row>
    <row r="3" spans="1:10" x14ac:dyDescent="0.2">
      <c r="A3" s="114" t="s">
        <v>84</v>
      </c>
      <c r="B3" s="114"/>
      <c r="C3" s="114"/>
      <c r="D3" s="114"/>
      <c r="E3" s="114"/>
    </row>
    <row r="4" spans="1:10" x14ac:dyDescent="0.2">
      <c r="A4" s="114"/>
      <c r="B4" s="114"/>
      <c r="C4" s="114"/>
      <c r="D4" s="114"/>
      <c r="E4" s="114"/>
    </row>
    <row r="5" spans="1:10" x14ac:dyDescent="0.2">
      <c r="A5" s="271"/>
      <c r="B5" s="987">
        <v>2022</v>
      </c>
      <c r="C5" s="988"/>
      <c r="D5" s="989">
        <v>2023</v>
      </c>
      <c r="E5" s="989"/>
      <c r="F5" s="987">
        <v>2024</v>
      </c>
      <c r="G5" s="989"/>
      <c r="H5" s="987">
        <v>2025</v>
      </c>
      <c r="I5" s="988"/>
    </row>
    <row r="6" spans="1:10" x14ac:dyDescent="0.2">
      <c r="A6" s="780"/>
      <c r="B6" s="782" t="s">
        <v>85</v>
      </c>
      <c r="C6" s="783" t="s">
        <v>27</v>
      </c>
      <c r="D6" s="717" t="s">
        <v>85</v>
      </c>
      <c r="E6" s="783" t="s">
        <v>27</v>
      </c>
      <c r="F6" s="782" t="s">
        <v>85</v>
      </c>
      <c r="G6" s="717" t="s">
        <v>27</v>
      </c>
      <c r="H6" s="782" t="s">
        <v>85</v>
      </c>
      <c r="I6" s="783" t="s">
        <v>27</v>
      </c>
    </row>
    <row r="7" spans="1:10" x14ac:dyDescent="0.2">
      <c r="A7" s="781" t="s">
        <v>86</v>
      </c>
      <c r="B7" s="787">
        <v>7514.2</v>
      </c>
      <c r="C7" s="785">
        <v>2.4551039363660077</v>
      </c>
      <c r="D7" s="787">
        <v>6030.1</v>
      </c>
      <c r="E7" s="785">
        <v>1.8925046931177736</v>
      </c>
      <c r="F7" s="787">
        <v>3618.2</v>
      </c>
      <c r="G7" s="784">
        <v>1.1519040094147275</v>
      </c>
      <c r="H7" s="791">
        <v>3889.0565123900001</v>
      </c>
      <c r="I7" s="784">
        <v>1.0467303725818098</v>
      </c>
      <c r="J7" s="202"/>
    </row>
    <row r="8" spans="1:10" x14ac:dyDescent="0.2">
      <c r="A8" s="272" t="s">
        <v>87</v>
      </c>
      <c r="B8" s="788">
        <v>6475.3</v>
      </c>
      <c r="C8" s="718">
        <v>2.1156656090004007</v>
      </c>
      <c r="D8" s="788">
        <v>8638.6</v>
      </c>
      <c r="E8" s="718">
        <v>2.711164166757964</v>
      </c>
      <c r="F8" s="788">
        <v>9378.2999999999993</v>
      </c>
      <c r="G8" s="418">
        <v>2.9857115061340278</v>
      </c>
      <c r="H8" s="792">
        <v>10313.18583611</v>
      </c>
      <c r="I8" s="418">
        <v>2.7757696033331163</v>
      </c>
      <c r="J8" s="202"/>
    </row>
    <row r="9" spans="1:10" x14ac:dyDescent="0.2">
      <c r="A9" s="272" t="s">
        <v>88</v>
      </c>
      <c r="B9" s="788">
        <v>3925.5</v>
      </c>
      <c r="C9" s="718">
        <v>1.282573061963318</v>
      </c>
      <c r="D9" s="788">
        <v>525.9</v>
      </c>
      <c r="E9" s="718">
        <v>0.16505003534114476</v>
      </c>
      <c r="F9" s="788">
        <v>419.3</v>
      </c>
      <c r="G9" s="418">
        <v>0.13348995388524551</v>
      </c>
      <c r="H9" s="792">
        <v>46.282363750727512</v>
      </c>
      <c r="I9" s="418">
        <v>1.2456788863423877E-2</v>
      </c>
      <c r="J9" s="202"/>
    </row>
    <row r="10" spans="1:10" x14ac:dyDescent="0.2">
      <c r="A10" s="272" t="s">
        <v>89</v>
      </c>
      <c r="B10" s="788">
        <v>205.3</v>
      </c>
      <c r="C10" s="718">
        <v>6.707737858134484E-2</v>
      </c>
      <c r="D10" s="788" t="s">
        <v>609</v>
      </c>
      <c r="E10" s="718">
        <v>0</v>
      </c>
      <c r="F10" s="788" t="s">
        <v>609</v>
      </c>
      <c r="G10" s="418">
        <v>0</v>
      </c>
      <c r="H10" s="792">
        <v>0</v>
      </c>
      <c r="I10" s="418">
        <v>0</v>
      </c>
    </row>
    <row r="11" spans="1:10" x14ac:dyDescent="0.2">
      <c r="A11" s="272" t="s">
        <v>90</v>
      </c>
      <c r="B11" s="788">
        <v>379.2</v>
      </c>
      <c r="C11" s="718">
        <v>0.12389547958132471</v>
      </c>
      <c r="D11" s="788">
        <v>553.9</v>
      </c>
      <c r="E11" s="718">
        <v>0.17383763942852268</v>
      </c>
      <c r="F11" s="788">
        <v>576.1</v>
      </c>
      <c r="G11" s="418">
        <v>0.18340940241662279</v>
      </c>
      <c r="H11" s="792">
        <v>656.4308830299999</v>
      </c>
      <c r="I11" s="418">
        <v>0.17667682137792864</v>
      </c>
    </row>
    <row r="12" spans="1:10" x14ac:dyDescent="0.2">
      <c r="A12" s="272" t="s">
        <v>91</v>
      </c>
      <c r="B12" s="788">
        <v>184.5</v>
      </c>
      <c r="C12" s="718">
        <v>6.0281424005154044E-2</v>
      </c>
      <c r="D12" s="788">
        <v>157.1</v>
      </c>
      <c r="E12" s="718">
        <v>4.9304735790252602E-2</v>
      </c>
      <c r="F12" s="788">
        <v>110.8</v>
      </c>
      <c r="G12" s="418">
        <v>3.5274712355080375E-2</v>
      </c>
      <c r="H12" s="792">
        <v>42.062415770000001</v>
      </c>
      <c r="I12" s="418">
        <v>1.1320999833855821E-2</v>
      </c>
    </row>
    <row r="13" spans="1:10" x14ac:dyDescent="0.2">
      <c r="A13" s="312" t="s">
        <v>944</v>
      </c>
      <c r="B13" s="789">
        <v>0</v>
      </c>
      <c r="C13" s="334">
        <v>0</v>
      </c>
      <c r="D13" s="789">
        <v>0</v>
      </c>
      <c r="E13" s="334">
        <v>0</v>
      </c>
      <c r="F13" s="789">
        <v>0</v>
      </c>
      <c r="G13" s="794">
        <v>0</v>
      </c>
      <c r="H13" s="203">
        <v>248.89236165</v>
      </c>
      <c r="I13" s="794">
        <v>6.6988791140648096E-2</v>
      </c>
    </row>
    <row r="14" spans="1:10" x14ac:dyDescent="0.2">
      <c r="A14" s="419" t="s">
        <v>92</v>
      </c>
      <c r="B14" s="790">
        <v>18683.900000000001</v>
      </c>
      <c r="C14" s="786">
        <v>6.1045968894975511</v>
      </c>
      <c r="D14" s="790">
        <v>15905.6</v>
      </c>
      <c r="E14" s="786">
        <v>5</v>
      </c>
      <c r="F14" s="790">
        <v>14102.7</v>
      </c>
      <c r="G14" s="420">
        <v>4.5999999999999996</v>
      </c>
      <c r="H14" s="793">
        <v>15195.910372700728</v>
      </c>
      <c r="I14" s="420">
        <v>4.0899433771307834</v>
      </c>
    </row>
    <row r="15" spans="1:10" x14ac:dyDescent="0.2">
      <c r="A15" s="189" t="s">
        <v>51</v>
      </c>
      <c r="F15" s="203"/>
    </row>
    <row r="17" spans="3:9" x14ac:dyDescent="0.2">
      <c r="C17" s="334"/>
      <c r="E17" s="334"/>
      <c r="G17" s="334"/>
      <c r="I17" s="334"/>
    </row>
    <row r="18" spans="3:9" x14ac:dyDescent="0.2">
      <c r="C18" s="334"/>
      <c r="E18" s="334"/>
      <c r="G18" s="334"/>
      <c r="I18" s="334"/>
    </row>
    <row r="19" spans="3:9" x14ac:dyDescent="0.2">
      <c r="C19" s="334"/>
      <c r="E19" s="334"/>
      <c r="G19" s="334"/>
      <c r="I19" s="334"/>
    </row>
    <row r="20" spans="3:9" x14ac:dyDescent="0.2">
      <c r="C20" s="334"/>
      <c r="E20" s="334"/>
      <c r="G20" s="334"/>
      <c r="I20" s="334"/>
    </row>
    <row r="21" spans="3:9" x14ac:dyDescent="0.2">
      <c r="C21" s="334"/>
      <c r="E21" s="334"/>
      <c r="G21" s="334"/>
      <c r="I21" s="334"/>
    </row>
    <row r="22" spans="3:9" x14ac:dyDescent="0.2">
      <c r="C22" s="334"/>
      <c r="E22" s="334"/>
      <c r="G22" s="334"/>
      <c r="I22" s="334"/>
    </row>
  </sheetData>
  <mergeCells count="4">
    <mergeCell ref="B5:C5"/>
    <mergeCell ref="D5:E5"/>
    <mergeCell ref="F5:G5"/>
    <mergeCell ref="H5:I5"/>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30894-FCF2-4C56-927E-4C3A2AABABF5}">
  <dimension ref="A1:H32"/>
  <sheetViews>
    <sheetView showGridLines="0" workbookViewId="0">
      <selection activeCell="C38" sqref="C38"/>
    </sheetView>
  </sheetViews>
  <sheetFormatPr baseColWidth="10" defaultColWidth="11.42578125" defaultRowHeight="12.75" x14ac:dyDescent="0.2"/>
  <cols>
    <col min="1" max="1" width="10.42578125" style="189" customWidth="1"/>
    <col min="2" max="2" width="52.42578125" style="189" customWidth="1"/>
    <col min="3" max="4" width="12.7109375" style="189" customWidth="1"/>
    <col min="5" max="5" width="15.85546875" style="189" bestFit="1" customWidth="1"/>
    <col min="6" max="16384" width="11.42578125" style="189"/>
  </cols>
  <sheetData>
    <row r="1" spans="1:8" x14ac:dyDescent="0.2">
      <c r="A1" s="238" t="s">
        <v>93</v>
      </c>
    </row>
    <row r="2" spans="1:8" x14ac:dyDescent="0.2">
      <c r="A2" s="721" t="s">
        <v>567</v>
      </c>
      <c r="C2" s="622"/>
      <c r="D2" s="622"/>
      <c r="E2" s="622"/>
    </row>
    <row r="3" spans="1:8" x14ac:dyDescent="0.2">
      <c r="A3" s="722" t="s">
        <v>395</v>
      </c>
      <c r="D3" s="18"/>
    </row>
    <row r="5" spans="1:8" ht="15" x14ac:dyDescent="0.2">
      <c r="A5" s="4"/>
      <c r="B5" s="4"/>
      <c r="C5" s="136" t="s">
        <v>610</v>
      </c>
      <c r="D5" s="136" t="s">
        <v>611</v>
      </c>
    </row>
    <row r="6" spans="1:8" x14ac:dyDescent="0.2">
      <c r="A6" s="990" t="s">
        <v>568</v>
      </c>
      <c r="B6" s="723" t="s">
        <v>569</v>
      </c>
      <c r="C6" s="724">
        <v>36688673.637305744</v>
      </c>
      <c r="D6" s="724">
        <v>29237475.813947685</v>
      </c>
      <c r="G6" s="202"/>
      <c r="H6" s="202"/>
    </row>
    <row r="7" spans="1:8" x14ac:dyDescent="0.2">
      <c r="A7" s="991"/>
      <c r="B7" s="364" t="s">
        <v>570</v>
      </c>
      <c r="C7" s="725">
        <v>9295257.228322247</v>
      </c>
      <c r="D7" s="725">
        <v>9525509.6603560001</v>
      </c>
      <c r="G7" s="202"/>
      <c r="H7" s="202"/>
    </row>
    <row r="8" spans="1:8" x14ac:dyDescent="0.2">
      <c r="A8" s="991"/>
      <c r="B8" s="364" t="s">
        <v>571</v>
      </c>
      <c r="C8" s="725">
        <v>1905293.8571168859</v>
      </c>
      <c r="D8" s="725">
        <v>1734121.9220914156</v>
      </c>
      <c r="G8" s="202"/>
      <c r="H8" s="202"/>
    </row>
    <row r="9" spans="1:8" ht="15" x14ac:dyDescent="0.2">
      <c r="A9" s="991"/>
      <c r="B9" s="364" t="s">
        <v>572</v>
      </c>
      <c r="C9" s="725">
        <v>20008299.109661017</v>
      </c>
      <c r="D9" s="725">
        <v>13722883.619115131</v>
      </c>
      <c r="G9" s="202"/>
      <c r="H9" s="202"/>
    </row>
    <row r="10" spans="1:8" x14ac:dyDescent="0.2">
      <c r="A10" s="991"/>
      <c r="B10" s="726" t="s">
        <v>1222</v>
      </c>
      <c r="C10" s="727">
        <v>6484097.6586070219</v>
      </c>
      <c r="D10" s="727">
        <v>5132568.8397652339</v>
      </c>
      <c r="G10" s="202"/>
      <c r="H10" s="202"/>
    </row>
    <row r="11" spans="1:8" x14ac:dyDescent="0.2">
      <c r="A11" s="991"/>
      <c r="B11" s="726" t="s">
        <v>574</v>
      </c>
      <c r="C11" s="727">
        <v>3556641.8195878272</v>
      </c>
      <c r="D11" s="727">
        <v>5575000</v>
      </c>
      <c r="G11" s="202"/>
      <c r="H11" s="202"/>
    </row>
    <row r="12" spans="1:8" x14ac:dyDescent="0.2">
      <c r="A12" s="991"/>
      <c r="B12" s="726" t="s">
        <v>575</v>
      </c>
      <c r="C12" s="727">
        <v>9967559.631466167</v>
      </c>
      <c r="D12" s="727">
        <v>3015314.7793498975</v>
      </c>
      <c r="G12" s="202"/>
      <c r="H12" s="202"/>
    </row>
    <row r="13" spans="1:8" x14ac:dyDescent="0.2">
      <c r="A13" s="991"/>
      <c r="B13" s="364" t="s">
        <v>576</v>
      </c>
      <c r="C13" s="725">
        <v>204888.94531616161</v>
      </c>
      <c r="D13" s="725">
        <v>127928</v>
      </c>
      <c r="G13" s="202"/>
      <c r="H13" s="202"/>
    </row>
    <row r="14" spans="1:8" x14ac:dyDescent="0.2">
      <c r="A14" s="991"/>
      <c r="B14" s="364" t="s">
        <v>577</v>
      </c>
      <c r="C14" s="725">
        <v>989583.32792844099</v>
      </c>
      <c r="D14" s="725">
        <v>625204.33690930309</v>
      </c>
      <c r="G14" s="202"/>
      <c r="H14" s="202"/>
    </row>
    <row r="15" spans="1:8" x14ac:dyDescent="0.2">
      <c r="A15" s="991"/>
      <c r="B15" s="364" t="s">
        <v>578</v>
      </c>
      <c r="C15" s="725">
        <v>463041.37874078844</v>
      </c>
      <c r="D15" s="725">
        <v>515659.66700000002</v>
      </c>
      <c r="G15" s="202"/>
      <c r="H15" s="202"/>
    </row>
    <row r="16" spans="1:8" x14ac:dyDescent="0.2">
      <c r="A16" s="991"/>
      <c r="B16" s="364" t="s">
        <v>579</v>
      </c>
      <c r="C16" s="725">
        <v>136577.67364064476</v>
      </c>
      <c r="D16" s="725">
        <v>134814.35736307767</v>
      </c>
      <c r="G16" s="202"/>
      <c r="H16" s="202"/>
    </row>
    <row r="17" spans="1:8" x14ac:dyDescent="0.2">
      <c r="A17" s="991"/>
      <c r="B17" s="364" t="s">
        <v>580</v>
      </c>
      <c r="C17" s="725">
        <v>1991906.0212490405</v>
      </c>
      <c r="D17" s="725">
        <v>2284352.8308899999</v>
      </c>
      <c r="G17" s="202"/>
      <c r="H17" s="202"/>
    </row>
    <row r="18" spans="1:8" x14ac:dyDescent="0.2">
      <c r="A18" s="992"/>
      <c r="B18" s="364" t="s">
        <v>581</v>
      </c>
      <c r="C18" s="725">
        <v>1693826.0953305159</v>
      </c>
      <c r="D18" s="725">
        <v>567001.42022275925</v>
      </c>
      <c r="G18" s="202"/>
      <c r="H18" s="202"/>
    </row>
    <row r="19" spans="1:8" x14ac:dyDescent="0.2">
      <c r="A19" s="990" t="s">
        <v>582</v>
      </c>
      <c r="B19" s="795" t="s">
        <v>583</v>
      </c>
      <c r="C19" s="798">
        <v>36688673.637305744</v>
      </c>
      <c r="D19" s="796">
        <v>29237475.813947685</v>
      </c>
      <c r="G19" s="202"/>
      <c r="H19" s="202"/>
    </row>
    <row r="20" spans="1:8" x14ac:dyDescent="0.2">
      <c r="A20" s="993"/>
      <c r="B20" s="235" t="s">
        <v>584</v>
      </c>
      <c r="C20" s="840"/>
      <c r="D20" s="841"/>
      <c r="G20" s="202"/>
      <c r="H20" s="202"/>
    </row>
    <row r="21" spans="1:8" x14ac:dyDescent="0.2">
      <c r="A21" s="993"/>
      <c r="B21" s="364" t="s">
        <v>592</v>
      </c>
      <c r="C21" s="732">
        <v>29865707.194842827</v>
      </c>
      <c r="D21" s="725">
        <v>24772743.484670673</v>
      </c>
      <c r="G21" s="202"/>
      <c r="H21" s="202"/>
    </row>
    <row r="22" spans="1:8" x14ac:dyDescent="0.2">
      <c r="A22" s="993"/>
      <c r="B22" s="726" t="s">
        <v>573</v>
      </c>
      <c r="C22" s="797">
        <v>18121900.405724142</v>
      </c>
      <c r="D22" s="727">
        <v>16394851.600724267</v>
      </c>
      <c r="G22" s="202"/>
      <c r="H22" s="202"/>
    </row>
    <row r="23" spans="1:8" x14ac:dyDescent="0.2">
      <c r="A23" s="993"/>
      <c r="B23" s="726" t="s">
        <v>574</v>
      </c>
      <c r="C23" s="797">
        <v>3397983.7723312937</v>
      </c>
      <c r="D23" s="727">
        <v>5359368.585608691</v>
      </c>
      <c r="G23" s="202"/>
      <c r="H23" s="202"/>
    </row>
    <row r="24" spans="1:8" x14ac:dyDescent="0.2">
      <c r="A24" s="993"/>
      <c r="B24" s="726" t="s">
        <v>575</v>
      </c>
      <c r="C24" s="797">
        <v>8345823.0167873902</v>
      </c>
      <c r="D24" s="727">
        <v>3018523.2983377152</v>
      </c>
      <c r="G24" s="202"/>
      <c r="H24" s="202"/>
    </row>
    <row r="25" spans="1:8" ht="15" x14ac:dyDescent="0.2">
      <c r="A25" s="993"/>
      <c r="B25" s="364" t="s">
        <v>1223</v>
      </c>
      <c r="C25" s="732">
        <v>3743766.402118213</v>
      </c>
      <c r="D25" s="725">
        <v>1301575.338427016</v>
      </c>
      <c r="G25" s="202"/>
      <c r="H25" s="202"/>
    </row>
    <row r="26" spans="1:8" x14ac:dyDescent="0.2">
      <c r="A26" s="994"/>
      <c r="B26" s="851" t="s">
        <v>648</v>
      </c>
      <c r="C26" s="734">
        <v>3079200.04034471</v>
      </c>
      <c r="D26" s="728">
        <v>3163156.9908499997</v>
      </c>
      <c r="G26" s="202"/>
      <c r="H26" s="202"/>
    </row>
    <row r="27" spans="1:8" x14ac:dyDescent="0.2">
      <c r="A27" s="995" t="s">
        <v>646</v>
      </c>
      <c r="B27" s="996"/>
      <c r="C27" s="996"/>
      <c r="D27" s="996"/>
      <c r="E27" s="4"/>
    </row>
    <row r="28" spans="1:8" x14ac:dyDescent="0.2">
      <c r="A28" s="996" t="s">
        <v>647</v>
      </c>
      <c r="B28" s="996"/>
      <c r="C28" s="996"/>
      <c r="D28" s="996"/>
      <c r="E28" s="4"/>
    </row>
    <row r="29" spans="1:8" x14ac:dyDescent="0.2">
      <c r="A29" s="996" t="s">
        <v>586</v>
      </c>
      <c r="B29" s="996"/>
      <c r="C29" s="996"/>
      <c r="D29" s="996"/>
    </row>
    <row r="30" spans="1:8" x14ac:dyDescent="0.2">
      <c r="A30" s="959" t="s">
        <v>1240</v>
      </c>
      <c r="B30" s="959"/>
      <c r="C30" s="959"/>
      <c r="D30" s="959"/>
    </row>
    <row r="31" spans="1:8" x14ac:dyDescent="0.2">
      <c r="A31" s="959"/>
      <c r="B31" s="959"/>
      <c r="C31" s="959"/>
      <c r="D31" s="959"/>
    </row>
    <row r="32" spans="1:8" x14ac:dyDescent="0.2">
      <c r="A32" s="189" t="s">
        <v>51</v>
      </c>
    </row>
  </sheetData>
  <mergeCells count="6">
    <mergeCell ref="A30:D31"/>
    <mergeCell ref="A6:A18"/>
    <mergeCell ref="A19:A26"/>
    <mergeCell ref="A27:D27"/>
    <mergeCell ref="A28:D28"/>
    <mergeCell ref="A29:D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7337-3760-4248-A0D4-DE45122C7182}">
  <dimension ref="A1:F27"/>
  <sheetViews>
    <sheetView showGridLines="0" workbookViewId="0">
      <selection activeCell="C42" sqref="C42"/>
    </sheetView>
  </sheetViews>
  <sheetFormatPr baseColWidth="10" defaultColWidth="11.42578125" defaultRowHeight="12.75" x14ac:dyDescent="0.2"/>
  <cols>
    <col min="1" max="1" width="13.5703125" style="189" customWidth="1"/>
    <col min="2" max="4" width="11.42578125" style="189"/>
    <col min="5" max="5" width="11.42578125" style="189" bestFit="1"/>
    <col min="6" max="16384" width="11.42578125" style="189"/>
  </cols>
  <sheetData>
    <row r="1" spans="1:5" x14ac:dyDescent="0.2">
      <c r="A1" s="121" t="s">
        <v>345</v>
      </c>
    </row>
    <row r="2" spans="1:5" x14ac:dyDescent="0.2">
      <c r="A2" s="121" t="s">
        <v>368</v>
      </c>
    </row>
    <row r="3" spans="1:5" x14ac:dyDescent="0.2">
      <c r="A3" s="204" t="s">
        <v>94</v>
      </c>
    </row>
    <row r="5" spans="1:5" x14ac:dyDescent="0.2">
      <c r="A5" s="118"/>
      <c r="B5" s="357" t="s">
        <v>408</v>
      </c>
      <c r="C5" s="358" t="s">
        <v>95</v>
      </c>
      <c r="D5" s="120" t="s">
        <v>522</v>
      </c>
      <c r="E5" s="119" t="s">
        <v>95</v>
      </c>
    </row>
    <row r="6" spans="1:5" x14ac:dyDescent="0.2">
      <c r="A6" s="116" t="s">
        <v>96</v>
      </c>
      <c r="B6" s="842">
        <v>130825.17056604078</v>
      </c>
      <c r="C6" s="843">
        <v>99.999999999999986</v>
      </c>
      <c r="D6" s="842">
        <v>154979.50134572005</v>
      </c>
      <c r="E6" s="843">
        <v>99.999999999999986</v>
      </c>
    </row>
    <row r="7" spans="1:5" x14ac:dyDescent="0.2">
      <c r="A7" s="115" t="s">
        <v>97</v>
      </c>
      <c r="B7" s="844">
        <v>127760.11848766953</v>
      </c>
      <c r="C7" s="845">
        <v>97.657138863179242</v>
      </c>
      <c r="D7" s="844">
        <v>151559.74951142003</v>
      </c>
      <c r="E7" s="845">
        <v>97.793416674717889</v>
      </c>
    </row>
    <row r="8" spans="1:5" x14ac:dyDescent="0.2">
      <c r="A8" s="115" t="s">
        <v>98</v>
      </c>
      <c r="B8" s="844">
        <v>2865.3422023441212</v>
      </c>
      <c r="C8" s="845">
        <v>2.1902071214175804</v>
      </c>
      <c r="D8" s="844">
        <v>3174.36828371</v>
      </c>
      <c r="E8" s="845">
        <v>2.0482504177302698</v>
      </c>
    </row>
    <row r="9" spans="1:5" x14ac:dyDescent="0.2">
      <c r="A9" s="115" t="s">
        <v>99</v>
      </c>
      <c r="B9" s="844">
        <v>151.72026600000001</v>
      </c>
      <c r="C9" s="845">
        <v>0.11597177006806299</v>
      </c>
      <c r="D9" s="844">
        <v>205.24464301999998</v>
      </c>
      <c r="E9" s="845">
        <v>0.13243341295966046</v>
      </c>
    </row>
    <row r="10" spans="1:5" x14ac:dyDescent="0.2">
      <c r="A10" s="115" t="s">
        <v>100</v>
      </c>
      <c r="B10" s="844">
        <v>3.8228867847340857</v>
      </c>
      <c r="C10" s="845">
        <v>2.9221339962284135E-3</v>
      </c>
      <c r="D10" s="844">
        <v>2.09143145</v>
      </c>
      <c r="E10" s="845">
        <v>1.3494890820009453E-3</v>
      </c>
    </row>
    <row r="11" spans="1:5" x14ac:dyDescent="0.2">
      <c r="A11" s="115" t="s">
        <v>45</v>
      </c>
      <c r="B11" s="844">
        <v>44.166723242372335</v>
      </c>
      <c r="C11" s="845">
        <v>3.3760111338877935E-2</v>
      </c>
      <c r="D11" s="844">
        <v>38.047476120000006</v>
      </c>
      <c r="E11" s="845">
        <v>2.4550005510164671E-2</v>
      </c>
    </row>
    <row r="12" spans="1:5" x14ac:dyDescent="0.2">
      <c r="A12" s="116" t="s">
        <v>101</v>
      </c>
      <c r="B12" s="842">
        <v>83134.626696112929</v>
      </c>
      <c r="C12" s="843">
        <v>100.00000000000001</v>
      </c>
      <c r="D12" s="842">
        <v>102010.89898847001</v>
      </c>
      <c r="E12" s="843">
        <v>100</v>
      </c>
    </row>
    <row r="13" spans="1:5" x14ac:dyDescent="0.2">
      <c r="A13" s="115" t="s">
        <v>97</v>
      </c>
      <c r="B13" s="846">
        <v>83130.748075293348</v>
      </c>
      <c r="C13" s="845">
        <v>99.995334530298962</v>
      </c>
      <c r="D13" s="846">
        <v>102008.74604366002</v>
      </c>
      <c r="E13" s="845">
        <v>99.997889495307518</v>
      </c>
    </row>
    <row r="14" spans="1:5" x14ac:dyDescent="0.2">
      <c r="A14" s="115" t="s">
        <v>100</v>
      </c>
      <c r="B14" s="846">
        <v>3.8228867847340857</v>
      </c>
      <c r="C14" s="845">
        <v>4.5984290020428158E-3</v>
      </c>
      <c r="D14" s="846">
        <v>2.09143145</v>
      </c>
      <c r="E14" s="845">
        <v>2.0502039201089565E-3</v>
      </c>
    </row>
    <row r="15" spans="1:5" x14ac:dyDescent="0.2">
      <c r="A15" s="115" t="s">
        <v>45</v>
      </c>
      <c r="B15" s="846">
        <v>5.5734034850723702E-2</v>
      </c>
      <c r="C15" s="845">
        <v>6.7040699003138271E-5</v>
      </c>
      <c r="D15" s="846">
        <v>6.1513360000000003E-2</v>
      </c>
      <c r="E15" s="845">
        <v>6.0300772378207035E-5</v>
      </c>
    </row>
    <row r="16" spans="1:5" x14ac:dyDescent="0.2">
      <c r="A16" s="116" t="s">
        <v>102</v>
      </c>
      <c r="B16" s="842">
        <v>47690.543869927824</v>
      </c>
      <c r="C16" s="843">
        <v>100.00000000000001</v>
      </c>
      <c r="D16" s="842">
        <v>52968.602357249998</v>
      </c>
      <c r="E16" s="843">
        <v>100.00000000000001</v>
      </c>
    </row>
    <row r="17" spans="1:6" x14ac:dyDescent="0.2">
      <c r="A17" s="115" t="s">
        <v>97</v>
      </c>
      <c r="B17" s="846">
        <v>44629.370412376185</v>
      </c>
      <c r="C17" s="845">
        <v>93.581173102364389</v>
      </c>
      <c r="D17" s="846">
        <v>49551.003467759998</v>
      </c>
      <c r="E17" s="845">
        <v>93.547877917488194</v>
      </c>
    </row>
    <row r="18" spans="1:6" x14ac:dyDescent="0.2">
      <c r="A18" s="115" t="s">
        <v>98</v>
      </c>
      <c r="B18" s="846">
        <v>2865.3422023441212</v>
      </c>
      <c r="C18" s="845">
        <v>6.0081977889770242</v>
      </c>
      <c r="D18" s="846">
        <v>3174.36828371</v>
      </c>
      <c r="E18" s="845">
        <v>5.9929243786730071</v>
      </c>
    </row>
    <row r="19" spans="1:6" x14ac:dyDescent="0.2">
      <c r="A19" s="115" t="s">
        <v>99</v>
      </c>
      <c r="B19" s="846">
        <v>151.72026600000001</v>
      </c>
      <c r="C19" s="845">
        <v>0.31813490408875394</v>
      </c>
      <c r="D19" s="846">
        <v>205.24464301999998</v>
      </c>
      <c r="E19" s="845">
        <v>0.38748359195078408</v>
      </c>
    </row>
    <row r="20" spans="1:6" x14ac:dyDescent="0.2">
      <c r="A20" s="117" t="s">
        <v>45</v>
      </c>
      <c r="B20" s="847">
        <v>44.110989207521612</v>
      </c>
      <c r="C20" s="848">
        <v>9.2494204569842697E-2</v>
      </c>
      <c r="D20" s="847">
        <v>37.985962760000007</v>
      </c>
      <c r="E20" s="848">
        <v>7.1714111888022541E-2</v>
      </c>
    </row>
    <row r="21" spans="1:6" x14ac:dyDescent="0.2">
      <c r="A21" s="189" t="s">
        <v>51</v>
      </c>
    </row>
    <row r="22" spans="1:6" x14ac:dyDescent="0.2">
      <c r="D22" s="4"/>
      <c r="E22" s="4"/>
      <c r="F22" s="4"/>
    </row>
    <row r="27" spans="1:6" x14ac:dyDescent="0.2">
      <c r="F27" s="56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C6BA6-7318-4EF9-9659-59EDF3223BA2}">
  <dimension ref="A1:E10"/>
  <sheetViews>
    <sheetView showGridLines="0" workbookViewId="0">
      <selection activeCell="F6" sqref="F6"/>
    </sheetView>
  </sheetViews>
  <sheetFormatPr baseColWidth="10" defaultColWidth="11.42578125" defaultRowHeight="12.75" x14ac:dyDescent="0.2"/>
  <cols>
    <col min="1" max="1" width="30.42578125" style="189" customWidth="1"/>
    <col min="2" max="2" width="13.140625" style="189" bestFit="1" customWidth="1"/>
    <col min="3" max="3" width="11.42578125" style="189"/>
    <col min="4" max="4" width="11.7109375" style="189" bestFit="1" customWidth="1"/>
    <col min="5" max="16384" width="11.42578125" style="189"/>
  </cols>
  <sheetData>
    <row r="1" spans="1:5" x14ac:dyDescent="0.2">
      <c r="A1" s="360" t="s">
        <v>332</v>
      </c>
    </row>
    <row r="2" spans="1:5" x14ac:dyDescent="0.2">
      <c r="A2" s="352" t="s">
        <v>333</v>
      </c>
    </row>
    <row r="3" spans="1:5" x14ac:dyDescent="0.2">
      <c r="A3" s="353" t="s">
        <v>334</v>
      </c>
    </row>
    <row r="5" spans="1:5" x14ac:dyDescent="0.2">
      <c r="A5" s="361" t="s">
        <v>409</v>
      </c>
      <c r="B5" s="362">
        <v>129794268.221981</v>
      </c>
      <c r="C5" s="202"/>
      <c r="D5" s="58"/>
      <c r="E5" s="4"/>
    </row>
    <row r="6" spans="1:5" x14ac:dyDescent="0.2">
      <c r="A6" s="850" t="s">
        <v>335</v>
      </c>
      <c r="B6" s="849">
        <v>-874616.53900737839</v>
      </c>
      <c r="D6" s="4"/>
      <c r="E6" s="4"/>
    </row>
    <row r="7" spans="1:5" x14ac:dyDescent="0.2">
      <c r="A7" s="850" t="s">
        <v>336</v>
      </c>
      <c r="B7" s="849">
        <v>-13670622.540907227</v>
      </c>
      <c r="D7" s="215"/>
    </row>
    <row r="8" spans="1:5" x14ac:dyDescent="0.2">
      <c r="A8" s="850" t="s">
        <v>337</v>
      </c>
      <c r="B8" s="849">
        <v>25965192.894102894</v>
      </c>
      <c r="C8" s="202"/>
    </row>
    <row r="9" spans="1:5" x14ac:dyDescent="0.2">
      <c r="A9" s="361" t="s">
        <v>523</v>
      </c>
      <c r="B9" s="362">
        <v>141214222.03616929</v>
      </c>
      <c r="D9" s="237"/>
    </row>
    <row r="10" spans="1:5" x14ac:dyDescent="0.2">
      <c r="A10" s="189" t="s">
        <v>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2E57-D405-407D-BEFD-51E03C387729}">
  <dimension ref="A1:M8"/>
  <sheetViews>
    <sheetView showGridLines="0" workbookViewId="0">
      <selection activeCell="D26" sqref="D26"/>
    </sheetView>
  </sheetViews>
  <sheetFormatPr baseColWidth="10" defaultColWidth="11.42578125" defaultRowHeight="12.75" x14ac:dyDescent="0.2"/>
  <cols>
    <col min="1" max="1" width="30.42578125" style="189" customWidth="1"/>
    <col min="2" max="13" width="11.42578125" style="189" customWidth="1"/>
    <col min="14" max="16384" width="11.42578125" style="189"/>
  </cols>
  <sheetData>
    <row r="1" spans="1:13" ht="15" x14ac:dyDescent="0.25">
      <c r="A1" s="351" t="s">
        <v>338</v>
      </c>
    </row>
    <row r="2" spans="1:13" x14ac:dyDescent="0.2">
      <c r="A2" s="352" t="s">
        <v>465</v>
      </c>
    </row>
    <row r="3" spans="1:13" x14ac:dyDescent="0.2">
      <c r="A3" s="107" t="s">
        <v>649</v>
      </c>
      <c r="B3" s="18"/>
      <c r="C3" s="18"/>
      <c r="D3" s="18"/>
      <c r="E3" s="18"/>
      <c r="F3" s="18"/>
      <c r="G3" s="18"/>
    </row>
    <row r="5" spans="1:13" x14ac:dyDescent="0.2">
      <c r="A5" s="363"/>
      <c r="B5" s="627">
        <v>2025</v>
      </c>
      <c r="C5" s="627">
        <v>2026</v>
      </c>
      <c r="D5" s="356">
        <v>2027</v>
      </c>
      <c r="E5" s="356">
        <v>2028</v>
      </c>
      <c r="F5" s="356">
        <v>2029</v>
      </c>
      <c r="G5" s="356">
        <v>2030</v>
      </c>
      <c r="H5" s="447">
        <v>2031</v>
      </c>
      <c r="I5" s="356">
        <v>2032</v>
      </c>
      <c r="J5" s="356">
        <v>2033</v>
      </c>
      <c r="K5" s="447">
        <v>2034</v>
      </c>
      <c r="L5" s="447">
        <v>2035</v>
      </c>
      <c r="M5" s="447">
        <v>2036</v>
      </c>
    </row>
    <row r="6" spans="1:13" x14ac:dyDescent="0.2">
      <c r="A6" s="354" t="s">
        <v>339</v>
      </c>
      <c r="B6" s="799">
        <v>11735637.595889816</v>
      </c>
      <c r="C6" s="629">
        <v>5326694.7117154459</v>
      </c>
      <c r="D6" s="630">
        <v>6735579.3807322793</v>
      </c>
      <c r="E6" s="631">
        <v>10046607.280454956</v>
      </c>
      <c r="F6" s="630">
        <v>7004654.9303630404</v>
      </c>
      <c r="G6" s="631">
        <v>11326816.318403866</v>
      </c>
      <c r="H6" s="630">
        <v>8.3889102590820747E-3</v>
      </c>
      <c r="I6" s="630">
        <v>8474.6681354526572</v>
      </c>
      <c r="J6" s="631">
        <v>9266284.3941788431</v>
      </c>
      <c r="K6" s="630">
        <v>2179220.9152341066</v>
      </c>
      <c r="L6" s="630">
        <v>10585971.99081309</v>
      </c>
      <c r="M6" s="630">
        <v>0.01</v>
      </c>
    </row>
    <row r="7" spans="1:13" x14ac:dyDescent="0.2">
      <c r="A7" s="355" t="s">
        <v>340</v>
      </c>
      <c r="B7" s="632">
        <v>2114702.2259722888</v>
      </c>
      <c r="C7" s="632">
        <v>1625683.7234717892</v>
      </c>
      <c r="D7" s="633">
        <v>2483427.2702678014</v>
      </c>
      <c r="E7" s="634">
        <v>1822272.4665081587</v>
      </c>
      <c r="F7" s="633">
        <v>3118785.3496571276</v>
      </c>
      <c r="G7" s="634">
        <v>1340708.524992767</v>
      </c>
      <c r="H7" s="633">
        <v>2649721.0022357125</v>
      </c>
      <c r="I7" s="633">
        <v>2342021.1815441493</v>
      </c>
      <c r="J7" s="634">
        <v>1497272.1713769329</v>
      </c>
      <c r="K7" s="633">
        <v>2742666.1985081029</v>
      </c>
      <c r="L7" s="633">
        <v>915910.09855140536</v>
      </c>
      <c r="M7" s="633">
        <v>1330985.5942386005</v>
      </c>
    </row>
    <row r="8" spans="1:13" x14ac:dyDescent="0.2">
      <c r="A8" s="960" t="s">
        <v>51</v>
      </c>
      <c r="B8" s="960"/>
      <c r="C8" s="960"/>
      <c r="D8" s="960"/>
      <c r="E8" s="960"/>
      <c r="F8" s="960"/>
      <c r="G8" s="960"/>
      <c r="H8" s="960"/>
      <c r="I8" s="960"/>
      <c r="J8" s="960"/>
      <c r="K8" s="960"/>
      <c r="L8" s="960"/>
      <c r="M8" s="960"/>
    </row>
  </sheetData>
  <mergeCells count="1">
    <mergeCell ref="A8: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2F03-4928-4F4D-8216-80BE2C5E6854}">
  <sheetPr codeName="Hoja1"/>
  <dimension ref="A1:G25"/>
  <sheetViews>
    <sheetView zoomScaleNormal="100" workbookViewId="0">
      <selection activeCell="F34" sqref="F34"/>
    </sheetView>
  </sheetViews>
  <sheetFormatPr baseColWidth="10" defaultColWidth="11.42578125" defaultRowHeight="12.75" x14ac:dyDescent="0.2"/>
  <cols>
    <col min="1" max="1" width="34.140625" style="310" bestFit="1" customWidth="1"/>
    <col min="2" max="16384" width="11.42578125" style="310"/>
  </cols>
  <sheetData>
    <row r="1" spans="1:5" x14ac:dyDescent="0.2">
      <c r="A1" s="64" t="s">
        <v>0</v>
      </c>
    </row>
    <row r="2" spans="1:5" x14ac:dyDescent="0.2">
      <c r="A2" s="64" t="s">
        <v>388</v>
      </c>
    </row>
    <row r="4" spans="1:5" x14ac:dyDescent="0.2">
      <c r="A4" s="392"/>
      <c r="B4" s="387" t="s">
        <v>541</v>
      </c>
      <c r="C4" s="393" t="s">
        <v>537</v>
      </c>
    </row>
    <row r="5" spans="1:5" ht="12.95" customHeight="1" x14ac:dyDescent="0.2">
      <c r="A5" s="298" t="s">
        <v>1</v>
      </c>
      <c r="B5" s="951">
        <v>2.4523676577381934</v>
      </c>
      <c r="C5" s="952">
        <v>2.3208547476208707</v>
      </c>
      <c r="E5" s="394"/>
    </row>
    <row r="6" spans="1:5" ht="12.95" customHeight="1" x14ac:dyDescent="0.2">
      <c r="A6" s="364" t="s">
        <v>347</v>
      </c>
      <c r="B6" s="949"/>
      <c r="C6" s="950"/>
      <c r="E6" s="394"/>
    </row>
    <row r="7" spans="1:5" ht="12.95" customHeight="1" x14ac:dyDescent="0.2">
      <c r="A7" s="298" t="s">
        <v>348</v>
      </c>
      <c r="B7" s="949">
        <v>1.9072613054326608</v>
      </c>
      <c r="C7" s="950">
        <v>-1.0826018072495427</v>
      </c>
      <c r="E7" s="394"/>
    </row>
    <row r="8" spans="1:5" ht="12.95" customHeight="1" x14ac:dyDescent="0.2">
      <c r="A8" s="364" t="s">
        <v>347</v>
      </c>
      <c r="B8" s="949"/>
      <c r="C8" s="950"/>
      <c r="E8" s="394"/>
    </row>
    <row r="9" spans="1:5" ht="12.95" customHeight="1" x14ac:dyDescent="0.2">
      <c r="A9" s="298" t="s">
        <v>349</v>
      </c>
      <c r="B9" s="949">
        <v>2.5249081271778095</v>
      </c>
      <c r="C9" s="950">
        <v>2.7737724858983142</v>
      </c>
      <c r="E9" s="394"/>
    </row>
    <row r="10" spans="1:5" ht="12.95" customHeight="1" x14ac:dyDescent="0.2">
      <c r="A10" s="364" t="s">
        <v>347</v>
      </c>
      <c r="B10" s="949"/>
      <c r="C10" s="950"/>
      <c r="E10" s="394"/>
    </row>
    <row r="11" spans="1:5" ht="12.95" customHeight="1" x14ac:dyDescent="0.2">
      <c r="A11" s="298" t="s">
        <v>317</v>
      </c>
      <c r="B11" s="949">
        <v>3.3256489450852058</v>
      </c>
      <c r="C11" s="950">
        <v>4.3066453333658501</v>
      </c>
      <c r="E11" s="394"/>
    </row>
    <row r="12" spans="1:5" ht="12.95" customHeight="1" x14ac:dyDescent="0.2">
      <c r="A12" s="364" t="s">
        <v>347</v>
      </c>
      <c r="B12" s="949"/>
      <c r="C12" s="950"/>
      <c r="E12" s="394"/>
    </row>
    <row r="13" spans="1:5" ht="12.95" customHeight="1" x14ac:dyDescent="0.2">
      <c r="A13" s="298" t="s">
        <v>2</v>
      </c>
      <c r="B13" s="949">
        <v>4.382275725968185</v>
      </c>
      <c r="C13" s="950">
        <v>4.2129403180152707</v>
      </c>
      <c r="E13" s="394"/>
    </row>
    <row r="14" spans="1:5" ht="12.95" customHeight="1" x14ac:dyDescent="0.2">
      <c r="A14" s="364" t="s">
        <v>3</v>
      </c>
      <c r="B14" s="949"/>
      <c r="C14" s="950"/>
      <c r="E14" s="394"/>
    </row>
    <row r="15" spans="1:5" ht="12.95" customHeight="1" x14ac:dyDescent="0.2">
      <c r="A15" s="298" t="s">
        <v>4</v>
      </c>
      <c r="B15" s="943">
        <v>962.35759401149994</v>
      </c>
      <c r="C15" s="944">
        <v>951.64120967741906</v>
      </c>
      <c r="E15" s="394"/>
    </row>
    <row r="16" spans="1:5" ht="12.95" customHeight="1" x14ac:dyDescent="0.2">
      <c r="A16" s="364" t="s">
        <v>5</v>
      </c>
      <c r="B16" s="943"/>
      <c r="C16" s="944"/>
      <c r="E16" s="394"/>
    </row>
    <row r="17" spans="1:7" x14ac:dyDescent="0.2">
      <c r="A17" s="298" t="s">
        <v>6</v>
      </c>
      <c r="B17" s="943">
        <v>429.90953085008715</v>
      </c>
      <c r="C17" s="944">
        <v>451.09505031419837</v>
      </c>
      <c r="E17" s="394"/>
      <c r="G17" s="417"/>
    </row>
    <row r="18" spans="1:7" x14ac:dyDescent="0.2">
      <c r="A18" s="364" t="s">
        <v>7</v>
      </c>
      <c r="B18" s="943"/>
      <c r="C18" s="944"/>
      <c r="E18" s="394"/>
    </row>
    <row r="19" spans="1:7" x14ac:dyDescent="0.2">
      <c r="A19" s="298" t="s">
        <v>307</v>
      </c>
      <c r="B19" s="943">
        <v>66.410929458187908</v>
      </c>
      <c r="C19" s="944">
        <v>65.459999999999994</v>
      </c>
      <c r="E19" s="394"/>
    </row>
    <row r="20" spans="1:7" x14ac:dyDescent="0.2">
      <c r="A20" s="236" t="s">
        <v>308</v>
      </c>
      <c r="B20" s="945"/>
      <c r="C20" s="946"/>
      <c r="E20" s="394"/>
    </row>
    <row r="21" spans="1:7" ht="12.75" customHeight="1" x14ac:dyDescent="0.2">
      <c r="A21" s="947" t="s">
        <v>643</v>
      </c>
      <c r="B21" s="947"/>
      <c r="C21" s="947"/>
    </row>
    <row r="22" spans="1:7" x14ac:dyDescent="0.2">
      <c r="A22" s="948"/>
      <c r="B22" s="948"/>
      <c r="C22" s="948"/>
    </row>
    <row r="23" spans="1:7" x14ac:dyDescent="0.2">
      <c r="A23" s="948"/>
      <c r="B23" s="948"/>
      <c r="C23" s="948"/>
    </row>
    <row r="24" spans="1:7" x14ac:dyDescent="0.2">
      <c r="A24" s="948"/>
      <c r="B24" s="948"/>
      <c r="C24" s="948"/>
    </row>
    <row r="25" spans="1:7" x14ac:dyDescent="0.2">
      <c r="A25" s="313" t="s">
        <v>8</v>
      </c>
      <c r="B25" s="4"/>
      <c r="C25" s="4"/>
    </row>
  </sheetData>
  <mergeCells count="17">
    <mergeCell ref="B5:B6"/>
    <mergeCell ref="C5:C6"/>
    <mergeCell ref="B7:B8"/>
    <mergeCell ref="C7:C8"/>
    <mergeCell ref="B9:B10"/>
    <mergeCell ref="C9:C10"/>
    <mergeCell ref="B11:B12"/>
    <mergeCell ref="C11:C12"/>
    <mergeCell ref="B15:B16"/>
    <mergeCell ref="C15:C16"/>
    <mergeCell ref="B13:B14"/>
    <mergeCell ref="C13:C14"/>
    <mergeCell ref="B17:B18"/>
    <mergeCell ref="C17:C18"/>
    <mergeCell ref="B19:B20"/>
    <mergeCell ref="C19:C20"/>
    <mergeCell ref="A21:C2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2DA5-6BDF-459A-9960-85F06F872326}">
  <dimension ref="A1:I11"/>
  <sheetViews>
    <sheetView showGridLines="0" workbookViewId="0">
      <selection activeCell="J25" sqref="J25"/>
    </sheetView>
  </sheetViews>
  <sheetFormatPr baseColWidth="10" defaultColWidth="11.42578125" defaultRowHeight="12.75" x14ac:dyDescent="0.2"/>
  <cols>
    <col min="1" max="1" width="37" style="189" customWidth="1"/>
    <col min="2" max="9" width="9.5703125" style="189" customWidth="1"/>
    <col min="10" max="16384" width="11.42578125" style="189"/>
  </cols>
  <sheetData>
    <row r="1" spans="1:9" x14ac:dyDescent="0.2">
      <c r="A1" s="201" t="s">
        <v>346</v>
      </c>
      <c r="B1" s="114"/>
      <c r="C1" s="114"/>
      <c r="D1" s="114"/>
      <c r="E1" s="114"/>
    </row>
    <row r="2" spans="1:9" ht="15" x14ac:dyDescent="0.2">
      <c r="A2" s="201" t="s">
        <v>546</v>
      </c>
      <c r="B2" s="114"/>
      <c r="C2" s="114"/>
      <c r="D2" s="114"/>
      <c r="E2" s="114"/>
    </row>
    <row r="3" spans="1:9" ht="15" x14ac:dyDescent="0.2">
      <c r="A3" s="114" t="s">
        <v>418</v>
      </c>
      <c r="B3" s="114"/>
      <c r="C3" s="114"/>
      <c r="D3" s="114"/>
      <c r="E3" s="114"/>
    </row>
    <row r="4" spans="1:9" x14ac:dyDescent="0.2">
      <c r="A4" s="114"/>
      <c r="B4" s="114"/>
      <c r="C4" s="114"/>
      <c r="D4" s="114"/>
      <c r="E4" s="114"/>
    </row>
    <row r="5" spans="1:9" x14ac:dyDescent="0.2">
      <c r="A5" s="277"/>
      <c r="B5" s="987">
        <v>2022</v>
      </c>
      <c r="C5" s="988"/>
      <c r="D5" s="989">
        <v>2023</v>
      </c>
      <c r="E5" s="989"/>
      <c r="F5" s="987">
        <v>2024</v>
      </c>
      <c r="G5" s="988"/>
      <c r="H5" s="989">
        <v>2025</v>
      </c>
      <c r="I5" s="988"/>
    </row>
    <row r="6" spans="1:9" x14ac:dyDescent="0.2">
      <c r="A6" s="278"/>
      <c r="B6" s="275" t="s">
        <v>85</v>
      </c>
      <c r="C6" s="274" t="s">
        <v>27</v>
      </c>
      <c r="D6" s="273" t="s">
        <v>85</v>
      </c>
      <c r="E6" s="274" t="s">
        <v>27</v>
      </c>
      <c r="F6" s="275" t="s">
        <v>85</v>
      </c>
      <c r="G6" s="274" t="s">
        <v>27</v>
      </c>
      <c r="H6" s="273" t="s">
        <v>85</v>
      </c>
      <c r="I6" s="274" t="s">
        <v>27</v>
      </c>
    </row>
    <row r="7" spans="1:9" x14ac:dyDescent="0.2">
      <c r="A7" s="272" t="s">
        <v>343</v>
      </c>
      <c r="B7" s="279">
        <v>18683.919127317506</v>
      </c>
      <c r="C7" s="421">
        <v>6.1045704660804017</v>
      </c>
      <c r="D7" s="276">
        <v>15905.56859770045</v>
      </c>
      <c r="E7" s="422">
        <v>4.9918514150436621</v>
      </c>
      <c r="F7" s="279">
        <v>14102.690541653856</v>
      </c>
      <c r="G7" s="421">
        <v>4.4897865730104005</v>
      </c>
      <c r="H7" s="276">
        <v>15195.910372700728</v>
      </c>
      <c r="I7" s="421">
        <v>4.0899433771307825</v>
      </c>
    </row>
    <row r="8" spans="1:9" x14ac:dyDescent="0.2">
      <c r="A8" s="272" t="s">
        <v>297</v>
      </c>
      <c r="B8" s="279">
        <v>116020.85745164577</v>
      </c>
      <c r="C8" s="421">
        <v>37.907330631350646</v>
      </c>
      <c r="D8" s="276">
        <v>125588.87779791103</v>
      </c>
      <c r="E8" s="422">
        <v>39.41519056664751</v>
      </c>
      <c r="F8" s="279">
        <v>130825.17056604076</v>
      </c>
      <c r="G8" s="421">
        <v>41.650002351276314</v>
      </c>
      <c r="H8" s="276">
        <v>154979.50134571435</v>
      </c>
      <c r="I8" s="421">
        <v>41.712366654823974</v>
      </c>
    </row>
    <row r="9" spans="1:9" x14ac:dyDescent="0.2">
      <c r="A9" s="433" t="s">
        <v>296</v>
      </c>
      <c r="B9" s="434">
        <v>-97336.938324328265</v>
      </c>
      <c r="C9" s="435">
        <v>-31.802760165270243</v>
      </c>
      <c r="D9" s="437">
        <v>-109683.30920021058</v>
      </c>
      <c r="E9" s="438">
        <v>-34.423339151603848</v>
      </c>
      <c r="F9" s="434">
        <v>-116722.48002438691</v>
      </c>
      <c r="G9" s="435">
        <v>-37.160215778265915</v>
      </c>
      <c r="H9" s="437">
        <v>-139783.59097301363</v>
      </c>
      <c r="I9" s="435">
        <v>-37.622423277693194</v>
      </c>
    </row>
    <row r="10" spans="1:9" x14ac:dyDescent="0.2">
      <c r="A10" s="4" t="s">
        <v>51</v>
      </c>
      <c r="B10" s="4"/>
      <c r="C10" s="4"/>
      <c r="D10" s="4"/>
      <c r="E10" s="4"/>
      <c r="F10" s="202"/>
      <c r="G10" s="202"/>
      <c r="H10" s="202"/>
      <c r="I10" s="202"/>
    </row>
    <row r="11" spans="1:9" x14ac:dyDescent="0.2">
      <c r="B11" s="202"/>
      <c r="C11" s="202"/>
      <c r="D11" s="202"/>
      <c r="E11" s="202"/>
      <c r="F11" s="202"/>
      <c r="G11" s="202"/>
      <c r="H11" s="202"/>
      <c r="I11" s="202"/>
    </row>
  </sheetData>
  <mergeCells count="4">
    <mergeCell ref="B5:C5"/>
    <mergeCell ref="D5:E5"/>
    <mergeCell ref="F5:G5"/>
    <mergeCell ref="H5:I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44D8-650D-49BC-BFE3-4FCBA419D51F}">
  <sheetPr codeName="Hoja10">
    <pageSetUpPr autoPageBreaks="0"/>
  </sheetPr>
  <dimension ref="A1:D26"/>
  <sheetViews>
    <sheetView zoomScaleNormal="100" workbookViewId="0">
      <selection activeCell="G20" sqref="G20"/>
    </sheetView>
  </sheetViews>
  <sheetFormatPr baseColWidth="10" defaultColWidth="11.42578125" defaultRowHeight="12.75" x14ac:dyDescent="0.2"/>
  <cols>
    <col min="1" max="1" width="34.140625" style="310" bestFit="1" customWidth="1"/>
    <col min="2" max="16384" width="11.42578125" style="310"/>
  </cols>
  <sheetData>
    <row r="1" spans="1:4" x14ac:dyDescent="0.2">
      <c r="A1" s="64" t="s">
        <v>445</v>
      </c>
    </row>
    <row r="2" spans="1:4" x14ac:dyDescent="0.2">
      <c r="A2" s="64" t="s">
        <v>485</v>
      </c>
    </row>
    <row r="4" spans="1:4" x14ac:dyDescent="0.2">
      <c r="A4" s="392"/>
      <c r="B4" s="387" t="s">
        <v>541</v>
      </c>
      <c r="C4" s="393" t="s">
        <v>537</v>
      </c>
    </row>
    <row r="5" spans="1:4" ht="14.1" customHeight="1" x14ac:dyDescent="0.2">
      <c r="A5" s="298" t="s">
        <v>1</v>
      </c>
      <c r="B5" s="951">
        <v>2.5335286027937229</v>
      </c>
      <c r="C5" s="952">
        <v>2.3620150904964987</v>
      </c>
      <c r="D5" s="998"/>
    </row>
    <row r="6" spans="1:4" ht="14.1" customHeight="1" x14ac:dyDescent="0.2">
      <c r="A6" s="364" t="s">
        <v>347</v>
      </c>
      <c r="B6" s="949"/>
      <c r="C6" s="950"/>
      <c r="D6" s="998"/>
    </row>
    <row r="7" spans="1:4" ht="14.1" customHeight="1" x14ac:dyDescent="0.2">
      <c r="A7" s="298" t="s">
        <v>348</v>
      </c>
      <c r="B7" s="949">
        <v>3.4441409213076466</v>
      </c>
      <c r="C7" s="950">
        <v>2.717414636193348</v>
      </c>
    </row>
    <row r="8" spans="1:4" ht="14.1" customHeight="1" x14ac:dyDescent="0.2">
      <c r="A8" s="364" t="s">
        <v>347</v>
      </c>
      <c r="B8" s="949"/>
      <c r="C8" s="950"/>
    </row>
    <row r="9" spans="1:4" ht="14.1" customHeight="1" x14ac:dyDescent="0.2">
      <c r="A9" s="298" t="s">
        <v>349</v>
      </c>
      <c r="B9" s="949">
        <v>2.417125319416197</v>
      </c>
      <c r="C9" s="950">
        <v>2.3146207773342122</v>
      </c>
    </row>
    <row r="10" spans="1:4" ht="14.1" customHeight="1" x14ac:dyDescent="0.2">
      <c r="A10" s="364" t="s">
        <v>347</v>
      </c>
      <c r="B10" s="949"/>
      <c r="C10" s="950"/>
    </row>
    <row r="11" spans="1:4" ht="14.1" customHeight="1" x14ac:dyDescent="0.2">
      <c r="A11" s="298" t="s">
        <v>317</v>
      </c>
      <c r="B11" s="949">
        <v>2.8907154160968247</v>
      </c>
      <c r="C11" s="950">
        <v>2.9293474582047452</v>
      </c>
    </row>
    <row r="12" spans="1:4" ht="14.1" customHeight="1" x14ac:dyDescent="0.2">
      <c r="A12" s="364" t="s">
        <v>347</v>
      </c>
      <c r="B12" s="949"/>
      <c r="C12" s="950"/>
    </row>
    <row r="13" spans="1:4" ht="14.1" customHeight="1" x14ac:dyDescent="0.2">
      <c r="A13" s="298" t="s">
        <v>449</v>
      </c>
      <c r="B13" s="949">
        <v>3.1188777074997489</v>
      </c>
      <c r="C13" s="950">
        <v>2.7479377379874705</v>
      </c>
    </row>
    <row r="14" spans="1:4" ht="14.1" customHeight="1" x14ac:dyDescent="0.2">
      <c r="A14" s="364" t="s">
        <v>3</v>
      </c>
      <c r="B14" s="949"/>
      <c r="C14" s="950"/>
    </row>
    <row r="15" spans="1:4" x14ac:dyDescent="0.2">
      <c r="A15" s="298" t="s">
        <v>4</v>
      </c>
      <c r="B15" s="943">
        <v>957.68259785683756</v>
      </c>
      <c r="C15" s="944">
        <v>896.48951015794853</v>
      </c>
    </row>
    <row r="16" spans="1:4" x14ac:dyDescent="0.2">
      <c r="A16" s="364" t="s">
        <v>5</v>
      </c>
      <c r="B16" s="943"/>
      <c r="C16" s="944"/>
    </row>
    <row r="17" spans="1:3" x14ac:dyDescent="0.2">
      <c r="A17" s="298" t="s">
        <v>6</v>
      </c>
      <c r="B17" s="943">
        <v>434.5892921055156</v>
      </c>
      <c r="C17" s="944">
        <v>515.28978632970029</v>
      </c>
    </row>
    <row r="18" spans="1:3" x14ac:dyDescent="0.2">
      <c r="A18" s="364" t="s">
        <v>7</v>
      </c>
      <c r="B18" s="943"/>
      <c r="C18" s="944"/>
    </row>
    <row r="19" spans="1:3" x14ac:dyDescent="0.2">
      <c r="A19" s="298" t="s">
        <v>307</v>
      </c>
      <c r="B19" s="943">
        <v>63.143969488025192</v>
      </c>
      <c r="C19" s="944">
        <v>60.42279833102257</v>
      </c>
    </row>
    <row r="20" spans="1:3" x14ac:dyDescent="0.2">
      <c r="A20" s="236" t="s">
        <v>308</v>
      </c>
      <c r="B20" s="945"/>
      <c r="C20" s="946"/>
    </row>
    <row r="21" spans="1:3" ht="12.75" customHeight="1" x14ac:dyDescent="0.2">
      <c r="A21" s="997" t="s">
        <v>644</v>
      </c>
      <c r="B21" s="997"/>
      <c r="C21" s="997"/>
    </row>
    <row r="22" spans="1:3" x14ac:dyDescent="0.2">
      <c r="A22" s="942"/>
      <c r="B22" s="942"/>
      <c r="C22" s="942"/>
    </row>
    <row r="23" spans="1:3" x14ac:dyDescent="0.2">
      <c r="A23" s="942"/>
      <c r="B23" s="942"/>
      <c r="C23" s="942"/>
    </row>
    <row r="24" spans="1:3" x14ac:dyDescent="0.2">
      <c r="A24" s="942"/>
      <c r="B24" s="942"/>
      <c r="C24" s="942"/>
    </row>
    <row r="25" spans="1:3" x14ac:dyDescent="0.2">
      <c r="A25" s="4" t="s">
        <v>8</v>
      </c>
      <c r="B25" s="4"/>
      <c r="C25" s="4"/>
    </row>
    <row r="26" spans="1:3" x14ac:dyDescent="0.2">
      <c r="A26" s="417"/>
    </row>
  </sheetData>
  <mergeCells count="18">
    <mergeCell ref="B15:B16"/>
    <mergeCell ref="C15:C16"/>
    <mergeCell ref="D5:D6"/>
    <mergeCell ref="B11:B12"/>
    <mergeCell ref="C11:C12"/>
    <mergeCell ref="B13:B14"/>
    <mergeCell ref="C13:C14"/>
    <mergeCell ref="B5:B6"/>
    <mergeCell ref="C5:C6"/>
    <mergeCell ref="B7:B8"/>
    <mergeCell ref="C7:C8"/>
    <mergeCell ref="B9:B10"/>
    <mergeCell ref="C9:C10"/>
    <mergeCell ref="B17:B18"/>
    <mergeCell ref="C17:C18"/>
    <mergeCell ref="B19:B20"/>
    <mergeCell ref="C19:C20"/>
    <mergeCell ref="A21:C24"/>
  </mergeCells>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A19F-8186-4236-AAD7-9F6E3618BFE3}">
  <sheetPr>
    <pageSetUpPr autoPageBreaks="0"/>
  </sheetPr>
  <dimension ref="A1:C20"/>
  <sheetViews>
    <sheetView zoomScaleNormal="100" workbookViewId="0">
      <selection activeCell="G30" sqref="G30"/>
    </sheetView>
  </sheetViews>
  <sheetFormatPr baseColWidth="10" defaultColWidth="11.42578125" defaultRowHeight="12.75" x14ac:dyDescent="0.2"/>
  <cols>
    <col min="1" max="1" width="33" style="310" customWidth="1"/>
    <col min="2" max="16384" width="11.42578125" style="310"/>
  </cols>
  <sheetData>
    <row r="1" spans="1:3" x14ac:dyDescent="0.2">
      <c r="A1" s="1" t="s">
        <v>104</v>
      </c>
      <c r="B1" s="4"/>
    </row>
    <row r="2" spans="1:3" x14ac:dyDescent="0.2">
      <c r="A2" s="1" t="s">
        <v>486</v>
      </c>
      <c r="B2" s="4"/>
    </row>
    <row r="3" spans="1:3" x14ac:dyDescent="0.2">
      <c r="A3" s="1"/>
      <c r="B3" s="4"/>
    </row>
    <row r="4" spans="1:3" x14ac:dyDescent="0.2">
      <c r="A4" s="301"/>
      <c r="B4" s="65" t="s">
        <v>541</v>
      </c>
      <c r="C4" s="65" t="s">
        <v>537</v>
      </c>
    </row>
    <row r="5" spans="1:3" x14ac:dyDescent="0.2">
      <c r="A5" s="5" t="s">
        <v>309</v>
      </c>
      <c r="B5" s="951">
        <v>2.8907154160968247</v>
      </c>
      <c r="C5" s="952">
        <v>2.9293474582047452</v>
      </c>
    </row>
    <row r="6" spans="1:3" ht="14.1" customHeight="1" x14ac:dyDescent="0.2">
      <c r="A6" s="6" t="s">
        <v>310</v>
      </c>
      <c r="B6" s="949"/>
      <c r="C6" s="950"/>
    </row>
    <row r="7" spans="1:3" ht="14.1" customHeight="1" x14ac:dyDescent="0.2">
      <c r="A7" s="5" t="s">
        <v>311</v>
      </c>
      <c r="B7" s="949">
        <v>2.186689868136753</v>
      </c>
      <c r="C7" s="950">
        <v>2.4464355499609098</v>
      </c>
    </row>
    <row r="8" spans="1:3" ht="14.1" customHeight="1" x14ac:dyDescent="0.2">
      <c r="A8" s="6" t="s">
        <v>312</v>
      </c>
      <c r="B8" s="949"/>
      <c r="C8" s="950"/>
    </row>
    <row r="9" spans="1:3" ht="14.1" customHeight="1" x14ac:dyDescent="0.2">
      <c r="A9" s="5" t="s">
        <v>313</v>
      </c>
      <c r="B9" s="956">
        <v>3.6855586867266652</v>
      </c>
      <c r="C9" s="954">
        <v>5.2885677732763554</v>
      </c>
    </row>
    <row r="10" spans="1:3" ht="14.1" customHeight="1" x14ac:dyDescent="0.2">
      <c r="A10" s="6" t="s">
        <v>312</v>
      </c>
      <c r="B10" s="956"/>
      <c r="C10" s="954"/>
    </row>
    <row r="11" spans="1:3" ht="14.1" customHeight="1" x14ac:dyDescent="0.2">
      <c r="A11" s="5" t="s">
        <v>314</v>
      </c>
      <c r="B11" s="956">
        <v>2.2934882292879024</v>
      </c>
      <c r="C11" s="954">
        <v>1.9753843085237293</v>
      </c>
    </row>
    <row r="12" spans="1:3" ht="14.1" customHeight="1" x14ac:dyDescent="0.2">
      <c r="A12" s="6" t="s">
        <v>310</v>
      </c>
      <c r="B12" s="956"/>
      <c r="C12" s="954"/>
    </row>
    <row r="13" spans="1:3" ht="14.1" customHeight="1" x14ac:dyDescent="0.2">
      <c r="A13" s="5" t="s">
        <v>315</v>
      </c>
      <c r="B13" s="949">
        <v>3.3993533141626102</v>
      </c>
      <c r="C13" s="950">
        <v>3.7221822811214054</v>
      </c>
    </row>
    <row r="14" spans="1:3" ht="14.1" customHeight="1" x14ac:dyDescent="0.2">
      <c r="A14" s="300" t="s">
        <v>310</v>
      </c>
      <c r="B14" s="955"/>
      <c r="C14" s="999"/>
    </row>
    <row r="15" spans="1:3" ht="14.1" customHeight="1" x14ac:dyDescent="0.2">
      <c r="A15" s="302" t="s">
        <v>316</v>
      </c>
      <c r="B15" s="951">
        <v>-2.2554156970436008</v>
      </c>
      <c r="C15" s="952">
        <v>-2.1720315375679231</v>
      </c>
    </row>
    <row r="16" spans="1:3" x14ac:dyDescent="0.2">
      <c r="A16" s="303" t="s">
        <v>14</v>
      </c>
      <c r="B16" s="955"/>
      <c r="C16" s="999"/>
    </row>
    <row r="17" spans="1:2" x14ac:dyDescent="0.2">
      <c r="A17" s="304" t="s">
        <v>8</v>
      </c>
      <c r="B17" s="304"/>
    </row>
    <row r="18" spans="1:2" x14ac:dyDescent="0.2">
      <c r="A18" s="313"/>
      <c r="B18" s="4"/>
    </row>
    <row r="20" spans="1:2" x14ac:dyDescent="0.2">
      <c r="A20" s="417"/>
    </row>
  </sheetData>
  <mergeCells count="12">
    <mergeCell ref="B15:B16"/>
    <mergeCell ref="C15:C16"/>
    <mergeCell ref="B5:B6"/>
    <mergeCell ref="C5:C6"/>
    <mergeCell ref="B7:B8"/>
    <mergeCell ref="C7:C8"/>
    <mergeCell ref="B9:B10"/>
    <mergeCell ref="C9:C10"/>
    <mergeCell ref="B11:B12"/>
    <mergeCell ref="C11:C12"/>
    <mergeCell ref="B13:B14"/>
    <mergeCell ref="C13:C1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4A1B-447B-408D-A7CA-22F4F775381E}">
  <sheetPr codeName="Hoja11"/>
  <dimension ref="A1:G27"/>
  <sheetViews>
    <sheetView zoomScaleNormal="100" workbookViewId="0">
      <selection activeCell="F32" sqref="F32"/>
    </sheetView>
  </sheetViews>
  <sheetFormatPr baseColWidth="10" defaultColWidth="10.85546875" defaultRowHeight="12.75" x14ac:dyDescent="0.2"/>
  <cols>
    <col min="1" max="1" width="46" style="4" customWidth="1"/>
    <col min="2" max="3" width="18.5703125" style="4" customWidth="1"/>
    <col min="4" max="4" width="18.42578125" style="4" customWidth="1"/>
    <col min="5" max="5" width="12.7109375" style="4" customWidth="1"/>
    <col min="6" max="6" width="13" style="4" customWidth="1"/>
    <col min="7" max="7" width="15.140625" style="4" customWidth="1"/>
    <col min="8" max="16384" width="10.85546875" style="4"/>
  </cols>
  <sheetData>
    <row r="1" spans="1:7" x14ac:dyDescent="0.2">
      <c r="A1" s="1" t="s">
        <v>105</v>
      </c>
    </row>
    <row r="2" spans="1:7" x14ac:dyDescent="0.2">
      <c r="A2" s="1" t="s">
        <v>487</v>
      </c>
      <c r="C2" s="113"/>
    </row>
    <row r="3" spans="1:7" x14ac:dyDescent="0.2">
      <c r="A3" s="2" t="s">
        <v>488</v>
      </c>
    </row>
    <row r="4" spans="1:7" x14ac:dyDescent="0.2">
      <c r="A4" s="2"/>
    </row>
    <row r="5" spans="1:7" x14ac:dyDescent="0.2">
      <c r="A5" s="970" t="s">
        <v>9</v>
      </c>
      <c r="B5" s="607" t="s">
        <v>458</v>
      </c>
      <c r="C5" s="607" t="s">
        <v>459</v>
      </c>
      <c r="D5" s="607" t="s">
        <v>386</v>
      </c>
      <c r="E5" s="964" t="s">
        <v>538</v>
      </c>
      <c r="F5" s="965"/>
      <c r="G5" s="962" t="s">
        <v>1106</v>
      </c>
    </row>
    <row r="6" spans="1:7" x14ac:dyDescent="0.2">
      <c r="A6" s="971"/>
      <c r="B6" s="608" t="s">
        <v>541</v>
      </c>
      <c r="C6" s="608" t="s">
        <v>537</v>
      </c>
      <c r="D6" s="608" t="s">
        <v>543</v>
      </c>
      <c r="E6" s="966"/>
      <c r="F6" s="967"/>
      <c r="G6" s="963"/>
    </row>
    <row r="7" spans="1:7" x14ac:dyDescent="0.2">
      <c r="A7" s="171"/>
      <c r="B7" s="19" t="s">
        <v>10</v>
      </c>
      <c r="C7" s="19" t="s">
        <v>11</v>
      </c>
      <c r="D7" s="19" t="s">
        <v>12</v>
      </c>
      <c r="E7" s="968"/>
      <c r="F7" s="969"/>
      <c r="G7" s="963"/>
    </row>
    <row r="8" spans="1:7" ht="25.5" x14ac:dyDescent="0.2">
      <c r="A8" s="20"/>
      <c r="B8" s="498" t="s">
        <v>26</v>
      </c>
      <c r="C8" s="498" t="s">
        <v>26</v>
      </c>
      <c r="D8" s="498" t="s">
        <v>26</v>
      </c>
      <c r="E8" s="314" t="s">
        <v>13</v>
      </c>
      <c r="F8" s="21" t="s">
        <v>27</v>
      </c>
      <c r="G8" s="498" t="s">
        <v>26</v>
      </c>
    </row>
    <row r="9" spans="1:7" x14ac:dyDescent="0.2">
      <c r="A9" s="5" t="s">
        <v>106</v>
      </c>
      <c r="B9" s="532">
        <v>81006203.552729622</v>
      </c>
      <c r="C9" s="327">
        <v>79150163.241649702</v>
      </c>
      <c r="D9" s="328">
        <v>-1856040.3110799193</v>
      </c>
      <c r="E9" s="321">
        <v>6.1145773943125148</v>
      </c>
      <c r="F9" s="323">
        <v>21.974302960690107</v>
      </c>
      <c r="G9" s="328">
        <v>4560822.9406139702</v>
      </c>
    </row>
    <row r="10" spans="1:7" x14ac:dyDescent="0.2">
      <c r="A10" s="6" t="s">
        <v>107</v>
      </c>
      <c r="B10" s="533">
        <v>67592676.589331761</v>
      </c>
      <c r="C10" s="330">
        <v>65735964.208894312</v>
      </c>
      <c r="D10" s="329">
        <v>-1856712.3804374486</v>
      </c>
      <c r="E10" s="402">
        <v>5.497334508255669</v>
      </c>
      <c r="F10" s="324">
        <v>18.250145467535965</v>
      </c>
      <c r="G10" s="329">
        <v>3425419.0986288339</v>
      </c>
    </row>
    <row r="11" spans="1:7" x14ac:dyDescent="0.2">
      <c r="A11" s="500" t="s">
        <v>108</v>
      </c>
      <c r="B11" s="534">
        <v>5691947.4171470301</v>
      </c>
      <c r="C11" s="502">
        <v>6275437.8535938859</v>
      </c>
      <c r="D11" s="501">
        <v>583490.43644685578</v>
      </c>
      <c r="E11" s="503">
        <v>15.493079122824849</v>
      </c>
      <c r="F11" s="504">
        <v>1.7422373746070967</v>
      </c>
      <c r="G11" s="501">
        <v>841832.73954192735</v>
      </c>
    </row>
    <row r="12" spans="1:7" x14ac:dyDescent="0.2">
      <c r="A12" s="500" t="s">
        <v>109</v>
      </c>
      <c r="B12" s="535">
        <v>61900729.172184728</v>
      </c>
      <c r="C12" s="502">
        <v>59460526.355300426</v>
      </c>
      <c r="D12" s="501">
        <v>-2440202.8168843016</v>
      </c>
      <c r="E12" s="503">
        <v>4.5424144816139878</v>
      </c>
      <c r="F12" s="504">
        <v>16.507908092928869</v>
      </c>
      <c r="G12" s="501">
        <v>2583586.3590869009</v>
      </c>
    </row>
    <row r="13" spans="1:7" x14ac:dyDescent="0.2">
      <c r="A13" s="6" t="s">
        <v>637</v>
      </c>
      <c r="B13" s="535">
        <v>1689447.8708792476</v>
      </c>
      <c r="C13" s="330">
        <v>1991641.0957668987</v>
      </c>
      <c r="D13" s="329">
        <v>302193.22488765116</v>
      </c>
      <c r="E13" s="402">
        <v>10.498578757399081</v>
      </c>
      <c r="F13" s="324">
        <v>0.55293537037600271</v>
      </c>
      <c r="G13" s="329">
        <v>189227.78134810436</v>
      </c>
    </row>
    <row r="14" spans="1:7" x14ac:dyDescent="0.2">
      <c r="A14" s="500" t="s">
        <v>225</v>
      </c>
      <c r="B14" s="852">
        <v>1689447.8708792476</v>
      </c>
      <c r="C14" s="502">
        <v>1912570.7209709676</v>
      </c>
      <c r="D14" s="329">
        <v>223122.85009172</v>
      </c>
      <c r="E14" s="402">
        <v>6.1116618297781811</v>
      </c>
      <c r="F14" s="504">
        <v>0.53098321892337241</v>
      </c>
      <c r="G14" s="931">
        <v>110157.4065521732</v>
      </c>
    </row>
    <row r="15" spans="1:7" x14ac:dyDescent="0.2">
      <c r="A15" s="500" t="s">
        <v>651</v>
      </c>
      <c r="B15" s="852">
        <v>0</v>
      </c>
      <c r="C15" s="502">
        <v>79070.374795931057</v>
      </c>
      <c r="D15" s="329">
        <v>79070.374795931057</v>
      </c>
      <c r="E15" s="853" t="s">
        <v>461</v>
      </c>
      <c r="F15" s="504">
        <v>2.1952151452630277E-2</v>
      </c>
      <c r="G15" s="931">
        <v>79070.374795931057</v>
      </c>
    </row>
    <row r="16" spans="1:7" x14ac:dyDescent="0.2">
      <c r="A16" s="6" t="s">
        <v>110</v>
      </c>
      <c r="B16" s="535">
        <v>4560104.6990101673</v>
      </c>
      <c r="C16" s="330">
        <v>4809786.9193561897</v>
      </c>
      <c r="D16" s="329">
        <v>249682.2203460224</v>
      </c>
      <c r="E16" s="402">
        <v>7.1986149579264413</v>
      </c>
      <c r="F16" s="324">
        <v>1.33533161036718</v>
      </c>
      <c r="G16" s="329">
        <v>322987.41990002058</v>
      </c>
    </row>
    <row r="17" spans="1:7" x14ac:dyDescent="0.2">
      <c r="A17" s="6" t="s">
        <v>111</v>
      </c>
      <c r="B17" s="535">
        <v>144945.80518855032</v>
      </c>
      <c r="C17" s="330">
        <v>95935.507830104907</v>
      </c>
      <c r="D17" s="329">
        <v>-49010.297358445416</v>
      </c>
      <c r="E17" s="402">
        <v>29.180810529743752</v>
      </c>
      <c r="F17" s="324">
        <v>2.6634384913524333E-2</v>
      </c>
      <c r="G17" s="329">
        <v>21670.988636663358</v>
      </c>
    </row>
    <row r="18" spans="1:7" x14ac:dyDescent="0.2">
      <c r="A18" s="6" t="s">
        <v>112</v>
      </c>
      <c r="B18" s="535">
        <v>2039213.0933462495</v>
      </c>
      <c r="C18" s="330">
        <v>2194925.5653869109</v>
      </c>
      <c r="D18" s="329">
        <v>155712.47204066138</v>
      </c>
      <c r="E18" s="402">
        <v>21.018841943727274</v>
      </c>
      <c r="F18" s="324">
        <v>0.60937283480668558</v>
      </c>
      <c r="G18" s="329">
        <v>381219.9224197336</v>
      </c>
    </row>
    <row r="19" spans="1:7" x14ac:dyDescent="0.2">
      <c r="A19" s="613" t="s">
        <v>369</v>
      </c>
      <c r="B19" s="551">
        <v>433089.02924767713</v>
      </c>
      <c r="C19" s="502">
        <v>580503.72610755556</v>
      </c>
      <c r="D19" s="501">
        <v>147414.69685987843</v>
      </c>
      <c r="E19" s="503">
        <v>76.448876242442253</v>
      </c>
      <c r="F19" s="504">
        <v>0.16116409903478834</v>
      </c>
      <c r="G19" s="501">
        <v>251511.13716641744</v>
      </c>
    </row>
    <row r="20" spans="1:7" x14ac:dyDescent="0.2">
      <c r="A20" s="613" t="s">
        <v>370</v>
      </c>
      <c r="B20" s="551">
        <v>1606124.0640985724</v>
      </c>
      <c r="C20" s="502">
        <v>1614421.8392793555</v>
      </c>
      <c r="D20" s="501">
        <v>8297.7751807831228</v>
      </c>
      <c r="E20" s="503">
        <v>8.7362864427971374</v>
      </c>
      <c r="F20" s="504">
        <v>0.44820873577189724</v>
      </c>
      <c r="G20" s="501">
        <v>129708.78525331616</v>
      </c>
    </row>
    <row r="21" spans="1:7" x14ac:dyDescent="0.2">
      <c r="A21" s="6" t="s">
        <v>113</v>
      </c>
      <c r="B21" s="535">
        <v>1680891.7491218534</v>
      </c>
      <c r="C21" s="330">
        <v>1645018.9376836868</v>
      </c>
      <c r="D21" s="329">
        <v>-35872.811438166536</v>
      </c>
      <c r="E21" s="402">
        <v>4.9334772797257731</v>
      </c>
      <c r="F21" s="324">
        <v>0.45670334756444791</v>
      </c>
      <c r="G21" s="329">
        <v>77341.033235244919</v>
      </c>
    </row>
    <row r="22" spans="1:7" x14ac:dyDescent="0.2">
      <c r="A22" s="6" t="s">
        <v>114</v>
      </c>
      <c r="B22" s="535">
        <v>3298923.7458517803</v>
      </c>
      <c r="C22" s="330">
        <v>2676891.0067315982</v>
      </c>
      <c r="D22" s="329">
        <v>-622032.73912018212</v>
      </c>
      <c r="E22" s="402">
        <v>5.6416891260771651</v>
      </c>
      <c r="F22" s="324">
        <v>0.74317994512629959</v>
      </c>
      <c r="G22" s="329">
        <v>142956.69644535752</v>
      </c>
    </row>
    <row r="23" spans="1:7" x14ac:dyDescent="0.2">
      <c r="A23" s="5" t="s">
        <v>22</v>
      </c>
      <c r="B23" s="536">
        <v>13778.744439276115</v>
      </c>
      <c r="C23" s="327">
        <v>12366.658704268191</v>
      </c>
      <c r="D23" s="326">
        <v>-1412.0857350079241</v>
      </c>
      <c r="E23" s="321">
        <v>-4.2256582871713633E-4</v>
      </c>
      <c r="F23" s="323">
        <v>3.4333309477755742E-3</v>
      </c>
      <c r="G23" s="326">
        <v>-5.2257494660807424E-2</v>
      </c>
    </row>
    <row r="24" spans="1:7" x14ac:dyDescent="0.2">
      <c r="A24" s="6" t="s">
        <v>115</v>
      </c>
      <c r="B24" s="537">
        <v>13778.744439276115</v>
      </c>
      <c r="C24" s="330">
        <v>12366.658704268191</v>
      </c>
      <c r="D24" s="329">
        <v>-1412.0857350079241</v>
      </c>
      <c r="E24" s="402">
        <v>-4.2256582871713633E-4</v>
      </c>
      <c r="F24" s="324">
        <v>3.4333309477755742E-3</v>
      </c>
      <c r="G24" s="329">
        <v>-5.2257494660807424E-2</v>
      </c>
    </row>
    <row r="25" spans="1:7" x14ac:dyDescent="0.2">
      <c r="A25" s="8" t="s">
        <v>24</v>
      </c>
      <c r="B25" s="538">
        <v>81019982.297168896</v>
      </c>
      <c r="C25" s="661">
        <v>79162529.900353968</v>
      </c>
      <c r="D25" s="331">
        <v>-1857452.3968149275</v>
      </c>
      <c r="E25" s="322">
        <v>6.1135637119174913</v>
      </c>
      <c r="F25" s="325">
        <v>21.977736291637882</v>
      </c>
      <c r="G25" s="331">
        <v>4560822.888356477</v>
      </c>
    </row>
    <row r="26" spans="1:7" x14ac:dyDescent="0.2">
      <c r="A26" s="3" t="s">
        <v>25</v>
      </c>
      <c r="C26" s="58"/>
    </row>
    <row r="27" spans="1:7" x14ac:dyDescent="0.2">
      <c r="C27" s="89"/>
      <c r="D27" s="135"/>
    </row>
  </sheetData>
  <mergeCells count="3">
    <mergeCell ref="G5:G7"/>
    <mergeCell ref="A5:A6"/>
    <mergeCell ref="E5:F7"/>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9A09-F2B1-4AB4-BB9A-8EA88EC54708}">
  <sheetPr codeName="Hoja13"/>
  <dimension ref="A1:M23"/>
  <sheetViews>
    <sheetView zoomScaleNormal="100" workbookViewId="0">
      <selection activeCell="G17" sqref="G17"/>
    </sheetView>
  </sheetViews>
  <sheetFormatPr baseColWidth="10" defaultColWidth="10.85546875" defaultRowHeight="12.75" x14ac:dyDescent="0.2"/>
  <cols>
    <col min="1" max="1" width="42.85546875" style="4" bestFit="1" customWidth="1"/>
    <col min="2" max="7" width="14.28515625" style="4" customWidth="1"/>
    <col min="8" max="16384" width="10.85546875" style="4"/>
  </cols>
  <sheetData>
    <row r="1" spans="1:13" x14ac:dyDescent="0.2">
      <c r="A1" s="1" t="s">
        <v>116</v>
      </c>
    </row>
    <row r="2" spans="1:13" x14ac:dyDescent="0.2">
      <c r="A2" s="1" t="s">
        <v>489</v>
      </c>
    </row>
    <row r="3" spans="1:13" x14ac:dyDescent="0.2">
      <c r="A3" s="2" t="s">
        <v>490</v>
      </c>
    </row>
    <row r="4" spans="1:13" x14ac:dyDescent="0.2">
      <c r="A4" s="2"/>
    </row>
    <row r="5" spans="1:13" ht="15" customHeight="1" x14ac:dyDescent="0.2">
      <c r="A5" s="612"/>
      <c r="B5" s="136" t="s">
        <v>458</v>
      </c>
      <c r="C5" s="1004" t="s">
        <v>27</v>
      </c>
      <c r="D5" s="136" t="s">
        <v>386</v>
      </c>
      <c r="E5" s="981" t="s">
        <v>942</v>
      </c>
      <c r="F5" s="136" t="s">
        <v>386</v>
      </c>
    </row>
    <row r="6" spans="1:13" x14ac:dyDescent="0.2">
      <c r="A6" s="1000" t="s">
        <v>47</v>
      </c>
      <c r="B6" s="562" t="s">
        <v>537</v>
      </c>
      <c r="C6" s="1005"/>
      <c r="D6" s="562" t="s">
        <v>543</v>
      </c>
      <c r="E6" s="1002"/>
      <c r="F6" s="562" t="s">
        <v>1105</v>
      </c>
      <c r="G6" s="916"/>
    </row>
    <row r="7" spans="1:13" x14ac:dyDescent="0.2">
      <c r="A7" s="1001"/>
      <c r="B7" s="555" t="s">
        <v>26</v>
      </c>
      <c r="C7" s="1006"/>
      <c r="D7" s="555" t="s">
        <v>26</v>
      </c>
      <c r="E7" s="1003"/>
      <c r="F7" s="555" t="s">
        <v>26</v>
      </c>
      <c r="G7" s="916"/>
    </row>
    <row r="8" spans="1:13" x14ac:dyDescent="0.2">
      <c r="A8" s="5" t="s">
        <v>28</v>
      </c>
      <c r="B8" s="10">
        <v>28722238.908685673</v>
      </c>
      <c r="C8" s="404">
        <v>7.9740982663780695</v>
      </c>
      <c r="D8" s="929">
        <v>-1350411.5275795236</v>
      </c>
      <c r="E8" s="13">
        <v>7.2865511674678363</v>
      </c>
      <c r="F8" s="929">
        <v>1950720.3948208839</v>
      </c>
      <c r="G8" s="332"/>
      <c r="K8" s="16"/>
      <c r="L8" s="16"/>
      <c r="M8" s="16"/>
    </row>
    <row r="9" spans="1:13" x14ac:dyDescent="0.2">
      <c r="A9" s="6" t="s">
        <v>48</v>
      </c>
      <c r="B9" s="11">
        <v>6275437.8535938859</v>
      </c>
      <c r="C9" s="405">
        <v>1.7422373746070967</v>
      </c>
      <c r="D9" s="849">
        <v>583490.43644685578</v>
      </c>
      <c r="E9" s="14">
        <v>15.493079122824849</v>
      </c>
      <c r="F9" s="849">
        <v>841832.73954192735</v>
      </c>
      <c r="G9" s="333"/>
      <c r="K9" s="16"/>
      <c r="L9" s="16"/>
      <c r="M9" s="16"/>
    </row>
    <row r="10" spans="1:13" x14ac:dyDescent="0.2">
      <c r="A10" s="6" t="s">
        <v>49</v>
      </c>
      <c r="B10" s="11">
        <v>22446801.055091787</v>
      </c>
      <c r="C10" s="405">
        <v>6.2318608917709737</v>
      </c>
      <c r="D10" s="849">
        <v>-1933901.9640263803</v>
      </c>
      <c r="E10" s="14">
        <v>5.196795170095081</v>
      </c>
      <c r="F10" s="849">
        <v>1108887.6530750766</v>
      </c>
      <c r="G10" s="333"/>
      <c r="K10" s="16"/>
      <c r="L10" s="16"/>
      <c r="M10" s="16"/>
    </row>
    <row r="11" spans="1:13" x14ac:dyDescent="0.2">
      <c r="A11" s="5" t="s">
        <v>34</v>
      </c>
      <c r="B11" s="10">
        <v>30242961.7578905</v>
      </c>
      <c r="C11" s="404">
        <v>8.3962935372285852</v>
      </c>
      <c r="D11" s="929">
        <v>-538455.97414028645</v>
      </c>
      <c r="E11" s="13">
        <v>3.0982899214735848</v>
      </c>
      <c r="F11" s="929">
        <v>908855.65300212428</v>
      </c>
      <c r="G11" s="332"/>
      <c r="K11" s="16"/>
      <c r="L11" s="16"/>
      <c r="M11" s="16"/>
    </row>
    <row r="12" spans="1:13" x14ac:dyDescent="0.2">
      <c r="A12" s="5" t="s">
        <v>38</v>
      </c>
      <c r="B12" s="10">
        <v>4117200.8891772721</v>
      </c>
      <c r="C12" s="404">
        <v>1.1430503233781881</v>
      </c>
      <c r="D12" s="929">
        <v>190753.42719611898</v>
      </c>
      <c r="E12" s="13">
        <v>2.6783654646874711</v>
      </c>
      <c r="F12" s="929">
        <v>107397.19728539512</v>
      </c>
      <c r="G12" s="332"/>
      <c r="K12" s="16"/>
      <c r="L12" s="16"/>
      <c r="M12" s="16"/>
    </row>
    <row r="13" spans="1:13" x14ac:dyDescent="0.2">
      <c r="A13" s="6" t="s">
        <v>39</v>
      </c>
      <c r="B13" s="11">
        <v>963980.82217727217</v>
      </c>
      <c r="C13" s="405">
        <v>0.2676280852402827</v>
      </c>
      <c r="D13" s="849">
        <v>-96452.199068986229</v>
      </c>
      <c r="E13" s="14">
        <v>-1.2450047003109588</v>
      </c>
      <c r="F13" s="849">
        <v>-12152.910857605049</v>
      </c>
      <c r="G13" s="333"/>
      <c r="I13" s="196"/>
      <c r="K13" s="16"/>
      <c r="L13" s="16"/>
      <c r="M13" s="16"/>
    </row>
    <row r="14" spans="1:13" x14ac:dyDescent="0.2">
      <c r="A14" s="6" t="s">
        <v>40</v>
      </c>
      <c r="B14" s="11">
        <v>3079358.6669999999</v>
      </c>
      <c r="C14" s="405">
        <v>0.85491624403470379</v>
      </c>
      <c r="D14" s="849">
        <v>292856.08383119525</v>
      </c>
      <c r="E14" s="14">
        <v>3.979250556444125</v>
      </c>
      <c r="F14" s="849">
        <v>117846.00892558927</v>
      </c>
      <c r="G14" s="333"/>
      <c r="I14" s="196"/>
      <c r="K14" s="16"/>
      <c r="L14" s="16"/>
      <c r="M14" s="16"/>
    </row>
    <row r="15" spans="1:13" x14ac:dyDescent="0.2">
      <c r="A15" s="6" t="s">
        <v>41</v>
      </c>
      <c r="B15" s="11">
        <v>73861.399999999994</v>
      </c>
      <c r="C15" s="405">
        <v>2.0505994103201641E-2</v>
      </c>
      <c r="D15" s="849">
        <v>-5650.4575660901755</v>
      </c>
      <c r="E15" s="14">
        <v>2.3616449048516008</v>
      </c>
      <c r="F15" s="849">
        <v>1704.0992174104758</v>
      </c>
      <c r="G15" s="333"/>
      <c r="I15" s="196"/>
      <c r="K15" s="16"/>
      <c r="L15" s="16"/>
      <c r="M15" s="16"/>
    </row>
    <row r="16" spans="1:13" x14ac:dyDescent="0.2">
      <c r="A16" s="5" t="s">
        <v>42</v>
      </c>
      <c r="B16" s="10">
        <v>893599.74899999995</v>
      </c>
      <c r="C16" s="404">
        <v>0.24808832737555023</v>
      </c>
      <c r="D16" s="929">
        <v>-66104.79364921141</v>
      </c>
      <c r="E16" s="13">
        <v>2.1346740508604078</v>
      </c>
      <c r="F16" s="929">
        <v>18676.754136364674</v>
      </c>
      <c r="G16" s="332"/>
      <c r="K16" s="16"/>
      <c r="L16" s="16"/>
      <c r="M16" s="16"/>
    </row>
    <row r="17" spans="1:13" x14ac:dyDescent="0.2">
      <c r="A17" s="5" t="s">
        <v>43</v>
      </c>
      <c r="B17" s="10">
        <v>612839.245</v>
      </c>
      <c r="C17" s="404">
        <v>0.1701413450622456</v>
      </c>
      <c r="D17" s="929">
        <v>-32214.041297541466</v>
      </c>
      <c r="E17" s="13">
        <v>-2.4248616145213675</v>
      </c>
      <c r="F17" s="929">
        <v>-15229.805313746911</v>
      </c>
      <c r="G17" s="332"/>
      <c r="K17" s="16"/>
      <c r="L17" s="16"/>
      <c r="M17" s="16"/>
    </row>
    <row r="18" spans="1:13" x14ac:dyDescent="0.2">
      <c r="A18" s="5" t="s">
        <v>44</v>
      </c>
      <c r="B18" s="10">
        <v>1147123.6591408728</v>
      </c>
      <c r="C18" s="404">
        <v>0.31847366811332889</v>
      </c>
      <c r="D18" s="929">
        <v>-60279.470966992434</v>
      </c>
      <c r="E18" s="13">
        <v>65.739435763521598</v>
      </c>
      <c r="F18" s="929">
        <v>454998.9069017024</v>
      </c>
      <c r="G18" s="332"/>
      <c r="K18" s="16"/>
      <c r="L18" s="16"/>
      <c r="M18" s="16"/>
    </row>
    <row r="19" spans="1:13" x14ac:dyDescent="0.2">
      <c r="A19" s="52" t="s">
        <v>125</v>
      </c>
      <c r="B19" s="11">
        <v>-922311.80612342409</v>
      </c>
      <c r="C19" s="405">
        <v>-0.25605959889306446</v>
      </c>
      <c r="D19" s="849">
        <v>-57913.867804262205</v>
      </c>
      <c r="E19" s="14">
        <v>-20.068223130499028</v>
      </c>
      <c r="F19" s="849">
        <v>231561.96253959229</v>
      </c>
      <c r="G19" s="333"/>
      <c r="K19" s="16"/>
      <c r="L19" s="16"/>
      <c r="M19" s="16"/>
    </row>
    <row r="20" spans="1:13" x14ac:dyDescent="0.2">
      <c r="A20" s="52" t="s">
        <v>126</v>
      </c>
      <c r="B20" s="11">
        <v>2069435.4652642969</v>
      </c>
      <c r="C20" s="405">
        <v>0.57453326700639329</v>
      </c>
      <c r="D20" s="849">
        <v>-2365.6031627301127</v>
      </c>
      <c r="E20" s="14">
        <v>12.103852838024531</v>
      </c>
      <c r="F20" s="849">
        <v>223436.94436211023</v>
      </c>
      <c r="G20" s="333"/>
      <c r="K20" s="16"/>
      <c r="L20" s="16"/>
      <c r="M20" s="16"/>
    </row>
    <row r="21" spans="1:13" x14ac:dyDescent="0.2">
      <c r="A21" s="8" t="s">
        <v>50</v>
      </c>
      <c r="B21" s="12">
        <v>65735964.208894312</v>
      </c>
      <c r="C21" s="406">
        <v>18.250145467535965</v>
      </c>
      <c r="D21" s="930">
        <v>-1856712.3804374486</v>
      </c>
      <c r="E21" s="15">
        <v>5.4973345119870398</v>
      </c>
      <c r="F21" s="930">
        <v>3425419.1008327156</v>
      </c>
      <c r="G21" s="332"/>
      <c r="K21" s="16"/>
      <c r="L21" s="16"/>
      <c r="M21" s="16"/>
    </row>
    <row r="22" spans="1:13" x14ac:dyDescent="0.2">
      <c r="A22" s="3" t="s">
        <v>25</v>
      </c>
    </row>
    <row r="23" spans="1:13" x14ac:dyDescent="0.2">
      <c r="A23" s="3"/>
      <c r="B23" s="17"/>
      <c r="C23" s="17"/>
      <c r="D23" s="17"/>
      <c r="E23" s="17"/>
    </row>
  </sheetData>
  <mergeCells count="3">
    <mergeCell ref="A6:A7"/>
    <mergeCell ref="E5:E7"/>
    <mergeCell ref="C5:C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4BB8-16FB-47D0-9049-F0E9CC912F5C}">
  <dimension ref="A1:H8"/>
  <sheetViews>
    <sheetView workbookViewId="0">
      <selection activeCell="H12" sqref="H12"/>
    </sheetView>
  </sheetViews>
  <sheetFormatPr baseColWidth="10" defaultRowHeight="12.75" x14ac:dyDescent="0.2"/>
  <cols>
    <col min="1" max="1" width="11.42578125" style="4"/>
    <col min="2" max="6" width="13" style="4" customWidth="1"/>
    <col min="7" max="16384" width="11.42578125" style="4"/>
  </cols>
  <sheetData>
    <row r="1" spans="1:8" x14ac:dyDescent="0.2">
      <c r="A1" s="17" t="s">
        <v>690</v>
      </c>
    </row>
    <row r="2" spans="1:8" x14ac:dyDescent="0.2">
      <c r="A2" s="17" t="s">
        <v>691</v>
      </c>
      <c r="F2" s="622"/>
      <c r="G2" s="622"/>
      <c r="H2" s="622"/>
    </row>
    <row r="4" spans="1:8" ht="38.25" x14ac:dyDescent="0.2">
      <c r="A4" s="719"/>
      <c r="B4" s="1119" t="s">
        <v>697</v>
      </c>
      <c r="C4" s="1119" t="s">
        <v>692</v>
      </c>
      <c r="D4" s="1119" t="s">
        <v>693</v>
      </c>
      <c r="E4" s="1119" t="s">
        <v>694</v>
      </c>
      <c r="F4" s="1120" t="s">
        <v>695</v>
      </c>
    </row>
    <row r="5" spans="1:8" x14ac:dyDescent="0.2">
      <c r="A5" s="364" t="s">
        <v>541</v>
      </c>
      <c r="B5" s="4">
        <v>4.3499999999999996</v>
      </c>
      <c r="C5" s="16">
        <v>3087</v>
      </c>
      <c r="D5" s="16">
        <v>5943</v>
      </c>
      <c r="E5" s="4">
        <v>958</v>
      </c>
      <c r="F5" s="739">
        <v>5691947</v>
      </c>
    </row>
    <row r="6" spans="1:8" x14ac:dyDescent="0.2">
      <c r="A6" s="364" t="s">
        <v>537</v>
      </c>
      <c r="B6" s="4">
        <v>5.15</v>
      </c>
      <c r="C6" s="16">
        <v>2922</v>
      </c>
      <c r="D6" s="16">
        <v>7000</v>
      </c>
      <c r="E6" s="4">
        <v>896</v>
      </c>
      <c r="F6" s="739">
        <v>6275438</v>
      </c>
    </row>
    <row r="7" spans="1:8" x14ac:dyDescent="0.2">
      <c r="A7" s="236" t="s">
        <v>386</v>
      </c>
      <c r="B7" s="1209">
        <v>0.81</v>
      </c>
      <c r="C7" s="1209">
        <v>-165</v>
      </c>
      <c r="D7" s="740">
        <v>1057</v>
      </c>
      <c r="E7" s="1209">
        <v>-61</v>
      </c>
      <c r="F7" s="741">
        <v>583490</v>
      </c>
    </row>
    <row r="8" spans="1:8" x14ac:dyDescent="0.2">
      <c r="A8" s="4" t="s">
        <v>696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2A3F-9C7E-4B65-8ED0-F661B680685F}">
  <dimension ref="A1:C23"/>
  <sheetViews>
    <sheetView showGridLines="0" workbookViewId="0">
      <selection activeCell="I45" sqref="I45"/>
    </sheetView>
  </sheetViews>
  <sheetFormatPr baseColWidth="10" defaultColWidth="11.42578125" defaultRowHeight="12.75" x14ac:dyDescent="0.2"/>
  <cols>
    <col min="1" max="1" width="53.28515625" style="189" bestFit="1" customWidth="1"/>
    <col min="2" max="2" width="11.5703125" style="189" customWidth="1"/>
    <col min="3" max="3" width="11" style="189" customWidth="1"/>
    <col min="4" max="16384" width="11.42578125" style="189"/>
  </cols>
  <sheetData>
    <row r="1" spans="1:3" x14ac:dyDescent="0.2">
      <c r="A1" s="122" t="s">
        <v>127</v>
      </c>
    </row>
    <row r="2" spans="1:3" x14ac:dyDescent="0.2">
      <c r="A2" s="122" t="s">
        <v>491</v>
      </c>
    </row>
    <row r="4" spans="1:3" ht="25.5" x14ac:dyDescent="0.2">
      <c r="A4" s="205" t="s">
        <v>9</v>
      </c>
      <c r="B4" s="22" t="s">
        <v>544</v>
      </c>
      <c r="C4" s="22" t="s">
        <v>538</v>
      </c>
    </row>
    <row r="5" spans="1:3" x14ac:dyDescent="0.2">
      <c r="A5" s="206" t="s">
        <v>349</v>
      </c>
      <c r="B5" s="207"/>
      <c r="C5" s="208"/>
    </row>
    <row r="6" spans="1:3" ht="12.75" customHeight="1" x14ac:dyDescent="0.2">
      <c r="A6" s="32" t="s">
        <v>357</v>
      </c>
      <c r="B6" s="388">
        <v>2.5725726216323501</v>
      </c>
      <c r="C6" s="388">
        <v>2.5727520657418101</v>
      </c>
    </row>
    <row r="7" spans="1:3" x14ac:dyDescent="0.2">
      <c r="A7" s="209" t="s">
        <v>358</v>
      </c>
      <c r="B7" s="403">
        <v>1.26999999999999</v>
      </c>
      <c r="C7" s="403">
        <v>1.1300000000000101</v>
      </c>
    </row>
    <row r="8" spans="1:3" x14ac:dyDescent="0.2">
      <c r="A8" s="210" t="s">
        <v>300</v>
      </c>
      <c r="B8" s="198"/>
      <c r="C8" s="71"/>
    </row>
    <row r="9" spans="1:3" x14ac:dyDescent="0.2">
      <c r="A9" s="211" t="s">
        <v>492</v>
      </c>
      <c r="B9" s="198">
        <v>438</v>
      </c>
      <c r="C9" s="198">
        <v>438</v>
      </c>
    </row>
    <row r="10" spans="1:3" x14ac:dyDescent="0.2">
      <c r="A10" s="635" t="s">
        <v>455</v>
      </c>
      <c r="B10" s="520">
        <v>-3.4107078944844034</v>
      </c>
      <c r="C10" s="636">
        <v>77.289786329700291</v>
      </c>
    </row>
    <row r="11" spans="1:3" x14ac:dyDescent="0.2">
      <c r="A11" s="635" t="s">
        <v>456</v>
      </c>
      <c r="B11" s="520">
        <v>-19.199999999999989</v>
      </c>
      <c r="C11" s="636">
        <v>74.339485920274797</v>
      </c>
    </row>
    <row r="12" spans="1:3" x14ac:dyDescent="0.2">
      <c r="A12" s="211" t="s">
        <v>128</v>
      </c>
      <c r="B12" s="212">
        <v>1352</v>
      </c>
      <c r="C12" s="623">
        <v>1335.548</v>
      </c>
    </row>
    <row r="13" spans="1:3" x14ac:dyDescent="0.2">
      <c r="A13" s="213" t="s">
        <v>129</v>
      </c>
      <c r="B13" s="212">
        <v>3087.0084901690602</v>
      </c>
      <c r="C13" s="212">
        <v>2922</v>
      </c>
    </row>
    <row r="14" spans="1:3" x14ac:dyDescent="0.2">
      <c r="A14" s="206" t="s">
        <v>371</v>
      </c>
      <c r="B14" s="505"/>
      <c r="C14" s="506"/>
    </row>
    <row r="15" spans="1:3" x14ac:dyDescent="0.2">
      <c r="A15" s="41" t="s">
        <v>372</v>
      </c>
      <c r="B15" s="572">
        <v>0.46729805192469859</v>
      </c>
      <c r="C15" s="573">
        <v>0.46729805192469859</v>
      </c>
    </row>
    <row r="16" spans="1:3" x14ac:dyDescent="0.2">
      <c r="A16" s="568" t="s">
        <v>417</v>
      </c>
      <c r="B16" s="539" t="s">
        <v>457</v>
      </c>
      <c r="C16" s="574" t="s">
        <v>457</v>
      </c>
    </row>
    <row r="17" spans="1:3" ht="12.75" customHeight="1" x14ac:dyDescent="0.2">
      <c r="A17" s="947" t="s">
        <v>556</v>
      </c>
      <c r="B17" s="947"/>
      <c r="C17" s="947"/>
    </row>
    <row r="18" spans="1:3" x14ac:dyDescent="0.2">
      <c r="A18" s="948"/>
      <c r="B18" s="948"/>
      <c r="C18" s="948"/>
    </row>
    <row r="19" spans="1:3" x14ac:dyDescent="0.2">
      <c r="A19" s="948"/>
      <c r="B19" s="948"/>
      <c r="C19" s="948"/>
    </row>
    <row r="20" spans="1:3" x14ac:dyDescent="0.2">
      <c r="A20" s="948"/>
      <c r="B20" s="948"/>
      <c r="C20" s="948"/>
    </row>
    <row r="21" spans="1:3" x14ac:dyDescent="0.2">
      <c r="A21" s="948"/>
      <c r="B21" s="948"/>
      <c r="C21" s="948"/>
    </row>
    <row r="22" spans="1:3" ht="25.5" customHeight="1" x14ac:dyDescent="0.2">
      <c r="A22" s="948" t="s">
        <v>467</v>
      </c>
      <c r="B22" s="948"/>
      <c r="C22" s="948"/>
    </row>
    <row r="23" spans="1:3" x14ac:dyDescent="0.2">
      <c r="A23" s="974" t="s">
        <v>51</v>
      </c>
      <c r="B23" s="974"/>
      <c r="C23" s="974"/>
    </row>
  </sheetData>
  <mergeCells count="3">
    <mergeCell ref="A22:C22"/>
    <mergeCell ref="A23:C23"/>
    <mergeCell ref="A17:C2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037D-A276-4349-B97E-50BA3C9810CE}">
  <dimension ref="A1:F21"/>
  <sheetViews>
    <sheetView showGridLines="0" zoomScale="90" zoomScaleNormal="90" workbookViewId="0">
      <selection activeCell="N17" sqref="N17"/>
    </sheetView>
  </sheetViews>
  <sheetFormatPr baseColWidth="10" defaultColWidth="11.42578125" defaultRowHeight="12.75" x14ac:dyDescent="0.2"/>
  <cols>
    <col min="1" max="1" width="35.85546875" style="189" customWidth="1"/>
    <col min="2" max="3" width="14.28515625" style="189" customWidth="1"/>
    <col min="4" max="4" width="17.5703125" style="189" customWidth="1"/>
    <col min="5" max="6" width="12.85546875" style="189" customWidth="1"/>
    <col min="7" max="16384" width="11.42578125" style="189"/>
  </cols>
  <sheetData>
    <row r="1" spans="1:6" x14ac:dyDescent="0.2">
      <c r="A1" s="122" t="s">
        <v>130</v>
      </c>
      <c r="F1" s="216"/>
    </row>
    <row r="2" spans="1:6" x14ac:dyDescent="0.2">
      <c r="A2" s="122" t="s">
        <v>493</v>
      </c>
    </row>
    <row r="3" spans="1:6" x14ac:dyDescent="0.2">
      <c r="A3" s="189" t="s">
        <v>488</v>
      </c>
    </row>
    <row r="5" spans="1:6" ht="12.75" customHeight="1" x14ac:dyDescent="0.2">
      <c r="A5" s="970" t="s">
        <v>9</v>
      </c>
      <c r="B5" s="607" t="s">
        <v>459</v>
      </c>
      <c r="C5" s="607" t="s">
        <v>458</v>
      </c>
      <c r="D5" s="607" t="s">
        <v>386</v>
      </c>
      <c r="E5" s="964" t="s">
        <v>538</v>
      </c>
      <c r="F5" s="965"/>
    </row>
    <row r="6" spans="1:6" x14ac:dyDescent="0.2">
      <c r="A6" s="971"/>
      <c r="B6" s="608" t="s">
        <v>541</v>
      </c>
      <c r="C6" s="608" t="s">
        <v>537</v>
      </c>
      <c r="D6" s="608" t="s">
        <v>543</v>
      </c>
      <c r="E6" s="966"/>
      <c r="F6" s="967"/>
    </row>
    <row r="7" spans="1:6" x14ac:dyDescent="0.2">
      <c r="A7" s="171"/>
      <c r="B7" s="19" t="s">
        <v>10</v>
      </c>
      <c r="C7" s="19" t="s">
        <v>11</v>
      </c>
      <c r="D7" s="19" t="s">
        <v>12</v>
      </c>
      <c r="E7" s="968"/>
      <c r="F7" s="969"/>
    </row>
    <row r="8" spans="1:6" ht="27" customHeight="1" x14ac:dyDescent="0.2">
      <c r="A8" s="20"/>
      <c r="B8" s="498" t="s">
        <v>26</v>
      </c>
      <c r="C8" s="498" t="s">
        <v>26</v>
      </c>
      <c r="D8" s="498" t="s">
        <v>26</v>
      </c>
      <c r="E8" s="22" t="s">
        <v>13</v>
      </c>
      <c r="F8" s="23" t="s">
        <v>27</v>
      </c>
    </row>
    <row r="9" spans="1:6" x14ac:dyDescent="0.2">
      <c r="A9" s="217" t="s">
        <v>131</v>
      </c>
      <c r="B9" s="540">
        <v>82205163.375490114</v>
      </c>
      <c r="C9" s="190">
        <v>76186261.265196577</v>
      </c>
      <c r="D9" s="218">
        <v>-6018902.1102935374</v>
      </c>
      <c r="E9" s="219">
        <v>5.7705647898588674</v>
      </c>
      <c r="F9" s="220">
        <v>21.151440728839429</v>
      </c>
    </row>
    <row r="10" spans="1:6" x14ac:dyDescent="0.2">
      <c r="A10" s="223" t="s">
        <v>54</v>
      </c>
      <c r="B10" s="521">
        <v>68173618.579566702</v>
      </c>
      <c r="C10" s="191">
        <v>64669065.772685118</v>
      </c>
      <c r="D10" s="185">
        <v>-3504552.8068815842</v>
      </c>
      <c r="E10" s="181">
        <v>5.4991120937983196</v>
      </c>
      <c r="F10" s="182">
        <v>17.953944569074512</v>
      </c>
    </row>
    <row r="11" spans="1:6" x14ac:dyDescent="0.2">
      <c r="A11" s="224" t="s">
        <v>132</v>
      </c>
      <c r="B11" s="541">
        <v>5241889.9605666073</v>
      </c>
      <c r="C11" s="192">
        <v>4318681.4511070307</v>
      </c>
      <c r="D11" s="543">
        <v>-923208.50945957657</v>
      </c>
      <c r="E11" s="183">
        <v>-7.8816983347995917</v>
      </c>
      <c r="F11" s="184">
        <v>1.198986972491817</v>
      </c>
    </row>
    <row r="12" spans="1:6" x14ac:dyDescent="0.2">
      <c r="A12" s="224" t="s">
        <v>133</v>
      </c>
      <c r="B12" s="541">
        <v>62931728.619000092</v>
      </c>
      <c r="C12" s="192">
        <v>60350384.321578085</v>
      </c>
      <c r="D12" s="543">
        <v>-2581344.2974220067</v>
      </c>
      <c r="E12" s="183">
        <v>6.6072514340353994</v>
      </c>
      <c r="F12" s="184">
        <v>16.754957596582695</v>
      </c>
    </row>
    <row r="13" spans="1:6" x14ac:dyDescent="0.2">
      <c r="A13" s="223" t="s">
        <v>57</v>
      </c>
      <c r="B13" s="521">
        <v>2237514.3734870087</v>
      </c>
      <c r="C13" s="191">
        <v>29374.503585374448</v>
      </c>
      <c r="D13" s="185">
        <v>-2208139.8699016343</v>
      </c>
      <c r="E13" s="181">
        <v>-88.469939433728911</v>
      </c>
      <c r="F13" s="182">
        <v>8.1551852159066022E-3</v>
      </c>
    </row>
    <row r="14" spans="1:6" x14ac:dyDescent="0.2">
      <c r="A14" s="223" t="s">
        <v>134</v>
      </c>
      <c r="B14" s="521">
        <v>3832484.8500203607</v>
      </c>
      <c r="C14" s="191">
        <v>4050006.5000241669</v>
      </c>
      <c r="D14" s="185">
        <v>217521.65000380622</v>
      </c>
      <c r="E14" s="181">
        <v>7.0800486881590574</v>
      </c>
      <c r="F14" s="182">
        <v>1.124395278283703</v>
      </c>
    </row>
    <row r="15" spans="1:6" x14ac:dyDescent="0.2">
      <c r="A15" s="70" t="s">
        <v>373</v>
      </c>
      <c r="B15" s="521">
        <v>433089.02924767713</v>
      </c>
      <c r="C15" s="191">
        <v>580503.72610755556</v>
      </c>
      <c r="D15" s="185">
        <v>147414.69685987843</v>
      </c>
      <c r="E15" s="181">
        <v>76.448876242442253</v>
      </c>
      <c r="F15" s="182">
        <v>0.16116409903478834</v>
      </c>
    </row>
    <row r="16" spans="1:6" ht="15" x14ac:dyDescent="0.2">
      <c r="A16" s="225" t="s">
        <v>555</v>
      </c>
      <c r="B16" s="542">
        <v>7528456.5431683641</v>
      </c>
      <c r="C16" s="193">
        <v>6857310.7627943661</v>
      </c>
      <c r="D16" s="186">
        <v>-671145.78037399799</v>
      </c>
      <c r="E16" s="187">
        <v>7.7253527615099182</v>
      </c>
      <c r="F16" s="188">
        <v>1.9037815972305214</v>
      </c>
    </row>
    <row r="17" spans="1:6" x14ac:dyDescent="0.2">
      <c r="A17" s="1007" t="s">
        <v>374</v>
      </c>
      <c r="B17" s="1007"/>
      <c r="C17" s="1007"/>
      <c r="D17" s="1007"/>
      <c r="E17" s="1007"/>
      <c r="F17" s="1007"/>
    </row>
    <row r="18" spans="1:6" ht="12.75" customHeight="1" x14ac:dyDescent="0.2">
      <c r="A18" s="1008"/>
      <c r="B18" s="1008"/>
      <c r="C18" s="1008"/>
      <c r="D18" s="1008"/>
      <c r="E18" s="1008"/>
      <c r="F18" s="1008"/>
    </row>
    <row r="19" spans="1:6" x14ac:dyDescent="0.2">
      <c r="A19" s="1008"/>
      <c r="B19" s="1008"/>
      <c r="C19" s="1008"/>
      <c r="D19" s="1008"/>
      <c r="E19" s="1008"/>
      <c r="F19" s="1008"/>
    </row>
    <row r="20" spans="1:6" x14ac:dyDescent="0.2">
      <c r="A20" s="199" t="s">
        <v>51</v>
      </c>
      <c r="B20" s="507"/>
      <c r="C20" s="507"/>
      <c r="D20" s="779"/>
    </row>
    <row r="21" spans="1:6" x14ac:dyDescent="0.2">
      <c r="B21" s="4"/>
      <c r="C21" s="4"/>
      <c r="D21" s="779"/>
    </row>
  </sheetData>
  <mergeCells count="3">
    <mergeCell ref="A5:A6"/>
    <mergeCell ref="E5:F7"/>
    <mergeCell ref="A17:F19"/>
  </mergeCells>
  <pageMargins left="0.7" right="0.7" top="0.75" bottom="0.75" header="0.3" footer="0.3"/>
  <pageSetup orientation="portrait" horizontalDpi="90"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34095-DD9D-4D6C-BCD3-F18B7C890CAC}">
  <dimension ref="A1:E15"/>
  <sheetViews>
    <sheetView showGridLines="0" zoomScaleNormal="100" workbookViewId="0">
      <selection activeCell="A34" sqref="A34"/>
    </sheetView>
  </sheetViews>
  <sheetFormatPr baseColWidth="10" defaultColWidth="11.42578125" defaultRowHeight="12.75" x14ac:dyDescent="0.2"/>
  <cols>
    <col min="1" max="1" width="50.28515625" style="189" customWidth="1"/>
    <col min="2" max="3" width="12.42578125" style="189" customWidth="1"/>
    <col min="4" max="4" width="16.42578125" style="189" customWidth="1"/>
    <col min="5" max="5" width="11.85546875" style="189" customWidth="1"/>
    <col min="6" max="16384" width="11.42578125" style="189"/>
  </cols>
  <sheetData>
    <row r="1" spans="1:5" x14ac:dyDescent="0.2">
      <c r="A1" s="1009" t="s">
        <v>301</v>
      </c>
      <c r="B1" s="1009"/>
      <c r="C1" s="226"/>
      <c r="D1" s="227"/>
    </row>
    <row r="2" spans="1:5" x14ac:dyDescent="0.2">
      <c r="A2" s="1009" t="s">
        <v>494</v>
      </c>
      <c r="B2" s="1009"/>
      <c r="C2" s="1009"/>
      <c r="D2" s="228"/>
    </row>
    <row r="3" spans="1:5" x14ac:dyDescent="0.2">
      <c r="A3" s="1010" t="s">
        <v>495</v>
      </c>
      <c r="B3" s="1010"/>
      <c r="C3" s="1010"/>
      <c r="D3" s="1010"/>
    </row>
    <row r="4" spans="1:5" x14ac:dyDescent="0.2">
      <c r="A4" s="229"/>
      <c r="B4" s="229"/>
      <c r="C4" s="229"/>
      <c r="D4" s="229"/>
    </row>
    <row r="5" spans="1:5" ht="27.75" x14ac:dyDescent="0.2">
      <c r="A5" s="808"/>
      <c r="B5" s="809" t="s">
        <v>26</v>
      </c>
      <c r="C5" s="771" t="s">
        <v>636</v>
      </c>
      <c r="D5" s="810" t="s">
        <v>627</v>
      </c>
      <c r="E5" s="810" t="s">
        <v>628</v>
      </c>
    </row>
    <row r="6" spans="1:5" ht="15" x14ac:dyDescent="0.2">
      <c r="A6" s="811" t="s">
        <v>943</v>
      </c>
      <c r="B6" s="812">
        <v>86256836.40200001</v>
      </c>
      <c r="C6" s="518">
        <v>1.845716152802197</v>
      </c>
      <c r="D6" s="570"/>
      <c r="E6" s="518">
        <v>24.4175349280411</v>
      </c>
    </row>
    <row r="7" spans="1:5" x14ac:dyDescent="0.2">
      <c r="A7" s="814" t="s">
        <v>630</v>
      </c>
      <c r="B7" s="813">
        <v>-104566.46653399989</v>
      </c>
      <c r="C7" s="819"/>
      <c r="D7" s="570"/>
      <c r="E7" s="821"/>
    </row>
    <row r="8" spans="1:5" x14ac:dyDescent="0.2">
      <c r="A8" s="814" t="s">
        <v>629</v>
      </c>
      <c r="B8" s="815">
        <v>-344165</v>
      </c>
      <c r="C8" s="820"/>
      <c r="D8" s="570"/>
      <c r="E8" s="822"/>
    </row>
    <row r="9" spans="1:5" ht="15" x14ac:dyDescent="0.2">
      <c r="A9" s="816" t="s">
        <v>626</v>
      </c>
      <c r="B9" s="817">
        <v>85808104.935466006</v>
      </c>
      <c r="C9" s="524">
        <v>1.6816570933322055</v>
      </c>
      <c r="D9" s="818">
        <v>-0.52022713242425311</v>
      </c>
      <c r="E9" s="818">
        <v>23.822734118410612</v>
      </c>
    </row>
    <row r="10" spans="1:5" x14ac:dyDescent="0.2">
      <c r="A10" s="958" t="s">
        <v>1239</v>
      </c>
      <c r="B10" s="958"/>
      <c r="C10" s="958"/>
      <c r="D10" s="958"/>
      <c r="E10" s="958"/>
    </row>
    <row r="11" spans="1:5" x14ac:dyDescent="0.2">
      <c r="A11" s="959"/>
      <c r="B11" s="959"/>
      <c r="C11" s="959"/>
      <c r="D11" s="959"/>
      <c r="E11" s="959"/>
    </row>
    <row r="12" spans="1:5" x14ac:dyDescent="0.2">
      <c r="A12" s="1088" t="s">
        <v>638</v>
      </c>
      <c r="B12" s="1088"/>
      <c r="C12" s="1088"/>
      <c r="D12" s="1088"/>
      <c r="E12" s="1088"/>
    </row>
    <row r="13" spans="1:5" ht="15" customHeight="1" x14ac:dyDescent="0.2">
      <c r="A13" s="1088"/>
      <c r="B13" s="1088"/>
      <c r="C13" s="1088"/>
      <c r="D13" s="1088"/>
      <c r="E13" s="1088"/>
    </row>
    <row r="14" spans="1:5" x14ac:dyDescent="0.2">
      <c r="A14" s="18" t="s">
        <v>631</v>
      </c>
    </row>
    <row r="15" spans="1:5" x14ac:dyDescent="0.2">
      <c r="A15" s="189" t="s">
        <v>51</v>
      </c>
    </row>
  </sheetData>
  <mergeCells count="5">
    <mergeCell ref="A1:B1"/>
    <mergeCell ref="A2:C2"/>
    <mergeCell ref="A3:D3"/>
    <mergeCell ref="A10:E11"/>
    <mergeCell ref="A12:E1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FB4F-C2CC-4EE3-B11F-DEF12E83E21C}">
  <dimension ref="A1:K20"/>
  <sheetViews>
    <sheetView showGridLines="0" zoomScaleNormal="100" workbookViewId="0">
      <selection activeCell="C40" sqref="C40"/>
    </sheetView>
  </sheetViews>
  <sheetFormatPr baseColWidth="10" defaultColWidth="11.42578125" defaultRowHeight="12.75" x14ac:dyDescent="0.2"/>
  <cols>
    <col min="1" max="1" width="12" style="189" customWidth="1"/>
    <col min="2" max="2" width="33.7109375" style="189" customWidth="1"/>
    <col min="3" max="6" width="13.140625" style="189" customWidth="1"/>
    <col min="7" max="7" width="11.42578125" style="189"/>
    <col min="8" max="8" width="17.28515625" style="189" bestFit="1" customWidth="1"/>
    <col min="9" max="16384" width="11.42578125" style="189"/>
  </cols>
  <sheetData>
    <row r="1" spans="1:11" x14ac:dyDescent="0.2">
      <c r="A1" s="1013" t="s">
        <v>302</v>
      </c>
      <c r="B1" s="1013"/>
      <c r="F1" s="216"/>
      <c r="H1" s="4"/>
    </row>
    <row r="2" spans="1:11" x14ac:dyDescent="0.2">
      <c r="A2" s="1013" t="s">
        <v>496</v>
      </c>
      <c r="B2" s="1013"/>
      <c r="H2" s="4"/>
    </row>
    <row r="3" spans="1:11" x14ac:dyDescent="0.2">
      <c r="A3" s="1014" t="s">
        <v>547</v>
      </c>
      <c r="B3" s="1014"/>
      <c r="H3" s="4"/>
    </row>
    <row r="4" spans="1:11" x14ac:dyDescent="0.2">
      <c r="A4" s="41"/>
      <c r="B4" s="41"/>
      <c r="H4" s="4"/>
    </row>
    <row r="5" spans="1:11" ht="12.95" customHeight="1" x14ac:dyDescent="0.2">
      <c r="A5" s="1011" t="s">
        <v>9</v>
      </c>
      <c r="B5" s="1015"/>
      <c r="C5" s="1011" t="s">
        <v>544</v>
      </c>
      <c r="D5" s="1012"/>
      <c r="E5" s="1011" t="s">
        <v>538</v>
      </c>
      <c r="F5" s="1012"/>
      <c r="H5" s="4"/>
    </row>
    <row r="6" spans="1:11" x14ac:dyDescent="0.2">
      <c r="A6" s="1016"/>
      <c r="B6" s="1017"/>
      <c r="C6" s="230" t="s">
        <v>26</v>
      </c>
      <c r="D6" s="73" t="s">
        <v>27</v>
      </c>
      <c r="E6" s="230" t="s">
        <v>26</v>
      </c>
      <c r="F6" s="73" t="s">
        <v>27</v>
      </c>
      <c r="H6" s="4"/>
    </row>
    <row r="7" spans="1:11" x14ac:dyDescent="0.2">
      <c r="A7" s="1279" t="s">
        <v>10</v>
      </c>
      <c r="B7" s="1278" t="s">
        <v>77</v>
      </c>
      <c r="C7" s="442">
        <v>81019982.297168896</v>
      </c>
      <c r="D7" s="481">
        <v>22.935089323128974</v>
      </c>
      <c r="E7" s="442">
        <v>79162529.900353968</v>
      </c>
      <c r="F7" s="444">
        <v>21.977736291637882</v>
      </c>
      <c r="H7" s="58"/>
      <c r="I7" s="221">
        <v>0</v>
      </c>
      <c r="J7" s="237"/>
      <c r="K7" s="237"/>
    </row>
    <row r="8" spans="1:11" x14ac:dyDescent="0.2">
      <c r="A8" s="231" t="s">
        <v>11</v>
      </c>
      <c r="B8" s="1278" t="s">
        <v>78</v>
      </c>
      <c r="C8" s="442">
        <v>82205163.375490114</v>
      </c>
      <c r="D8" s="482">
        <v>23.270589691367508</v>
      </c>
      <c r="E8" s="442">
        <v>76186261.265196577</v>
      </c>
      <c r="F8" s="445">
        <v>21.151440728839429</v>
      </c>
      <c r="G8" s="222"/>
      <c r="H8" s="58"/>
      <c r="I8" s="221">
        <v>0</v>
      </c>
      <c r="J8" s="237"/>
      <c r="K8" s="237"/>
    </row>
    <row r="9" spans="1:11" x14ac:dyDescent="0.2">
      <c r="A9" s="231" t="s">
        <v>79</v>
      </c>
      <c r="B9" s="1278" t="s">
        <v>80</v>
      </c>
      <c r="C9" s="442">
        <v>86256836.40200001</v>
      </c>
      <c r="D9" s="483">
        <v>24.4175349280411</v>
      </c>
      <c r="E9" s="442">
        <v>85808104.935466006</v>
      </c>
      <c r="F9" s="445">
        <v>23.822734118410612</v>
      </c>
      <c r="H9" s="58"/>
      <c r="I9" s="221">
        <v>0</v>
      </c>
      <c r="J9" s="350"/>
      <c r="K9" s="350"/>
    </row>
    <row r="10" spans="1:11" x14ac:dyDescent="0.2">
      <c r="A10" s="232" t="s">
        <v>618</v>
      </c>
      <c r="B10" s="1277" t="s">
        <v>81</v>
      </c>
      <c r="C10" s="443">
        <v>-5236854.1048311144</v>
      </c>
      <c r="D10" s="484">
        <v>-1.4824456049121253</v>
      </c>
      <c r="E10" s="443">
        <v>-6645575.0351120383</v>
      </c>
      <c r="F10" s="446">
        <v>-1.8449978267727325</v>
      </c>
      <c r="G10" s="233"/>
      <c r="H10" s="215"/>
      <c r="I10" s="221">
        <v>0</v>
      </c>
      <c r="J10" s="350"/>
      <c r="K10" s="350"/>
    </row>
    <row r="11" spans="1:11" x14ac:dyDescent="0.2">
      <c r="A11" s="232" t="s">
        <v>619</v>
      </c>
      <c r="B11" s="1277" t="s">
        <v>82</v>
      </c>
      <c r="C11" s="443">
        <v>-4051673.0265098959</v>
      </c>
      <c r="D11" s="484">
        <v>-1.1469452366735939</v>
      </c>
      <c r="E11" s="443">
        <v>-9621843.6702694297</v>
      </c>
      <c r="F11" s="446">
        <v>-2.6712933895711828</v>
      </c>
      <c r="G11" s="233"/>
      <c r="H11" s="215"/>
      <c r="I11" s="221"/>
      <c r="J11" s="350"/>
      <c r="K11" s="350"/>
    </row>
    <row r="12" spans="1:11" x14ac:dyDescent="0.2">
      <c r="A12" s="1280" t="s">
        <v>162</v>
      </c>
      <c r="B12" s="1208" t="s">
        <v>621</v>
      </c>
      <c r="C12" s="732">
        <v>591381.88001633168</v>
      </c>
      <c r="D12" s="804">
        <v>0.16740803759381295</v>
      </c>
      <c r="E12" s="732">
        <v>591998.09790779313</v>
      </c>
      <c r="F12" s="804">
        <v>0.16435525869809936</v>
      </c>
      <c r="G12" s="233"/>
      <c r="H12" s="215"/>
      <c r="I12" s="221"/>
      <c r="J12" s="350"/>
      <c r="K12" s="350"/>
    </row>
    <row r="13" spans="1:11" x14ac:dyDescent="0.2">
      <c r="A13" s="1280" t="s">
        <v>163</v>
      </c>
      <c r="B13" s="1208" t="s">
        <v>620</v>
      </c>
      <c r="C13" s="732">
        <v>4622202.3590000002</v>
      </c>
      <c r="D13" s="804">
        <v>1.3084503472786715</v>
      </c>
      <c r="E13" s="732">
        <v>4517635.8924660832</v>
      </c>
      <c r="F13" s="804">
        <v>1.2542222997576757</v>
      </c>
      <c r="G13" s="233"/>
      <c r="H13" s="215"/>
      <c r="I13" s="221"/>
      <c r="J13" s="350"/>
      <c r="K13" s="350"/>
    </row>
    <row r="14" spans="1:11" x14ac:dyDescent="0.2">
      <c r="A14" s="140" t="s">
        <v>622</v>
      </c>
      <c r="B14" s="1277" t="s">
        <v>624</v>
      </c>
      <c r="C14" s="805">
        <v>-1206033.6258474439</v>
      </c>
      <c r="D14" s="806">
        <v>-0.3414032952272662</v>
      </c>
      <c r="E14" s="805">
        <v>-2719937.2405537479</v>
      </c>
      <c r="F14" s="806">
        <v>-0.75513078571315606</v>
      </c>
      <c r="G14" s="233"/>
      <c r="H14" s="215"/>
      <c r="I14" s="221"/>
      <c r="J14" s="350"/>
      <c r="K14" s="350"/>
    </row>
    <row r="15" spans="1:11" x14ac:dyDescent="0.2">
      <c r="A15" s="137" t="s">
        <v>623</v>
      </c>
      <c r="B15" s="803" t="s">
        <v>625</v>
      </c>
      <c r="C15" s="807">
        <v>-20852.547526225448</v>
      </c>
      <c r="D15" s="743">
        <v>-5.9029269887347852E-3</v>
      </c>
      <c r="E15" s="807">
        <v>-5696205.8757111393</v>
      </c>
      <c r="F15" s="743">
        <v>-1.5814263485116065</v>
      </c>
      <c r="G15" s="233"/>
      <c r="H15" s="215"/>
      <c r="I15" s="221"/>
      <c r="J15" s="350"/>
      <c r="K15" s="350"/>
    </row>
    <row r="16" spans="1:11" x14ac:dyDescent="0.2">
      <c r="A16" s="189" t="s">
        <v>375</v>
      </c>
      <c r="E16" s="202"/>
      <c r="H16" s="202"/>
      <c r="I16" s="644"/>
      <c r="J16" s="202"/>
      <c r="K16" s="644"/>
    </row>
    <row r="17" spans="1:11" x14ac:dyDescent="0.2">
      <c r="A17" s="18" t="s">
        <v>51</v>
      </c>
      <c r="C17" s="561"/>
      <c r="E17" s="202"/>
      <c r="H17" s="202"/>
      <c r="I17" s="644"/>
      <c r="J17" s="202"/>
      <c r="K17" s="644"/>
    </row>
    <row r="18" spans="1:11" x14ac:dyDescent="0.2">
      <c r="H18" s="202"/>
      <c r="I18" s="644"/>
      <c r="J18" s="202"/>
      <c r="K18" s="644"/>
    </row>
    <row r="20" spans="1:11" x14ac:dyDescent="0.2">
      <c r="C20" s="215"/>
    </row>
  </sheetData>
  <mergeCells count="6">
    <mergeCell ref="E5:F5"/>
    <mergeCell ref="A1:B1"/>
    <mergeCell ref="A2:B2"/>
    <mergeCell ref="A3:B3"/>
    <mergeCell ref="A5:B6"/>
    <mergeCell ref="C5:D5"/>
  </mergeCells>
  <pageMargins left="0.7" right="0.7" top="0.75" bottom="0.75" header="0.3" footer="0.3"/>
  <pageSetup paperSize="9" orientation="portrait" r:id="rId1"/>
  <ignoredErrors>
    <ignoredError sqref="A7:A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2A64-F92B-4025-BDAA-E3DEFD1812DC}">
  <dimension ref="A1:C19"/>
  <sheetViews>
    <sheetView zoomScaleNormal="100" workbookViewId="0">
      <selection activeCell="E20" sqref="E20"/>
    </sheetView>
  </sheetViews>
  <sheetFormatPr baseColWidth="10" defaultColWidth="11.42578125" defaultRowHeight="12.75" x14ac:dyDescent="0.2"/>
  <cols>
    <col min="1" max="1" width="34.140625" style="310" bestFit="1" customWidth="1"/>
    <col min="2" max="2" width="11.85546875" style="310" customWidth="1"/>
    <col min="3" max="16384" width="11.42578125" style="310"/>
  </cols>
  <sheetData>
    <row r="1" spans="1:3" x14ac:dyDescent="0.2">
      <c r="A1" s="17" t="s">
        <v>324</v>
      </c>
      <c r="B1" s="17"/>
      <c r="C1" s="4"/>
    </row>
    <row r="2" spans="1:3" x14ac:dyDescent="0.2">
      <c r="A2" s="17" t="s">
        <v>389</v>
      </c>
      <c r="B2" s="17"/>
      <c r="C2" s="4"/>
    </row>
    <row r="4" spans="1:3" x14ac:dyDescent="0.2">
      <c r="A4" s="301"/>
      <c r="B4" s="65" t="s">
        <v>541</v>
      </c>
      <c r="C4" s="66" t="s">
        <v>537</v>
      </c>
    </row>
    <row r="5" spans="1:3" ht="12.95" customHeight="1" x14ac:dyDescent="0.2">
      <c r="A5" s="5" t="s">
        <v>309</v>
      </c>
      <c r="B5" s="951">
        <v>3.3256489450852058</v>
      </c>
      <c r="C5" s="953">
        <v>4.3066453333658501</v>
      </c>
    </row>
    <row r="6" spans="1:3" ht="12.95" customHeight="1" x14ac:dyDescent="0.2">
      <c r="A6" s="6" t="s">
        <v>310</v>
      </c>
      <c r="B6" s="949"/>
      <c r="C6" s="954"/>
    </row>
    <row r="7" spans="1:3" ht="12.95" customHeight="1" x14ac:dyDescent="0.2">
      <c r="A7" s="5" t="s">
        <v>311</v>
      </c>
      <c r="B7" s="949">
        <v>2.4032839658601119</v>
      </c>
      <c r="C7" s="954">
        <v>2.8095654054093302</v>
      </c>
    </row>
    <row r="8" spans="1:3" ht="12.95" customHeight="1" x14ac:dyDescent="0.2">
      <c r="A8" s="6" t="s">
        <v>312</v>
      </c>
      <c r="B8" s="949"/>
      <c r="C8" s="954"/>
    </row>
    <row r="9" spans="1:3" ht="12.95" customHeight="1" x14ac:dyDescent="0.2">
      <c r="A9" s="5" t="s">
        <v>313</v>
      </c>
      <c r="B9" s="956">
        <v>4.3942983344809932</v>
      </c>
      <c r="C9" s="954">
        <v>6.8520823793434431</v>
      </c>
    </row>
    <row r="10" spans="1:3" ht="12.95" customHeight="1" x14ac:dyDescent="0.2">
      <c r="A10" s="6" t="s">
        <v>312</v>
      </c>
      <c r="B10" s="956"/>
      <c r="C10" s="954"/>
    </row>
    <row r="11" spans="1:3" ht="12.95" customHeight="1" x14ac:dyDescent="0.2">
      <c r="A11" s="5" t="s">
        <v>314</v>
      </c>
      <c r="B11" s="956">
        <v>4.6390233630242221</v>
      </c>
      <c r="C11" s="954">
        <v>4.2234939734595969</v>
      </c>
    </row>
    <row r="12" spans="1:3" ht="12.95" customHeight="1" x14ac:dyDescent="0.2">
      <c r="A12" s="6" t="s">
        <v>310</v>
      </c>
      <c r="B12" s="956"/>
      <c r="C12" s="954"/>
    </row>
    <row r="13" spans="1:3" ht="12.95" customHeight="1" x14ac:dyDescent="0.2">
      <c r="A13" s="5" t="s">
        <v>315</v>
      </c>
      <c r="B13" s="949">
        <v>7.6930877155161568</v>
      </c>
      <c r="C13" s="954">
        <v>10.802910135713034</v>
      </c>
    </row>
    <row r="14" spans="1:3" ht="12.95" customHeight="1" x14ac:dyDescent="0.2">
      <c r="A14" s="300" t="s">
        <v>310</v>
      </c>
      <c r="B14" s="955"/>
      <c r="C14" s="957"/>
    </row>
    <row r="15" spans="1:3" ht="12.95" customHeight="1" x14ac:dyDescent="0.2">
      <c r="A15" s="302" t="s">
        <v>316</v>
      </c>
      <c r="B15" s="951">
        <v>-2.4566361185931593</v>
      </c>
      <c r="C15" s="953">
        <v>-2.4027703803610803</v>
      </c>
    </row>
    <row r="16" spans="1:3" ht="12.95" customHeight="1" x14ac:dyDescent="0.2">
      <c r="A16" s="303" t="s">
        <v>14</v>
      </c>
      <c r="B16" s="955"/>
      <c r="C16" s="957"/>
    </row>
    <row r="17" spans="1:3" x14ac:dyDescent="0.2">
      <c r="A17" s="18" t="s">
        <v>8</v>
      </c>
      <c r="B17" s="4"/>
      <c r="C17" s="67"/>
    </row>
    <row r="19" spans="1:3" x14ac:dyDescent="0.2">
      <c r="A19" s="417"/>
    </row>
  </sheetData>
  <mergeCells count="12">
    <mergeCell ref="C5:C6"/>
    <mergeCell ref="B15:B16"/>
    <mergeCell ref="B5:B6"/>
    <mergeCell ref="B7:B8"/>
    <mergeCell ref="B9:B10"/>
    <mergeCell ref="B11:B12"/>
    <mergeCell ref="B13:B14"/>
    <mergeCell ref="C7:C8"/>
    <mergeCell ref="C9:C10"/>
    <mergeCell ref="C11:C12"/>
    <mergeCell ref="C13:C14"/>
    <mergeCell ref="C15:C1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4758-845C-479F-923E-56593ABE7CA1}">
  <dimension ref="A1:D29"/>
  <sheetViews>
    <sheetView showGridLines="0" workbookViewId="0">
      <selection activeCell="L33" sqref="L33"/>
    </sheetView>
  </sheetViews>
  <sheetFormatPr baseColWidth="10" defaultColWidth="11.42578125" defaultRowHeight="12.75" x14ac:dyDescent="0.2"/>
  <cols>
    <col min="1" max="1" width="10.42578125" style="189" customWidth="1"/>
    <col min="2" max="2" width="51.5703125" style="189" customWidth="1"/>
    <col min="3" max="4" width="13.140625" style="189" customWidth="1"/>
    <col min="5" max="16384" width="11.42578125" style="189"/>
  </cols>
  <sheetData>
    <row r="1" spans="1:4" x14ac:dyDescent="0.2">
      <c r="A1" s="17" t="s">
        <v>135</v>
      </c>
      <c r="B1" s="4"/>
      <c r="C1" s="4"/>
    </row>
    <row r="2" spans="1:4" x14ac:dyDescent="0.2">
      <c r="A2" s="257" t="s">
        <v>589</v>
      </c>
      <c r="B2" s="4"/>
      <c r="C2" s="4"/>
    </row>
    <row r="3" spans="1:4" x14ac:dyDescent="0.2">
      <c r="A3" s="189" t="s">
        <v>497</v>
      </c>
      <c r="B3" s="4"/>
      <c r="C3" s="4"/>
      <c r="D3" s="665"/>
    </row>
    <row r="4" spans="1:4" x14ac:dyDescent="0.2">
      <c r="A4" s="4"/>
      <c r="B4" s="4"/>
      <c r="C4" s="4"/>
    </row>
    <row r="5" spans="1:4" ht="15" x14ac:dyDescent="0.2">
      <c r="A5" s="4"/>
      <c r="B5" s="4"/>
      <c r="C5" s="729" t="s">
        <v>587</v>
      </c>
      <c r="D5" s="730" t="s">
        <v>588</v>
      </c>
    </row>
    <row r="6" spans="1:4" x14ac:dyDescent="0.2">
      <c r="A6" s="1214" t="s">
        <v>568</v>
      </c>
      <c r="B6" s="1215" t="s">
        <v>569</v>
      </c>
      <c r="C6" s="724">
        <v>19096971.699358784</v>
      </c>
      <c r="D6" s="724">
        <v>18919732.166193865</v>
      </c>
    </row>
    <row r="7" spans="1:4" x14ac:dyDescent="0.2">
      <c r="A7" s="993"/>
      <c r="B7" s="821" t="s">
        <v>570</v>
      </c>
      <c r="C7" s="725">
        <v>5236854.1048311144</v>
      </c>
      <c r="D7" s="725">
        <v>6645575.0351120234</v>
      </c>
    </row>
    <row r="8" spans="1:4" x14ac:dyDescent="0.2">
      <c r="A8" s="993"/>
      <c r="B8" s="821" t="s">
        <v>571</v>
      </c>
      <c r="C8" s="725">
        <v>618193.00996955018</v>
      </c>
      <c r="D8" s="725">
        <v>1113502.1315868718</v>
      </c>
    </row>
    <row r="9" spans="1:4" ht="15" x14ac:dyDescent="0.2">
      <c r="A9" s="993"/>
      <c r="B9" s="821" t="s">
        <v>572</v>
      </c>
      <c r="C9" s="725">
        <v>6702627.4605224878</v>
      </c>
      <c r="D9" s="725">
        <v>6681976.1926958598</v>
      </c>
    </row>
    <row r="10" spans="1:4" x14ac:dyDescent="0.2">
      <c r="A10" s="993"/>
      <c r="B10" s="821" t="s">
        <v>576</v>
      </c>
      <c r="C10" s="733">
        <v>69096.141000000003</v>
      </c>
      <c r="D10" s="733">
        <v>69096.141000000003</v>
      </c>
    </row>
    <row r="11" spans="1:4" x14ac:dyDescent="0.2">
      <c r="A11" s="993"/>
      <c r="B11" s="821" t="s">
        <v>577</v>
      </c>
      <c r="C11" s="725">
        <v>381830.2782544209</v>
      </c>
      <c r="D11" s="725">
        <v>347936.53681489639</v>
      </c>
    </row>
    <row r="12" spans="1:4" x14ac:dyDescent="0.2">
      <c r="A12" s="993"/>
      <c r="B12" s="821" t="s">
        <v>578</v>
      </c>
      <c r="C12" s="725">
        <v>493672.27396164386</v>
      </c>
      <c r="D12" s="725">
        <v>493672.27400000003</v>
      </c>
    </row>
    <row r="13" spans="1:4" x14ac:dyDescent="0.2">
      <c r="A13" s="993"/>
      <c r="B13" s="821" t="s">
        <v>579</v>
      </c>
      <c r="C13" s="725">
        <v>149320.08367316652</v>
      </c>
      <c r="D13" s="725">
        <v>141167.62474657097</v>
      </c>
    </row>
    <row r="14" spans="1:4" x14ac:dyDescent="0.2">
      <c r="A14" s="993"/>
      <c r="B14" s="821" t="s">
        <v>580</v>
      </c>
      <c r="C14" s="725">
        <v>2889239.4190000002</v>
      </c>
      <c r="D14" s="725">
        <v>2902514.6690000002</v>
      </c>
    </row>
    <row r="15" spans="1:4" x14ac:dyDescent="0.2">
      <c r="A15" s="993"/>
      <c r="B15" s="821" t="s">
        <v>581</v>
      </c>
      <c r="C15" s="733">
        <v>2556138.9281463977</v>
      </c>
      <c r="D15" s="733">
        <v>524291.5612376444</v>
      </c>
    </row>
    <row r="16" spans="1:4" x14ac:dyDescent="0.2">
      <c r="A16" s="1210" t="s">
        <v>582</v>
      </c>
      <c r="B16" s="1215" t="s">
        <v>583</v>
      </c>
      <c r="C16" s="724">
        <v>19096971.699358784</v>
      </c>
      <c r="D16" s="724">
        <v>18919732.166193869</v>
      </c>
    </row>
    <row r="17" spans="1:4" x14ac:dyDescent="0.2">
      <c r="A17" s="1211"/>
      <c r="B17" s="821" t="s">
        <v>584</v>
      </c>
      <c r="C17" s="1213">
        <v>0</v>
      </c>
      <c r="D17" s="1213">
        <v>0</v>
      </c>
    </row>
    <row r="18" spans="1:4" x14ac:dyDescent="0.2">
      <c r="A18" s="1211"/>
      <c r="B18" s="821" t="s">
        <v>592</v>
      </c>
      <c r="C18" s="725">
        <v>16595564.13917066</v>
      </c>
      <c r="D18" s="725">
        <v>15598917.476748304</v>
      </c>
    </row>
    <row r="19" spans="1:4" ht="15" x14ac:dyDescent="0.2">
      <c r="A19" s="1211"/>
      <c r="B19" s="821" t="s">
        <v>1223</v>
      </c>
      <c r="C19" s="725">
        <v>843415.55218812288</v>
      </c>
      <c r="D19" s="725">
        <v>889809.8918799737</v>
      </c>
    </row>
    <row r="20" spans="1:4" x14ac:dyDescent="0.2">
      <c r="A20" s="1212"/>
      <c r="B20" s="822" t="s">
        <v>648</v>
      </c>
      <c r="C20" s="728">
        <v>1657992.0079999999</v>
      </c>
      <c r="D20" s="728">
        <v>2431004.7975655897</v>
      </c>
    </row>
    <row r="21" spans="1:4" x14ac:dyDescent="0.2">
      <c r="A21" s="958" t="s">
        <v>1225</v>
      </c>
      <c r="B21" s="958"/>
      <c r="C21" s="958"/>
      <c r="D21" s="958"/>
    </row>
    <row r="22" spans="1:4" x14ac:dyDescent="0.2">
      <c r="A22" s="959"/>
      <c r="B22" s="959"/>
      <c r="C22" s="959"/>
      <c r="D22" s="959"/>
    </row>
    <row r="23" spans="1:4" x14ac:dyDescent="0.2">
      <c r="A23" s="959"/>
      <c r="B23" s="959"/>
      <c r="C23" s="959"/>
      <c r="D23" s="959"/>
    </row>
    <row r="24" spans="1:4" x14ac:dyDescent="0.2">
      <c r="A24" s="960" t="s">
        <v>1226</v>
      </c>
      <c r="B24" s="960"/>
      <c r="C24" s="960"/>
      <c r="D24" s="960"/>
    </row>
    <row r="25" spans="1:4" x14ac:dyDescent="0.2">
      <c r="A25" s="960"/>
      <c r="B25" s="960"/>
      <c r="C25" s="960"/>
      <c r="D25" s="960"/>
    </row>
    <row r="26" spans="1:4" x14ac:dyDescent="0.2">
      <c r="A26" s="960" t="s">
        <v>612</v>
      </c>
      <c r="B26" s="960"/>
      <c r="C26" s="960"/>
      <c r="D26" s="960"/>
    </row>
    <row r="27" spans="1:4" x14ac:dyDescent="0.2">
      <c r="A27" s="960" t="s">
        <v>1224</v>
      </c>
      <c r="B27" s="960"/>
      <c r="C27" s="960"/>
      <c r="D27" s="960"/>
    </row>
    <row r="28" spans="1:4" x14ac:dyDescent="0.2">
      <c r="A28" s="960"/>
      <c r="B28" s="960"/>
      <c r="C28" s="960"/>
      <c r="D28" s="960"/>
    </row>
    <row r="29" spans="1:4" x14ac:dyDescent="0.2">
      <c r="A29" s="189" t="s">
        <v>599</v>
      </c>
    </row>
  </sheetData>
  <mergeCells count="6">
    <mergeCell ref="A24:D25"/>
    <mergeCell ref="A26:D26"/>
    <mergeCell ref="A27:D28"/>
    <mergeCell ref="A21:D23"/>
    <mergeCell ref="A6:A15"/>
    <mergeCell ref="A16:A2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D143-537F-47F5-BB02-F13F2D64E461}">
  <dimension ref="A1:J23"/>
  <sheetViews>
    <sheetView showGridLines="0" workbookViewId="0">
      <selection activeCell="E8" sqref="E8"/>
    </sheetView>
  </sheetViews>
  <sheetFormatPr baseColWidth="10" defaultColWidth="8.85546875" defaultRowHeight="12.75" x14ac:dyDescent="0.2"/>
  <cols>
    <col min="1" max="1" width="31.5703125" style="189" customWidth="1"/>
    <col min="2" max="5" width="12.42578125" style="189" customWidth="1"/>
    <col min="6" max="16384" width="8.85546875" style="189"/>
  </cols>
  <sheetData>
    <row r="1" spans="1:10" x14ac:dyDescent="0.2">
      <c r="A1" s="238" t="s">
        <v>136</v>
      </c>
      <c r="B1" s="239"/>
      <c r="C1" s="114"/>
    </row>
    <row r="2" spans="1:10" ht="15" x14ac:dyDescent="0.2">
      <c r="A2" s="257" t="s">
        <v>548</v>
      </c>
      <c r="B2" s="239"/>
      <c r="C2" s="114"/>
      <c r="D2" s="4"/>
      <c r="E2" s="622"/>
      <c r="F2" s="622"/>
      <c r="G2" s="4"/>
    </row>
    <row r="3" spans="1:10" ht="15" x14ac:dyDescent="0.2">
      <c r="A3" s="194" t="s">
        <v>418</v>
      </c>
      <c r="B3" s="239"/>
      <c r="C3" s="114"/>
      <c r="D3" s="4"/>
      <c r="E3" s="4"/>
      <c r="F3" s="4"/>
      <c r="G3" s="4"/>
    </row>
    <row r="4" spans="1:10" x14ac:dyDescent="0.2">
      <c r="C4" s="114"/>
    </row>
    <row r="5" spans="1:10" x14ac:dyDescent="0.2">
      <c r="A5" s="280"/>
      <c r="B5" s="1018" t="s">
        <v>544</v>
      </c>
      <c r="C5" s="1019"/>
      <c r="D5" s="1018" t="s">
        <v>538</v>
      </c>
      <c r="E5" s="1019"/>
    </row>
    <row r="6" spans="1:10" x14ac:dyDescent="0.2">
      <c r="A6" s="281"/>
      <c r="B6" s="284" t="s">
        <v>85</v>
      </c>
      <c r="C6" s="283" t="s">
        <v>27</v>
      </c>
      <c r="D6" s="282" t="s">
        <v>85</v>
      </c>
      <c r="E6" s="423" t="s">
        <v>27</v>
      </c>
    </row>
    <row r="7" spans="1:10" x14ac:dyDescent="0.2">
      <c r="A7" s="272" t="s">
        <v>343</v>
      </c>
      <c r="B7" s="544">
        <v>15685.583388223054</v>
      </c>
      <c r="C7" s="424">
        <v>4.1799260948924308</v>
      </c>
      <c r="D7" s="1217">
        <v>15079</v>
      </c>
      <c r="E7" s="1218">
        <v>3.8</v>
      </c>
      <c r="F7" s="4"/>
      <c r="G7" s="1216"/>
      <c r="H7" s="622"/>
      <c r="I7" s="16"/>
    </row>
    <row r="8" spans="1:10" x14ac:dyDescent="0.2">
      <c r="A8" s="272" t="s">
        <v>613</v>
      </c>
      <c r="B8" s="544">
        <v>162108.42761123055</v>
      </c>
      <c r="C8" s="424">
        <v>43.198982785869177</v>
      </c>
      <c r="D8" s="1217">
        <v>167414</v>
      </c>
      <c r="E8" s="424">
        <v>42</v>
      </c>
      <c r="F8" s="4"/>
      <c r="G8" s="202"/>
      <c r="I8" s="202"/>
    </row>
    <row r="9" spans="1:10" x14ac:dyDescent="0.2">
      <c r="A9" s="433" t="s">
        <v>296</v>
      </c>
      <c r="B9" s="545">
        <v>-146422.8442230075</v>
      </c>
      <c r="C9" s="436">
        <v>-39.019056690976747</v>
      </c>
      <c r="D9" s="1219">
        <v>-152335</v>
      </c>
      <c r="E9" s="436">
        <v>-38.200000000000003</v>
      </c>
      <c r="F9" s="4"/>
      <c r="G9" s="202"/>
      <c r="I9" s="202"/>
    </row>
    <row r="10" spans="1:10" ht="12.75" customHeight="1" x14ac:dyDescent="0.2">
      <c r="A10" s="959" t="s">
        <v>424</v>
      </c>
      <c r="B10" s="959"/>
      <c r="C10" s="959"/>
      <c r="D10" s="959"/>
      <c r="E10" s="959"/>
      <c r="G10" s="202"/>
      <c r="H10" s="202"/>
      <c r="I10" s="202"/>
      <c r="J10" s="202"/>
    </row>
    <row r="11" spans="1:10" ht="12.75" customHeight="1" x14ac:dyDescent="0.2">
      <c r="A11" s="959"/>
      <c r="B11" s="959"/>
      <c r="C11" s="959"/>
      <c r="D11" s="959"/>
      <c r="E11" s="959"/>
    </row>
    <row r="12" spans="1:10" x14ac:dyDescent="0.2">
      <c r="A12" s="959" t="s">
        <v>614</v>
      </c>
      <c r="B12" s="959"/>
      <c r="C12" s="959"/>
      <c r="D12" s="959"/>
      <c r="E12" s="959"/>
    </row>
    <row r="13" spans="1:10" x14ac:dyDescent="0.2">
      <c r="A13" s="959"/>
      <c r="B13" s="959"/>
      <c r="C13" s="959"/>
      <c r="D13" s="959"/>
      <c r="E13" s="959"/>
    </row>
    <row r="14" spans="1:10" x14ac:dyDescent="0.2">
      <c r="A14" s="959"/>
      <c r="B14" s="959"/>
      <c r="C14" s="959"/>
      <c r="D14" s="959"/>
      <c r="E14" s="959"/>
    </row>
    <row r="15" spans="1:10" x14ac:dyDescent="0.2">
      <c r="A15" s="960" t="s">
        <v>615</v>
      </c>
      <c r="B15" s="960"/>
      <c r="C15" s="960"/>
      <c r="D15" s="960"/>
      <c r="E15" s="960"/>
    </row>
    <row r="16" spans="1:10" x14ac:dyDescent="0.2">
      <c r="A16" s="960"/>
      <c r="B16" s="960"/>
      <c r="C16" s="960"/>
      <c r="D16" s="960"/>
      <c r="E16" s="960"/>
    </row>
    <row r="17" spans="1:5" x14ac:dyDescent="0.2">
      <c r="A17" s="189" t="s">
        <v>51</v>
      </c>
    </row>
    <row r="18" spans="1:5" x14ac:dyDescent="0.2">
      <c r="B18" s="202"/>
      <c r="C18" s="202"/>
      <c r="D18" s="202"/>
      <c r="E18" s="202"/>
    </row>
    <row r="20" spans="1:5" x14ac:dyDescent="0.2">
      <c r="D20" s="202"/>
    </row>
    <row r="23" spans="1:5" x14ac:dyDescent="0.2">
      <c r="D23" s="202"/>
    </row>
  </sheetData>
  <mergeCells count="5">
    <mergeCell ref="B5:C5"/>
    <mergeCell ref="D5:E5"/>
    <mergeCell ref="A10:E11"/>
    <mergeCell ref="A12:E14"/>
    <mergeCell ref="A15:E1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5039-E2D3-4267-ABB7-1E4736D8A0E3}">
  <sheetPr codeName="Hoja14"/>
  <dimension ref="A1:I27"/>
  <sheetViews>
    <sheetView zoomScaleNormal="100" workbookViewId="0">
      <selection activeCell="N20" sqref="N20"/>
    </sheetView>
  </sheetViews>
  <sheetFormatPr baseColWidth="10" defaultColWidth="11.42578125" defaultRowHeight="12.75" x14ac:dyDescent="0.2"/>
  <cols>
    <col min="1" max="1" width="30" style="310" customWidth="1"/>
    <col min="2" max="9" width="9.42578125" style="310" customWidth="1"/>
    <col min="10" max="16384" width="11.42578125" style="310"/>
  </cols>
  <sheetData>
    <row r="1" spans="1:9" x14ac:dyDescent="0.2">
      <c r="A1" s="64" t="s">
        <v>137</v>
      </c>
    </row>
    <row r="2" spans="1:9" x14ac:dyDescent="0.2">
      <c r="A2" s="64" t="s">
        <v>475</v>
      </c>
    </row>
    <row r="4" spans="1:9" x14ac:dyDescent="0.2">
      <c r="A4" s="235"/>
      <c r="B4" s="1029">
        <v>2027</v>
      </c>
      <c r="C4" s="1029"/>
      <c r="D4" s="1029">
        <v>2028</v>
      </c>
      <c r="E4" s="1029"/>
      <c r="F4" s="1026">
        <v>2029</v>
      </c>
      <c r="G4" s="1026"/>
      <c r="H4" s="1026">
        <v>2030</v>
      </c>
      <c r="I4" s="1042"/>
    </row>
    <row r="5" spans="1:9" x14ac:dyDescent="0.2">
      <c r="A5" s="236"/>
      <c r="B5" s="552" t="s">
        <v>541</v>
      </c>
      <c r="C5" s="837" t="s">
        <v>537</v>
      </c>
      <c r="D5" s="552" t="s">
        <v>541</v>
      </c>
      <c r="E5" s="553" t="s">
        <v>537</v>
      </c>
      <c r="F5" s="552" t="s">
        <v>541</v>
      </c>
      <c r="G5" s="553" t="s">
        <v>537</v>
      </c>
      <c r="H5" s="552" t="s">
        <v>541</v>
      </c>
      <c r="I5" s="553" t="s">
        <v>537</v>
      </c>
    </row>
    <row r="6" spans="1:9" x14ac:dyDescent="0.2">
      <c r="A6" s="298" t="s">
        <v>1</v>
      </c>
      <c r="B6" s="1027">
        <v>2.26469595617165</v>
      </c>
      <c r="C6" s="1028">
        <v>2.2673952701786106</v>
      </c>
      <c r="D6" s="1027">
        <v>2.1694262179281338</v>
      </c>
      <c r="E6" s="1028">
        <v>2.18788055425388</v>
      </c>
      <c r="F6" s="1027">
        <v>2.1784591346589508</v>
      </c>
      <c r="G6" s="1028">
        <v>2.1755547002259163</v>
      </c>
      <c r="H6" s="1027">
        <v>2.2039978811000793</v>
      </c>
      <c r="I6" s="1028">
        <v>2.2988048578827005</v>
      </c>
    </row>
    <row r="7" spans="1:9" x14ac:dyDescent="0.2">
      <c r="A7" s="364" t="s">
        <v>347</v>
      </c>
      <c r="B7" s="1027"/>
      <c r="C7" s="1028"/>
      <c r="D7" s="1027"/>
      <c r="E7" s="1028"/>
      <c r="F7" s="1027"/>
      <c r="G7" s="1028"/>
      <c r="H7" s="1027"/>
      <c r="I7" s="1028"/>
    </row>
    <row r="8" spans="1:9" x14ac:dyDescent="0.2">
      <c r="A8" s="298" t="s">
        <v>350</v>
      </c>
      <c r="B8" s="1023">
        <v>1.1731742988214875</v>
      </c>
      <c r="C8" s="1022">
        <v>1.4409129385746533</v>
      </c>
      <c r="D8" s="1023">
        <v>1.1810467702655825</v>
      </c>
      <c r="E8" s="1022">
        <v>1.2047033692413074</v>
      </c>
      <c r="F8" s="1023">
        <v>1.777660238434831</v>
      </c>
      <c r="G8" s="1022">
        <v>1.7775484729469486</v>
      </c>
      <c r="H8" s="1023">
        <v>2.0201340026755323</v>
      </c>
      <c r="I8" s="1022">
        <v>2.9250407043473228</v>
      </c>
    </row>
    <row r="9" spans="1:9" x14ac:dyDescent="0.2">
      <c r="A9" s="364" t="s">
        <v>347</v>
      </c>
      <c r="B9" s="1023"/>
      <c r="C9" s="1022"/>
      <c r="D9" s="1023"/>
      <c r="E9" s="1022"/>
      <c r="F9" s="1023"/>
      <c r="G9" s="1022"/>
      <c r="H9" s="1023"/>
      <c r="I9" s="1022"/>
    </row>
    <row r="10" spans="1:9" x14ac:dyDescent="0.2">
      <c r="A10" s="298" t="s">
        <v>351</v>
      </c>
      <c r="B10" s="1024">
        <v>2.4024325467768839</v>
      </c>
      <c r="C10" s="1022">
        <v>2.3819607796237343</v>
      </c>
      <c r="D10" s="1024">
        <v>2.2881396164439733</v>
      </c>
      <c r="E10" s="1022">
        <v>2.3134372309971227</v>
      </c>
      <c r="F10" s="1024">
        <v>2.2243784470438426</v>
      </c>
      <c r="G10" s="1022">
        <v>2.2243784470438341</v>
      </c>
      <c r="H10" s="1024">
        <v>2.2243784470438106</v>
      </c>
      <c r="I10" s="1022">
        <v>2.2243784470438279</v>
      </c>
    </row>
    <row r="11" spans="1:9" x14ac:dyDescent="0.2">
      <c r="A11" s="364" t="s">
        <v>347</v>
      </c>
      <c r="B11" s="1024"/>
      <c r="C11" s="1022"/>
      <c r="D11" s="1024"/>
      <c r="E11" s="1022"/>
      <c r="F11" s="1024"/>
      <c r="G11" s="1022"/>
      <c r="H11" s="1024"/>
      <c r="I11" s="1022"/>
    </row>
    <row r="12" spans="1:9" x14ac:dyDescent="0.2">
      <c r="A12" s="298" t="s">
        <v>317</v>
      </c>
      <c r="B12" s="1024">
        <v>2.6432282716159534</v>
      </c>
      <c r="C12" s="1022">
        <v>2.4353217467177899</v>
      </c>
      <c r="D12" s="1024">
        <v>2.1310829673879965</v>
      </c>
      <c r="E12" s="1022">
        <v>2.1179275976267462</v>
      </c>
      <c r="F12" s="1024">
        <v>2.1398515655771178</v>
      </c>
      <c r="G12" s="1022">
        <v>2.1390373607569302</v>
      </c>
      <c r="H12" s="1024">
        <v>2.1100107129004897</v>
      </c>
      <c r="I12" s="1022">
        <v>2.0766100437871415</v>
      </c>
    </row>
    <row r="13" spans="1:9" x14ac:dyDescent="0.2">
      <c r="A13" s="364" t="s">
        <v>352</v>
      </c>
      <c r="B13" s="1024"/>
      <c r="C13" s="1022"/>
      <c r="D13" s="1024"/>
      <c r="E13" s="1022"/>
      <c r="F13" s="1024"/>
      <c r="G13" s="1022"/>
      <c r="H13" s="1024"/>
      <c r="I13" s="1022"/>
    </row>
    <row r="14" spans="1:9" x14ac:dyDescent="0.2">
      <c r="A14" s="298" t="s">
        <v>2</v>
      </c>
      <c r="B14" s="1024">
        <v>3.0213047587399871</v>
      </c>
      <c r="C14" s="1022">
        <v>2.9946714992566683</v>
      </c>
      <c r="D14" s="1024">
        <v>3.0322269883710931</v>
      </c>
      <c r="E14" s="1022">
        <v>2.9939435471892466</v>
      </c>
      <c r="F14" s="1024">
        <v>3.0454533953519558</v>
      </c>
      <c r="G14" s="1022">
        <v>3.0454533953522116</v>
      </c>
      <c r="H14" s="1024">
        <v>3.0454533953518279</v>
      </c>
      <c r="I14" s="1022">
        <v>3.0454533953517</v>
      </c>
    </row>
    <row r="15" spans="1:9" x14ac:dyDescent="0.2">
      <c r="A15" s="364" t="s">
        <v>3</v>
      </c>
      <c r="B15" s="1024"/>
      <c r="C15" s="1022"/>
      <c r="D15" s="1024"/>
      <c r="E15" s="1022"/>
      <c r="F15" s="1024"/>
      <c r="G15" s="1022"/>
      <c r="H15" s="1024"/>
      <c r="I15" s="1022"/>
    </row>
    <row r="16" spans="1:9" x14ac:dyDescent="0.2">
      <c r="A16" s="298" t="s">
        <v>4</v>
      </c>
      <c r="B16" s="1025">
        <v>941.28393515652579</v>
      </c>
      <c r="C16" s="1020">
        <v>910.44734665851638</v>
      </c>
      <c r="D16" s="1025">
        <v>935.06067472508448</v>
      </c>
      <c r="E16" s="1020">
        <v>911.24190237807841</v>
      </c>
      <c r="F16" s="1025">
        <v>934.82562152045773</v>
      </c>
      <c r="G16" s="1020">
        <v>911.24190237807761</v>
      </c>
      <c r="H16" s="1025">
        <v>934.82562152045693</v>
      </c>
      <c r="I16" s="1020">
        <v>911.2419023780767</v>
      </c>
    </row>
    <row r="17" spans="1:9" x14ac:dyDescent="0.2">
      <c r="A17" s="364" t="s">
        <v>5</v>
      </c>
      <c r="B17" s="1025"/>
      <c r="C17" s="1020"/>
      <c r="D17" s="1025"/>
      <c r="E17" s="1020"/>
      <c r="F17" s="1025"/>
      <c r="G17" s="1020"/>
      <c r="H17" s="1025"/>
      <c r="I17" s="1020"/>
    </row>
    <row r="18" spans="1:9" x14ac:dyDescent="0.2">
      <c r="A18" s="298" t="s">
        <v>6</v>
      </c>
      <c r="B18" s="1021">
        <v>438.40834581343006</v>
      </c>
      <c r="C18" s="1020">
        <v>477.05473082075889</v>
      </c>
      <c r="D18" s="1021">
        <v>437.96949980857818</v>
      </c>
      <c r="E18" s="1020">
        <v>475.25907554129327</v>
      </c>
      <c r="F18" s="1021">
        <v>437.64099537223399</v>
      </c>
      <c r="G18" s="1020">
        <v>475.25907554129327</v>
      </c>
      <c r="H18" s="1021">
        <v>437.64099537223399</v>
      </c>
      <c r="I18" s="1020">
        <v>475.25907554129327</v>
      </c>
    </row>
    <row r="19" spans="1:9" x14ac:dyDescent="0.2">
      <c r="A19" s="364" t="s">
        <v>7</v>
      </c>
      <c r="B19" s="1021"/>
      <c r="C19" s="1020"/>
      <c r="D19" s="1021"/>
      <c r="E19" s="1020"/>
      <c r="F19" s="1021"/>
      <c r="G19" s="1020"/>
      <c r="H19" s="1021"/>
      <c r="I19" s="1020"/>
    </row>
    <row r="20" spans="1:9" x14ac:dyDescent="0.2">
      <c r="A20" s="298" t="s">
        <v>307</v>
      </c>
      <c r="B20" s="1021">
        <v>62.993562680970243</v>
      </c>
      <c r="C20" s="1020">
        <v>61.149793788076948</v>
      </c>
      <c r="D20" s="1021">
        <v>62.542105286132006</v>
      </c>
      <c r="E20" s="1020">
        <v>61.149793788076948</v>
      </c>
      <c r="F20" s="1021">
        <v>62.390693385480823</v>
      </c>
      <c r="G20" s="1020">
        <v>61.149793788076948</v>
      </c>
      <c r="H20" s="1021">
        <v>62.390693385480823</v>
      </c>
      <c r="I20" s="1020">
        <v>61.149793788076948</v>
      </c>
    </row>
    <row r="21" spans="1:9" x14ac:dyDescent="0.2">
      <c r="A21" s="236" t="s">
        <v>308</v>
      </c>
      <c r="B21" s="1265"/>
      <c r="C21" s="1266"/>
      <c r="D21" s="1265"/>
      <c r="E21" s="1266"/>
      <c r="F21" s="1265"/>
      <c r="G21" s="1266"/>
      <c r="H21" s="1265"/>
      <c r="I21" s="1266"/>
    </row>
    <row r="22" spans="1:9" ht="12.75" customHeight="1" x14ac:dyDescent="0.2">
      <c r="A22" s="972" t="s">
        <v>645</v>
      </c>
      <c r="B22" s="972"/>
      <c r="C22" s="972"/>
      <c r="D22" s="972"/>
      <c r="E22" s="972"/>
      <c r="F22" s="972"/>
      <c r="G22" s="972"/>
      <c r="H22" s="972"/>
      <c r="I22" s="972"/>
    </row>
    <row r="23" spans="1:9" x14ac:dyDescent="0.2">
      <c r="A23" s="972"/>
      <c r="B23" s="972"/>
      <c r="C23" s="972"/>
      <c r="D23" s="972"/>
      <c r="E23" s="972"/>
      <c r="F23" s="972"/>
      <c r="G23" s="972"/>
      <c r="H23" s="972"/>
      <c r="I23" s="972"/>
    </row>
    <row r="24" spans="1:9" x14ac:dyDescent="0.2">
      <c r="A24" s="972"/>
      <c r="B24" s="972"/>
      <c r="C24" s="972"/>
      <c r="D24" s="972"/>
      <c r="E24" s="972"/>
      <c r="F24" s="972"/>
      <c r="G24" s="972"/>
      <c r="H24" s="972"/>
      <c r="I24" s="972"/>
    </row>
    <row r="25" spans="1:9" x14ac:dyDescent="0.2">
      <c r="A25" s="972"/>
      <c r="B25" s="972"/>
      <c r="C25" s="972"/>
      <c r="D25" s="972"/>
      <c r="E25" s="972"/>
      <c r="F25" s="972"/>
      <c r="G25" s="972"/>
      <c r="H25" s="972"/>
      <c r="I25" s="972"/>
    </row>
    <row r="26" spans="1:9" x14ac:dyDescent="0.2">
      <c r="A26" s="4" t="s">
        <v>8</v>
      </c>
      <c r="B26" s="4"/>
      <c r="C26" s="4"/>
      <c r="D26" s="4"/>
      <c r="E26" s="4"/>
      <c r="F26" s="4"/>
      <c r="G26" s="4"/>
      <c r="H26" s="4"/>
      <c r="I26" s="4"/>
    </row>
    <row r="27" spans="1:9" x14ac:dyDescent="0.2">
      <c r="A27" s="417"/>
    </row>
  </sheetData>
  <mergeCells count="69">
    <mergeCell ref="G16:G17"/>
    <mergeCell ref="G14:G15"/>
    <mergeCell ref="B16:B17"/>
    <mergeCell ref="C16:C17"/>
    <mergeCell ref="D16:D17"/>
    <mergeCell ref="F16:F17"/>
    <mergeCell ref="E16:E17"/>
    <mergeCell ref="B14:B15"/>
    <mergeCell ref="C14:C15"/>
    <mergeCell ref="D14:D15"/>
    <mergeCell ref="E14:E15"/>
    <mergeCell ref="F14:F15"/>
    <mergeCell ref="E10:E11"/>
    <mergeCell ref="G8:G9"/>
    <mergeCell ref="G10:G11"/>
    <mergeCell ref="B10:B11"/>
    <mergeCell ref="C10:C11"/>
    <mergeCell ref="D10:D11"/>
    <mergeCell ref="F10:F11"/>
    <mergeCell ref="B12:B13"/>
    <mergeCell ref="C12:C13"/>
    <mergeCell ref="D12:D13"/>
    <mergeCell ref="F12:F13"/>
    <mergeCell ref="E12:E13"/>
    <mergeCell ref="G12:G13"/>
    <mergeCell ref="B8:B9"/>
    <mergeCell ref="C8:C9"/>
    <mergeCell ref="D8:D9"/>
    <mergeCell ref="F8:F9"/>
    <mergeCell ref="E8:E9"/>
    <mergeCell ref="H4:I4"/>
    <mergeCell ref="B6:B7"/>
    <mergeCell ref="C6:C7"/>
    <mergeCell ref="D6:D7"/>
    <mergeCell ref="F6:F7"/>
    <mergeCell ref="H6:H7"/>
    <mergeCell ref="E6:E7"/>
    <mergeCell ref="G6:G7"/>
    <mergeCell ref="I6:I7"/>
    <mergeCell ref="B4:C4"/>
    <mergeCell ref="D4:E4"/>
    <mergeCell ref="F4:G4"/>
    <mergeCell ref="I8:I9"/>
    <mergeCell ref="I10:I11"/>
    <mergeCell ref="I12:I13"/>
    <mergeCell ref="I16:I17"/>
    <mergeCell ref="H8:H9"/>
    <mergeCell ref="H10:H11"/>
    <mergeCell ref="H16:H17"/>
    <mergeCell ref="H14:H15"/>
    <mergeCell ref="I14:I15"/>
    <mergeCell ref="H12:H13"/>
    <mergeCell ref="A22:I25"/>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18:H19"/>
  </mergeCells>
  <pageMargins left="0.7" right="0.7" top="0.75" bottom="0.75" header="0.3" footer="0.3"/>
  <pageSetup orientation="portrait" horizontalDpi="90" verticalDpi="9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C147-9264-4A01-89DD-BAAD4A4A031C}">
  <dimension ref="A1:I21"/>
  <sheetViews>
    <sheetView zoomScaleNormal="100" workbookViewId="0">
      <selection activeCell="I31" sqref="I31"/>
    </sheetView>
  </sheetViews>
  <sheetFormatPr baseColWidth="10" defaultColWidth="11.42578125" defaultRowHeight="12.75" x14ac:dyDescent="0.2"/>
  <cols>
    <col min="1" max="1" width="27.5703125" style="310" customWidth="1"/>
    <col min="2" max="9" width="9.42578125" style="310" customWidth="1"/>
    <col min="10" max="16384" width="11.42578125" style="310"/>
  </cols>
  <sheetData>
    <row r="1" spans="1:9" x14ac:dyDescent="0.2">
      <c r="A1" s="64" t="s">
        <v>323</v>
      </c>
    </row>
    <row r="2" spans="1:9" x14ac:dyDescent="0.2">
      <c r="A2" s="64" t="s">
        <v>476</v>
      </c>
    </row>
    <row r="4" spans="1:9" x14ac:dyDescent="0.2">
      <c r="A4" s="75"/>
      <c r="B4" s="1036">
        <v>2027</v>
      </c>
      <c r="C4" s="1037"/>
      <c r="D4" s="1036">
        <v>2028</v>
      </c>
      <c r="E4" s="1037"/>
      <c r="F4" s="1038">
        <v>2029</v>
      </c>
      <c r="G4" s="1037"/>
      <c r="H4" s="1038">
        <v>2030</v>
      </c>
      <c r="I4" s="1037"/>
    </row>
    <row r="5" spans="1:9" x14ac:dyDescent="0.2">
      <c r="A5" s="76"/>
      <c r="B5" s="285" t="s">
        <v>541</v>
      </c>
      <c r="C5" s="628" t="s">
        <v>537</v>
      </c>
      <c r="D5" s="285" t="s">
        <v>541</v>
      </c>
      <c r="E5" s="838" t="s">
        <v>537</v>
      </c>
      <c r="F5" s="285" t="s">
        <v>541</v>
      </c>
      <c r="G5" s="838" t="s">
        <v>537</v>
      </c>
      <c r="H5" s="285" t="s">
        <v>541</v>
      </c>
      <c r="I5" s="838" t="s">
        <v>537</v>
      </c>
    </row>
    <row r="6" spans="1:9" ht="12.95" customHeight="1" x14ac:dyDescent="0.2">
      <c r="A6" s="308" t="s">
        <v>317</v>
      </c>
      <c r="B6" s="1030">
        <v>2.6432282716159534</v>
      </c>
      <c r="C6" s="1035">
        <v>2.4353217467177615</v>
      </c>
      <c r="D6" s="1030">
        <v>2.1310829673879965</v>
      </c>
      <c r="E6" s="1035">
        <v>2.1179275976267178</v>
      </c>
      <c r="F6" s="1030">
        <v>2.1398515655770751</v>
      </c>
      <c r="G6" s="1035">
        <v>2.1390373607569302</v>
      </c>
      <c r="H6" s="1030">
        <v>2.1100107129004613</v>
      </c>
      <c r="I6" s="1035">
        <v>2.0766100437871415</v>
      </c>
    </row>
    <row r="7" spans="1:9" ht="12.95" customHeight="1" x14ac:dyDescent="0.2">
      <c r="A7" s="307" t="s">
        <v>310</v>
      </c>
      <c r="B7" s="1030"/>
      <c r="C7" s="1031"/>
      <c r="D7" s="1030"/>
      <c r="E7" s="1031"/>
      <c r="F7" s="1030"/>
      <c r="G7" s="1031"/>
      <c r="H7" s="1030"/>
      <c r="I7" s="1031"/>
    </row>
    <row r="8" spans="1:9" ht="12.95" customHeight="1" x14ac:dyDescent="0.2">
      <c r="A8" s="308" t="s">
        <v>318</v>
      </c>
      <c r="B8" s="1030">
        <v>2.4512500580197809</v>
      </c>
      <c r="C8" s="1031">
        <v>2.2738302500421099</v>
      </c>
      <c r="D8" s="1030">
        <v>2.1405555102761582</v>
      </c>
      <c r="E8" s="1031">
        <v>2.0099584841713209</v>
      </c>
      <c r="F8" s="1030">
        <v>2.1408216227883514</v>
      </c>
      <c r="G8" s="1031">
        <v>2.0100552894499799</v>
      </c>
      <c r="H8" s="1030">
        <v>2.1410871013017356</v>
      </c>
      <c r="I8" s="1031">
        <v>2.0921267663111678</v>
      </c>
    </row>
    <row r="9" spans="1:9" ht="12.95" customHeight="1" x14ac:dyDescent="0.2">
      <c r="A9" s="307" t="s">
        <v>312</v>
      </c>
      <c r="B9" s="1030"/>
      <c r="C9" s="1031"/>
      <c r="D9" s="1030"/>
      <c r="E9" s="1031"/>
      <c r="F9" s="1030"/>
      <c r="G9" s="1031"/>
      <c r="H9" s="1030"/>
      <c r="I9" s="1031"/>
    </row>
    <row r="10" spans="1:9" ht="12.95" customHeight="1" x14ac:dyDescent="0.2">
      <c r="A10" s="308" t="s">
        <v>319</v>
      </c>
      <c r="B10" s="1030">
        <v>3.5461246497473269</v>
      </c>
      <c r="C10" s="1031">
        <v>2.8934644722488372</v>
      </c>
      <c r="D10" s="1030">
        <v>3.0709274624989007</v>
      </c>
      <c r="E10" s="1031">
        <v>2.4916774825073134</v>
      </c>
      <c r="F10" s="1030">
        <v>2.0201340026755332</v>
      </c>
      <c r="G10" s="1031">
        <v>2.0674707932041088</v>
      </c>
      <c r="H10" s="1030">
        <v>2.0201340026755616</v>
      </c>
      <c r="I10" s="1031">
        <v>2.0201340026755332</v>
      </c>
    </row>
    <row r="11" spans="1:9" ht="12.95" customHeight="1" x14ac:dyDescent="0.2">
      <c r="A11" s="307" t="s">
        <v>312</v>
      </c>
      <c r="B11" s="1030"/>
      <c r="C11" s="1031"/>
      <c r="D11" s="1030"/>
      <c r="E11" s="1031"/>
      <c r="F11" s="1030"/>
      <c r="G11" s="1031"/>
      <c r="H11" s="1030"/>
      <c r="I11" s="1031"/>
    </row>
    <row r="12" spans="1:9" ht="12.95" customHeight="1" x14ac:dyDescent="0.2">
      <c r="A12" s="308" t="s">
        <v>320</v>
      </c>
      <c r="B12" s="1030">
        <v>2.475073734749472</v>
      </c>
      <c r="C12" s="1031">
        <v>2.5847847300614291</v>
      </c>
      <c r="D12" s="1030">
        <v>2.3982704345228996</v>
      </c>
      <c r="E12" s="1031">
        <v>2.4852418023948388</v>
      </c>
      <c r="F12" s="1030">
        <v>2.4631069123478966</v>
      </c>
      <c r="G12" s="1031">
        <v>2.4452430588737286</v>
      </c>
      <c r="H12" s="1030">
        <v>2.4408375030115224</v>
      </c>
      <c r="I12" s="1031">
        <v>2.8333707992943715</v>
      </c>
    </row>
    <row r="13" spans="1:9" ht="12.95" customHeight="1" x14ac:dyDescent="0.2">
      <c r="A13" s="307" t="s">
        <v>310</v>
      </c>
      <c r="B13" s="1030"/>
      <c r="C13" s="1031"/>
      <c r="D13" s="1030"/>
      <c r="E13" s="1031"/>
      <c r="F13" s="1030"/>
      <c r="G13" s="1031"/>
      <c r="H13" s="1030"/>
      <c r="I13" s="1031"/>
    </row>
    <row r="14" spans="1:9" ht="12.95" customHeight="1" x14ac:dyDescent="0.2">
      <c r="A14" s="308" t="s">
        <v>321</v>
      </c>
      <c r="B14" s="1030">
        <v>3.7129670755542605</v>
      </c>
      <c r="C14" s="1031">
        <v>3.20045822193795</v>
      </c>
      <c r="D14" s="1030">
        <v>2.2932899707865744</v>
      </c>
      <c r="E14" s="1031">
        <v>2.2880943472920734</v>
      </c>
      <c r="F14" s="1030">
        <v>2.3584350407459311</v>
      </c>
      <c r="G14" s="1031">
        <v>2.3523779979976354</v>
      </c>
      <c r="H14" s="1030">
        <v>2.1446399260201474</v>
      </c>
      <c r="I14" s="1031">
        <v>2.1420459846042945</v>
      </c>
    </row>
    <row r="15" spans="1:9" ht="12.95" customHeight="1" x14ac:dyDescent="0.2">
      <c r="A15" s="307" t="s">
        <v>310</v>
      </c>
      <c r="B15" s="1032"/>
      <c r="C15" s="1033"/>
      <c r="D15" s="1032"/>
      <c r="E15" s="1033"/>
      <c r="F15" s="1032"/>
      <c r="G15" s="1033"/>
      <c r="H15" s="1032"/>
      <c r="I15" s="1033"/>
    </row>
    <row r="16" spans="1:9" x14ac:dyDescent="0.2">
      <c r="A16" s="306" t="s">
        <v>322</v>
      </c>
      <c r="B16" s="1034">
        <v>-2.3217507359847733</v>
      </c>
      <c r="C16" s="1035">
        <v>-2.4336838633277078</v>
      </c>
      <c r="D16" s="1034">
        <v>-2.3874046716493824</v>
      </c>
      <c r="E16" s="1035">
        <v>-2.3631802905385966</v>
      </c>
      <c r="F16" s="1034">
        <v>-2.5066706049508518</v>
      </c>
      <c r="G16" s="1035">
        <v>-2.4817727525785864</v>
      </c>
      <c r="H16" s="1034">
        <v>-2.6207587952777573</v>
      </c>
      <c r="I16" s="1035">
        <v>-2.5361729231213914</v>
      </c>
    </row>
    <row r="17" spans="1:9" x14ac:dyDescent="0.2">
      <c r="A17" s="673" t="s">
        <v>14</v>
      </c>
      <c r="B17" s="1032"/>
      <c r="C17" s="1033"/>
      <c r="D17" s="1032"/>
      <c r="E17" s="1033"/>
      <c r="F17" s="1032"/>
      <c r="G17" s="1033"/>
      <c r="H17" s="1032"/>
      <c r="I17" s="1033"/>
    </row>
    <row r="18" spans="1:9" x14ac:dyDescent="0.2">
      <c r="A18" s="310" t="s">
        <v>8</v>
      </c>
    </row>
    <row r="21" spans="1:9" x14ac:dyDescent="0.2">
      <c r="A21" s="417"/>
    </row>
  </sheetData>
  <mergeCells count="52">
    <mergeCell ref="B4:C4"/>
    <mergeCell ref="D4:E4"/>
    <mergeCell ref="F4:G4"/>
    <mergeCell ref="H4:I4"/>
    <mergeCell ref="B6:B7"/>
    <mergeCell ref="C6:C7"/>
    <mergeCell ref="D6:D7"/>
    <mergeCell ref="E6:E7"/>
    <mergeCell ref="F6:F7"/>
    <mergeCell ref="G6:G7"/>
    <mergeCell ref="H6:H7"/>
    <mergeCell ref="I6:I7"/>
    <mergeCell ref="B8:B9"/>
    <mergeCell ref="C8:C9"/>
    <mergeCell ref="D8:D9"/>
    <mergeCell ref="E8:E9"/>
    <mergeCell ref="F8:F9"/>
    <mergeCell ref="G8:G9"/>
    <mergeCell ref="H8:H9"/>
    <mergeCell ref="I8:I9"/>
    <mergeCell ref="H10:H11"/>
    <mergeCell ref="I10:I11"/>
    <mergeCell ref="F12:F13"/>
    <mergeCell ref="G12:G13"/>
    <mergeCell ref="H12:H13"/>
    <mergeCell ref="I12:I13"/>
    <mergeCell ref="F10:F11"/>
    <mergeCell ref="G10:G11"/>
    <mergeCell ref="H14:H15"/>
    <mergeCell ref="I14:I15"/>
    <mergeCell ref="B16:B17"/>
    <mergeCell ref="C16:C17"/>
    <mergeCell ref="F16:F17"/>
    <mergeCell ref="G16:G17"/>
    <mergeCell ref="H16:H17"/>
    <mergeCell ref="I16:I17"/>
    <mergeCell ref="B14:B15"/>
    <mergeCell ref="C14:C15"/>
    <mergeCell ref="D14:D15"/>
    <mergeCell ref="E14:E15"/>
    <mergeCell ref="F14:F15"/>
    <mergeCell ref="G14:G15"/>
    <mergeCell ref="D16:D17"/>
    <mergeCell ref="E16:E17"/>
    <mergeCell ref="B10:B11"/>
    <mergeCell ref="C10:C11"/>
    <mergeCell ref="D10:D11"/>
    <mergeCell ref="E10:E11"/>
    <mergeCell ref="B12:B13"/>
    <mergeCell ref="C12:C13"/>
    <mergeCell ref="D12:D13"/>
    <mergeCell ref="E12:E1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1FCD-1D64-48BC-AD67-A0233E0E8DCD}">
  <dimension ref="A1:G34"/>
  <sheetViews>
    <sheetView showGridLines="0" workbookViewId="0">
      <selection activeCell="D34" sqref="D34"/>
    </sheetView>
  </sheetViews>
  <sheetFormatPr baseColWidth="10" defaultColWidth="11.42578125" defaultRowHeight="12.75" x14ac:dyDescent="0.2"/>
  <cols>
    <col min="1" max="1" width="49.5703125" style="189" bestFit="1" customWidth="1"/>
    <col min="2" max="5" width="13.42578125" style="189" bestFit="1" customWidth="1"/>
    <col min="6" max="16384" width="11.42578125" style="189"/>
  </cols>
  <sheetData>
    <row r="1" spans="1:7" x14ac:dyDescent="0.2">
      <c r="A1" s="170" t="s">
        <v>138</v>
      </c>
      <c r="B1" s="18"/>
      <c r="C1" s="18"/>
      <c r="D1" s="18"/>
      <c r="E1" s="18"/>
    </row>
    <row r="2" spans="1:7" x14ac:dyDescent="0.2">
      <c r="A2" s="170" t="s">
        <v>477</v>
      </c>
      <c r="B2" s="113"/>
      <c r="C2" s="113"/>
      <c r="D2" s="18"/>
      <c r="E2" s="18"/>
    </row>
    <row r="3" spans="1:7" x14ac:dyDescent="0.2">
      <c r="A3" s="197" t="s">
        <v>497</v>
      </c>
      <c r="B3" s="18"/>
      <c r="C3" s="18"/>
      <c r="D3" s="18"/>
      <c r="E3" s="18"/>
    </row>
    <row r="4" spans="1:7" x14ac:dyDescent="0.2">
      <c r="A4" s="197"/>
      <c r="B4" s="42"/>
      <c r="C4" s="18"/>
      <c r="D4" s="18"/>
      <c r="E4" s="18"/>
    </row>
    <row r="5" spans="1:7" x14ac:dyDescent="0.2">
      <c r="A5" s="240"/>
      <c r="B5" s="21">
        <v>2027</v>
      </c>
      <c r="C5" s="21">
        <v>2028</v>
      </c>
      <c r="D5" s="21">
        <v>2029</v>
      </c>
      <c r="E5" s="21">
        <v>2030</v>
      </c>
    </row>
    <row r="6" spans="1:7" x14ac:dyDescent="0.2">
      <c r="A6" s="69" t="s">
        <v>140</v>
      </c>
      <c r="B6" s="241">
        <v>82249521.58168146</v>
      </c>
      <c r="C6" s="241">
        <v>84375572.823211595</v>
      </c>
      <c r="D6" s="241">
        <v>85329353.956405237</v>
      </c>
      <c r="E6" s="241">
        <v>86723642.466679603</v>
      </c>
      <c r="F6" s="215"/>
      <c r="G6" s="215"/>
    </row>
    <row r="7" spans="1:7" x14ac:dyDescent="0.2">
      <c r="A7" s="69" t="s">
        <v>106</v>
      </c>
      <c r="B7" s="242">
        <v>82237154.922977194</v>
      </c>
      <c r="C7" s="242">
        <v>84363206.164507329</v>
      </c>
      <c r="D7" s="242">
        <v>85316987.297700971</v>
      </c>
      <c r="E7" s="242">
        <v>86711275.807975337</v>
      </c>
      <c r="F7" s="215"/>
      <c r="G7" s="215"/>
    </row>
    <row r="8" spans="1:7" x14ac:dyDescent="0.2">
      <c r="A8" s="243" t="s">
        <v>107</v>
      </c>
      <c r="B8" s="244">
        <v>68282745.295482934</v>
      </c>
      <c r="C8" s="244">
        <v>70332019.56984511</v>
      </c>
      <c r="D8" s="244">
        <v>71454778.303008288</v>
      </c>
      <c r="E8" s="244">
        <v>72656372.216047853</v>
      </c>
      <c r="F8" s="215"/>
      <c r="G8" s="215"/>
    </row>
    <row r="9" spans="1:7" x14ac:dyDescent="0.2">
      <c r="A9" s="508" t="s">
        <v>141</v>
      </c>
      <c r="B9" s="509">
        <v>6557132.7343615573</v>
      </c>
      <c r="C9" s="509">
        <v>5916467.9702767674</v>
      </c>
      <c r="D9" s="509">
        <v>5533310.0939715747</v>
      </c>
      <c r="E9" s="509">
        <v>5082169.9187660497</v>
      </c>
      <c r="F9" s="215"/>
      <c r="G9" s="215"/>
    </row>
    <row r="10" spans="1:7" x14ac:dyDescent="0.2">
      <c r="A10" s="508" t="s">
        <v>142</v>
      </c>
      <c r="B10" s="509">
        <v>61725612.561121374</v>
      </c>
      <c r="C10" s="509">
        <v>64415551.599568337</v>
      </c>
      <c r="D10" s="509">
        <v>65921468.209036708</v>
      </c>
      <c r="E10" s="509">
        <v>67574202.297281802</v>
      </c>
      <c r="F10" s="215"/>
      <c r="G10" s="215"/>
    </row>
    <row r="11" spans="1:7" x14ac:dyDescent="0.2">
      <c r="A11" s="243" t="s">
        <v>637</v>
      </c>
      <c r="B11" s="244">
        <v>2736247.0855050171</v>
      </c>
      <c r="C11" s="244">
        <v>2521224.3918121327</v>
      </c>
      <c r="D11" s="244">
        <v>1976861.4834336382</v>
      </c>
      <c r="E11" s="244">
        <v>1823370.9493013434</v>
      </c>
      <c r="F11" s="215"/>
      <c r="G11" s="215"/>
    </row>
    <row r="12" spans="1:7" x14ac:dyDescent="0.2">
      <c r="A12" s="508" t="s">
        <v>57</v>
      </c>
      <c r="B12" s="509">
        <v>2684897.8551534773</v>
      </c>
      <c r="C12" s="509">
        <v>2467643.3679523021</v>
      </c>
      <c r="D12" s="509">
        <v>1924373.9498566615</v>
      </c>
      <c r="E12" s="509">
        <v>1673016.0354089607</v>
      </c>
      <c r="F12" s="215"/>
      <c r="G12" s="215"/>
    </row>
    <row r="13" spans="1:7" x14ac:dyDescent="0.2">
      <c r="A13" s="508" t="s">
        <v>650</v>
      </c>
      <c r="B13" s="509">
        <v>51349.230351540326</v>
      </c>
      <c r="C13" s="509">
        <v>53581.02385983101</v>
      </c>
      <c r="D13" s="509">
        <v>52487.533576977265</v>
      </c>
      <c r="E13" s="509">
        <v>150354.91389238267</v>
      </c>
      <c r="F13" s="215"/>
      <c r="G13" s="215"/>
    </row>
    <row r="14" spans="1:7" x14ac:dyDescent="0.2">
      <c r="A14" s="243" t="s">
        <v>110</v>
      </c>
      <c r="B14" s="244">
        <v>4938834.4413586305</v>
      </c>
      <c r="C14" s="244">
        <v>5092737.6862009587</v>
      </c>
      <c r="D14" s="244">
        <v>5238867.4265257698</v>
      </c>
      <c r="E14" s="244">
        <v>5387365.0637398297</v>
      </c>
      <c r="F14" s="215"/>
      <c r="G14" s="215"/>
    </row>
    <row r="15" spans="1:7" x14ac:dyDescent="0.2">
      <c r="A15" s="243" t="s">
        <v>111</v>
      </c>
      <c r="B15" s="244">
        <v>96553.315111544944</v>
      </c>
      <c r="C15" s="244">
        <v>99260.650283751922</v>
      </c>
      <c r="D15" s="244">
        <v>101178.98611297204</v>
      </c>
      <c r="E15" s="244">
        <v>103651.40214552727</v>
      </c>
      <c r="F15" s="215"/>
      <c r="G15" s="215"/>
    </row>
    <row r="16" spans="1:7" x14ac:dyDescent="0.2">
      <c r="A16" s="243" t="s">
        <v>112</v>
      </c>
      <c r="B16" s="244">
        <v>1771558.5255943076</v>
      </c>
      <c r="C16" s="244">
        <v>1818249.5616129097</v>
      </c>
      <c r="D16" s="244">
        <v>1948143.1833955541</v>
      </c>
      <c r="E16" s="244">
        <v>2040483.4367362021</v>
      </c>
      <c r="F16" s="215"/>
      <c r="G16" s="215"/>
    </row>
    <row r="17" spans="1:7" x14ac:dyDescent="0.2">
      <c r="A17" s="510" t="s">
        <v>369</v>
      </c>
      <c r="B17" s="509">
        <v>479510.82384614891</v>
      </c>
      <c r="C17" s="509">
        <v>575058.32028785022</v>
      </c>
      <c r="D17" s="509">
        <v>734533.95229862735</v>
      </c>
      <c r="E17" s="509">
        <v>771926.41206578992</v>
      </c>
      <c r="F17" s="215"/>
      <c r="G17" s="215"/>
    </row>
    <row r="18" spans="1:7" x14ac:dyDescent="0.2">
      <c r="A18" s="510" t="s">
        <v>370</v>
      </c>
      <c r="B18" s="509">
        <v>1292047.7017481588</v>
      </c>
      <c r="C18" s="509">
        <v>1243191.2413250594</v>
      </c>
      <c r="D18" s="509">
        <v>1213609.2310969266</v>
      </c>
      <c r="E18" s="509">
        <v>1268557.0246704123</v>
      </c>
      <c r="F18" s="215"/>
      <c r="G18" s="215"/>
    </row>
    <row r="19" spans="1:7" x14ac:dyDescent="0.2">
      <c r="A19" s="243" t="s">
        <v>113</v>
      </c>
      <c r="B19" s="244">
        <v>1667444.2602288953</v>
      </c>
      <c r="C19" s="244">
        <v>1709757.543676682</v>
      </c>
      <c r="D19" s="244">
        <v>1753293.1399598992</v>
      </c>
      <c r="E19" s="244">
        <v>1798651.1821205062</v>
      </c>
      <c r="F19" s="215"/>
      <c r="G19" s="215"/>
    </row>
    <row r="20" spans="1:7" x14ac:dyDescent="0.2">
      <c r="A20" s="243" t="s">
        <v>114</v>
      </c>
      <c r="B20" s="244">
        <v>2743771.9996958468</v>
      </c>
      <c r="C20" s="244">
        <v>2789956.7610757751</v>
      </c>
      <c r="D20" s="244">
        <v>2843864.7752648615</v>
      </c>
      <c r="E20" s="244">
        <v>2901381.5578840822</v>
      </c>
      <c r="F20" s="215"/>
      <c r="G20" s="215"/>
    </row>
    <row r="21" spans="1:7" x14ac:dyDescent="0.2">
      <c r="A21" s="69" t="s">
        <v>22</v>
      </c>
      <c r="B21" s="245">
        <v>12366.658704268191</v>
      </c>
      <c r="C21" s="245">
        <v>12366.658704268191</v>
      </c>
      <c r="D21" s="245">
        <v>12366.658704268191</v>
      </c>
      <c r="E21" s="245">
        <v>12366.658704268191</v>
      </c>
      <c r="F21" s="215"/>
      <c r="G21" s="215"/>
    </row>
    <row r="22" spans="1:7" x14ac:dyDescent="0.2">
      <c r="A22" s="246" t="s">
        <v>115</v>
      </c>
      <c r="B22" s="247">
        <v>12366.658704268191</v>
      </c>
      <c r="C22" s="247">
        <v>12366.658704268191</v>
      </c>
      <c r="D22" s="247">
        <v>12366.658704268191</v>
      </c>
      <c r="E22" s="247">
        <v>12366.658704268191</v>
      </c>
      <c r="F22" s="215"/>
      <c r="G22" s="215"/>
    </row>
    <row r="23" spans="1:7" x14ac:dyDescent="0.2">
      <c r="A23" s="18" t="s">
        <v>51</v>
      </c>
      <c r="B23" s="18"/>
      <c r="C23" s="18"/>
      <c r="D23" s="18"/>
      <c r="E23" s="18"/>
    </row>
    <row r="25" spans="1:7" x14ac:dyDescent="0.2">
      <c r="B25" s="334"/>
      <c r="C25" s="334"/>
      <c r="D25" s="334"/>
      <c r="E25" s="334"/>
    </row>
    <row r="26" spans="1:7" x14ac:dyDescent="0.2">
      <c r="B26" s="334"/>
      <c r="C26" s="334"/>
      <c r="D26" s="334"/>
      <c r="E26" s="334"/>
    </row>
    <row r="27" spans="1:7" x14ac:dyDescent="0.2">
      <c r="B27" s="334"/>
      <c r="C27" s="334"/>
      <c r="D27" s="334"/>
      <c r="E27" s="334"/>
    </row>
    <row r="28" spans="1:7" x14ac:dyDescent="0.2">
      <c r="B28" s="334"/>
      <c r="C28" s="334"/>
      <c r="D28" s="334"/>
      <c r="E28" s="334"/>
    </row>
    <row r="29" spans="1:7" x14ac:dyDescent="0.2">
      <c r="B29" s="334"/>
      <c r="C29" s="334"/>
      <c r="D29" s="334"/>
      <c r="E29" s="334"/>
    </row>
    <row r="30" spans="1:7" x14ac:dyDescent="0.2">
      <c r="B30" s="334"/>
      <c r="C30" s="334"/>
      <c r="D30" s="334"/>
      <c r="E30" s="334"/>
    </row>
    <row r="31" spans="1:7" x14ac:dyDescent="0.2">
      <c r="B31" s="334"/>
      <c r="C31" s="334"/>
      <c r="D31" s="334"/>
      <c r="E31" s="334"/>
    </row>
    <row r="32" spans="1:7" x14ac:dyDescent="0.2">
      <c r="B32" s="334"/>
      <c r="C32" s="334"/>
      <c r="D32" s="334"/>
      <c r="E32" s="334"/>
    </row>
    <row r="33" spans="2:5" x14ac:dyDescent="0.2">
      <c r="B33" s="334"/>
      <c r="C33" s="334"/>
      <c r="D33" s="334"/>
      <c r="E33" s="334"/>
    </row>
    <row r="34" spans="2:5" x14ac:dyDescent="0.2">
      <c r="B34" s="334"/>
      <c r="C34" s="334"/>
      <c r="D34" s="334"/>
      <c r="E34" s="334"/>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A7295-EE44-4810-9BDD-28FFD3C726A4}">
  <dimension ref="A1:N34"/>
  <sheetViews>
    <sheetView showGridLines="0" workbookViewId="0">
      <selection activeCell="D27" sqref="D27"/>
    </sheetView>
  </sheetViews>
  <sheetFormatPr baseColWidth="10" defaultColWidth="11.42578125" defaultRowHeight="12.75" x14ac:dyDescent="0.2"/>
  <cols>
    <col min="1" max="1" width="49.5703125" style="189" bestFit="1" customWidth="1"/>
    <col min="2" max="5" width="13.140625" style="189" customWidth="1"/>
    <col min="6" max="16384" width="11.42578125" style="189"/>
  </cols>
  <sheetData>
    <row r="1" spans="1:14" x14ac:dyDescent="0.2">
      <c r="A1" s="170" t="s">
        <v>143</v>
      </c>
      <c r="B1" s="18"/>
      <c r="C1" s="18"/>
      <c r="D1" s="18"/>
      <c r="E1" s="18"/>
    </row>
    <row r="2" spans="1:14" x14ac:dyDescent="0.2">
      <c r="A2" s="170" t="s">
        <v>1231</v>
      </c>
      <c r="B2" s="113"/>
      <c r="C2" s="113"/>
      <c r="D2" s="18"/>
      <c r="E2" s="18"/>
    </row>
    <row r="3" spans="1:14" x14ac:dyDescent="0.2">
      <c r="A3" s="197" t="s">
        <v>497</v>
      </c>
      <c r="B3" s="18"/>
      <c r="C3" s="18"/>
      <c r="D3" s="18"/>
      <c r="E3" s="18"/>
    </row>
    <row r="4" spans="1:14" x14ac:dyDescent="0.2">
      <c r="A4" s="197"/>
      <c r="B4" s="18"/>
      <c r="C4" s="18"/>
      <c r="D4" s="18"/>
      <c r="E4" s="18"/>
    </row>
    <row r="5" spans="1:14" s="4" customFormat="1" x14ac:dyDescent="0.2">
      <c r="A5" s="1227"/>
      <c r="B5" s="387">
        <v>2027</v>
      </c>
      <c r="C5" s="527">
        <v>2028</v>
      </c>
      <c r="D5" s="387">
        <v>2029</v>
      </c>
      <c r="E5" s="1228">
        <v>2030</v>
      </c>
      <c r="F5" s="58"/>
    </row>
    <row r="6" spans="1:14" s="4" customFormat="1" x14ac:dyDescent="0.2">
      <c r="A6" s="5" t="s">
        <v>28</v>
      </c>
      <c r="B6" s="1229">
        <v>30347953.476727597</v>
      </c>
      <c r="C6" s="1230">
        <v>31027820.911258034</v>
      </c>
      <c r="D6" s="1230">
        <v>31330025.458449103</v>
      </c>
      <c r="E6" s="1230">
        <v>31645504.057129189</v>
      </c>
      <c r="F6" s="550"/>
      <c r="G6" s="332"/>
      <c r="H6" s="335"/>
      <c r="L6" s="16"/>
      <c r="M6" s="16"/>
      <c r="N6" s="16"/>
    </row>
    <row r="7" spans="1:14" s="4" customFormat="1" x14ac:dyDescent="0.2">
      <c r="A7" s="6" t="s">
        <v>1232</v>
      </c>
      <c r="B7" s="1231">
        <v>6557132.7343615573</v>
      </c>
      <c r="C7" s="1232">
        <v>5916467.9702767674</v>
      </c>
      <c r="D7" s="1232">
        <v>5533310.0939715747</v>
      </c>
      <c r="E7" s="1232">
        <v>5082169.9187660497</v>
      </c>
      <c r="F7" s="550"/>
      <c r="G7" s="333"/>
      <c r="H7" s="336"/>
      <c r="L7" s="16"/>
      <c r="M7" s="16"/>
      <c r="N7" s="16"/>
    </row>
    <row r="8" spans="1:14" s="4" customFormat="1" x14ac:dyDescent="0.2">
      <c r="A8" s="6" t="s">
        <v>49</v>
      </c>
      <c r="B8" s="1231">
        <v>23790820.742366038</v>
      </c>
      <c r="C8" s="1232">
        <v>25111352.940981265</v>
      </c>
      <c r="D8" s="1232">
        <v>25796715.36447753</v>
      </c>
      <c r="E8" s="1232">
        <v>26563334.138363138</v>
      </c>
      <c r="F8" s="550"/>
      <c r="G8" s="333"/>
      <c r="H8" s="336"/>
      <c r="L8" s="16"/>
      <c r="M8" s="16"/>
      <c r="N8" s="16"/>
    </row>
    <row r="9" spans="1:14" s="4" customFormat="1" x14ac:dyDescent="0.2">
      <c r="A9" s="5" t="s">
        <v>34</v>
      </c>
      <c r="B9" s="1229">
        <v>31253939.784286879</v>
      </c>
      <c r="C9" s="1230">
        <v>32288664.394284826</v>
      </c>
      <c r="D9" s="1230">
        <v>33036343.868307479</v>
      </c>
      <c r="E9" s="1230">
        <v>33828454.442494899</v>
      </c>
      <c r="F9" s="550"/>
      <c r="G9" s="332"/>
      <c r="H9" s="335"/>
      <c r="L9" s="16"/>
      <c r="M9" s="16"/>
      <c r="N9" s="16"/>
    </row>
    <row r="10" spans="1:14" s="4" customFormat="1" x14ac:dyDescent="0.2">
      <c r="A10" s="5" t="s">
        <v>38</v>
      </c>
      <c r="B10" s="1229">
        <v>3952562.0450906064</v>
      </c>
      <c r="C10" s="1230">
        <v>3976775.798373688</v>
      </c>
      <c r="D10" s="1230">
        <v>4013141.8282811926</v>
      </c>
      <c r="E10" s="1230">
        <v>4052900.0288202567</v>
      </c>
      <c r="F10" s="550"/>
      <c r="G10" s="332"/>
      <c r="H10" s="335"/>
      <c r="L10" s="16"/>
      <c r="M10" s="16"/>
      <c r="N10" s="16"/>
    </row>
    <row r="11" spans="1:14" s="4" customFormat="1" x14ac:dyDescent="0.2">
      <c r="A11" s="6" t="s">
        <v>39</v>
      </c>
      <c r="B11" s="1231">
        <v>947254.35383521579</v>
      </c>
      <c r="C11" s="1232">
        <v>945556.29383372434</v>
      </c>
      <c r="D11" s="1232">
        <v>937090.95766715659</v>
      </c>
      <c r="E11" s="1232">
        <v>927458.0752643554</v>
      </c>
      <c r="F11" s="550"/>
      <c r="G11" s="333"/>
      <c r="H11" s="336"/>
      <c r="J11" s="196"/>
      <c r="L11" s="16"/>
      <c r="M11" s="16"/>
      <c r="N11" s="16"/>
    </row>
    <row r="12" spans="1:14" s="4" customFormat="1" x14ac:dyDescent="0.2">
      <c r="A12" s="6" t="s">
        <v>40</v>
      </c>
      <c r="B12" s="1231">
        <v>2934190.0279538729</v>
      </c>
      <c r="C12" s="1232">
        <v>2959969.6020540758</v>
      </c>
      <c r="D12" s="1232">
        <v>3003250.0751596252</v>
      </c>
      <c r="E12" s="1232">
        <v>3050967.0314050382</v>
      </c>
      <c r="F12" s="550"/>
      <c r="G12" s="333"/>
      <c r="H12" s="336"/>
      <c r="J12" s="196"/>
      <c r="L12" s="16"/>
      <c r="M12" s="16"/>
      <c r="N12" s="16"/>
    </row>
    <row r="13" spans="1:14" s="4" customFormat="1" x14ac:dyDescent="0.2">
      <c r="A13" s="6" t="s">
        <v>41</v>
      </c>
      <c r="B13" s="1231">
        <v>71117.663301517576</v>
      </c>
      <c r="C13" s="1232">
        <v>71249.902485888146</v>
      </c>
      <c r="D13" s="1232">
        <v>72800.795454410705</v>
      </c>
      <c r="E13" s="1232">
        <v>74474.922150863204</v>
      </c>
      <c r="F13" s="550"/>
      <c r="G13" s="333"/>
      <c r="H13" s="336"/>
      <c r="J13" s="196"/>
      <c r="L13" s="16"/>
      <c r="M13" s="16"/>
      <c r="N13" s="16"/>
    </row>
    <row r="14" spans="1:14" s="4" customFormat="1" x14ac:dyDescent="0.2">
      <c r="A14" s="5" t="s">
        <v>42</v>
      </c>
      <c r="B14" s="1229">
        <v>930511.2871807178</v>
      </c>
      <c r="C14" s="1230">
        <v>954478.77885638445</v>
      </c>
      <c r="D14" s="1230">
        <v>975358.4045770542</v>
      </c>
      <c r="E14" s="1230">
        <v>997545.38478502748</v>
      </c>
      <c r="F14" s="550"/>
      <c r="G14" s="332"/>
      <c r="H14" s="335"/>
      <c r="L14" s="16"/>
      <c r="M14" s="16"/>
      <c r="N14" s="16"/>
    </row>
    <row r="15" spans="1:14" s="4" customFormat="1" x14ac:dyDescent="0.2">
      <c r="A15" s="5" t="s">
        <v>43</v>
      </c>
      <c r="B15" s="1229">
        <v>641962.42917312542</v>
      </c>
      <c r="C15" s="1230">
        <v>656041.87366936018</v>
      </c>
      <c r="D15" s="1230">
        <v>669999.29695097927</v>
      </c>
      <c r="E15" s="1230">
        <v>683885.61363402975</v>
      </c>
      <c r="F15" s="550"/>
      <c r="G15" s="332"/>
      <c r="H15" s="335"/>
      <c r="L15" s="16"/>
      <c r="M15" s="16"/>
      <c r="N15" s="16"/>
    </row>
    <row r="16" spans="1:14" s="4" customFormat="1" x14ac:dyDescent="0.2">
      <c r="A16" s="5" t="s">
        <v>44</v>
      </c>
      <c r="B16" s="1229">
        <v>1155816.2730240086</v>
      </c>
      <c r="C16" s="1230">
        <v>1428237.8134028066</v>
      </c>
      <c r="D16" s="1230">
        <v>1429909.4464424718</v>
      </c>
      <c r="E16" s="1230">
        <v>1448082.689184448</v>
      </c>
      <c r="F16" s="550"/>
      <c r="G16" s="332"/>
      <c r="H16" s="335"/>
      <c r="L16" s="16"/>
      <c r="M16" s="16"/>
      <c r="N16" s="16"/>
    </row>
    <row r="17" spans="1:14" s="4" customFormat="1" x14ac:dyDescent="0.2">
      <c r="A17" s="52" t="s">
        <v>125</v>
      </c>
      <c r="B17" s="1231">
        <v>-892087.1877677897</v>
      </c>
      <c r="C17" s="1232">
        <v>-882849.9937566889</v>
      </c>
      <c r="D17" s="1232">
        <v>-894653.09622640908</v>
      </c>
      <c r="E17" s="1232">
        <v>-912869.99380558846</v>
      </c>
      <c r="F17" s="550"/>
      <c r="G17" s="332"/>
      <c r="H17" s="335"/>
      <c r="L17" s="16"/>
      <c r="M17" s="16"/>
      <c r="N17" s="16"/>
    </row>
    <row r="18" spans="1:14" s="4" customFormat="1" x14ac:dyDescent="0.2">
      <c r="A18" s="52" t="s">
        <v>126</v>
      </c>
      <c r="B18" s="1231">
        <v>2047903.4607917983</v>
      </c>
      <c r="C18" s="1232">
        <v>2311087.8071594955</v>
      </c>
      <c r="D18" s="1232">
        <v>2324562.5426688809</v>
      </c>
      <c r="E18" s="1232">
        <v>2360952.6829900364</v>
      </c>
      <c r="F18" s="550"/>
      <c r="G18" s="332"/>
      <c r="H18" s="335"/>
      <c r="L18" s="16"/>
      <c r="M18" s="16"/>
      <c r="N18" s="16"/>
    </row>
    <row r="19" spans="1:14" s="4" customFormat="1" x14ac:dyDescent="0.2">
      <c r="A19" s="8" t="s">
        <v>50</v>
      </c>
      <c r="B19" s="1233">
        <v>68282745.295482934</v>
      </c>
      <c r="C19" s="1234">
        <v>70332019.56984508</v>
      </c>
      <c r="D19" s="1234">
        <v>71454778.303008288</v>
      </c>
      <c r="E19" s="1234">
        <v>72656372.216047853</v>
      </c>
      <c r="F19" s="550"/>
      <c r="G19" s="332"/>
      <c r="H19" s="335"/>
      <c r="L19" s="16"/>
      <c r="M19" s="16"/>
      <c r="N19" s="16"/>
    </row>
    <row r="20" spans="1:14" x14ac:dyDescent="0.2">
      <c r="A20" s="18" t="s">
        <v>51</v>
      </c>
      <c r="B20" s="18"/>
      <c r="C20" s="18"/>
      <c r="D20" s="18"/>
      <c r="E20" s="18"/>
    </row>
    <row r="22" spans="1:14" x14ac:dyDescent="0.2">
      <c r="B22" s="334"/>
      <c r="C22" s="334"/>
      <c r="D22" s="334"/>
      <c r="E22" s="334"/>
    </row>
    <row r="23" spans="1:14" x14ac:dyDescent="0.2">
      <c r="B23" s="334"/>
      <c r="C23" s="334"/>
      <c r="D23" s="334"/>
      <c r="E23" s="334"/>
    </row>
    <row r="24" spans="1:14" x14ac:dyDescent="0.2">
      <c r="B24" s="334"/>
      <c r="C24" s="334"/>
      <c r="D24" s="334"/>
      <c r="E24" s="334"/>
    </row>
    <row r="25" spans="1:14" x14ac:dyDescent="0.2">
      <c r="B25" s="334"/>
      <c r="C25" s="334"/>
      <c r="D25" s="334"/>
      <c r="E25" s="334"/>
    </row>
    <row r="26" spans="1:14" x14ac:dyDescent="0.2">
      <c r="B26" s="334"/>
      <c r="C26" s="334"/>
      <c r="D26" s="334"/>
      <c r="E26" s="334"/>
    </row>
    <row r="27" spans="1:14" x14ac:dyDescent="0.2">
      <c r="B27" s="334"/>
      <c r="C27" s="334"/>
      <c r="D27" s="334"/>
      <c r="E27" s="334"/>
    </row>
    <row r="28" spans="1:14" x14ac:dyDescent="0.2">
      <c r="B28" s="334"/>
      <c r="C28" s="334"/>
      <c r="D28" s="334"/>
      <c r="E28" s="334"/>
    </row>
    <row r="29" spans="1:14" x14ac:dyDescent="0.2">
      <c r="B29" s="334"/>
      <c r="C29" s="334"/>
      <c r="D29" s="334"/>
      <c r="E29" s="334"/>
    </row>
    <row r="30" spans="1:14" x14ac:dyDescent="0.2">
      <c r="B30" s="334"/>
      <c r="C30" s="334"/>
      <c r="D30" s="334"/>
      <c r="E30" s="334"/>
    </row>
    <row r="31" spans="1:14" x14ac:dyDescent="0.2">
      <c r="B31" s="334"/>
      <c r="C31" s="334"/>
      <c r="D31" s="334"/>
      <c r="E31" s="334"/>
    </row>
    <row r="32" spans="1:14" x14ac:dyDescent="0.2">
      <c r="B32" s="334"/>
      <c r="C32" s="334"/>
      <c r="D32" s="334"/>
      <c r="E32" s="334"/>
    </row>
    <row r="33" spans="2:5" x14ac:dyDescent="0.2">
      <c r="B33" s="334"/>
      <c r="C33" s="334"/>
      <c r="D33" s="334"/>
      <c r="E33" s="334"/>
    </row>
    <row r="34" spans="2:5" x14ac:dyDescent="0.2">
      <c r="B34" s="334"/>
      <c r="C34" s="334"/>
      <c r="D34" s="334"/>
      <c r="E34" s="334"/>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54E6-7497-4FB9-8E07-014B5F53F43C}">
  <dimension ref="A1:N25"/>
  <sheetViews>
    <sheetView showGridLines="0" workbookViewId="0">
      <selection activeCell="H18" sqref="H18"/>
    </sheetView>
  </sheetViews>
  <sheetFormatPr baseColWidth="10" defaultColWidth="11.42578125" defaultRowHeight="12.75" x14ac:dyDescent="0.2"/>
  <cols>
    <col min="1" max="1" width="46.5703125" style="189" customWidth="1"/>
    <col min="2" max="16384" width="11.42578125" style="189"/>
  </cols>
  <sheetData>
    <row r="1" spans="1:14" x14ac:dyDescent="0.2">
      <c r="A1" s="170" t="s">
        <v>144</v>
      </c>
      <c r="B1" s="18"/>
      <c r="C1" s="18"/>
      <c r="D1" s="18"/>
      <c r="E1" s="18"/>
    </row>
    <row r="2" spans="1:14" x14ac:dyDescent="0.2">
      <c r="A2" s="170" t="s">
        <v>478</v>
      </c>
      <c r="B2" s="18"/>
      <c r="C2" s="18"/>
      <c r="D2" s="18"/>
      <c r="E2" s="18"/>
    </row>
    <row r="3" spans="1:14" x14ac:dyDescent="0.2">
      <c r="A3" s="24"/>
      <c r="B3" s="18"/>
      <c r="C3" s="18"/>
      <c r="D3" s="18"/>
      <c r="E3" s="18"/>
    </row>
    <row r="4" spans="1:14" x14ac:dyDescent="0.2">
      <c r="A4" s="1040"/>
      <c r="B4" s="1029">
        <v>2027</v>
      </c>
      <c r="C4" s="1042"/>
      <c r="D4" s="1026">
        <v>2028</v>
      </c>
      <c r="E4" s="1026"/>
      <c r="F4" s="1029">
        <v>2029</v>
      </c>
      <c r="G4" s="1042"/>
      <c r="H4" s="1026">
        <v>2030</v>
      </c>
      <c r="I4" s="1042"/>
    </row>
    <row r="5" spans="1:14" x14ac:dyDescent="0.2">
      <c r="A5" s="1041"/>
      <c r="B5" s="552" t="s">
        <v>541</v>
      </c>
      <c r="C5" s="553" t="s">
        <v>537</v>
      </c>
      <c r="D5" s="552" t="s">
        <v>541</v>
      </c>
      <c r="E5" s="553" t="s">
        <v>537</v>
      </c>
      <c r="F5" s="552" t="s">
        <v>541</v>
      </c>
      <c r="G5" s="553" t="s">
        <v>537</v>
      </c>
      <c r="H5" s="552" t="s">
        <v>541</v>
      </c>
      <c r="I5" s="553" t="s">
        <v>537</v>
      </c>
    </row>
    <row r="6" spans="1:14" x14ac:dyDescent="0.2">
      <c r="A6" s="5" t="s">
        <v>349</v>
      </c>
      <c r="B6" s="575"/>
      <c r="C6" s="676"/>
      <c r="D6" s="575"/>
      <c r="E6" s="676"/>
      <c r="F6" s="575"/>
      <c r="G6" s="676"/>
      <c r="H6" s="575"/>
      <c r="I6" s="676"/>
    </row>
    <row r="7" spans="1:14" x14ac:dyDescent="0.2">
      <c r="A7" s="576" t="s">
        <v>425</v>
      </c>
      <c r="B7" s="674">
        <v>1.9721269032163535</v>
      </c>
      <c r="C7" s="577">
        <v>1.9721269032163535</v>
      </c>
      <c r="D7" s="674">
        <v>1.9171386553690217</v>
      </c>
      <c r="E7" s="577">
        <v>1.9171386553690217</v>
      </c>
      <c r="F7" s="674">
        <v>2.0411088838731217</v>
      </c>
      <c r="G7" s="577">
        <v>2.0411088838731217</v>
      </c>
      <c r="H7" s="674">
        <v>2.0486862487916202</v>
      </c>
      <c r="I7" s="577">
        <v>2.0486862487916202</v>
      </c>
    </row>
    <row r="8" spans="1:14" x14ac:dyDescent="0.2">
      <c r="A8" s="576" t="s">
        <v>359</v>
      </c>
      <c r="B8" s="578">
        <v>0.8499999999999952</v>
      </c>
      <c r="C8" s="643">
        <v>0.73000000000000842</v>
      </c>
      <c r="D8" s="578">
        <v>0.47999999999999154</v>
      </c>
      <c r="E8" s="643">
        <v>0.34000000000000696</v>
      </c>
      <c r="F8" s="578">
        <v>0.29999999999998916</v>
      </c>
      <c r="G8" s="643">
        <v>0.16000000000000458</v>
      </c>
      <c r="H8" s="578">
        <v>0.13000000000000789</v>
      </c>
      <c r="I8" s="643">
        <v>-1.9999999999997797E-2</v>
      </c>
    </row>
    <row r="9" spans="1:14" x14ac:dyDescent="0.2">
      <c r="A9" s="302" t="s">
        <v>145</v>
      </c>
      <c r="B9" s="564"/>
      <c r="C9" s="565"/>
      <c r="D9" s="564"/>
      <c r="E9" s="565"/>
      <c r="F9" s="564"/>
      <c r="G9" s="565"/>
      <c r="H9" s="564"/>
      <c r="I9" s="565"/>
    </row>
    <row r="10" spans="1:14" x14ac:dyDescent="0.2">
      <c r="A10" s="576" t="s">
        <v>426</v>
      </c>
      <c r="B10" s="664">
        <v>438</v>
      </c>
      <c r="C10" s="580">
        <v>438</v>
      </c>
      <c r="D10" s="664">
        <v>438</v>
      </c>
      <c r="E10" s="580">
        <v>438</v>
      </c>
      <c r="F10" s="664">
        <v>438</v>
      </c>
      <c r="G10" s="580">
        <v>438</v>
      </c>
      <c r="H10" s="664">
        <v>438</v>
      </c>
      <c r="I10" s="580">
        <v>438</v>
      </c>
      <c r="K10" s="113"/>
      <c r="L10" s="4"/>
      <c r="M10" s="4"/>
      <c r="N10" s="4"/>
    </row>
    <row r="11" spans="1:14" x14ac:dyDescent="0.2">
      <c r="A11" s="206" t="s">
        <v>371</v>
      </c>
      <c r="B11" s="563"/>
      <c r="C11" s="647"/>
      <c r="D11" s="563"/>
      <c r="E11" s="647"/>
      <c r="F11" s="563"/>
      <c r="G11" s="647"/>
      <c r="H11" s="563"/>
      <c r="I11" s="647"/>
    </row>
    <row r="12" spans="1:14" x14ac:dyDescent="0.2">
      <c r="A12" s="32" t="s">
        <v>372</v>
      </c>
      <c r="B12" s="579">
        <v>0.46729805192469859</v>
      </c>
      <c r="C12" s="581">
        <v>0.46729805192469859</v>
      </c>
      <c r="D12" s="579">
        <v>0.46729805192469859</v>
      </c>
      <c r="E12" s="581">
        <v>0.46729805192469859</v>
      </c>
      <c r="F12" s="579">
        <v>0.46729805192469859</v>
      </c>
      <c r="G12" s="581">
        <v>0.46729805192469859</v>
      </c>
      <c r="H12" s="579">
        <v>0.46729805192469859</v>
      </c>
      <c r="I12" s="581">
        <v>0.46729805192469859</v>
      </c>
    </row>
    <row r="13" spans="1:14" x14ac:dyDescent="0.2">
      <c r="A13" s="209" t="s">
        <v>417</v>
      </c>
      <c r="B13" s="675" t="s">
        <v>457</v>
      </c>
      <c r="C13" s="642" t="s">
        <v>457</v>
      </c>
      <c r="D13" s="675" t="s">
        <v>457</v>
      </c>
      <c r="E13" s="642" t="s">
        <v>457</v>
      </c>
      <c r="F13" s="675" t="s">
        <v>457</v>
      </c>
      <c r="G13" s="642" t="s">
        <v>457</v>
      </c>
      <c r="H13" s="675" t="s">
        <v>457</v>
      </c>
      <c r="I13" s="642" t="s">
        <v>457</v>
      </c>
    </row>
    <row r="14" spans="1:14" x14ac:dyDescent="0.2">
      <c r="A14" s="1039" t="s">
        <v>558</v>
      </c>
      <c r="B14" s="1039"/>
      <c r="C14" s="1039"/>
      <c r="D14" s="1039"/>
      <c r="E14" s="1039"/>
      <c r="F14" s="1039"/>
      <c r="G14" s="1039"/>
      <c r="H14" s="1039"/>
      <c r="I14" s="1039"/>
      <c r="K14" s="18"/>
    </row>
    <row r="15" spans="1:14" x14ac:dyDescent="0.2">
      <c r="A15" s="1039"/>
      <c r="B15" s="1039"/>
      <c r="C15" s="1039"/>
      <c r="D15" s="1039"/>
      <c r="E15" s="1039"/>
      <c r="F15" s="1039"/>
      <c r="G15" s="1039"/>
      <c r="H15" s="1039"/>
      <c r="I15" s="1039"/>
    </row>
    <row r="16" spans="1:14" x14ac:dyDescent="0.2">
      <c r="A16" s="1039"/>
      <c r="B16" s="1039"/>
      <c r="C16" s="1039"/>
      <c r="D16" s="1039"/>
      <c r="E16" s="1039"/>
      <c r="F16" s="1039"/>
      <c r="G16" s="1039"/>
      <c r="H16" s="1039"/>
      <c r="I16" s="1039"/>
    </row>
    <row r="17" spans="1:10" x14ac:dyDescent="0.2">
      <c r="A17" s="4" t="s">
        <v>467</v>
      </c>
      <c r="B17" s="4"/>
      <c r="C17" s="4"/>
      <c r="D17" s="4"/>
      <c r="E17" s="4"/>
      <c r="F17" s="4"/>
      <c r="G17" s="4"/>
      <c r="H17" s="4"/>
      <c r="I17" s="4"/>
    </row>
    <row r="18" spans="1:10" x14ac:dyDescent="0.2">
      <c r="A18" s="3" t="s">
        <v>51</v>
      </c>
    </row>
    <row r="19" spans="1:10" x14ac:dyDescent="0.2">
      <c r="A19" s="3"/>
    </row>
    <row r="20" spans="1:10" x14ac:dyDescent="0.2">
      <c r="A20" s="4"/>
      <c r="B20" s="4"/>
      <c r="C20" s="645"/>
      <c r="D20" s="4"/>
      <c r="E20" s="645"/>
      <c r="F20" s="4"/>
      <c r="G20" s="645"/>
      <c r="H20" s="4"/>
      <c r="I20" s="645"/>
      <c r="J20" s="4"/>
    </row>
    <row r="21" spans="1:10" x14ac:dyDescent="0.2">
      <c r="A21" s="4"/>
      <c r="B21" s="4"/>
      <c r="C21" s="646"/>
      <c r="D21" s="4"/>
      <c r="E21" s="646"/>
      <c r="F21" s="4"/>
      <c r="G21" s="646"/>
      <c r="H21" s="4"/>
      <c r="I21" s="646"/>
      <c r="J21" s="4"/>
    </row>
    <row r="22" spans="1:10" x14ac:dyDescent="0.2">
      <c r="A22" s="4"/>
      <c r="B22" s="4"/>
      <c r="C22" s="4"/>
      <c r="D22" s="4"/>
      <c r="E22" s="4"/>
      <c r="F22" s="4"/>
      <c r="G22" s="4"/>
      <c r="H22" s="4"/>
      <c r="I22" s="4"/>
      <c r="J22" s="4"/>
    </row>
    <row r="23" spans="1:10" x14ac:dyDescent="0.2">
      <c r="A23" s="4"/>
      <c r="B23" s="4"/>
      <c r="C23" s="4"/>
      <c r="D23" s="4"/>
      <c r="E23" s="4"/>
      <c r="F23" s="4"/>
      <c r="G23" s="4"/>
      <c r="H23" s="4"/>
      <c r="I23" s="4"/>
      <c r="J23" s="4"/>
    </row>
    <row r="24" spans="1:10" x14ac:dyDescent="0.2">
      <c r="A24" s="4"/>
      <c r="B24" s="4"/>
      <c r="C24" s="4"/>
      <c r="D24" s="4"/>
      <c r="E24" s="4"/>
      <c r="F24" s="4"/>
      <c r="G24" s="4"/>
      <c r="H24" s="4"/>
      <c r="I24" s="4"/>
      <c r="J24" s="4"/>
    </row>
    <row r="25" spans="1:10" x14ac:dyDescent="0.2">
      <c r="A25" s="4"/>
      <c r="B25" s="4"/>
      <c r="C25" s="4"/>
      <c r="D25" s="4"/>
      <c r="E25" s="4"/>
      <c r="F25" s="4"/>
      <c r="G25" s="4"/>
      <c r="H25" s="4"/>
      <c r="I25" s="4"/>
      <c r="J25" s="4"/>
    </row>
  </sheetData>
  <mergeCells count="6">
    <mergeCell ref="A14:I16"/>
    <mergeCell ref="A4:A5"/>
    <mergeCell ref="B4:C4"/>
    <mergeCell ref="D4:E4"/>
    <mergeCell ref="F4:G4"/>
    <mergeCell ref="H4:I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A76C-3A8C-43B9-BC7A-11BBF3ECE4C0}">
  <dimension ref="A1:F22"/>
  <sheetViews>
    <sheetView showGridLines="0" zoomScaleNormal="100" workbookViewId="0">
      <selection activeCell="G37" sqref="G37"/>
    </sheetView>
  </sheetViews>
  <sheetFormatPr baseColWidth="10" defaultColWidth="11.42578125" defaultRowHeight="12.75" x14ac:dyDescent="0.2"/>
  <cols>
    <col min="1" max="1" width="33.7109375" style="189" customWidth="1"/>
    <col min="2" max="16384" width="11.42578125" style="189"/>
  </cols>
  <sheetData>
    <row r="1" spans="1:6" x14ac:dyDescent="0.2">
      <c r="A1" s="170" t="s">
        <v>1233</v>
      </c>
      <c r="B1" s="18"/>
      <c r="C1" s="18"/>
      <c r="D1" s="18"/>
      <c r="E1" s="18"/>
      <c r="F1" s="216"/>
    </row>
    <row r="2" spans="1:6" x14ac:dyDescent="0.2">
      <c r="A2" s="170" t="s">
        <v>479</v>
      </c>
      <c r="B2" s="18"/>
      <c r="C2" s="18"/>
      <c r="D2" s="18"/>
      <c r="E2" s="18"/>
    </row>
    <row r="3" spans="1:6" x14ac:dyDescent="0.2">
      <c r="A3" s="1043" t="s">
        <v>498</v>
      </c>
      <c r="B3" s="1043"/>
      <c r="C3" s="1043"/>
      <c r="D3" s="1043"/>
      <c r="E3" s="1043"/>
    </row>
    <row r="4" spans="1:6" x14ac:dyDescent="0.2">
      <c r="A4" s="200"/>
      <c r="B4" s="200"/>
      <c r="C4" s="200"/>
      <c r="D4" s="200"/>
      <c r="E4" s="200"/>
    </row>
    <row r="5" spans="1:6" x14ac:dyDescent="0.2">
      <c r="A5" s="124" t="s">
        <v>146</v>
      </c>
      <c r="B5" s="123" t="s">
        <v>387</v>
      </c>
      <c r="C5" s="286" t="s">
        <v>474</v>
      </c>
      <c r="D5" s="286">
        <v>2029</v>
      </c>
      <c r="E5" s="286">
        <v>2030</v>
      </c>
    </row>
    <row r="6" spans="1:6" x14ac:dyDescent="0.2">
      <c r="A6" s="124" t="s">
        <v>328</v>
      </c>
      <c r="B6" s="125">
        <v>80931049.424977511</v>
      </c>
      <c r="C6" s="126">
        <v>83791172.606682658</v>
      </c>
      <c r="D6" s="125">
        <v>85307025.674511924</v>
      </c>
      <c r="E6" s="127">
        <v>86965333.686797053</v>
      </c>
    </row>
    <row r="7" spans="1:6" x14ac:dyDescent="0.2">
      <c r="A7" s="128" t="s">
        <v>16</v>
      </c>
      <c r="B7" s="129">
        <v>67437148.120445773</v>
      </c>
      <c r="C7" s="287">
        <v>69896236.483569965</v>
      </c>
      <c r="D7" s="129">
        <v>71296154.463058725</v>
      </c>
      <c r="E7" s="130">
        <v>72654210.637765542</v>
      </c>
    </row>
    <row r="8" spans="1:6" x14ac:dyDescent="0.2">
      <c r="A8" s="411" t="s">
        <v>147</v>
      </c>
      <c r="B8" s="412">
        <v>5185293.310512322</v>
      </c>
      <c r="C8" s="413">
        <v>5250428.6217346452</v>
      </c>
      <c r="D8" s="412">
        <v>5263993.8362203976</v>
      </c>
      <c r="E8" s="414">
        <v>5121578.1438566558</v>
      </c>
    </row>
    <row r="9" spans="1:6" x14ac:dyDescent="0.2">
      <c r="A9" s="411" t="s">
        <v>148</v>
      </c>
      <c r="B9" s="412">
        <v>62251854.809933446</v>
      </c>
      <c r="C9" s="413">
        <v>64645807.861835316</v>
      </c>
      <c r="D9" s="412">
        <v>66032160.626838326</v>
      </c>
      <c r="E9" s="414">
        <v>67532632.493908882</v>
      </c>
    </row>
    <row r="10" spans="1:6" x14ac:dyDescent="0.2">
      <c r="A10" s="128" t="s">
        <v>17</v>
      </c>
      <c r="B10" s="129">
        <v>2228603.2536885599</v>
      </c>
      <c r="C10" s="287">
        <v>2355988.4104887154</v>
      </c>
      <c r="D10" s="129">
        <v>2105131.1326087103</v>
      </c>
      <c r="E10" s="130">
        <v>2068254.1153389371</v>
      </c>
    </row>
    <row r="11" spans="1:6" x14ac:dyDescent="0.2">
      <c r="A11" s="128" t="s">
        <v>149</v>
      </c>
      <c r="B11" s="129">
        <v>4103066.804755846</v>
      </c>
      <c r="C11" s="287">
        <v>4193103.0435160217</v>
      </c>
      <c r="D11" s="129">
        <v>4294787.6549665304</v>
      </c>
      <c r="E11" s="130">
        <v>4402324.9971709494</v>
      </c>
    </row>
    <row r="12" spans="1:6" x14ac:dyDescent="0.2">
      <c r="A12" s="128" t="s">
        <v>373</v>
      </c>
      <c r="B12" s="129">
        <v>479510.82384614891</v>
      </c>
      <c r="C12" s="287">
        <v>575058.32028785022</v>
      </c>
      <c r="D12" s="129">
        <v>734533.95229862735</v>
      </c>
      <c r="E12" s="130">
        <v>771926.41206578992</v>
      </c>
    </row>
    <row r="13" spans="1:6" ht="15" x14ac:dyDescent="0.2">
      <c r="A13" s="131" t="s">
        <v>150</v>
      </c>
      <c r="B13" s="132">
        <v>6682720.4222411755</v>
      </c>
      <c r="C13" s="133">
        <v>6770786.3488201024</v>
      </c>
      <c r="D13" s="132">
        <v>6876418.4715793226</v>
      </c>
      <c r="E13" s="134">
        <v>7068617.5244558267</v>
      </c>
    </row>
    <row r="14" spans="1:6" ht="39" customHeight="1" x14ac:dyDescent="0.2">
      <c r="A14" s="1044" t="s">
        <v>374</v>
      </c>
      <c r="B14" s="1044"/>
      <c r="C14" s="1044"/>
      <c r="D14" s="1044"/>
      <c r="E14" s="1044"/>
    </row>
    <row r="15" spans="1:6" x14ac:dyDescent="0.2">
      <c r="A15" s="1045"/>
      <c r="B15" s="1045"/>
      <c r="C15" s="1045"/>
      <c r="D15" s="1045"/>
      <c r="E15" s="1045"/>
    </row>
    <row r="16" spans="1:6" x14ac:dyDescent="0.2">
      <c r="A16" s="200" t="s">
        <v>51</v>
      </c>
      <c r="B16" s="249"/>
      <c r="C16" s="249"/>
      <c r="D16" s="249"/>
      <c r="E16" s="249"/>
    </row>
    <row r="17" spans="2:5" x14ac:dyDescent="0.2">
      <c r="B17" s="215"/>
      <c r="C17" s="215"/>
      <c r="D17" s="215"/>
      <c r="E17" s="215"/>
    </row>
    <row r="18" spans="2:5" x14ac:dyDescent="0.2">
      <c r="B18" s="215"/>
      <c r="C18" s="215"/>
      <c r="D18" s="215"/>
      <c r="E18" s="215"/>
    </row>
    <row r="19" spans="2:5" x14ac:dyDescent="0.2">
      <c r="B19" s="215"/>
      <c r="C19" s="215"/>
      <c r="D19" s="215"/>
      <c r="E19" s="215"/>
    </row>
    <row r="20" spans="2:5" x14ac:dyDescent="0.2">
      <c r="B20" s="215"/>
      <c r="C20" s="215"/>
      <c r="D20" s="215"/>
      <c r="E20" s="215"/>
    </row>
    <row r="21" spans="2:5" x14ac:dyDescent="0.2">
      <c r="B21" s="215"/>
      <c r="C21" s="215"/>
      <c r="D21" s="215"/>
      <c r="E21" s="215"/>
    </row>
    <row r="22" spans="2:5" x14ac:dyDescent="0.2">
      <c r="B22" s="215"/>
      <c r="C22" s="215"/>
      <c r="D22" s="215"/>
      <c r="E22" s="215"/>
    </row>
  </sheetData>
  <mergeCells count="2">
    <mergeCell ref="A3:E3"/>
    <mergeCell ref="A14:E15"/>
  </mergeCells>
  <pageMargins left="0.7" right="0.7" top="0.75" bottom="0.75" header="0.3" footer="0.3"/>
  <pageSetup paperSize="9" orientation="portrait" horizontalDpi="90" verticalDpi="9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1864-FC53-4E11-BCB1-1576FB04165B}">
  <dimension ref="A1:I20"/>
  <sheetViews>
    <sheetView showGridLines="0" workbookViewId="0">
      <selection activeCell="H34" sqref="H34"/>
    </sheetView>
  </sheetViews>
  <sheetFormatPr baseColWidth="10" defaultColWidth="11.42578125" defaultRowHeight="12.75" x14ac:dyDescent="0.2"/>
  <cols>
    <col min="1" max="1" width="35.85546875" style="189" customWidth="1"/>
    <col min="2" max="5" width="11.7109375" style="189" bestFit="1" customWidth="1"/>
    <col min="6" max="16384" width="11.42578125" style="189"/>
  </cols>
  <sheetData>
    <row r="1" spans="1:9" x14ac:dyDescent="0.2">
      <c r="A1" s="170" t="s">
        <v>151</v>
      </c>
      <c r="B1" s="18"/>
      <c r="C1" s="18"/>
      <c r="D1" s="18"/>
      <c r="E1" s="18"/>
    </row>
    <row r="2" spans="1:9" x14ac:dyDescent="0.2">
      <c r="A2" s="170" t="s">
        <v>480</v>
      </c>
      <c r="B2" s="18"/>
      <c r="C2" s="18"/>
      <c r="D2" s="18"/>
      <c r="E2" s="18"/>
    </row>
    <row r="3" spans="1:9" x14ac:dyDescent="0.2">
      <c r="A3" s="197" t="s">
        <v>499</v>
      </c>
      <c r="B3" s="18"/>
      <c r="C3" s="18"/>
      <c r="D3" s="18"/>
      <c r="E3" s="18"/>
    </row>
    <row r="4" spans="1:9" x14ac:dyDescent="0.2">
      <c r="A4" s="24"/>
      <c r="B4" s="18"/>
      <c r="C4" s="18"/>
      <c r="D4" s="18"/>
      <c r="E4" s="18"/>
    </row>
    <row r="5" spans="1:9" x14ac:dyDescent="0.2">
      <c r="A5" s="370"/>
      <c r="B5" s="341">
        <v>2027</v>
      </c>
      <c r="C5" s="371">
        <v>2028</v>
      </c>
      <c r="D5" s="341">
        <v>2029</v>
      </c>
      <c r="E5" s="372">
        <v>2030</v>
      </c>
    </row>
    <row r="6" spans="1:9" x14ac:dyDescent="0.2">
      <c r="A6" s="307" t="s">
        <v>545</v>
      </c>
      <c r="B6" s="373">
        <v>87497621.593999997</v>
      </c>
      <c r="C6" s="365">
        <v>88832509.832999989</v>
      </c>
      <c r="D6" s="373">
        <v>89713353.772999987</v>
      </c>
      <c r="E6" s="366">
        <v>90339215.447999999</v>
      </c>
      <c r="G6" s="342"/>
      <c r="H6" s="342"/>
      <c r="I6" s="342"/>
    </row>
    <row r="7" spans="1:9" x14ac:dyDescent="0.2">
      <c r="A7" s="308" t="s">
        <v>540</v>
      </c>
      <c r="B7" s="112">
        <v>88567958.216655135</v>
      </c>
      <c r="C7" s="195">
        <v>90022559.460640162</v>
      </c>
      <c r="D7" s="112">
        <v>90991188.518181875</v>
      </c>
      <c r="E7" s="367">
        <v>91268761.978720307</v>
      </c>
      <c r="G7" s="343"/>
      <c r="H7" s="343"/>
      <c r="I7" s="343"/>
    </row>
    <row r="8" spans="1:9" x14ac:dyDescent="0.2">
      <c r="A8" s="368" t="s">
        <v>306</v>
      </c>
      <c r="B8" s="485">
        <v>3.2163083933210546</v>
      </c>
      <c r="C8" s="486">
        <v>1.6423560769310841</v>
      </c>
      <c r="D8" s="487">
        <v>1.0759848013044193</v>
      </c>
      <c r="E8" s="488">
        <v>0.30505531915649975</v>
      </c>
      <c r="G8" s="342"/>
      <c r="H8" s="342"/>
      <c r="I8" s="342"/>
    </row>
    <row r="9" spans="1:9" x14ac:dyDescent="0.2">
      <c r="A9" s="868" t="s">
        <v>304</v>
      </c>
      <c r="B9" s="869">
        <v>1070336.6226551384</v>
      </c>
      <c r="C9" s="869">
        <v>1190049.6276401728</v>
      </c>
      <c r="D9" s="869">
        <v>1277834.7451818883</v>
      </c>
      <c r="E9" s="869">
        <v>929546.53072030842</v>
      </c>
      <c r="G9" s="343"/>
      <c r="H9" s="343"/>
      <c r="I9" s="343"/>
    </row>
    <row r="10" spans="1:9" x14ac:dyDescent="0.2">
      <c r="A10" s="312" t="s">
        <v>330</v>
      </c>
      <c r="B10" s="485">
        <v>1.2232751052613011</v>
      </c>
      <c r="C10" s="485">
        <v>1.3396555268756938</v>
      </c>
      <c r="D10" s="485">
        <v>1.424352887770941</v>
      </c>
      <c r="E10" s="485">
        <v>1.0289512988469252</v>
      </c>
      <c r="G10" s="344"/>
      <c r="H10" s="344"/>
      <c r="I10" s="344"/>
    </row>
    <row r="11" spans="1:9" x14ac:dyDescent="0.2">
      <c r="A11" s="369" t="s">
        <v>331</v>
      </c>
      <c r="B11" s="556">
        <v>0.29526401386250206</v>
      </c>
      <c r="C11" s="556">
        <v>0.32311392480300982</v>
      </c>
      <c r="D11" s="556">
        <v>0.34150680789494764</v>
      </c>
      <c r="E11" s="556">
        <v>0.24476685696092101</v>
      </c>
      <c r="G11" s="343"/>
      <c r="H11" s="343"/>
      <c r="I11" s="343"/>
    </row>
    <row r="12" spans="1:9" x14ac:dyDescent="0.2">
      <c r="A12" s="189" t="s">
        <v>51</v>
      </c>
    </row>
    <row r="13" spans="1:9" x14ac:dyDescent="0.2">
      <c r="A13" s="18"/>
      <c r="B13" s="29"/>
      <c r="C13" s="29"/>
      <c r="D13" s="29"/>
      <c r="E13" s="29"/>
      <c r="G13" s="345"/>
      <c r="H13" s="345"/>
      <c r="I13" s="345"/>
    </row>
    <row r="14" spans="1:9" x14ac:dyDescent="0.2">
      <c r="B14" s="497"/>
      <c r="C14" s="215"/>
      <c r="D14" s="215"/>
      <c r="E14" s="215"/>
    </row>
    <row r="15" spans="1:9" x14ac:dyDescent="0.2">
      <c r="B15" s="261"/>
      <c r="C15" s="261"/>
      <c r="D15" s="261"/>
      <c r="E15" s="261"/>
    </row>
    <row r="16" spans="1:9" x14ac:dyDescent="0.2">
      <c r="B16" s="261"/>
      <c r="C16" s="261"/>
      <c r="D16" s="261"/>
      <c r="E16" s="261"/>
    </row>
    <row r="17" spans="2:6" x14ac:dyDescent="0.2">
      <c r="B17" s="237"/>
      <c r="C17" s="237"/>
      <c r="D17" s="237"/>
      <c r="E17" s="237"/>
    </row>
    <row r="18" spans="2:6" x14ac:dyDescent="0.2">
      <c r="B18" s="237"/>
      <c r="C18" s="237"/>
      <c r="D18" s="237"/>
      <c r="E18" s="237"/>
    </row>
    <row r="20" spans="2:6" x14ac:dyDescent="0.2">
      <c r="B20" s="215"/>
      <c r="C20" s="215"/>
      <c r="D20" s="215"/>
      <c r="E20" s="215"/>
      <c r="F20" s="215"/>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C617-FCD5-4149-8D85-E7CEAB65B8DD}">
  <dimension ref="A1:E22"/>
  <sheetViews>
    <sheetView showGridLines="0" workbookViewId="0">
      <selection activeCell="B12" sqref="B12:F12"/>
    </sheetView>
  </sheetViews>
  <sheetFormatPr baseColWidth="10" defaultColWidth="11.42578125" defaultRowHeight="12.75" x14ac:dyDescent="0.2"/>
  <cols>
    <col min="1" max="1" width="40.5703125" style="189" bestFit="1" customWidth="1"/>
    <col min="2" max="5" width="14.28515625" style="189" bestFit="1" customWidth="1"/>
    <col min="6" max="16384" width="11.42578125" style="189"/>
  </cols>
  <sheetData>
    <row r="1" spans="1:5" x14ac:dyDescent="0.2">
      <c r="A1" s="68" t="s">
        <v>299</v>
      </c>
      <c r="B1" s="18"/>
      <c r="C1" s="18"/>
      <c r="D1" s="18"/>
      <c r="E1" s="18"/>
    </row>
    <row r="2" spans="1:5" x14ac:dyDescent="0.2">
      <c r="A2" s="68" t="s">
        <v>481</v>
      </c>
      <c r="B2" s="18"/>
      <c r="C2" s="18"/>
      <c r="D2" s="18"/>
      <c r="E2" s="18"/>
    </row>
    <row r="3" spans="1:5" x14ac:dyDescent="0.2">
      <c r="A3" s="197" t="s">
        <v>497</v>
      </c>
      <c r="B3" s="18"/>
      <c r="C3" s="18"/>
      <c r="D3" s="18"/>
      <c r="E3" s="18"/>
    </row>
    <row r="4" spans="1:5" x14ac:dyDescent="0.2">
      <c r="A4" s="197"/>
      <c r="B4" s="18"/>
      <c r="C4" s="18"/>
      <c r="D4" s="18"/>
      <c r="E4" s="18"/>
    </row>
    <row r="5" spans="1:5" x14ac:dyDescent="0.2">
      <c r="A5" s="250"/>
      <c r="B5" s="251">
        <v>2027</v>
      </c>
      <c r="C5" s="251">
        <v>2028</v>
      </c>
      <c r="D5" s="251">
        <v>2029</v>
      </c>
      <c r="E5" s="251">
        <v>2030</v>
      </c>
    </row>
    <row r="6" spans="1:5" x14ac:dyDescent="0.2">
      <c r="A6" s="143" t="s">
        <v>153</v>
      </c>
      <c r="B6" s="659">
        <v>88567958.216655135</v>
      </c>
      <c r="C6" s="659">
        <v>90022559.460640162</v>
      </c>
      <c r="D6" s="659">
        <v>90991188.51818186</v>
      </c>
      <c r="E6" s="659">
        <v>91268761.978720307</v>
      </c>
    </row>
    <row r="7" spans="1:5" x14ac:dyDescent="0.2">
      <c r="A7" s="148" t="s">
        <v>154</v>
      </c>
      <c r="B7" s="660">
        <v>88567264.383655131</v>
      </c>
      <c r="C7" s="660">
        <v>90022272.908640161</v>
      </c>
      <c r="D7" s="660">
        <v>90991090.203181863</v>
      </c>
      <c r="E7" s="660">
        <v>91268732.0487203</v>
      </c>
    </row>
    <row r="8" spans="1:5" x14ac:dyDescent="0.2">
      <c r="A8" s="252" t="s">
        <v>155</v>
      </c>
      <c r="B8" s="253">
        <v>693.83299999999997</v>
      </c>
      <c r="C8" s="253">
        <v>286.55200000000002</v>
      </c>
      <c r="D8" s="253">
        <v>98.314999999999998</v>
      </c>
      <c r="E8" s="253">
        <v>29.93</v>
      </c>
    </row>
    <row r="9" spans="1:5" x14ac:dyDescent="0.2">
      <c r="A9" s="18" t="s">
        <v>51</v>
      </c>
      <c r="B9" s="18"/>
      <c r="C9" s="18"/>
      <c r="D9" s="18"/>
      <c r="E9" s="18"/>
    </row>
    <row r="10" spans="1:5" x14ac:dyDescent="0.2">
      <c r="B10" s="203"/>
      <c r="C10" s="203"/>
      <c r="D10" s="203"/>
      <c r="E10" s="203"/>
    </row>
    <row r="11" spans="1:5" x14ac:dyDescent="0.2">
      <c r="B11" s="215"/>
      <c r="C11" s="215"/>
      <c r="D11" s="215"/>
      <c r="E11" s="215"/>
    </row>
    <row r="12" spans="1:5" x14ac:dyDescent="0.2">
      <c r="B12" s="215"/>
      <c r="C12" s="215"/>
      <c r="D12" s="215"/>
      <c r="E12" s="215"/>
    </row>
    <row r="13" spans="1:5" x14ac:dyDescent="0.2">
      <c r="B13" s="215"/>
      <c r="C13" s="215"/>
      <c r="D13" s="215"/>
      <c r="E13" s="215"/>
    </row>
    <row r="15" spans="1:5" x14ac:dyDescent="0.2">
      <c r="B15" s="215"/>
      <c r="C15" s="215"/>
      <c r="D15" s="215"/>
      <c r="E15" s="215"/>
    </row>
    <row r="16" spans="1:5" x14ac:dyDescent="0.2">
      <c r="B16" s="237"/>
      <c r="C16" s="237"/>
      <c r="D16" s="237"/>
      <c r="E16" s="237"/>
    </row>
    <row r="17" spans="2:5" x14ac:dyDescent="0.2">
      <c r="B17" s="237"/>
      <c r="C17" s="237"/>
      <c r="D17" s="237"/>
      <c r="E17" s="237"/>
    </row>
    <row r="18" spans="2:5" x14ac:dyDescent="0.2">
      <c r="B18" s="237"/>
      <c r="C18" s="237"/>
      <c r="D18" s="237"/>
      <c r="E18" s="237"/>
    </row>
    <row r="19" spans="2:5" x14ac:dyDescent="0.2">
      <c r="B19" s="237"/>
      <c r="C19" s="237"/>
      <c r="D19" s="237"/>
      <c r="E19" s="237"/>
    </row>
    <row r="21" spans="2:5" x14ac:dyDescent="0.2">
      <c r="B21" s="215"/>
      <c r="C21" s="215"/>
      <c r="D21" s="215"/>
      <c r="E21" s="215"/>
    </row>
    <row r="22" spans="2:5" x14ac:dyDescent="0.2">
      <c r="B22" s="215"/>
      <c r="C22" s="215"/>
      <c r="D22" s="215"/>
      <c r="E22" s="2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105F2-6A7F-4ACB-BE52-EFB7AF5F2CFC}">
  <sheetPr codeName="Hoja2"/>
  <dimension ref="A1:H25"/>
  <sheetViews>
    <sheetView zoomScaleNormal="100" workbookViewId="0">
      <selection sqref="A1:E1"/>
    </sheetView>
  </sheetViews>
  <sheetFormatPr baseColWidth="10" defaultColWidth="11.42578125" defaultRowHeight="12.75" x14ac:dyDescent="0.2"/>
  <cols>
    <col min="1" max="1" width="45.140625" style="18" customWidth="1"/>
    <col min="2" max="2" width="14.42578125" style="18" customWidth="1"/>
    <col min="3" max="3" width="14.5703125" style="18" customWidth="1"/>
    <col min="4" max="4" width="21.28515625" style="18" customWidth="1"/>
    <col min="5" max="5" width="16.5703125" style="18" customWidth="1"/>
    <col min="6" max="6" width="12.85546875" style="18" customWidth="1"/>
    <col min="7" max="16384" width="11.42578125" style="18"/>
  </cols>
  <sheetData>
    <row r="1" spans="1:8" x14ac:dyDescent="0.2">
      <c r="A1" s="940" t="s">
        <v>656</v>
      </c>
      <c r="B1" s="940"/>
      <c r="C1" s="940"/>
      <c r="D1" s="940"/>
      <c r="E1" s="940"/>
    </row>
    <row r="2" spans="1:8" x14ac:dyDescent="0.2">
      <c r="A2" s="940" t="s">
        <v>554</v>
      </c>
      <c r="B2" s="940"/>
      <c r="C2" s="940"/>
      <c r="D2" s="940"/>
      <c r="E2" s="940"/>
    </row>
    <row r="3" spans="1:8" x14ac:dyDescent="0.2">
      <c r="A3" s="941" t="s">
        <v>392</v>
      </c>
      <c r="B3" s="941"/>
      <c r="C3" s="941"/>
      <c r="D3" s="941"/>
      <c r="E3" s="941"/>
    </row>
    <row r="4" spans="1:8" x14ac:dyDescent="0.2">
      <c r="A4" s="172"/>
      <c r="B4" s="172"/>
      <c r="C4" s="172"/>
      <c r="D4" s="172"/>
      <c r="E4" s="172"/>
    </row>
    <row r="5" spans="1:8" ht="13.7" customHeight="1" x14ac:dyDescent="0.2">
      <c r="A5" s="970" t="s">
        <v>9</v>
      </c>
      <c r="B5" s="607" t="s">
        <v>458</v>
      </c>
      <c r="C5" s="962" t="s">
        <v>517</v>
      </c>
      <c r="D5" s="607" t="s">
        <v>386</v>
      </c>
      <c r="E5" s="964" t="s">
        <v>517</v>
      </c>
      <c r="F5" s="965"/>
    </row>
    <row r="6" spans="1:8" x14ac:dyDescent="0.2">
      <c r="A6" s="971"/>
      <c r="B6" s="608" t="s">
        <v>541</v>
      </c>
      <c r="C6" s="963"/>
      <c r="D6" s="608" t="s">
        <v>542</v>
      </c>
      <c r="E6" s="966"/>
      <c r="F6" s="967"/>
    </row>
    <row r="7" spans="1:8" x14ac:dyDescent="0.2">
      <c r="A7" s="171"/>
      <c r="B7" s="19" t="s">
        <v>10</v>
      </c>
      <c r="C7" s="19" t="s">
        <v>11</v>
      </c>
      <c r="D7" s="19" t="s">
        <v>12</v>
      </c>
      <c r="E7" s="968"/>
      <c r="F7" s="969"/>
    </row>
    <row r="8" spans="1:8" x14ac:dyDescent="0.2">
      <c r="A8" s="20"/>
      <c r="B8" s="498" t="s">
        <v>26</v>
      </c>
      <c r="C8" s="498" t="s">
        <v>26</v>
      </c>
      <c r="D8" s="498" t="s">
        <v>26</v>
      </c>
      <c r="E8" s="22" t="s">
        <v>13</v>
      </c>
      <c r="F8" s="299" t="s">
        <v>27</v>
      </c>
    </row>
    <row r="9" spans="1:8" x14ac:dyDescent="0.2">
      <c r="A9" s="25" t="s">
        <v>15</v>
      </c>
      <c r="B9" s="637">
        <v>74997453.940079793</v>
      </c>
      <c r="C9" s="26">
        <v>72594488.943653926</v>
      </c>
      <c r="D9" s="26">
        <v>-2402964.9964258671</v>
      </c>
      <c r="E9" s="27">
        <v>3.5592926292279392</v>
      </c>
      <c r="F9" s="28">
        <v>21.443222193025786</v>
      </c>
      <c r="G9" s="340"/>
      <c r="H9" s="340"/>
    </row>
    <row r="10" spans="1:8" x14ac:dyDescent="0.2">
      <c r="A10" s="32" t="s">
        <v>16</v>
      </c>
      <c r="B10" s="638">
        <v>62439834.290171079</v>
      </c>
      <c r="C10" s="33">
        <v>60644083.455144934</v>
      </c>
      <c r="D10" s="33">
        <v>-1795750.835026145</v>
      </c>
      <c r="E10" s="34">
        <v>4.3354503533249211</v>
      </c>
      <c r="F10" s="35">
        <v>17.913268281706813</v>
      </c>
      <c r="G10" s="340"/>
      <c r="H10" s="340"/>
    </row>
    <row r="11" spans="1:8" x14ac:dyDescent="0.2">
      <c r="A11" s="36" t="s">
        <v>415</v>
      </c>
      <c r="B11" s="639">
        <v>5383166.5921101598</v>
      </c>
      <c r="C11" s="389">
        <v>5288286.2991449339</v>
      </c>
      <c r="D11" s="389">
        <v>-94880.292965225875</v>
      </c>
      <c r="E11" s="390">
        <v>47.207363780899691</v>
      </c>
      <c r="F11" s="391">
        <v>1.5620730964979384</v>
      </c>
      <c r="G11" s="340"/>
      <c r="H11" s="340"/>
    </row>
    <row r="12" spans="1:8" x14ac:dyDescent="0.2">
      <c r="A12" s="36" t="s">
        <v>416</v>
      </c>
      <c r="B12" s="639">
        <v>57056667.698060922</v>
      </c>
      <c r="C12" s="389">
        <v>55355797.156000003</v>
      </c>
      <c r="D12" s="389">
        <v>-1700870.5420609191</v>
      </c>
      <c r="E12" s="390">
        <v>1.5111623438840649</v>
      </c>
      <c r="F12" s="391">
        <v>16.351195185208876</v>
      </c>
      <c r="G12" s="340"/>
      <c r="H12" s="340"/>
    </row>
    <row r="13" spans="1:8" x14ac:dyDescent="0.2">
      <c r="A13" s="32" t="s">
        <v>652</v>
      </c>
      <c r="B13" s="638">
        <v>1810964.5204108409</v>
      </c>
      <c r="C13" s="33">
        <v>1754208.7501698001</v>
      </c>
      <c r="D13" s="33">
        <v>-56755.770241040736</v>
      </c>
      <c r="E13" s="34">
        <v>25.14398308393142</v>
      </c>
      <c r="F13" s="35">
        <v>0.51816451290176613</v>
      </c>
      <c r="G13" s="340"/>
      <c r="H13" s="340"/>
    </row>
    <row r="14" spans="1:8" x14ac:dyDescent="0.2">
      <c r="A14" s="32" t="s">
        <v>18</v>
      </c>
      <c r="B14" s="638">
        <v>4246498.4735287772</v>
      </c>
      <c r="C14" s="33">
        <v>4366802.4859999996</v>
      </c>
      <c r="D14" s="33">
        <v>120304.01247122232</v>
      </c>
      <c r="E14" s="34">
        <v>13.651035028529446</v>
      </c>
      <c r="F14" s="35">
        <v>1.2898818814336601</v>
      </c>
      <c r="G14" s="340"/>
      <c r="H14" s="340"/>
    </row>
    <row r="15" spans="1:8" x14ac:dyDescent="0.2">
      <c r="A15" s="32" t="s">
        <v>19</v>
      </c>
      <c r="B15" s="638">
        <v>89766.484980009045</v>
      </c>
      <c r="C15" s="33">
        <v>72278.354999999996</v>
      </c>
      <c r="D15" s="33">
        <v>-17488.129980009049</v>
      </c>
      <c r="E15" s="34">
        <v>-9.0000441167620178</v>
      </c>
      <c r="F15" s="35">
        <v>2.1349841407580897E-2</v>
      </c>
      <c r="G15" s="340"/>
      <c r="H15" s="340"/>
    </row>
    <row r="16" spans="1:8" x14ac:dyDescent="0.2">
      <c r="A16" s="32" t="s">
        <v>20</v>
      </c>
      <c r="B16" s="638">
        <v>1849764.9657071992</v>
      </c>
      <c r="C16" s="33">
        <v>1765199.0715300001</v>
      </c>
      <c r="D16" s="33">
        <v>-84565.894177199109</v>
      </c>
      <c r="E16" s="34">
        <v>-12.885890179465298</v>
      </c>
      <c r="F16" s="35">
        <v>0.52141087369758976</v>
      </c>
      <c r="G16" s="340"/>
      <c r="H16" s="340"/>
    </row>
    <row r="17" spans="1:8" x14ac:dyDescent="0.2">
      <c r="A17" s="36" t="s">
        <v>369</v>
      </c>
      <c r="B17" s="639">
        <v>341859.84254349786</v>
      </c>
      <c r="C17" s="389">
        <v>320193.86099999998</v>
      </c>
      <c r="D17" s="389">
        <v>-21665.981543497881</v>
      </c>
      <c r="E17" s="390">
        <v>-51.829067202578784</v>
      </c>
      <c r="F17" s="391">
        <v>9.4580018485907733E-2</v>
      </c>
      <c r="G17" s="340"/>
      <c r="H17" s="340"/>
    </row>
    <row r="18" spans="1:8" x14ac:dyDescent="0.2">
      <c r="A18" s="36" t="s">
        <v>370</v>
      </c>
      <c r="B18" s="639">
        <v>1507905.1231637013</v>
      </c>
      <c r="C18" s="389">
        <v>1445005.21053</v>
      </c>
      <c r="D18" s="389">
        <v>-62899.912633701228</v>
      </c>
      <c r="E18" s="390">
        <v>6.1252752078259753</v>
      </c>
      <c r="F18" s="391">
        <v>0.42683085521168196</v>
      </c>
      <c r="G18" s="340"/>
      <c r="H18" s="340"/>
    </row>
    <row r="19" spans="1:8" x14ac:dyDescent="0.2">
      <c r="A19" s="32" t="s">
        <v>21</v>
      </c>
      <c r="B19" s="638">
        <v>1561050.980680004</v>
      </c>
      <c r="C19" s="33">
        <v>1525751.2111299997</v>
      </c>
      <c r="D19" s="33">
        <v>-35299.769550004276</v>
      </c>
      <c r="E19" s="34">
        <v>-0.65748369604697876</v>
      </c>
      <c r="F19" s="35">
        <v>0.45068190034277855</v>
      </c>
      <c r="G19" s="340"/>
      <c r="H19" s="340"/>
    </row>
    <row r="20" spans="1:8" x14ac:dyDescent="0.2">
      <c r="A20" s="32" t="s">
        <v>114</v>
      </c>
      <c r="B20" s="638">
        <v>2999574.2246018914</v>
      </c>
      <c r="C20" s="33">
        <v>2466165.6146792001</v>
      </c>
      <c r="D20" s="33">
        <v>-533408.60992269125</v>
      </c>
      <c r="E20" s="34">
        <v>-20.180527688143702</v>
      </c>
      <c r="F20" s="35">
        <v>0.72846490153560051</v>
      </c>
      <c r="G20" s="340"/>
      <c r="H20" s="340"/>
    </row>
    <row r="21" spans="1:8" x14ac:dyDescent="0.2">
      <c r="A21" s="25" t="s">
        <v>22</v>
      </c>
      <c r="B21" s="637">
        <v>13023</v>
      </c>
      <c r="C21" s="26">
        <v>12035.970000000001</v>
      </c>
      <c r="D21" s="26">
        <v>-987.02999999999884</v>
      </c>
      <c r="E21" s="27">
        <v>-34.510537864860645</v>
      </c>
      <c r="F21" s="28">
        <v>3.5552282655907353E-3</v>
      </c>
      <c r="G21" s="340"/>
      <c r="H21" s="340"/>
    </row>
    <row r="22" spans="1:8" x14ac:dyDescent="0.2">
      <c r="A22" s="32" t="s">
        <v>23</v>
      </c>
      <c r="B22" s="638">
        <v>13023</v>
      </c>
      <c r="C22" s="33">
        <v>12035.970000000001</v>
      </c>
      <c r="D22" s="33">
        <v>-987.02999999999884</v>
      </c>
      <c r="E22" s="34">
        <v>-34.510537864860645</v>
      </c>
      <c r="F22" s="35">
        <v>3.5552282655907353E-3</v>
      </c>
      <c r="G22" s="340"/>
      <c r="H22" s="340"/>
    </row>
    <row r="23" spans="1:8" x14ac:dyDescent="0.2">
      <c r="A23" s="234" t="s">
        <v>24</v>
      </c>
      <c r="B23" s="640">
        <v>75010476.940079793</v>
      </c>
      <c r="C23" s="38">
        <v>72606524.913653925</v>
      </c>
      <c r="D23" s="38">
        <v>-2403952.0264258683</v>
      </c>
      <c r="E23" s="39">
        <v>3.5493141997582134</v>
      </c>
      <c r="F23" s="40">
        <v>21.446777421291376</v>
      </c>
      <c r="G23" s="340"/>
      <c r="H23" s="340"/>
    </row>
    <row r="24" spans="1:8" x14ac:dyDescent="0.2">
      <c r="A24" s="41" t="s">
        <v>25</v>
      </c>
      <c r="C24" s="42"/>
      <c r="D24" s="800"/>
    </row>
    <row r="25" spans="1:8" x14ac:dyDescent="0.2">
      <c r="B25" s="42"/>
      <c r="C25" s="648"/>
      <c r="D25" s="29"/>
    </row>
  </sheetData>
  <mergeCells count="6">
    <mergeCell ref="C5:C6"/>
    <mergeCell ref="E5:F7"/>
    <mergeCell ref="A1:E1"/>
    <mergeCell ref="A2:E2"/>
    <mergeCell ref="A3:E3"/>
    <mergeCell ref="A5:A6"/>
  </mergeCells>
  <pageMargins left="0.7" right="0.7" top="0.75" bottom="0.75" header="0.3" footer="0.3"/>
  <pageSetup paperSize="9" orientation="portrait" horizontalDpi="90"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49516-9E39-4482-B68F-0FB947CBC952}">
  <dimension ref="A1:F17"/>
  <sheetViews>
    <sheetView showGridLines="0" zoomScaleNormal="100" workbookViewId="0">
      <selection activeCell="G42" sqref="G42"/>
    </sheetView>
  </sheetViews>
  <sheetFormatPr baseColWidth="10" defaultColWidth="11.42578125" defaultRowHeight="12.75" x14ac:dyDescent="0.2"/>
  <cols>
    <col min="1" max="1" width="8.85546875" style="189" customWidth="1"/>
    <col min="2" max="2" width="47.5703125" style="189" customWidth="1"/>
    <col min="3" max="16384" width="11.42578125" style="189"/>
  </cols>
  <sheetData>
    <row r="1" spans="1:6" x14ac:dyDescent="0.2">
      <c r="A1" s="170" t="s">
        <v>156</v>
      </c>
      <c r="B1" s="18"/>
      <c r="C1" s="18"/>
      <c r="D1" s="18"/>
      <c r="E1" s="18"/>
      <c r="F1" s="18"/>
    </row>
    <row r="2" spans="1:6" x14ac:dyDescent="0.2">
      <c r="A2" s="170" t="s">
        <v>482</v>
      </c>
      <c r="B2" s="18"/>
      <c r="C2" s="18"/>
      <c r="D2" s="18"/>
      <c r="E2" s="18"/>
      <c r="F2" s="18"/>
    </row>
    <row r="3" spans="1:6" x14ac:dyDescent="0.2">
      <c r="A3" s="197" t="s">
        <v>500</v>
      </c>
      <c r="B3" s="18"/>
      <c r="C3" s="18"/>
      <c r="D3" s="18"/>
      <c r="E3" s="18"/>
      <c r="F3" s="18"/>
    </row>
    <row r="4" spans="1:6" x14ac:dyDescent="0.2">
      <c r="A4" s="170"/>
      <c r="B4" s="18"/>
      <c r="C4" s="18"/>
      <c r="D4" s="18"/>
      <c r="E4" s="18"/>
      <c r="F4" s="18"/>
    </row>
    <row r="5" spans="1:6" x14ac:dyDescent="0.2">
      <c r="A5" s="240"/>
      <c r="B5" s="254"/>
      <c r="C5" s="22">
        <v>2027</v>
      </c>
      <c r="D5" s="22">
        <v>2028</v>
      </c>
      <c r="E5" s="22">
        <v>2029</v>
      </c>
      <c r="F5" s="22">
        <v>2030</v>
      </c>
    </row>
    <row r="6" spans="1:6" x14ac:dyDescent="0.2">
      <c r="A6" s="609" t="s">
        <v>10</v>
      </c>
      <c r="B6" s="197" t="s">
        <v>157</v>
      </c>
      <c r="C6" s="603">
        <v>82249521.581681445</v>
      </c>
      <c r="D6" s="603">
        <v>84375572.823211581</v>
      </c>
      <c r="E6" s="603">
        <v>85329353.956405252</v>
      </c>
      <c r="F6" s="604">
        <v>86723642.466679618</v>
      </c>
    </row>
    <row r="7" spans="1:6" x14ac:dyDescent="0.2">
      <c r="A7" s="609" t="s">
        <v>11</v>
      </c>
      <c r="B7" s="197" t="s">
        <v>158</v>
      </c>
      <c r="C7" s="605">
        <v>88567958.216655135</v>
      </c>
      <c r="D7" s="605">
        <v>90022559.460640162</v>
      </c>
      <c r="E7" s="293">
        <v>90991188.518181875</v>
      </c>
      <c r="F7" s="606">
        <v>91268761.978720307</v>
      </c>
    </row>
    <row r="8" spans="1:6" x14ac:dyDescent="0.2">
      <c r="A8" s="609" t="s">
        <v>79</v>
      </c>
      <c r="B8" s="197" t="s">
        <v>159</v>
      </c>
      <c r="C8" s="605">
        <v>80931049.424977496</v>
      </c>
      <c r="D8" s="605">
        <v>83791172.606682658</v>
      </c>
      <c r="E8" s="293">
        <v>85307025.674511924</v>
      </c>
      <c r="F8" s="606">
        <v>86965333.686797068</v>
      </c>
    </row>
    <row r="9" spans="1:6" x14ac:dyDescent="0.2">
      <c r="A9" s="610" t="s">
        <v>934</v>
      </c>
      <c r="B9" s="170" t="s">
        <v>81</v>
      </c>
      <c r="C9" s="854">
        <v>-6318436.6349736899</v>
      </c>
      <c r="D9" s="854">
        <v>-5646986.6374285817</v>
      </c>
      <c r="E9" s="855">
        <v>-5661834.5617766231</v>
      </c>
      <c r="F9" s="856">
        <v>-4545119.5120406896</v>
      </c>
    </row>
    <row r="10" spans="1:6" x14ac:dyDescent="0.2">
      <c r="A10" s="898" t="s">
        <v>161</v>
      </c>
      <c r="B10" s="170" t="s">
        <v>624</v>
      </c>
      <c r="C10" s="854">
        <v>-1856243.7454837412</v>
      </c>
      <c r="D10" s="854">
        <v>-521238.21844960749</v>
      </c>
      <c r="E10" s="855">
        <v>-112416.52506044507</v>
      </c>
      <c r="F10" s="856">
        <v>1256659.3024730086</v>
      </c>
    </row>
    <row r="11" spans="1:6" x14ac:dyDescent="0.2">
      <c r="A11" s="611" t="s">
        <v>935</v>
      </c>
      <c r="B11" s="255" t="s">
        <v>82</v>
      </c>
      <c r="C11" s="857">
        <v>-7636908.7916776389</v>
      </c>
      <c r="D11" s="857">
        <v>-6231386.853957504</v>
      </c>
      <c r="E11" s="857">
        <v>-5684162.843669951</v>
      </c>
      <c r="F11" s="858">
        <v>-4303428.2919232398</v>
      </c>
    </row>
    <row r="12" spans="1:6" x14ac:dyDescent="0.2">
      <c r="A12" s="903" t="s">
        <v>163</v>
      </c>
      <c r="B12" s="904" t="s">
        <v>552</v>
      </c>
      <c r="C12" s="604">
        <v>504110.17880585138</v>
      </c>
      <c r="D12" s="905">
        <v>580596.56058483885</v>
      </c>
      <c r="E12" s="604">
        <v>507513.39885124727</v>
      </c>
      <c r="F12" s="906">
        <v>596899.21272227878</v>
      </c>
    </row>
    <row r="13" spans="1:6" x14ac:dyDescent="0.2">
      <c r="A13" s="24" t="s">
        <v>936</v>
      </c>
      <c r="B13" s="170" t="s">
        <v>938</v>
      </c>
      <c r="C13" s="102">
        <v>-5814326.4561678385</v>
      </c>
      <c r="D13" s="103">
        <v>-5066390.0768437432</v>
      </c>
      <c r="E13" s="102">
        <v>-5154321.1629253756</v>
      </c>
      <c r="F13" s="901">
        <v>-3948220.2993184109</v>
      </c>
    </row>
    <row r="14" spans="1:6" x14ac:dyDescent="0.2">
      <c r="A14" s="899" t="s">
        <v>164</v>
      </c>
      <c r="B14" s="170" t="s">
        <v>940</v>
      </c>
      <c r="C14" s="102">
        <v>-1352133.5666778898</v>
      </c>
      <c r="D14" s="102">
        <v>59358.34213523136</v>
      </c>
      <c r="E14" s="102">
        <v>395096.8737908022</v>
      </c>
      <c r="F14" s="102">
        <v>1853558.5151952873</v>
      </c>
    </row>
    <row r="15" spans="1:6" x14ac:dyDescent="0.2">
      <c r="A15" s="772" t="s">
        <v>937</v>
      </c>
      <c r="B15" s="255" t="s">
        <v>939</v>
      </c>
      <c r="C15" s="858">
        <v>-7132798.6128717875</v>
      </c>
      <c r="D15" s="900">
        <v>-5650790.2933726655</v>
      </c>
      <c r="E15" s="858">
        <v>-5176649.4448187035</v>
      </c>
      <c r="F15" s="902">
        <v>-3706529.0792009612</v>
      </c>
    </row>
    <row r="16" spans="1:6" x14ac:dyDescent="0.2">
      <c r="A16" s="24"/>
      <c r="B16" s="170"/>
      <c r="C16" s="103"/>
      <c r="D16" s="103"/>
      <c r="E16" s="103"/>
      <c r="F16" s="103"/>
    </row>
    <row r="17" spans="1:6" x14ac:dyDescent="0.2">
      <c r="A17" s="941" t="s">
        <v>51</v>
      </c>
      <c r="B17" s="941"/>
      <c r="C17" s="18"/>
      <c r="D17" s="18"/>
      <c r="E17" s="18"/>
      <c r="F17" s="18"/>
    </row>
  </sheetData>
  <mergeCells count="1">
    <mergeCell ref="A17:B17"/>
  </mergeCells>
  <pageMargins left="0.7" right="0.7" top="0.75" bottom="0.75" header="0.3" footer="0.3"/>
  <pageSetup orientation="portrait" r:id="rId1"/>
  <ignoredErrors>
    <ignoredError sqref="A6:A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207BE-80F5-44B0-A852-2C12E5EA6721}">
  <dimension ref="A1:F22"/>
  <sheetViews>
    <sheetView showGridLines="0" workbookViewId="0">
      <selection activeCell="J20" sqref="J20"/>
    </sheetView>
  </sheetViews>
  <sheetFormatPr baseColWidth="10" defaultColWidth="11.42578125" defaultRowHeight="12.75" x14ac:dyDescent="0.2"/>
  <cols>
    <col min="1" max="1" width="9" style="189" customWidth="1"/>
    <col min="2" max="2" width="45.5703125" style="189" customWidth="1"/>
    <col min="3" max="4" width="11.42578125" style="189"/>
    <col min="5" max="5" width="12.5703125" style="189" bestFit="1" customWidth="1"/>
    <col min="6" max="16384" width="11.42578125" style="189"/>
  </cols>
  <sheetData>
    <row r="1" spans="1:6" x14ac:dyDescent="0.2">
      <c r="A1" s="1" t="s">
        <v>152</v>
      </c>
      <c r="B1" s="4"/>
      <c r="C1" s="4"/>
      <c r="D1" s="4"/>
      <c r="E1" s="4"/>
    </row>
    <row r="2" spans="1:6" x14ac:dyDescent="0.2">
      <c r="A2" s="1" t="s">
        <v>305</v>
      </c>
      <c r="B2" s="4"/>
      <c r="C2" s="4"/>
      <c r="D2" s="4"/>
      <c r="E2" s="4"/>
    </row>
    <row r="3" spans="1:6" x14ac:dyDescent="0.2">
      <c r="A3" s="2" t="s">
        <v>501</v>
      </c>
      <c r="B3" s="4"/>
      <c r="C3" s="4"/>
      <c r="D3" s="4"/>
      <c r="E3" s="4"/>
    </row>
    <row r="4" spans="1:6" x14ac:dyDescent="0.2">
      <c r="A4" s="2"/>
      <c r="B4" s="4"/>
      <c r="C4" s="4"/>
      <c r="D4" s="4"/>
      <c r="E4" s="4"/>
    </row>
    <row r="5" spans="1:6" x14ac:dyDescent="0.2">
      <c r="A5" s="240"/>
      <c r="B5" s="254"/>
      <c r="C5" s="22">
        <v>2027</v>
      </c>
      <c r="D5" s="22">
        <v>2028</v>
      </c>
      <c r="E5" s="22">
        <v>2029</v>
      </c>
      <c r="F5" s="22">
        <v>2030</v>
      </c>
    </row>
    <row r="6" spans="1:6" x14ac:dyDescent="0.2">
      <c r="A6" s="609" t="s">
        <v>10</v>
      </c>
      <c r="B6" s="197" t="s">
        <v>157</v>
      </c>
      <c r="C6" s="859">
        <v>22.689426266882457</v>
      </c>
      <c r="D6" s="859">
        <v>22.909063503907394</v>
      </c>
      <c r="E6" s="859">
        <v>22.80463526231804</v>
      </c>
      <c r="F6" s="860">
        <v>22.835944935777345</v>
      </c>
    </row>
    <row r="7" spans="1:6" x14ac:dyDescent="0.2">
      <c r="A7" s="609" t="s">
        <v>11</v>
      </c>
      <c r="B7" s="197" t="s">
        <v>158</v>
      </c>
      <c r="C7" s="861">
        <v>24.432435823586481</v>
      </c>
      <c r="D7" s="861">
        <v>24.442293693095266</v>
      </c>
      <c r="E7" s="862">
        <v>24.317784795395106</v>
      </c>
      <c r="F7" s="863">
        <v>24.032759275573628</v>
      </c>
    </row>
    <row r="8" spans="1:6" x14ac:dyDescent="0.2">
      <c r="A8" s="609" t="s">
        <v>79</v>
      </c>
      <c r="B8" s="197" t="s">
        <v>159</v>
      </c>
      <c r="C8" s="861">
        <v>22.325711363632074</v>
      </c>
      <c r="D8" s="861">
        <v>22.750391257613909</v>
      </c>
      <c r="E8" s="862">
        <v>22.798667933362619</v>
      </c>
      <c r="F8" s="863">
        <v>22.899586720613392</v>
      </c>
    </row>
    <row r="9" spans="1:6" x14ac:dyDescent="0.2">
      <c r="A9" s="610" t="s">
        <v>698</v>
      </c>
      <c r="B9" s="170" t="s">
        <v>81</v>
      </c>
      <c r="C9" s="557">
        <v>-1.7430095567040216</v>
      </c>
      <c r="D9" s="557">
        <v>-1.533230189187873</v>
      </c>
      <c r="E9" s="558">
        <v>-1.5131495330770648</v>
      </c>
      <c r="F9" s="559">
        <v>-1.1968143397962867</v>
      </c>
    </row>
    <row r="10" spans="1:6" x14ac:dyDescent="0.2">
      <c r="A10" s="898" t="s">
        <v>160</v>
      </c>
      <c r="B10" s="170" t="s">
        <v>624</v>
      </c>
      <c r="C10" s="557">
        <v>-0.5120650526178302</v>
      </c>
      <c r="D10" s="557">
        <v>-0.14152294375701874</v>
      </c>
      <c r="E10" s="558">
        <v>-3.0043797738940309E-2</v>
      </c>
      <c r="F10" s="559">
        <v>0.3309017220457704</v>
      </c>
    </row>
    <row r="11" spans="1:6" x14ac:dyDescent="0.2">
      <c r="A11" s="611" t="s">
        <v>699</v>
      </c>
      <c r="B11" s="255" t="s">
        <v>82</v>
      </c>
      <c r="C11" s="864">
        <v>-2.1067244599544068</v>
      </c>
      <c r="D11" s="864">
        <v>-1.6919024354813554</v>
      </c>
      <c r="E11" s="864">
        <v>-1.5191168620324873</v>
      </c>
      <c r="F11" s="865">
        <v>-1.1331725549602369</v>
      </c>
    </row>
    <row r="12" spans="1:6" x14ac:dyDescent="0.2">
      <c r="A12" s="903" t="s">
        <v>163</v>
      </c>
      <c r="B12" s="904" t="s">
        <v>552</v>
      </c>
      <c r="C12" s="907">
        <v>0.1390642828364822</v>
      </c>
      <c r="D12" s="908">
        <v>0.15763950432025067</v>
      </c>
      <c r="E12" s="907">
        <v>0.13563512923647605</v>
      </c>
      <c r="F12" s="909">
        <v>0.15717464311040585</v>
      </c>
    </row>
    <row r="13" spans="1:6" x14ac:dyDescent="0.2">
      <c r="A13" s="24" t="s">
        <v>936</v>
      </c>
      <c r="B13" s="170" t="s">
        <v>938</v>
      </c>
      <c r="C13" s="910">
        <v>-1.6039452738675393</v>
      </c>
      <c r="D13" s="910">
        <v>-1.3755906848676223</v>
      </c>
      <c r="E13" s="910">
        <v>-1.3775144038405887</v>
      </c>
      <c r="F13" s="910">
        <v>-1.0396396966858807</v>
      </c>
    </row>
    <row r="14" spans="1:6" x14ac:dyDescent="0.2">
      <c r="A14" s="899" t="s">
        <v>164</v>
      </c>
      <c r="B14" s="170" t="s">
        <v>940</v>
      </c>
      <c r="C14" s="910">
        <v>-0.373000769781348</v>
      </c>
      <c r="D14" s="910">
        <v>1.6116560563231935E-2</v>
      </c>
      <c r="E14" s="910">
        <v>0.10559133149753575</v>
      </c>
      <c r="F14" s="910">
        <v>0.48807636515617625</v>
      </c>
    </row>
    <row r="15" spans="1:6" x14ac:dyDescent="0.2">
      <c r="A15" s="772" t="s">
        <v>937</v>
      </c>
      <c r="B15" s="255" t="s">
        <v>939</v>
      </c>
      <c r="C15" s="865">
        <v>-1.9676601771179247</v>
      </c>
      <c r="D15" s="911">
        <v>-1.5342629311611047</v>
      </c>
      <c r="E15" s="865">
        <v>-1.3834817327960112</v>
      </c>
      <c r="F15" s="912">
        <v>-0.97599791184983109</v>
      </c>
    </row>
    <row r="16" spans="1:6" x14ac:dyDescent="0.2">
      <c r="A16" s="94" t="s">
        <v>51</v>
      </c>
      <c r="B16" s="4"/>
      <c r="C16" s="4"/>
      <c r="D16" s="4"/>
      <c r="E16" s="4"/>
    </row>
    <row r="20" spans="2:5" x14ac:dyDescent="0.2">
      <c r="B20" s="202"/>
      <c r="C20" s="202"/>
      <c r="D20" s="202"/>
      <c r="E20" s="202"/>
    </row>
    <row r="21" spans="2:5" x14ac:dyDescent="0.2">
      <c r="B21" s="202"/>
      <c r="C21" s="202"/>
      <c r="D21" s="202"/>
      <c r="E21" s="202"/>
    </row>
    <row r="22" spans="2:5" x14ac:dyDescent="0.2">
      <c r="B22" s="202"/>
      <c r="C22" s="202"/>
      <c r="D22" s="202"/>
      <c r="E22" s="202"/>
    </row>
  </sheetData>
  <pageMargins left="0.7" right="0.7" top="0.75" bottom="0.75" header="0.3" footer="0.3"/>
  <ignoredErrors>
    <ignoredError sqref="A6:A14"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6611-17E9-48A5-8FE9-B6382F536957}">
  <dimension ref="A1:F25"/>
  <sheetViews>
    <sheetView showGridLines="0" workbookViewId="0">
      <selection activeCell="D35" sqref="D35"/>
    </sheetView>
  </sheetViews>
  <sheetFormatPr baseColWidth="10" defaultColWidth="11.42578125" defaultRowHeight="12.75" x14ac:dyDescent="0.2"/>
  <cols>
    <col min="1" max="1" width="10.42578125" style="189" customWidth="1"/>
    <col min="2" max="2" width="52" style="189" customWidth="1"/>
    <col min="3" max="5" width="13.42578125" style="189" customWidth="1"/>
    <col min="6" max="16384" width="11.42578125" style="189"/>
  </cols>
  <sheetData>
    <row r="1" spans="1:6" x14ac:dyDescent="0.2">
      <c r="A1" s="201" t="s">
        <v>165</v>
      </c>
    </row>
    <row r="2" spans="1:6" x14ac:dyDescent="0.2">
      <c r="A2" s="735" t="s">
        <v>593</v>
      </c>
    </row>
    <row r="3" spans="1:6" x14ac:dyDescent="0.2">
      <c r="A3" s="736" t="s">
        <v>497</v>
      </c>
    </row>
    <row r="5" spans="1:6" x14ac:dyDescent="0.2">
      <c r="A5" s="4"/>
      <c r="B5" s="4"/>
      <c r="C5" s="392">
        <v>2027</v>
      </c>
      <c r="D5" s="662">
        <v>2028</v>
      </c>
      <c r="E5" s="662">
        <v>2029</v>
      </c>
      <c r="F5" s="663">
        <v>2030</v>
      </c>
    </row>
    <row r="6" spans="1:6" x14ac:dyDescent="0.2">
      <c r="A6" s="990" t="s">
        <v>568</v>
      </c>
      <c r="B6" s="723" t="s">
        <v>569</v>
      </c>
      <c r="C6" s="731">
        <v>21593425.935915742</v>
      </c>
      <c r="D6" s="737">
        <v>23026708.512608171</v>
      </c>
      <c r="E6" s="737">
        <v>21149664.330379587</v>
      </c>
      <c r="F6" s="738">
        <v>22570224.769580007</v>
      </c>
    </row>
    <row r="7" spans="1:6" ht="15" x14ac:dyDescent="0.2">
      <c r="A7" s="991"/>
      <c r="B7" s="364" t="s">
        <v>594</v>
      </c>
      <c r="C7" s="732">
        <v>6318436.6349737048</v>
      </c>
      <c r="D7" s="16">
        <v>5646986.6374285668</v>
      </c>
      <c r="E7" s="16">
        <v>5661834.5617766231</v>
      </c>
      <c r="F7" s="739">
        <v>4545119.5120407045</v>
      </c>
    </row>
    <row r="8" spans="1:6" ht="15" x14ac:dyDescent="0.2">
      <c r="A8" s="991"/>
      <c r="B8" s="364" t="s">
        <v>595</v>
      </c>
      <c r="C8" s="732">
        <v>1907173.8074099668</v>
      </c>
      <c r="D8" s="16">
        <v>1093190.1302478458</v>
      </c>
      <c r="E8" s="16">
        <v>1098228.481412601</v>
      </c>
      <c r="F8" s="739">
        <v>1097629.998978998</v>
      </c>
    </row>
    <row r="9" spans="1:6" x14ac:dyDescent="0.2">
      <c r="A9" s="991"/>
      <c r="B9" s="364" t="s">
        <v>590</v>
      </c>
      <c r="C9" s="732">
        <v>9133335.3023018409</v>
      </c>
      <c r="D9" s="16">
        <v>11877492.342082299</v>
      </c>
      <c r="E9" s="16">
        <v>10196916.255287141</v>
      </c>
      <c r="F9" s="739">
        <v>12787260.724473758</v>
      </c>
    </row>
    <row r="10" spans="1:6" x14ac:dyDescent="0.2">
      <c r="A10" s="991"/>
      <c r="B10" s="364" t="s">
        <v>576</v>
      </c>
      <c r="C10" s="732">
        <v>40071.231999999982</v>
      </c>
      <c r="D10" s="16">
        <v>21467.061000000009</v>
      </c>
      <c r="E10" s="16">
        <v>10140.304999999993</v>
      </c>
      <c r="F10" s="739">
        <v>4181.8549999999977</v>
      </c>
    </row>
    <row r="11" spans="1:6" x14ac:dyDescent="0.2">
      <c r="A11" s="991"/>
      <c r="B11" s="364" t="s">
        <v>577</v>
      </c>
      <c r="C11" s="732">
        <v>472310.74699999997</v>
      </c>
      <c r="D11" s="16">
        <v>421408.37300000002</v>
      </c>
      <c r="E11" s="16">
        <v>430343.592</v>
      </c>
      <c r="F11" s="739">
        <v>431431.34000000008</v>
      </c>
    </row>
    <row r="12" spans="1:6" x14ac:dyDescent="0.2">
      <c r="A12" s="991"/>
      <c r="B12" s="364" t="s">
        <v>578</v>
      </c>
      <c r="C12" s="732">
        <v>497079.99099999992</v>
      </c>
      <c r="D12" s="16">
        <v>522680.56</v>
      </c>
      <c r="E12" s="16">
        <v>540117.62600000005</v>
      </c>
      <c r="F12" s="739">
        <v>551551.42099999997</v>
      </c>
    </row>
    <row r="13" spans="1:6" x14ac:dyDescent="0.2">
      <c r="A13" s="991"/>
      <c r="B13" s="364" t="s">
        <v>591</v>
      </c>
      <c r="C13" s="732">
        <v>127425.693359507</v>
      </c>
      <c r="D13" s="16">
        <v>124475.80830045437</v>
      </c>
      <c r="E13" s="16">
        <v>121473.806534437</v>
      </c>
      <c r="F13" s="739">
        <v>118560.52732890115</v>
      </c>
    </row>
    <row r="14" spans="1:6" x14ac:dyDescent="0.2">
      <c r="A14" s="991"/>
      <c r="B14" s="364" t="s">
        <v>580</v>
      </c>
      <c r="C14" s="732">
        <v>2649134.7620587754</v>
      </c>
      <c r="D14" s="16">
        <v>2608696.2259195186</v>
      </c>
      <c r="E14" s="16">
        <v>2418469.4518912444</v>
      </c>
      <c r="F14" s="739">
        <v>2172211.0117648756</v>
      </c>
    </row>
    <row r="15" spans="1:6" x14ac:dyDescent="0.2">
      <c r="A15" s="992"/>
      <c r="B15" s="364" t="s">
        <v>1227</v>
      </c>
      <c r="C15" s="732">
        <v>448457.76581194624</v>
      </c>
      <c r="D15" s="16">
        <v>710311.37462948635</v>
      </c>
      <c r="E15" s="16">
        <v>672140.25047754496</v>
      </c>
      <c r="F15" s="739">
        <v>862278.37899276987</v>
      </c>
    </row>
    <row r="16" spans="1:6" x14ac:dyDescent="0.2">
      <c r="A16" s="990" t="s">
        <v>582</v>
      </c>
      <c r="B16" s="723" t="s">
        <v>583</v>
      </c>
      <c r="C16" s="731">
        <v>21593425.935915742</v>
      </c>
      <c r="D16" s="737">
        <v>23026708.512608171</v>
      </c>
      <c r="E16" s="737">
        <v>21149664.330379587</v>
      </c>
      <c r="F16" s="738">
        <v>22570224.769580007</v>
      </c>
    </row>
    <row r="17" spans="1:6" x14ac:dyDescent="0.2">
      <c r="A17" s="991"/>
      <c r="B17" s="364" t="s">
        <v>584</v>
      </c>
      <c r="C17" s="732">
        <v>0</v>
      </c>
      <c r="D17" s="16">
        <v>0</v>
      </c>
      <c r="E17" s="16">
        <v>0</v>
      </c>
      <c r="F17" s="739">
        <v>0</v>
      </c>
    </row>
    <row r="18" spans="1:6" x14ac:dyDescent="0.2">
      <c r="A18" s="991"/>
      <c r="B18" s="364" t="s">
        <v>592</v>
      </c>
      <c r="C18" s="732">
        <v>16744711.231915686</v>
      </c>
      <c r="D18" s="16">
        <v>19091986.491770729</v>
      </c>
      <c r="E18" s="16">
        <v>17937062.274369333</v>
      </c>
      <c r="F18" s="739">
        <v>19470689.087794058</v>
      </c>
    </row>
    <row r="19" spans="1:6" x14ac:dyDescent="0.2">
      <c r="A19" s="991"/>
      <c r="B19" s="364" t="s">
        <v>585</v>
      </c>
      <c r="C19" s="732">
        <v>2089190.8779609303</v>
      </c>
      <c r="D19" s="16">
        <v>1153488.1822138529</v>
      </c>
      <c r="E19" s="16">
        <v>1041502.9707364665</v>
      </c>
      <c r="F19" s="739">
        <v>911765.32520385983</v>
      </c>
    </row>
    <row r="20" spans="1:6" x14ac:dyDescent="0.2">
      <c r="A20" s="992"/>
      <c r="B20" s="236" t="s">
        <v>648</v>
      </c>
      <c r="C20" s="734">
        <v>2759523.8260391247</v>
      </c>
      <c r="D20" s="740">
        <v>2781233.8386235875</v>
      </c>
      <c r="E20" s="740">
        <v>2171099.0852737869</v>
      </c>
      <c r="F20" s="741">
        <v>2187770.3565820912</v>
      </c>
    </row>
    <row r="21" spans="1:6" x14ac:dyDescent="0.2">
      <c r="A21" s="1220" t="s">
        <v>1228</v>
      </c>
      <c r="B21" s="1221"/>
      <c r="C21" s="1221"/>
      <c r="D21" s="1221"/>
      <c r="E21" s="1221"/>
      <c r="F21" s="1221"/>
    </row>
    <row r="22" spans="1:6" x14ac:dyDescent="0.2">
      <c r="A22" s="1222" t="s">
        <v>1229</v>
      </c>
      <c r="B22" s="1223"/>
      <c r="C22" s="1223"/>
      <c r="D22" s="1223"/>
      <c r="E22" s="1223"/>
      <c r="F22" s="1223"/>
    </row>
    <row r="23" spans="1:6" x14ac:dyDescent="0.2">
      <c r="A23" s="1039" t="s">
        <v>51</v>
      </c>
      <c r="B23" s="1039"/>
      <c r="C23" s="1039"/>
      <c r="D23" s="1039"/>
      <c r="E23" s="1039"/>
      <c r="F23" s="1039"/>
    </row>
    <row r="25" spans="1:6" x14ac:dyDescent="0.2">
      <c r="B25" s="736"/>
      <c r="C25" s="742"/>
      <c r="D25" s="742"/>
      <c r="E25" s="742"/>
      <c r="F25" s="742"/>
    </row>
  </sheetData>
  <mergeCells count="5">
    <mergeCell ref="A23:F23"/>
    <mergeCell ref="A6:A15"/>
    <mergeCell ref="A16:A20"/>
    <mergeCell ref="A21:F21"/>
    <mergeCell ref="A22:F2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60E4-134D-4EB6-96C0-81E674D6483F}">
  <dimension ref="A1:F17"/>
  <sheetViews>
    <sheetView workbookViewId="0">
      <selection activeCell="A9" sqref="A9"/>
    </sheetView>
  </sheetViews>
  <sheetFormatPr baseColWidth="10" defaultColWidth="10.85546875" defaultRowHeight="12.75" x14ac:dyDescent="0.2"/>
  <cols>
    <col min="1" max="1" width="28.28515625" style="745" customWidth="1"/>
    <col min="2" max="12" width="11.5703125" style="745" customWidth="1"/>
    <col min="13" max="16384" width="10.85546875" style="745"/>
  </cols>
  <sheetData>
    <row r="1" spans="1:6" x14ac:dyDescent="0.2">
      <c r="A1" s="744" t="s">
        <v>600</v>
      </c>
      <c r="B1" s="744"/>
      <c r="C1" s="744"/>
      <c r="D1" s="744"/>
      <c r="E1" s="744"/>
      <c r="F1" s="744"/>
    </row>
    <row r="2" spans="1:6" x14ac:dyDescent="0.2">
      <c r="A2" s="746" t="s">
        <v>601</v>
      </c>
      <c r="B2" s="746"/>
      <c r="C2" s="747"/>
      <c r="D2" s="747"/>
      <c r="E2" s="747"/>
      <c r="F2" s="747"/>
    </row>
    <row r="3" spans="1:6" x14ac:dyDescent="0.2">
      <c r="A3" s="746" t="s">
        <v>597</v>
      </c>
      <c r="B3" s="746"/>
      <c r="C3" s="747"/>
      <c r="D3" s="747"/>
      <c r="E3" s="747"/>
      <c r="F3" s="747"/>
    </row>
    <row r="4" spans="1:6" x14ac:dyDescent="0.2">
      <c r="A4" s="748" t="s">
        <v>598</v>
      </c>
      <c r="B4" s="748"/>
      <c r="C4" s="748"/>
      <c r="D4" s="748"/>
      <c r="E4" s="748"/>
      <c r="F4" s="748"/>
    </row>
    <row r="5" spans="1:6" x14ac:dyDescent="0.2">
      <c r="A5" s="749"/>
      <c r="B5" s="749"/>
      <c r="C5" s="749"/>
      <c r="D5" s="749"/>
      <c r="E5" s="749"/>
      <c r="F5" s="749"/>
    </row>
    <row r="6" spans="1:6" x14ac:dyDescent="0.2">
      <c r="A6" s="750"/>
      <c r="B6" s="751">
        <v>2027</v>
      </c>
      <c r="C6" s="751">
        <v>2028</v>
      </c>
      <c r="D6" s="751">
        <v>2029</v>
      </c>
      <c r="E6" s="752">
        <v>2030</v>
      </c>
      <c r="F6" s="749"/>
    </row>
    <row r="7" spans="1:6" x14ac:dyDescent="0.2">
      <c r="A7" s="753" t="s">
        <v>1237</v>
      </c>
      <c r="B7" s="754">
        <v>43.069026823562282</v>
      </c>
      <c r="C7" s="754">
        <v>43.315454609994291</v>
      </c>
      <c r="D7" s="754">
        <v>43.587200276169042</v>
      </c>
      <c r="E7" s="755">
        <v>43.447006380427965</v>
      </c>
      <c r="F7" s="749"/>
    </row>
    <row r="8" spans="1:6" x14ac:dyDescent="0.2">
      <c r="A8" s="756" t="s">
        <v>1238</v>
      </c>
      <c r="B8" s="757">
        <v>-0.59326242990596634</v>
      </c>
      <c r="C8" s="757">
        <v>-0.24133452007254264</v>
      </c>
      <c r="D8" s="757">
        <v>0.24871342724112078</v>
      </c>
      <c r="E8" s="866">
        <v>0.75517876806570827</v>
      </c>
      <c r="F8" s="749"/>
    </row>
    <row r="9" spans="1:6" x14ac:dyDescent="0.2">
      <c r="A9" s="758" t="s">
        <v>564</v>
      </c>
      <c r="B9" s="759">
        <v>-0.37902129252449612</v>
      </c>
      <c r="C9" s="759">
        <v>-0.33368546475147692</v>
      </c>
      <c r="D9" s="759">
        <v>-0.30664671932595139</v>
      </c>
      <c r="E9" s="866">
        <v>-0.24992603501835289</v>
      </c>
      <c r="F9" s="749"/>
    </row>
    <row r="10" spans="1:6" x14ac:dyDescent="0.2">
      <c r="A10" s="758" t="s">
        <v>462</v>
      </c>
      <c r="B10" s="759">
        <v>-0.23254874268937775</v>
      </c>
      <c r="C10" s="759">
        <v>-0.17770137447002127</v>
      </c>
      <c r="D10" s="759">
        <v>-0.15667131116546879</v>
      </c>
      <c r="E10" s="866">
        <v>-0.14811893334514106</v>
      </c>
      <c r="F10" s="749"/>
    </row>
    <row r="11" spans="1:6" x14ac:dyDescent="0.2">
      <c r="A11" s="758" t="s">
        <v>463</v>
      </c>
      <c r="B11" s="759">
        <v>-0.11475905532953601</v>
      </c>
      <c r="C11" s="759">
        <v>-9.3637256641231376E-2</v>
      </c>
      <c r="D11" s="759">
        <v>-7.9334187484452215E-2</v>
      </c>
      <c r="E11" s="866">
        <v>-6.8054309011567338E-2</v>
      </c>
      <c r="F11" s="749"/>
    </row>
    <row r="12" spans="1:6" x14ac:dyDescent="0.2">
      <c r="A12" s="758" t="s">
        <v>565</v>
      </c>
      <c r="B12" s="759">
        <v>-9.3844155273438076E-2</v>
      </c>
      <c r="C12" s="759">
        <v>-9.229892576773735E-2</v>
      </c>
      <c r="D12" s="759">
        <v>-0.10067649085876251</v>
      </c>
      <c r="E12" s="866">
        <v>-9.7753583990780463E-2</v>
      </c>
      <c r="F12" s="749"/>
    </row>
    <row r="13" spans="1:6" x14ac:dyDescent="0.2">
      <c r="A13" s="760" t="s">
        <v>566</v>
      </c>
      <c r="B13" s="761">
        <v>0.22691081591088152</v>
      </c>
      <c r="C13" s="761">
        <v>0.45598850155792425</v>
      </c>
      <c r="D13" s="761">
        <v>0.89204213607575567</v>
      </c>
      <c r="E13" s="867">
        <v>1.3190316294315501</v>
      </c>
      <c r="F13" s="749"/>
    </row>
    <row r="14" spans="1:6" s="747" customFormat="1" x14ac:dyDescent="0.2">
      <c r="A14" s="1046" t="s">
        <v>596</v>
      </c>
      <c r="B14" s="1046"/>
      <c r="C14" s="1046"/>
      <c r="D14" s="1046"/>
      <c r="E14" s="1046"/>
      <c r="F14" s="749"/>
    </row>
    <row r="15" spans="1:6" x14ac:dyDescent="0.2">
      <c r="A15" s="1047"/>
      <c r="B15" s="1047"/>
      <c r="C15" s="1047"/>
      <c r="D15" s="1047"/>
      <c r="E15" s="1047"/>
      <c r="F15" s="762"/>
    </row>
    <row r="16" spans="1:6" x14ac:dyDescent="0.2">
      <c r="A16" s="763" t="s">
        <v>599</v>
      </c>
      <c r="B16" s="764"/>
      <c r="C16" s="764"/>
      <c r="D16" s="764"/>
      <c r="E16" s="764"/>
      <c r="F16" s="764"/>
    </row>
    <row r="17" spans="3:6" x14ac:dyDescent="0.2">
      <c r="C17" s="765"/>
      <c r="D17" s="765"/>
      <c r="E17" s="765"/>
      <c r="F17" s="765"/>
    </row>
  </sheetData>
  <mergeCells count="1">
    <mergeCell ref="A14:E1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3045-33E4-4CC4-A0DF-272808EDBA1F}">
  <dimension ref="A1:L8"/>
  <sheetViews>
    <sheetView workbookViewId="0">
      <selection activeCell="K19" sqref="K19"/>
    </sheetView>
  </sheetViews>
  <sheetFormatPr baseColWidth="10" defaultColWidth="10.85546875" defaultRowHeight="12.75" x14ac:dyDescent="0.2"/>
  <cols>
    <col min="1" max="1" width="19.28515625" style="4" customWidth="1"/>
    <col min="2" max="12" width="8.140625" style="4" customWidth="1"/>
    <col min="13" max="16384" width="10.85546875" style="4"/>
  </cols>
  <sheetData>
    <row r="1" spans="1:12" x14ac:dyDescent="0.2">
      <c r="A1" s="17" t="s">
        <v>606</v>
      </c>
    </row>
    <row r="2" spans="1:12" x14ac:dyDescent="0.2">
      <c r="A2" s="17" t="s">
        <v>602</v>
      </c>
    </row>
    <row r="3" spans="1:12" ht="15" x14ac:dyDescent="0.2">
      <c r="A3" s="4" t="s">
        <v>603</v>
      </c>
      <c r="C3" s="622"/>
    </row>
    <row r="5" spans="1:12" x14ac:dyDescent="0.2">
      <c r="A5" s="677"/>
      <c r="B5" s="766">
        <v>2026</v>
      </c>
      <c r="C5" s="766">
        <v>2027</v>
      </c>
      <c r="D5" s="766">
        <v>2028</v>
      </c>
      <c r="E5" s="766">
        <v>2029</v>
      </c>
      <c r="F5" s="766">
        <v>2030</v>
      </c>
      <c r="G5" s="766">
        <v>2031</v>
      </c>
      <c r="H5" s="766">
        <v>2032</v>
      </c>
      <c r="I5" s="766">
        <v>2033</v>
      </c>
      <c r="J5" s="766">
        <v>2034</v>
      </c>
      <c r="K5" s="766">
        <v>2035</v>
      </c>
      <c r="L5" s="299">
        <v>2036</v>
      </c>
    </row>
    <row r="6" spans="1:12" x14ac:dyDescent="0.2">
      <c r="A6" s="767" t="s">
        <v>604</v>
      </c>
      <c r="B6" s="768">
        <v>1.2737647428619728E-2</v>
      </c>
      <c r="C6" s="768">
        <v>1.3237505415022326E-2</v>
      </c>
      <c r="D6" s="768">
        <v>1.4029068133600445E-2</v>
      </c>
      <c r="E6" s="768">
        <v>1.4373781322120621E-2</v>
      </c>
      <c r="F6" s="768">
        <v>1.4412236456033485E-2</v>
      </c>
      <c r="G6" s="769">
        <v>1.3044313414970114E-2</v>
      </c>
      <c r="H6" s="769">
        <v>1.2750874819321129E-2</v>
      </c>
      <c r="I6" s="769">
        <v>1.2024698754786824E-2</v>
      </c>
      <c r="J6" s="769">
        <v>1.1280336567176787E-2</v>
      </c>
      <c r="K6" s="769">
        <v>1.0269919007067226E-2</v>
      </c>
      <c r="L6" s="770">
        <v>9.634928617570173E-3</v>
      </c>
    </row>
    <row r="7" spans="1:12" x14ac:dyDescent="0.2">
      <c r="A7" s="4" t="s">
        <v>605</v>
      </c>
    </row>
    <row r="8" spans="1:12" x14ac:dyDescent="0.2">
      <c r="A8" s="4" t="s">
        <v>51</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4610-7FCB-4A17-9276-542DFCAABCA6}">
  <dimension ref="A1:I18"/>
  <sheetViews>
    <sheetView showGridLines="0" workbookViewId="0">
      <selection activeCell="G32" sqref="G32"/>
    </sheetView>
  </sheetViews>
  <sheetFormatPr baseColWidth="10" defaultColWidth="8.85546875" defaultRowHeight="12.75" x14ac:dyDescent="0.2"/>
  <cols>
    <col min="1" max="1" width="26.85546875" style="4" customWidth="1"/>
    <col min="2" max="9" width="9.85546875" style="4" customWidth="1"/>
    <col min="10" max="16384" width="8.85546875" style="4"/>
  </cols>
  <sheetData>
    <row r="1" spans="1:9" x14ac:dyDescent="0.2">
      <c r="A1" s="257" t="s">
        <v>298</v>
      </c>
    </row>
    <row r="2" spans="1:9" x14ac:dyDescent="0.2">
      <c r="A2" s="257" t="s">
        <v>483</v>
      </c>
    </row>
    <row r="3" spans="1:9" x14ac:dyDescent="0.2">
      <c r="A3" s="194" t="s">
        <v>472</v>
      </c>
    </row>
    <row r="5" spans="1:9" x14ac:dyDescent="0.2">
      <c r="A5" s="268"/>
      <c r="B5" s="1048">
        <v>2027</v>
      </c>
      <c r="C5" s="1049"/>
      <c r="D5" s="1048">
        <v>2028</v>
      </c>
      <c r="E5" s="1049"/>
      <c r="F5" s="1050">
        <v>2029</v>
      </c>
      <c r="G5" s="1049"/>
      <c r="H5" s="1050">
        <v>2030</v>
      </c>
      <c r="I5" s="1049"/>
    </row>
    <row r="6" spans="1:9" x14ac:dyDescent="0.2">
      <c r="A6" s="84"/>
      <c r="B6" s="292" t="s">
        <v>85</v>
      </c>
      <c r="C6" s="291" t="s">
        <v>27</v>
      </c>
      <c r="D6" s="290" t="s">
        <v>85</v>
      </c>
      <c r="E6" s="291" t="s">
        <v>27</v>
      </c>
      <c r="F6" s="292" t="s">
        <v>85</v>
      </c>
      <c r="G6" s="291" t="s">
        <v>27</v>
      </c>
      <c r="H6" s="290" t="s">
        <v>85</v>
      </c>
      <c r="I6" s="291" t="s">
        <v>27</v>
      </c>
    </row>
    <row r="7" spans="1:9" x14ac:dyDescent="0.2">
      <c r="A7" s="6" t="s">
        <v>103</v>
      </c>
      <c r="B7" s="293">
        <v>15120.591616299169</v>
      </c>
      <c r="C7" s="425">
        <v>3.6905048444057091</v>
      </c>
      <c r="D7" s="288">
        <v>15083.395555737594</v>
      </c>
      <c r="E7" s="425">
        <v>3.5180092672291488</v>
      </c>
      <c r="F7" s="293">
        <v>15047.514566088767</v>
      </c>
      <c r="G7" s="425">
        <v>3.352492763259308</v>
      </c>
      <c r="H7" s="288">
        <v>15038.369549713394</v>
      </c>
      <c r="I7" s="425">
        <v>3.2035521549139414</v>
      </c>
    </row>
    <row r="8" spans="1:9" x14ac:dyDescent="0.2">
      <c r="A8" s="6" t="s">
        <v>297</v>
      </c>
      <c r="B8" s="293">
        <v>176458.42914171916</v>
      </c>
      <c r="C8" s="425">
        <v>43.068466109603541</v>
      </c>
      <c r="D8" s="288">
        <v>185705.62659779107</v>
      </c>
      <c r="E8" s="425">
        <v>43.313464327938398</v>
      </c>
      <c r="F8" s="293">
        <v>195621.87793968123</v>
      </c>
      <c r="G8" s="425">
        <v>43.583339112091089</v>
      </c>
      <c r="H8" s="288">
        <v>203925.15654944873</v>
      </c>
      <c r="I8" s="425">
        <v>43.44120368538222</v>
      </c>
    </row>
    <row r="9" spans="1:9" x14ac:dyDescent="0.2">
      <c r="A9" s="8" t="s">
        <v>296</v>
      </c>
      <c r="B9" s="294">
        <v>-161337.83752541998</v>
      </c>
      <c r="C9" s="432">
        <v>-39.377961265197833</v>
      </c>
      <c r="D9" s="289">
        <v>-170622.23104205346</v>
      </c>
      <c r="E9" s="432">
        <v>-39.795455060709251</v>
      </c>
      <c r="F9" s="294">
        <v>-180574.36337359247</v>
      </c>
      <c r="G9" s="432">
        <v>-40.230846348831783</v>
      </c>
      <c r="H9" s="289">
        <v>-188886.78699973534</v>
      </c>
      <c r="I9" s="432">
        <v>-40.237651530468277</v>
      </c>
    </row>
    <row r="10" spans="1:9" x14ac:dyDescent="0.2">
      <c r="A10" s="1051" t="s">
        <v>700</v>
      </c>
      <c r="B10" s="1051"/>
      <c r="C10" s="1051"/>
      <c r="D10" s="1051"/>
      <c r="E10" s="1051"/>
      <c r="F10" s="1051"/>
      <c r="G10" s="1051"/>
      <c r="H10" s="1051"/>
      <c r="I10" s="1051"/>
    </row>
    <row r="11" spans="1:9" x14ac:dyDescent="0.2">
      <c r="A11" s="1039"/>
      <c r="B11" s="1039"/>
      <c r="C11" s="1039"/>
      <c r="D11" s="1039"/>
      <c r="E11" s="1039"/>
      <c r="F11" s="1039"/>
      <c r="G11" s="1039"/>
      <c r="H11" s="1039"/>
      <c r="I11" s="1039"/>
    </row>
    <row r="12" spans="1:9" x14ac:dyDescent="0.2">
      <c r="A12" s="1039" t="s">
        <v>941</v>
      </c>
      <c r="B12" s="1039"/>
      <c r="C12" s="1039"/>
      <c r="D12" s="1039"/>
      <c r="E12" s="1039"/>
      <c r="F12" s="1039"/>
      <c r="G12" s="1039"/>
      <c r="H12" s="1039"/>
      <c r="I12" s="1039"/>
    </row>
    <row r="13" spans="1:9" x14ac:dyDescent="0.2">
      <c r="A13" s="1039"/>
      <c r="B13" s="1039"/>
      <c r="C13" s="1039"/>
      <c r="D13" s="1039"/>
      <c r="E13" s="1039"/>
      <c r="F13" s="1039"/>
      <c r="G13" s="1039"/>
      <c r="H13" s="1039"/>
      <c r="I13" s="1039"/>
    </row>
    <row r="14" spans="1:9" x14ac:dyDescent="0.2">
      <c r="A14" s="4" t="s">
        <v>51</v>
      </c>
      <c r="B14" s="16"/>
      <c r="C14" s="16"/>
      <c r="D14" s="16"/>
      <c r="E14" s="16"/>
      <c r="F14" s="16"/>
      <c r="G14" s="16"/>
      <c r="H14" s="16"/>
      <c r="I14" s="16"/>
    </row>
    <row r="15" spans="1:9" x14ac:dyDescent="0.2">
      <c r="B15" s="16"/>
      <c r="C15" s="16"/>
      <c r="D15" s="16"/>
      <c r="E15" s="16"/>
      <c r="F15" s="16"/>
      <c r="G15" s="16"/>
      <c r="H15" s="16"/>
      <c r="I15" s="16"/>
    </row>
    <row r="16" spans="1:9" x14ac:dyDescent="0.2">
      <c r="B16" s="16"/>
      <c r="C16" s="16"/>
      <c r="D16" s="16"/>
      <c r="E16" s="16"/>
      <c r="F16" s="16"/>
      <c r="G16" s="16"/>
      <c r="H16" s="16"/>
      <c r="I16" s="16"/>
    </row>
    <row r="17" spans="2:9" x14ac:dyDescent="0.2">
      <c r="B17" s="16"/>
      <c r="C17" s="16"/>
      <c r="D17" s="16"/>
      <c r="E17" s="16"/>
      <c r="F17" s="16"/>
      <c r="G17" s="16"/>
      <c r="H17" s="16"/>
      <c r="I17" s="16"/>
    </row>
    <row r="18" spans="2:9" x14ac:dyDescent="0.2">
      <c r="B18" s="16"/>
      <c r="C18" s="16"/>
      <c r="D18" s="16"/>
      <c r="E18" s="16"/>
      <c r="F18" s="16"/>
      <c r="G18" s="16"/>
      <c r="H18" s="16"/>
      <c r="I18" s="16"/>
    </row>
  </sheetData>
  <mergeCells count="6">
    <mergeCell ref="A12:I13"/>
    <mergeCell ref="B5:C5"/>
    <mergeCell ref="D5:E5"/>
    <mergeCell ref="F5:G5"/>
    <mergeCell ref="H5:I5"/>
    <mergeCell ref="A10:I1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5F13-E4D3-4150-B3A7-02A4F9F4DE65}">
  <dimension ref="A1:G24"/>
  <sheetViews>
    <sheetView showGridLines="0" workbookViewId="0">
      <selection activeCell="A23" sqref="A23"/>
    </sheetView>
  </sheetViews>
  <sheetFormatPr baseColWidth="10" defaultColWidth="11.42578125" defaultRowHeight="12.75" x14ac:dyDescent="0.2"/>
  <cols>
    <col min="1" max="1" width="11.42578125" style="189"/>
    <col min="2" max="2" width="36.7109375" style="189" customWidth="1"/>
    <col min="3" max="16384" width="11.42578125" style="189"/>
  </cols>
  <sheetData>
    <row r="1" spans="1:7" x14ac:dyDescent="0.2">
      <c r="A1" s="122" t="s">
        <v>360</v>
      </c>
    </row>
    <row r="2" spans="1:7" x14ac:dyDescent="0.2">
      <c r="A2" s="122" t="s">
        <v>559</v>
      </c>
    </row>
    <row r="4" spans="1:7" x14ac:dyDescent="0.2">
      <c r="A4" s="296" t="s">
        <v>376</v>
      </c>
      <c r="B4" s="311"/>
      <c r="C4" s="311">
        <v>2026</v>
      </c>
      <c r="D4" s="256">
        <v>2027</v>
      </c>
      <c r="E4" s="311">
        <v>2028</v>
      </c>
      <c r="F4" s="395">
        <v>2029</v>
      </c>
      <c r="G4" s="395">
        <v>2030</v>
      </c>
    </row>
    <row r="5" spans="1:7" x14ac:dyDescent="0.2">
      <c r="A5" s="1052" t="s">
        <v>353</v>
      </c>
      <c r="B5" s="396" t="s">
        <v>354</v>
      </c>
      <c r="C5" s="397">
        <v>2.3620150904964987</v>
      </c>
      <c r="D5" s="397">
        <v>2.2673952701786106</v>
      </c>
      <c r="E5" s="397">
        <v>2.18788055425388</v>
      </c>
      <c r="F5" s="397">
        <v>2.1755547002259163</v>
      </c>
      <c r="G5" s="397">
        <v>2.2988048578827005</v>
      </c>
    </row>
    <row r="6" spans="1:7" x14ac:dyDescent="0.2">
      <c r="A6" s="1052"/>
      <c r="B6" s="300" t="s">
        <v>355</v>
      </c>
      <c r="C6" s="398">
        <v>2.3146207773342269</v>
      </c>
      <c r="D6" s="398">
        <v>2.3819607796237392</v>
      </c>
      <c r="E6" s="398">
        <v>2.3134372309971241</v>
      </c>
      <c r="F6" s="398">
        <v>2.224378447043847</v>
      </c>
      <c r="G6" s="398">
        <v>2.2243784470438186</v>
      </c>
    </row>
    <row r="7" spans="1:7" x14ac:dyDescent="0.2">
      <c r="A7" s="1052"/>
      <c r="B7" s="300" t="s">
        <v>356</v>
      </c>
      <c r="C7" s="398">
        <v>2.9293474582047452</v>
      </c>
      <c r="D7" s="398">
        <v>2.4353217467177899</v>
      </c>
      <c r="E7" s="398">
        <v>2.1179275976267462</v>
      </c>
      <c r="F7" s="398">
        <v>2.1390373607569302</v>
      </c>
      <c r="G7" s="398">
        <v>2.0766100437871415</v>
      </c>
    </row>
    <row r="8" spans="1:7" x14ac:dyDescent="0.2">
      <c r="A8" s="1052"/>
      <c r="B8" s="300" t="s">
        <v>341</v>
      </c>
      <c r="C8" s="398">
        <v>2.7462685390119645</v>
      </c>
      <c r="D8" s="398">
        <v>2.9946714992561851</v>
      </c>
      <c r="E8" s="398">
        <v>2.9939435471891613</v>
      </c>
      <c r="F8" s="398">
        <v>3.0454533953516432</v>
      </c>
      <c r="G8" s="398">
        <v>3.0454533953516432</v>
      </c>
    </row>
    <row r="9" spans="1:7" x14ac:dyDescent="0.2">
      <c r="A9" s="1052"/>
      <c r="B9" s="300" t="s">
        <v>385</v>
      </c>
      <c r="C9" s="546">
        <v>515.28978632970029</v>
      </c>
      <c r="D9" s="546">
        <v>477.05473082075889</v>
      </c>
      <c r="E9" s="546">
        <v>475.25907554129327</v>
      </c>
      <c r="F9" s="546">
        <v>475.25907554129327</v>
      </c>
      <c r="G9" s="546">
        <v>475.25907554129327</v>
      </c>
    </row>
    <row r="10" spans="1:7" x14ac:dyDescent="0.2">
      <c r="A10" s="1052"/>
      <c r="B10" s="399" t="s">
        <v>342</v>
      </c>
      <c r="C10" s="400">
        <v>896.48951015794853</v>
      </c>
      <c r="D10" s="400">
        <v>910.44734665851638</v>
      </c>
      <c r="E10" s="400">
        <v>911.24190237807841</v>
      </c>
      <c r="F10" s="400">
        <v>911.24190237807761</v>
      </c>
      <c r="G10" s="400">
        <v>911.2419023780767</v>
      </c>
    </row>
    <row r="11" spans="1:7" x14ac:dyDescent="0.2">
      <c r="A11" s="986" t="s">
        <v>701</v>
      </c>
      <c r="B11" s="300" t="s">
        <v>354</v>
      </c>
      <c r="C11" s="397">
        <v>2.3227927187571424</v>
      </c>
      <c r="D11" s="397">
        <v>2.2233756497527253</v>
      </c>
      <c r="E11" s="397">
        <v>2.1870635149742839</v>
      </c>
      <c r="F11" s="397">
        <v>2.1752338618855873</v>
      </c>
      <c r="G11" s="397">
        <v>2.2992982108632987</v>
      </c>
    </row>
    <row r="12" spans="1:7" x14ac:dyDescent="0.2">
      <c r="A12" s="1052"/>
      <c r="B12" s="300" t="s">
        <v>355</v>
      </c>
      <c r="C12" s="398">
        <v>2.1939611045181664</v>
      </c>
      <c r="D12" s="398">
        <v>2.3389690081155834</v>
      </c>
      <c r="E12" s="398">
        <v>2.3134372309971099</v>
      </c>
      <c r="F12" s="398">
        <v>2.2243784470437902</v>
      </c>
      <c r="G12" s="398">
        <v>2.2243784470438186</v>
      </c>
    </row>
    <row r="13" spans="1:7" x14ac:dyDescent="0.2">
      <c r="A13" s="1052"/>
      <c r="B13" s="300" t="s">
        <v>356</v>
      </c>
      <c r="C13" s="398">
        <v>2.1405326400710862</v>
      </c>
      <c r="D13" s="398">
        <v>2.3322010690008455</v>
      </c>
      <c r="E13" s="398">
        <v>2.109823542095171</v>
      </c>
      <c r="F13" s="398">
        <v>2.1344431847993661</v>
      </c>
      <c r="G13" s="398">
        <v>2.0725382967546011</v>
      </c>
    </row>
    <row r="14" spans="1:7" x14ac:dyDescent="0.2">
      <c r="A14" s="1052"/>
      <c r="B14" s="300" t="s">
        <v>341</v>
      </c>
      <c r="C14" s="398">
        <v>2.5176170033290646</v>
      </c>
      <c r="D14" s="398">
        <v>2.7506453007836598</v>
      </c>
      <c r="E14" s="398">
        <v>2.9939435471891613</v>
      </c>
      <c r="F14" s="398">
        <v>3.0454533953516432</v>
      </c>
      <c r="G14" s="398">
        <v>3.0454533953516432</v>
      </c>
    </row>
    <row r="15" spans="1:7" x14ac:dyDescent="0.2">
      <c r="A15" s="1052"/>
      <c r="B15" s="300" t="s">
        <v>385</v>
      </c>
      <c r="C15" s="546">
        <v>515.28978632970029</v>
      </c>
      <c r="D15" s="546">
        <v>477.05473082075889</v>
      </c>
      <c r="E15" s="546">
        <v>475.25907554129327</v>
      </c>
      <c r="F15" s="546">
        <v>475.25907554129327</v>
      </c>
      <c r="G15" s="546">
        <v>475.25907554129327</v>
      </c>
    </row>
    <row r="16" spans="1:7" x14ac:dyDescent="0.2">
      <c r="A16" s="1053"/>
      <c r="B16" s="399" t="s">
        <v>342</v>
      </c>
      <c r="C16" s="546">
        <v>894.423405596468</v>
      </c>
      <c r="D16" s="400">
        <v>906.20744790578215</v>
      </c>
      <c r="E16" s="400">
        <v>906.99830342695623</v>
      </c>
      <c r="F16" s="400">
        <v>906.99830342695554</v>
      </c>
      <c r="G16" s="400">
        <v>906.99830342695464</v>
      </c>
    </row>
    <row r="17" spans="1:7" x14ac:dyDescent="0.2">
      <c r="A17" s="1052" t="s">
        <v>702</v>
      </c>
      <c r="B17" s="300" t="s">
        <v>354</v>
      </c>
      <c r="C17" s="397">
        <v>2.3620150904964987</v>
      </c>
      <c r="D17" s="397">
        <v>2.2627173484425498</v>
      </c>
      <c r="E17" s="397">
        <v>2.1830912277563925</v>
      </c>
      <c r="F17" s="397">
        <v>2.1751200739230399</v>
      </c>
      <c r="G17" s="397">
        <v>2.2986552925322599</v>
      </c>
    </row>
    <row r="18" spans="1:7" x14ac:dyDescent="0.2">
      <c r="A18" s="1052"/>
      <c r="B18" s="300" t="s">
        <v>355</v>
      </c>
      <c r="C18" s="398">
        <v>2.3146207773342269</v>
      </c>
      <c r="D18" s="398">
        <v>2.3819607796237392</v>
      </c>
      <c r="E18" s="398">
        <v>2.3134372309971241</v>
      </c>
      <c r="F18" s="398">
        <v>2.224378447043847</v>
      </c>
      <c r="G18" s="398">
        <v>2.2243784470438186</v>
      </c>
    </row>
    <row r="19" spans="1:7" x14ac:dyDescent="0.2">
      <c r="A19" s="1052"/>
      <c r="B19" s="300" t="s">
        <v>356</v>
      </c>
      <c r="C19" s="398">
        <v>2.9293474582047452</v>
      </c>
      <c r="D19" s="398">
        <v>2.4390590517119364</v>
      </c>
      <c r="E19" s="398">
        <v>2.1251266287247716</v>
      </c>
      <c r="F19" s="398">
        <v>2.1406830391744762</v>
      </c>
      <c r="G19" s="398">
        <v>2.0778852444498455</v>
      </c>
    </row>
    <row r="20" spans="1:7" x14ac:dyDescent="0.2">
      <c r="A20" s="1052"/>
      <c r="B20" s="300" t="s">
        <v>341</v>
      </c>
      <c r="C20" s="398">
        <v>2.5307288967094053</v>
      </c>
      <c r="D20" s="398">
        <v>3.0461805812190761</v>
      </c>
      <c r="E20" s="398">
        <v>2.9939435471891613</v>
      </c>
      <c r="F20" s="398">
        <v>3.0454533953516432</v>
      </c>
      <c r="G20" s="398">
        <v>3.0454533953516716</v>
      </c>
    </row>
    <row r="21" spans="1:7" x14ac:dyDescent="0.2">
      <c r="A21" s="1052"/>
      <c r="B21" s="300" t="s">
        <v>385</v>
      </c>
      <c r="C21" s="546">
        <v>555.70592336140101</v>
      </c>
      <c r="D21" s="546">
        <v>507.01712114653333</v>
      </c>
      <c r="E21" s="546">
        <v>483.43775906718543</v>
      </c>
      <c r="F21" s="546">
        <v>476.2105448445227</v>
      </c>
      <c r="G21" s="546">
        <v>476.2105448445227</v>
      </c>
    </row>
    <row r="22" spans="1:7" x14ac:dyDescent="0.2">
      <c r="A22" s="1053"/>
      <c r="B22" s="399" t="s">
        <v>342</v>
      </c>
      <c r="C22" s="400">
        <v>872.18986542300229</v>
      </c>
      <c r="D22" s="400">
        <v>894.10588564419822</v>
      </c>
      <c r="E22" s="400">
        <v>898.00961056203766</v>
      </c>
      <c r="F22" s="400">
        <v>898.00961056203676</v>
      </c>
      <c r="G22" s="400">
        <v>898.00961056203596</v>
      </c>
    </row>
    <row r="23" spans="1:7" x14ac:dyDescent="0.2">
      <c r="A23" s="4" t="s">
        <v>8</v>
      </c>
      <c r="B23" s="4"/>
      <c r="C23" s="113"/>
      <c r="D23" s="4"/>
      <c r="E23" s="4"/>
      <c r="F23" s="4"/>
      <c r="G23" s="4"/>
    </row>
    <row r="24" spans="1:7" x14ac:dyDescent="0.2">
      <c r="C24" s="554"/>
    </row>
  </sheetData>
  <mergeCells count="3">
    <mergeCell ref="A17:A22"/>
    <mergeCell ref="A5:A10"/>
    <mergeCell ref="A11:A1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5F8B-1212-4315-901A-707D6E29532B}">
  <dimension ref="A1:I52"/>
  <sheetViews>
    <sheetView showGridLines="0" workbookViewId="0">
      <selection activeCell="G33" sqref="G33"/>
    </sheetView>
  </sheetViews>
  <sheetFormatPr baseColWidth="10" defaultColWidth="11.42578125" defaultRowHeight="12.75" x14ac:dyDescent="0.2"/>
  <cols>
    <col min="1" max="1" width="30" style="189" customWidth="1"/>
    <col min="2" max="16384" width="11.42578125" style="189"/>
  </cols>
  <sheetData>
    <row r="1" spans="1:9" x14ac:dyDescent="0.2">
      <c r="A1" s="122" t="s">
        <v>1120</v>
      </c>
    </row>
    <row r="2" spans="1:9" x14ac:dyDescent="0.2">
      <c r="A2" s="122" t="s">
        <v>484</v>
      </c>
      <c r="F2" s="622"/>
      <c r="G2" s="622"/>
      <c r="H2" s="4"/>
    </row>
    <row r="3" spans="1:9" x14ac:dyDescent="0.2">
      <c r="A3" s="189" t="s">
        <v>166</v>
      </c>
    </row>
    <row r="5" spans="1:9" x14ac:dyDescent="0.2">
      <c r="A5" s="377"/>
      <c r="B5" s="1055">
        <v>2027</v>
      </c>
      <c r="C5" s="1056"/>
      <c r="D5" s="1057">
        <v>2028</v>
      </c>
      <c r="E5" s="1057"/>
      <c r="F5" s="1055">
        <v>2029</v>
      </c>
      <c r="G5" s="1056"/>
      <c r="H5" s="1057">
        <v>2030</v>
      </c>
      <c r="I5" s="1056"/>
    </row>
    <row r="6" spans="1:9" x14ac:dyDescent="0.2">
      <c r="A6" s="378"/>
      <c r="B6" s="384" t="s">
        <v>85</v>
      </c>
      <c r="C6" s="379" t="s">
        <v>27</v>
      </c>
      <c r="D6" s="374" t="s">
        <v>85</v>
      </c>
      <c r="E6" s="379" t="s">
        <v>27</v>
      </c>
      <c r="F6" s="384" t="s">
        <v>85</v>
      </c>
      <c r="G6" s="379" t="s">
        <v>27</v>
      </c>
      <c r="H6" s="374" t="s">
        <v>85</v>
      </c>
      <c r="I6" s="379" t="s">
        <v>27</v>
      </c>
    </row>
    <row r="7" spans="1:9" x14ac:dyDescent="0.2">
      <c r="A7" s="511" t="s">
        <v>353</v>
      </c>
      <c r="B7" s="512"/>
      <c r="C7" s="513"/>
      <c r="D7" s="514"/>
      <c r="E7" s="514"/>
      <c r="F7" s="512"/>
      <c r="G7" s="513"/>
      <c r="H7" s="514"/>
      <c r="I7" s="513"/>
    </row>
    <row r="8" spans="1:9" ht="15" x14ac:dyDescent="0.2">
      <c r="A8" s="381" t="s">
        <v>1107</v>
      </c>
      <c r="B8" s="346">
        <v>15120.591616299169</v>
      </c>
      <c r="C8" s="426">
        <v>3.5450851781827817</v>
      </c>
      <c r="D8" s="375">
        <v>15083.395555737594</v>
      </c>
      <c r="E8" s="429">
        <v>3.5180092672291488</v>
      </c>
      <c r="F8" s="346">
        <v>15047.514566088767</v>
      </c>
      <c r="G8" s="426">
        <v>3.352492763259308</v>
      </c>
      <c r="H8" s="375">
        <v>15038.369549713394</v>
      </c>
      <c r="I8" s="426">
        <v>3.2035521549139414</v>
      </c>
    </row>
    <row r="9" spans="1:9" x14ac:dyDescent="0.2">
      <c r="A9" s="381" t="s">
        <v>297</v>
      </c>
      <c r="B9" s="346">
        <v>176458.42914171916</v>
      </c>
      <c r="C9" s="426">
        <v>43.068466109603541</v>
      </c>
      <c r="D9" s="375">
        <v>185705.62659779107</v>
      </c>
      <c r="E9" s="429">
        <v>43.313464327938398</v>
      </c>
      <c r="F9" s="346">
        <v>195621.87793968123</v>
      </c>
      <c r="G9" s="426">
        <v>43.583339112091089</v>
      </c>
      <c r="H9" s="375">
        <v>203925.15654944873</v>
      </c>
      <c r="I9" s="426">
        <v>43.44120368538222</v>
      </c>
    </row>
    <row r="10" spans="1:9" x14ac:dyDescent="0.2">
      <c r="A10" s="382" t="s">
        <v>296</v>
      </c>
      <c r="B10" s="385">
        <v>-161337.83752541998</v>
      </c>
      <c r="C10" s="427">
        <v>-39.52338093142076</v>
      </c>
      <c r="D10" s="383">
        <v>-170622.23104205346</v>
      </c>
      <c r="E10" s="430">
        <v>-39.795455060709251</v>
      </c>
      <c r="F10" s="385">
        <v>-180574.36337359247</v>
      </c>
      <c r="G10" s="427">
        <v>-40.230846348831783</v>
      </c>
      <c r="H10" s="383">
        <v>-188886.78699973534</v>
      </c>
      <c r="I10" s="427">
        <v>-40.237651530468277</v>
      </c>
    </row>
    <row r="11" spans="1:9" x14ac:dyDescent="0.2">
      <c r="A11" s="677" t="s">
        <v>701</v>
      </c>
      <c r="B11" s="512"/>
      <c r="C11" s="515"/>
      <c r="D11" s="514"/>
      <c r="E11" s="516"/>
      <c r="F11" s="512"/>
      <c r="G11" s="515"/>
      <c r="H11" s="514"/>
      <c r="I11" s="515"/>
    </row>
    <row r="12" spans="1:9" ht="15" x14ac:dyDescent="0.2">
      <c r="A12" s="381" t="s">
        <v>1107</v>
      </c>
      <c r="B12" s="346">
        <v>15122.612352293989</v>
      </c>
      <c r="C12" s="426">
        <v>3.6960809418148886</v>
      </c>
      <c r="D12" s="375">
        <v>15085.85649360239</v>
      </c>
      <c r="E12" s="429">
        <v>3.523620026325792</v>
      </c>
      <c r="F12" s="346">
        <v>15050.400870366755</v>
      </c>
      <c r="G12" s="426">
        <v>3.3581271838478775</v>
      </c>
      <c r="H12" s="375">
        <v>15041.651804538235</v>
      </c>
      <c r="I12" s="426">
        <v>3.2042325277305772</v>
      </c>
    </row>
    <row r="13" spans="1:9" x14ac:dyDescent="0.2">
      <c r="A13" s="381" t="s">
        <v>297</v>
      </c>
      <c r="B13" s="346">
        <v>177158.47318160598</v>
      </c>
      <c r="C13" s="426">
        <v>43.298871990739805</v>
      </c>
      <c r="D13" s="375">
        <v>186841.69002742643</v>
      </c>
      <c r="E13" s="429">
        <v>43.640818206933943</v>
      </c>
      <c r="F13" s="346">
        <v>197192.57851377342</v>
      </c>
      <c r="G13" s="426">
        <v>43.998679109204531</v>
      </c>
      <c r="H13" s="375">
        <v>205970.13192270865</v>
      </c>
      <c r="I13" s="426">
        <v>43.876577188721981</v>
      </c>
    </row>
    <row r="14" spans="1:9" x14ac:dyDescent="0.2">
      <c r="A14" s="380" t="s">
        <v>296</v>
      </c>
      <c r="B14" s="386">
        <v>-162035.86082931201</v>
      </c>
      <c r="C14" s="428">
        <v>-39.602791048924914</v>
      </c>
      <c r="D14" s="376">
        <v>-171755.83353382404</v>
      </c>
      <c r="E14" s="431">
        <v>-40.117198180608149</v>
      </c>
      <c r="F14" s="386">
        <v>-182142.17764340667</v>
      </c>
      <c r="G14" s="428">
        <v>-40.640551925356654</v>
      </c>
      <c r="H14" s="376">
        <v>-190928.48011817041</v>
      </c>
      <c r="I14" s="428">
        <v>-40.672344660991406</v>
      </c>
    </row>
    <row r="15" spans="1:9" x14ac:dyDescent="0.2">
      <c r="A15" s="677" t="s">
        <v>702</v>
      </c>
      <c r="B15" s="512"/>
      <c r="C15" s="515"/>
      <c r="D15" s="514"/>
      <c r="E15" s="516"/>
      <c r="F15" s="512"/>
      <c r="G15" s="515"/>
      <c r="H15" s="514"/>
      <c r="I15" s="515"/>
    </row>
    <row r="16" spans="1:9" ht="15" x14ac:dyDescent="0.2">
      <c r="A16" s="381" t="s">
        <v>1107</v>
      </c>
      <c r="B16" s="346">
        <v>15134.184727727938</v>
      </c>
      <c r="C16" s="426">
        <v>3.6175809842396296</v>
      </c>
      <c r="D16" s="375">
        <v>15100.576976703644</v>
      </c>
      <c r="E16" s="429">
        <v>3.4672304915890093</v>
      </c>
      <c r="F16" s="346">
        <v>15067.465677581635</v>
      </c>
      <c r="G16" s="426">
        <v>3.3120549887761386</v>
      </c>
      <c r="H16" s="375">
        <v>15060.897676832317</v>
      </c>
      <c r="I16" s="426">
        <v>3.1651515946532176</v>
      </c>
    </row>
    <row r="17" spans="1:9" x14ac:dyDescent="0.2">
      <c r="A17" s="381" t="s">
        <v>297</v>
      </c>
      <c r="B17" s="346">
        <v>175552.63289222322</v>
      </c>
      <c r="C17" s="426">
        <v>41.963004807292968</v>
      </c>
      <c r="D17" s="375">
        <v>184290.42078344143</v>
      </c>
      <c r="E17" s="429">
        <v>42.314765007581947</v>
      </c>
      <c r="F17" s="346">
        <v>194170.35875407385</v>
      </c>
      <c r="G17" s="426">
        <v>42.681557678324999</v>
      </c>
      <c r="H17" s="375">
        <v>202574.38141874675</v>
      </c>
      <c r="I17" s="426">
        <v>42.572404390592162</v>
      </c>
    </row>
    <row r="18" spans="1:9" x14ac:dyDescent="0.2">
      <c r="A18" s="382" t="s">
        <v>296</v>
      </c>
      <c r="B18" s="385">
        <v>-160418.44816449529</v>
      </c>
      <c r="C18" s="427">
        <v>-38.345423823053338</v>
      </c>
      <c r="D18" s="383">
        <v>-169189.84380673777</v>
      </c>
      <c r="E18" s="430">
        <v>-38.84753451599294</v>
      </c>
      <c r="F18" s="385">
        <v>-179102.89307649221</v>
      </c>
      <c r="G18" s="427">
        <v>-39.36950268954886</v>
      </c>
      <c r="H18" s="383">
        <v>-187513.48374191445</v>
      </c>
      <c r="I18" s="427">
        <v>-39.407252795938945</v>
      </c>
    </row>
    <row r="19" spans="1:9" x14ac:dyDescent="0.2">
      <c r="A19" s="947" t="s">
        <v>427</v>
      </c>
      <c r="B19" s="947"/>
      <c r="C19" s="947"/>
      <c r="D19" s="947"/>
      <c r="E19" s="947"/>
      <c r="F19" s="947"/>
      <c r="G19" s="947"/>
      <c r="H19" s="947"/>
      <c r="I19" s="947"/>
    </row>
    <row r="20" spans="1:9" x14ac:dyDescent="0.2">
      <c r="A20" s="948"/>
      <c r="B20" s="948"/>
      <c r="C20" s="948"/>
      <c r="D20" s="948"/>
      <c r="E20" s="948"/>
      <c r="F20" s="948"/>
      <c r="G20" s="948"/>
      <c r="H20" s="948"/>
      <c r="I20" s="948"/>
    </row>
    <row r="21" spans="1:9" x14ac:dyDescent="0.2">
      <c r="A21" s="189" t="s">
        <v>1108</v>
      </c>
    </row>
    <row r="22" spans="1:9" x14ac:dyDescent="0.2">
      <c r="A22" s="1054" t="s">
        <v>51</v>
      </c>
      <c r="B22" s="1054"/>
      <c r="C22" s="1054"/>
      <c r="D22" s="1054"/>
      <c r="E22" s="1054"/>
      <c r="F22" s="1054"/>
      <c r="G22" s="1054"/>
      <c r="H22" s="1054"/>
      <c r="I22" s="1054"/>
    </row>
    <row r="50" spans="2:2" x14ac:dyDescent="0.2">
      <c r="B50" s="202"/>
    </row>
    <row r="51" spans="2:2" x14ac:dyDescent="0.2">
      <c r="B51" s="202"/>
    </row>
    <row r="52" spans="2:2" x14ac:dyDescent="0.2">
      <c r="B52" s="202"/>
    </row>
  </sheetData>
  <mergeCells count="6">
    <mergeCell ref="A22:I22"/>
    <mergeCell ref="B5:C5"/>
    <mergeCell ref="D5:E5"/>
    <mergeCell ref="F5:G5"/>
    <mergeCell ref="H5:I5"/>
    <mergeCell ref="A19:I20"/>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D458-3BAA-4AFC-BEFF-A4ACE7351137}">
  <sheetPr codeName="Hoja15"/>
  <dimension ref="A1:E13"/>
  <sheetViews>
    <sheetView workbookViewId="0">
      <selection activeCell="C26" sqref="C26"/>
    </sheetView>
  </sheetViews>
  <sheetFormatPr baseColWidth="10" defaultColWidth="11.42578125" defaultRowHeight="12.75" x14ac:dyDescent="0.2"/>
  <cols>
    <col min="1" max="1" width="50.28515625" style="4" bestFit="1" customWidth="1"/>
    <col min="2" max="2" width="11.42578125" style="4"/>
    <col min="3" max="3" width="88.28515625" style="4" customWidth="1"/>
    <col min="4" max="16384" width="11.42578125" style="4"/>
  </cols>
  <sheetData>
    <row r="1" spans="1:5" x14ac:dyDescent="0.2">
      <c r="A1" s="1" t="s">
        <v>168</v>
      </c>
    </row>
    <row r="2" spans="1:5" x14ac:dyDescent="0.2">
      <c r="A2" s="1" t="s">
        <v>396</v>
      </c>
    </row>
    <row r="4" spans="1:5" x14ac:dyDescent="0.2">
      <c r="A4" s="90" t="s">
        <v>169</v>
      </c>
      <c r="B4" s="90" t="s">
        <v>170</v>
      </c>
      <c r="C4" s="9" t="s">
        <v>171</v>
      </c>
    </row>
    <row r="5" spans="1:5" x14ac:dyDescent="0.2">
      <c r="A5" s="91" t="s">
        <v>450</v>
      </c>
      <c r="B5" s="525">
        <v>-2.70000000000004E-3</v>
      </c>
      <c r="C5" s="176" t="s">
        <v>411</v>
      </c>
    </row>
    <row r="6" spans="1:5" x14ac:dyDescent="0.2">
      <c r="A6" s="92" t="s">
        <v>410</v>
      </c>
      <c r="B6" s="525">
        <v>2.7999999999999102E-3</v>
      </c>
      <c r="C6" s="176" t="s">
        <v>411</v>
      </c>
    </row>
    <row r="7" spans="1:5" x14ac:dyDescent="0.2">
      <c r="A7" s="92" t="s">
        <v>397</v>
      </c>
      <c r="B7" s="1066">
        <v>409</v>
      </c>
      <c r="C7" s="1060" t="s">
        <v>412</v>
      </c>
    </row>
    <row r="8" spans="1:5" x14ac:dyDescent="0.2">
      <c r="A8" s="7" t="s">
        <v>172</v>
      </c>
      <c r="B8" s="1067"/>
      <c r="C8" s="1061"/>
    </row>
    <row r="9" spans="1:5" x14ac:dyDescent="0.2">
      <c r="A9" s="92" t="s">
        <v>362</v>
      </c>
      <c r="B9" s="1058">
        <v>386</v>
      </c>
      <c r="C9" s="1060" t="s">
        <v>365</v>
      </c>
    </row>
    <row r="10" spans="1:5" x14ac:dyDescent="0.2">
      <c r="A10" s="93" t="s">
        <v>172</v>
      </c>
      <c r="B10" s="1059"/>
      <c r="C10" s="1061"/>
    </row>
    <row r="11" spans="1:5" x14ac:dyDescent="0.2">
      <c r="A11" s="359" t="s">
        <v>379</v>
      </c>
      <c r="B11" s="1062">
        <v>4.5698669298801196E-3</v>
      </c>
      <c r="C11" s="1064" t="s">
        <v>414</v>
      </c>
    </row>
    <row r="12" spans="1:5" x14ac:dyDescent="0.2">
      <c r="A12" s="526" t="s">
        <v>14</v>
      </c>
      <c r="B12" s="1063"/>
      <c r="C12" s="1065"/>
      <c r="E12" s="18"/>
    </row>
    <row r="13" spans="1:5" x14ac:dyDescent="0.2">
      <c r="A13" s="94" t="s">
        <v>173</v>
      </c>
    </row>
  </sheetData>
  <mergeCells count="6">
    <mergeCell ref="B9:B10"/>
    <mergeCell ref="C9:C10"/>
    <mergeCell ref="B11:B12"/>
    <mergeCell ref="C11:C12"/>
    <mergeCell ref="B7:B8"/>
    <mergeCell ref="C7:C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B2BF-A2B1-467A-9D5E-432183938D93}">
  <sheetPr codeName="Hoja16"/>
  <dimension ref="A1:D50"/>
  <sheetViews>
    <sheetView zoomScaleNormal="100" workbookViewId="0">
      <selection activeCell="K22" sqref="K22"/>
    </sheetView>
  </sheetViews>
  <sheetFormatPr baseColWidth="10" defaultColWidth="11.42578125" defaultRowHeight="15" customHeight="1" x14ac:dyDescent="0.2"/>
  <cols>
    <col min="1" max="1" width="85.42578125" style="4" customWidth="1"/>
    <col min="2" max="2" width="29.140625" style="4" customWidth="1"/>
    <col min="3" max="16384" width="11.42578125" style="4"/>
  </cols>
  <sheetData>
    <row r="1" spans="1:3" ht="12.75" x14ac:dyDescent="0.2">
      <c r="A1" s="1" t="s">
        <v>174</v>
      </c>
    </row>
    <row r="2" spans="1:3" ht="12.75" x14ac:dyDescent="0.2">
      <c r="A2" s="1" t="s">
        <v>398</v>
      </c>
    </row>
    <row r="4" spans="1:3" ht="12.75" x14ac:dyDescent="0.2">
      <c r="A4" s="90" t="s">
        <v>169</v>
      </c>
      <c r="B4" s="678" t="s">
        <v>175</v>
      </c>
      <c r="C4" s="678" t="s">
        <v>170</v>
      </c>
    </row>
    <row r="5" spans="1:3" ht="12.75" x14ac:dyDescent="0.2">
      <c r="A5" s="1071" t="s">
        <v>607</v>
      </c>
      <c r="B5" s="612" t="s">
        <v>399</v>
      </c>
      <c r="C5" s="679">
        <v>202264.29408019554</v>
      </c>
    </row>
    <row r="6" spans="1:3" ht="12.75" x14ac:dyDescent="0.2">
      <c r="A6" s="1072"/>
      <c r="B6" s="680" t="s">
        <v>364</v>
      </c>
      <c r="C6" s="681">
        <v>196805.36112260394</v>
      </c>
    </row>
    <row r="7" spans="1:3" ht="12.75" x14ac:dyDescent="0.2">
      <c r="A7" s="1071" t="s">
        <v>377</v>
      </c>
      <c r="B7" s="612" t="s">
        <v>399</v>
      </c>
      <c r="C7" s="682">
        <v>201719.4002670355</v>
      </c>
    </row>
    <row r="8" spans="1:3" ht="13.15" customHeight="1" x14ac:dyDescent="0.2">
      <c r="A8" s="1072"/>
      <c r="B8" s="683" t="s">
        <v>364</v>
      </c>
      <c r="C8" s="681">
        <v>197359.89474194072</v>
      </c>
    </row>
    <row r="9" spans="1:3" ht="12.75" x14ac:dyDescent="0.2">
      <c r="A9" s="684" t="s">
        <v>378</v>
      </c>
      <c r="B9" s="685" t="s">
        <v>400</v>
      </c>
      <c r="C9" s="686">
        <v>4.2133806881510194E-2</v>
      </c>
    </row>
    <row r="10" spans="1:3" ht="12.75" x14ac:dyDescent="0.2">
      <c r="A10" s="1069" t="s">
        <v>176</v>
      </c>
      <c r="B10" s="687" t="s">
        <v>400</v>
      </c>
      <c r="C10" s="397">
        <v>951.64120967741906</v>
      </c>
    </row>
    <row r="11" spans="1:3" ht="13.9" customHeight="1" x14ac:dyDescent="0.2">
      <c r="A11" s="1070"/>
      <c r="B11" s="689" t="s">
        <v>413</v>
      </c>
      <c r="C11" s="690">
        <v>983.33498353354287</v>
      </c>
    </row>
    <row r="12" spans="1:3" ht="12.75" x14ac:dyDescent="0.2">
      <c r="A12" s="688"/>
      <c r="B12" s="691" t="s">
        <v>524</v>
      </c>
      <c r="C12" s="398">
        <v>964.01253968253957</v>
      </c>
    </row>
    <row r="13" spans="1:3" ht="12.75" x14ac:dyDescent="0.2">
      <c r="A13" s="688"/>
      <c r="B13" s="692" t="s">
        <v>525</v>
      </c>
      <c r="C13" s="398">
        <v>947.24737704918005</v>
      </c>
    </row>
    <row r="14" spans="1:3" ht="12.75" x14ac:dyDescent="0.2">
      <c r="A14" s="688"/>
      <c r="B14" s="692" t="s">
        <v>526</v>
      </c>
      <c r="C14" s="398">
        <v>959.15354838709675</v>
      </c>
    </row>
    <row r="15" spans="1:3" ht="12.75" x14ac:dyDescent="0.2">
      <c r="A15" s="688"/>
      <c r="B15" s="693" t="s">
        <v>527</v>
      </c>
      <c r="C15" s="398">
        <v>935.88096774193548</v>
      </c>
    </row>
    <row r="16" spans="1:3" ht="12.75" x14ac:dyDescent="0.2">
      <c r="A16" s="1069" t="s">
        <v>177</v>
      </c>
      <c r="B16" s="687" t="s">
        <v>400</v>
      </c>
      <c r="C16" s="397">
        <v>451.09505031419837</v>
      </c>
    </row>
    <row r="17" spans="1:4" ht="12.75" x14ac:dyDescent="0.2">
      <c r="A17" s="1070"/>
      <c r="B17" s="694" t="s">
        <v>363</v>
      </c>
      <c r="C17" s="398">
        <v>414.89141437200112</v>
      </c>
    </row>
    <row r="18" spans="1:4" ht="12.75" x14ac:dyDescent="0.2">
      <c r="A18" s="695"/>
      <c r="B18" s="691" t="s">
        <v>524</v>
      </c>
      <c r="C18" s="397">
        <v>423.67267330109127</v>
      </c>
    </row>
    <row r="19" spans="1:4" ht="12.75" x14ac:dyDescent="0.2">
      <c r="A19" s="695"/>
      <c r="B19" s="692" t="s">
        <v>525</v>
      </c>
      <c r="C19" s="398">
        <v>431.98848336641908</v>
      </c>
      <c r="D19" s="58"/>
    </row>
    <row r="20" spans="1:4" ht="12.75" x14ac:dyDescent="0.2">
      <c r="A20" s="695"/>
      <c r="B20" s="692" t="s">
        <v>526</v>
      </c>
      <c r="C20" s="398">
        <v>444.3643352801983</v>
      </c>
    </row>
    <row r="21" spans="1:4" ht="12.75" x14ac:dyDescent="0.2">
      <c r="A21" s="695"/>
      <c r="B21" s="693" t="s">
        <v>527</v>
      </c>
      <c r="C21" s="690">
        <v>503.13578176498413</v>
      </c>
    </row>
    <row r="22" spans="1:4" ht="15" customHeight="1" x14ac:dyDescent="0.2">
      <c r="A22" s="696" t="s">
        <v>428</v>
      </c>
      <c r="B22" s="697" t="s">
        <v>524</v>
      </c>
      <c r="C22" s="398">
        <v>425.31459649815844</v>
      </c>
    </row>
    <row r="23" spans="1:4" ht="15" customHeight="1" x14ac:dyDescent="0.2">
      <c r="A23" s="688"/>
      <c r="B23" s="698" t="s">
        <v>525</v>
      </c>
      <c r="C23" s="398">
        <v>436.87492612595997</v>
      </c>
    </row>
    <row r="24" spans="1:4" ht="15" customHeight="1" x14ac:dyDescent="0.2">
      <c r="A24" s="688"/>
      <c r="B24" s="698" t="s">
        <v>526</v>
      </c>
      <c r="C24" s="398">
        <v>450.17579632850044</v>
      </c>
    </row>
    <row r="25" spans="1:4" ht="15" customHeight="1" x14ac:dyDescent="0.2">
      <c r="A25" s="699"/>
      <c r="B25" s="698" t="s">
        <v>527</v>
      </c>
      <c r="C25" s="398">
        <v>537.63396357244676</v>
      </c>
    </row>
    <row r="26" spans="1:4" ht="15" customHeight="1" x14ac:dyDescent="0.2">
      <c r="A26" s="684" t="s">
        <v>178</v>
      </c>
      <c r="B26" s="687" t="s">
        <v>399</v>
      </c>
      <c r="C26" s="700">
        <v>1275.6186210000001</v>
      </c>
    </row>
    <row r="27" spans="1:4" ht="15" customHeight="1" x14ac:dyDescent="0.2">
      <c r="A27" s="695"/>
      <c r="B27" s="691" t="s">
        <v>524</v>
      </c>
      <c r="C27" s="701">
        <v>266.53052600000001</v>
      </c>
    </row>
    <row r="28" spans="1:4" ht="15" customHeight="1" x14ac:dyDescent="0.2">
      <c r="A28" s="695"/>
      <c r="B28" s="692" t="s">
        <v>525</v>
      </c>
      <c r="C28" s="702">
        <v>345.01455900000002</v>
      </c>
    </row>
    <row r="29" spans="1:4" ht="15" customHeight="1" x14ac:dyDescent="0.2">
      <c r="A29" s="695"/>
      <c r="B29" s="692" t="s">
        <v>526</v>
      </c>
      <c r="C29" s="702">
        <v>308.09401000000003</v>
      </c>
    </row>
    <row r="30" spans="1:4" ht="15" customHeight="1" x14ac:dyDescent="0.2">
      <c r="A30" s="695"/>
      <c r="B30" s="693" t="s">
        <v>527</v>
      </c>
      <c r="C30" s="703">
        <v>355.97952600000002</v>
      </c>
    </row>
    <row r="31" spans="1:4" ht="15" customHeight="1" x14ac:dyDescent="0.2">
      <c r="A31" s="1069" t="s">
        <v>179</v>
      </c>
      <c r="B31" s="694" t="s">
        <v>399</v>
      </c>
      <c r="C31" s="775">
        <v>2898</v>
      </c>
    </row>
    <row r="32" spans="1:4" ht="15" customHeight="1" x14ac:dyDescent="0.2">
      <c r="A32" s="1070"/>
      <c r="B32" s="689" t="s">
        <v>364</v>
      </c>
      <c r="C32" s="704">
        <v>3022.0461001396202</v>
      </c>
    </row>
    <row r="33" spans="1:3" ht="15" customHeight="1" x14ac:dyDescent="0.2">
      <c r="A33" s="688"/>
      <c r="B33" s="697" t="s">
        <v>524</v>
      </c>
      <c r="C33" s="701">
        <v>706.64800500869751</v>
      </c>
    </row>
    <row r="34" spans="1:3" ht="15" customHeight="1" x14ac:dyDescent="0.2">
      <c r="A34" s="688"/>
      <c r="B34" s="698" t="s">
        <v>525</v>
      </c>
      <c r="C34" s="702">
        <v>733.17299962043762</v>
      </c>
    </row>
    <row r="35" spans="1:3" ht="15" customHeight="1" x14ac:dyDescent="0.2">
      <c r="A35" s="688"/>
      <c r="B35" s="698" t="s">
        <v>526</v>
      </c>
      <c r="C35" s="702">
        <v>725.20560026168823</v>
      </c>
    </row>
    <row r="36" spans="1:3" ht="15" customHeight="1" x14ac:dyDescent="0.2">
      <c r="A36" s="699"/>
      <c r="B36" s="705" t="s">
        <v>527</v>
      </c>
      <c r="C36" s="776">
        <v>732.97339510917698</v>
      </c>
    </row>
    <row r="37" spans="1:3" x14ac:dyDescent="0.2">
      <c r="A37" s="706" t="s">
        <v>431</v>
      </c>
      <c r="B37" s="707" t="s">
        <v>363</v>
      </c>
      <c r="C37" s="777">
        <v>0.01</v>
      </c>
    </row>
    <row r="38" spans="1:3" ht="30" customHeight="1" x14ac:dyDescent="0.2">
      <c r="A38" s="653" t="s">
        <v>432</v>
      </c>
      <c r="B38" s="707" t="s">
        <v>363</v>
      </c>
      <c r="C38" s="708">
        <v>3.5835290678596816E-2</v>
      </c>
    </row>
    <row r="39" spans="1:3" ht="30" customHeight="1" x14ac:dyDescent="0.2">
      <c r="A39" s="709" t="s">
        <v>433</v>
      </c>
      <c r="B39" s="707" t="s">
        <v>363</v>
      </c>
      <c r="C39" s="708">
        <v>3.1704392206860471E-2</v>
      </c>
    </row>
    <row r="40" spans="1:3" ht="30" customHeight="1" x14ac:dyDescent="0.2">
      <c r="A40" s="709" t="s">
        <v>560</v>
      </c>
      <c r="B40" s="707" t="s">
        <v>400</v>
      </c>
      <c r="C40" s="708">
        <v>0.12887610776964775</v>
      </c>
    </row>
    <row r="41" spans="1:3" ht="30" customHeight="1" x14ac:dyDescent="0.2">
      <c r="A41" s="709" t="s">
        <v>561</v>
      </c>
      <c r="B41" s="707" t="s">
        <v>400</v>
      </c>
      <c r="C41" s="708">
        <v>9.1251721461687571E-2</v>
      </c>
    </row>
    <row r="42" spans="1:3" ht="15" customHeight="1" x14ac:dyDescent="0.2">
      <c r="A42" s="653" t="s">
        <v>429</v>
      </c>
      <c r="B42" s="707" t="s">
        <v>363</v>
      </c>
      <c r="C42" s="708">
        <v>0.26320618791904993</v>
      </c>
    </row>
    <row r="43" spans="1:3" ht="15" customHeight="1" x14ac:dyDescent="0.2">
      <c r="A43" s="653" t="s">
        <v>430</v>
      </c>
      <c r="B43" s="707" t="s">
        <v>363</v>
      </c>
      <c r="C43" s="708">
        <v>0.2641000273621541</v>
      </c>
    </row>
    <row r="44" spans="1:3" ht="15" customHeight="1" x14ac:dyDescent="0.2">
      <c r="A44" s="653" t="s">
        <v>562</v>
      </c>
      <c r="B44" s="707" t="s">
        <v>400</v>
      </c>
      <c r="C44" s="708">
        <v>0.30489336228062325</v>
      </c>
    </row>
    <row r="45" spans="1:3" ht="15" customHeight="1" x14ac:dyDescent="0.2">
      <c r="A45" s="653" t="s">
        <v>563</v>
      </c>
      <c r="B45" s="707" t="s">
        <v>400</v>
      </c>
      <c r="C45" s="708">
        <v>0.31806189748840935</v>
      </c>
    </row>
    <row r="46" spans="1:3" ht="15" customHeight="1" x14ac:dyDescent="0.2">
      <c r="A46" s="653" t="s">
        <v>180</v>
      </c>
      <c r="B46" s="707" t="s">
        <v>400</v>
      </c>
      <c r="C46" s="710">
        <v>0.80804794551824732</v>
      </c>
    </row>
    <row r="47" spans="1:3" ht="15" customHeight="1" x14ac:dyDescent="0.2">
      <c r="A47" s="1068" t="s">
        <v>181</v>
      </c>
      <c r="B47" s="711" t="s">
        <v>399</v>
      </c>
      <c r="C47" s="700">
        <v>16537.314912344598</v>
      </c>
    </row>
    <row r="48" spans="1:3" ht="15" customHeight="1" x14ac:dyDescent="0.2">
      <c r="A48" s="1068"/>
      <c r="B48" s="685" t="s">
        <v>364</v>
      </c>
      <c r="C48" s="712">
        <v>13046.6090290419</v>
      </c>
    </row>
    <row r="49" spans="1:1" ht="15" customHeight="1" x14ac:dyDescent="0.2">
      <c r="A49" s="94" t="s">
        <v>451</v>
      </c>
    </row>
    <row r="50" spans="1:1" ht="15" customHeight="1" x14ac:dyDescent="0.2">
      <c r="A50" s="94" t="s">
        <v>173</v>
      </c>
    </row>
  </sheetData>
  <mergeCells count="6">
    <mergeCell ref="A47:A48"/>
    <mergeCell ref="A31:A32"/>
    <mergeCell ref="A7:A8"/>
    <mergeCell ref="A5:A6"/>
    <mergeCell ref="A10:A11"/>
    <mergeCell ref="A16:A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9A5D-D782-480A-8BA0-3AE8FEC3849A}">
  <sheetPr codeName="Hoja3"/>
  <dimension ref="A1:F34"/>
  <sheetViews>
    <sheetView zoomScaleNormal="100" workbookViewId="0">
      <selection sqref="A1:D1"/>
    </sheetView>
  </sheetViews>
  <sheetFormatPr baseColWidth="10" defaultColWidth="11.42578125" defaultRowHeight="12.75" x14ac:dyDescent="0.2"/>
  <cols>
    <col min="1" max="1" width="43.42578125" style="18" customWidth="1"/>
    <col min="2" max="2" width="14.42578125" style="18" customWidth="1"/>
    <col min="3" max="3" width="12.85546875" style="18" customWidth="1"/>
    <col min="4" max="4" width="12.28515625" style="18" customWidth="1"/>
    <col min="5" max="5" width="12.85546875" style="18" customWidth="1"/>
    <col min="6" max="16359" width="11.42578125" style="18"/>
    <col min="16360" max="16366" width="11.42578125" style="18" bestFit="1"/>
    <col min="16367" max="16384" width="11.42578125" style="18"/>
  </cols>
  <sheetData>
    <row r="1" spans="1:5" x14ac:dyDescent="0.2">
      <c r="A1" s="940" t="s">
        <v>344</v>
      </c>
      <c r="B1" s="940"/>
      <c r="C1" s="940"/>
      <c r="D1" s="940"/>
    </row>
    <row r="2" spans="1:5" x14ac:dyDescent="0.2">
      <c r="A2" s="940" t="s">
        <v>553</v>
      </c>
      <c r="B2" s="940"/>
      <c r="C2" s="940"/>
      <c r="D2" s="940"/>
    </row>
    <row r="3" spans="1:5" x14ac:dyDescent="0.2">
      <c r="A3" s="941" t="s">
        <v>392</v>
      </c>
      <c r="B3" s="941"/>
      <c r="C3" s="941"/>
      <c r="D3" s="941"/>
      <c r="E3" s="939"/>
    </row>
    <row r="4" spans="1:5" ht="12.75" customHeight="1" x14ac:dyDescent="0.2">
      <c r="A4" s="197"/>
      <c r="B4" s="197"/>
      <c r="C4" s="197"/>
      <c r="D4" s="197"/>
    </row>
    <row r="5" spans="1:5" ht="27.75" x14ac:dyDescent="0.2">
      <c r="A5" s="22"/>
      <c r="B5" s="22" t="s">
        <v>26</v>
      </c>
      <c r="C5" s="22" t="s">
        <v>534</v>
      </c>
      <c r="D5" s="22" t="s">
        <v>616</v>
      </c>
      <c r="E5" s="21" t="s">
        <v>27</v>
      </c>
    </row>
    <row r="6" spans="1:5" x14ac:dyDescent="0.2">
      <c r="A6" s="43" t="s">
        <v>28</v>
      </c>
      <c r="B6" s="44">
        <v>26055528.805</v>
      </c>
      <c r="C6" s="44">
        <v>1958659.6081701107</v>
      </c>
      <c r="D6" s="408">
        <v>8.1282742258807161</v>
      </c>
      <c r="E6" s="45">
        <v>7.6963761526864554</v>
      </c>
    </row>
    <row r="7" spans="1:5" x14ac:dyDescent="0.2">
      <c r="A7" s="47" t="s">
        <v>29</v>
      </c>
      <c r="B7" s="48">
        <v>37285.39600000158</v>
      </c>
      <c r="C7" s="48">
        <v>1334431.4706408384</v>
      </c>
      <c r="D7" s="409">
        <v>-102.87441767191297</v>
      </c>
      <c r="E7" s="49">
        <v>1.1013494861897241E-2</v>
      </c>
    </row>
    <row r="8" spans="1:5" x14ac:dyDescent="0.2">
      <c r="A8" s="50" t="s">
        <v>30</v>
      </c>
      <c r="B8" s="48">
        <v>18068489.079999998</v>
      </c>
      <c r="C8" s="48">
        <v>2093438.0645797029</v>
      </c>
      <c r="D8" s="409">
        <v>13.104421779679832</v>
      </c>
      <c r="E8" s="49">
        <v>5.3371355274010766</v>
      </c>
    </row>
    <row r="9" spans="1:5" x14ac:dyDescent="0.2">
      <c r="A9" s="51" t="s">
        <v>31</v>
      </c>
      <c r="B9" s="48">
        <v>-18031203.683999997</v>
      </c>
      <c r="C9" s="48">
        <v>-759006.59393886477</v>
      </c>
      <c r="D9" s="409">
        <v>4.3943835864148184</v>
      </c>
      <c r="E9" s="49">
        <v>-5.3261220325391792</v>
      </c>
    </row>
    <row r="10" spans="1:5" x14ac:dyDescent="0.2">
      <c r="A10" s="47" t="s">
        <v>32</v>
      </c>
      <c r="B10" s="48">
        <v>8705683.2860000003</v>
      </c>
      <c r="C10" s="48">
        <v>-435149.67354899831</v>
      </c>
      <c r="D10" s="409">
        <v>-4.7605035063507888</v>
      </c>
      <c r="E10" s="49">
        <v>2.571516154465991</v>
      </c>
    </row>
    <row r="11" spans="1:5" x14ac:dyDescent="0.2">
      <c r="A11" s="47" t="s">
        <v>33</v>
      </c>
      <c r="B11" s="48">
        <v>17312560.123</v>
      </c>
      <c r="C11" s="48">
        <v>1059377.8110782728</v>
      </c>
      <c r="D11" s="409">
        <v>6.5179716239398777</v>
      </c>
      <c r="E11" s="49">
        <v>5.1138465033585678</v>
      </c>
    </row>
    <row r="12" spans="1:5" x14ac:dyDescent="0.2">
      <c r="A12" s="43" t="s">
        <v>34</v>
      </c>
      <c r="B12" s="44">
        <v>28549581.383999996</v>
      </c>
      <c r="C12" s="44">
        <v>642244.60829380527</v>
      </c>
      <c r="D12" s="408">
        <v>2.3013468230794754</v>
      </c>
      <c r="E12" s="45">
        <v>8.4330784064084447</v>
      </c>
    </row>
    <row r="13" spans="1:5" x14ac:dyDescent="0.2">
      <c r="A13" s="47" t="s">
        <v>35</v>
      </c>
      <c r="B13" s="48">
        <v>44158900.098999999</v>
      </c>
      <c r="C13" s="48">
        <v>1864686.1325088292</v>
      </c>
      <c r="D13" s="409">
        <v>4.4088445147276722</v>
      </c>
      <c r="E13" s="49">
        <v>13.043815314375355</v>
      </c>
    </row>
    <row r="14" spans="1:5" x14ac:dyDescent="0.2">
      <c r="A14" s="47" t="s">
        <v>36</v>
      </c>
      <c r="B14" s="48">
        <v>-402902.15100000007</v>
      </c>
      <c r="C14" s="48">
        <v>20736.169539968425</v>
      </c>
      <c r="D14" s="409">
        <v>-4.8947813581968092</v>
      </c>
      <c r="E14" s="49">
        <v>-0.11901069174337479</v>
      </c>
    </row>
    <row r="15" spans="1:5" x14ac:dyDescent="0.2">
      <c r="A15" s="47" t="s">
        <v>37</v>
      </c>
      <c r="B15" s="48">
        <v>-15206416.564000001</v>
      </c>
      <c r="C15" s="48">
        <v>-1243177.6937549915</v>
      </c>
      <c r="D15" s="409">
        <v>8.9032186966602858</v>
      </c>
      <c r="E15" s="49">
        <v>-4.4917262162235332</v>
      </c>
    </row>
    <row r="16" spans="1:5" x14ac:dyDescent="0.2">
      <c r="A16" s="43" t="s">
        <v>38</v>
      </c>
      <c r="B16" s="44">
        <v>3902563.6719999993</v>
      </c>
      <c r="C16" s="44">
        <v>218389.49720066227</v>
      </c>
      <c r="D16" s="408">
        <v>5.9277734124108639</v>
      </c>
      <c r="E16" s="45">
        <v>1.1527533447625715</v>
      </c>
    </row>
    <row r="17" spans="1:6" x14ac:dyDescent="0.2">
      <c r="A17" s="52" t="s">
        <v>39</v>
      </c>
      <c r="B17" s="48">
        <v>950027.56700000004</v>
      </c>
      <c r="C17" s="48">
        <v>-57442.789238704019</v>
      </c>
      <c r="D17" s="409">
        <v>-5.701685303492332</v>
      </c>
      <c r="E17" s="49">
        <v>0.2806225721141542</v>
      </c>
    </row>
    <row r="18" spans="1:6" x14ac:dyDescent="0.2">
      <c r="A18" s="52" t="s">
        <v>40</v>
      </c>
      <c r="B18" s="48">
        <v>2882308.6119999997</v>
      </c>
      <c r="C18" s="48">
        <v>278956.74826841196</v>
      </c>
      <c r="D18" s="409">
        <v>10.715291780365078</v>
      </c>
      <c r="E18" s="49">
        <v>0.85138672226152101</v>
      </c>
    </row>
    <row r="19" spans="1:6" x14ac:dyDescent="0.2">
      <c r="A19" s="53" t="s">
        <v>41</v>
      </c>
      <c r="B19" s="48">
        <v>70227.493000000002</v>
      </c>
      <c r="C19" s="48">
        <v>-3124.4618290447543</v>
      </c>
      <c r="D19" s="409">
        <v>-4.2595481420047658</v>
      </c>
      <c r="E19" s="49">
        <v>2.074405038689657E-2</v>
      </c>
    </row>
    <row r="20" spans="1:6" x14ac:dyDescent="0.2">
      <c r="A20" s="43" t="s">
        <v>42</v>
      </c>
      <c r="B20" s="44">
        <v>851523.65500000003</v>
      </c>
      <c r="C20" s="44">
        <v>43424.652667607297</v>
      </c>
      <c r="D20" s="408">
        <v>5.3736797771401834</v>
      </c>
      <c r="E20" s="45">
        <v>0.25152613101188637</v>
      </c>
    </row>
    <row r="21" spans="1:6" x14ac:dyDescent="0.2">
      <c r="A21" s="43" t="s">
        <v>43</v>
      </c>
      <c r="B21" s="44">
        <v>611271.68500000006</v>
      </c>
      <c r="C21" s="44">
        <v>50386.97818251804</v>
      </c>
      <c r="D21" s="408">
        <v>8.9834822682934181</v>
      </c>
      <c r="E21" s="45">
        <v>0.18055963686078286</v>
      </c>
    </row>
    <row r="22" spans="1:6" x14ac:dyDescent="0.2">
      <c r="A22" s="43" t="s">
        <v>44</v>
      </c>
      <c r="B22" s="44">
        <v>673614.25200000033</v>
      </c>
      <c r="C22" s="44">
        <v>-393162.10549366823</v>
      </c>
      <c r="D22" s="408">
        <v>-36.855157384381918</v>
      </c>
      <c r="E22" s="45">
        <v>0.19897460934309089</v>
      </c>
    </row>
    <row r="23" spans="1:6" ht="15" x14ac:dyDescent="0.2">
      <c r="A23" s="47" t="s">
        <v>1242</v>
      </c>
      <c r="B23" s="48">
        <v>-1123014.0419999999</v>
      </c>
      <c r="C23" s="48">
        <v>-241618.04457357316</v>
      </c>
      <c r="D23" s="409">
        <v>27.413108895328509</v>
      </c>
      <c r="E23" s="49">
        <v>-0.3317199415397098</v>
      </c>
    </row>
    <row r="24" spans="1:6" x14ac:dyDescent="0.2">
      <c r="A24" s="297" t="s">
        <v>45</v>
      </c>
      <c r="B24" s="48">
        <v>1796628.2940000002</v>
      </c>
      <c r="C24" s="48">
        <v>-151544.06092009507</v>
      </c>
      <c r="D24" s="409">
        <v>-7.7787809963205561</v>
      </c>
      <c r="E24" s="49">
        <v>0.53069455088280071</v>
      </c>
    </row>
    <row r="25" spans="1:6" x14ac:dyDescent="0.2">
      <c r="A25" s="886" t="s">
        <v>419</v>
      </c>
      <c r="B25" s="48">
        <v>327564.02300000004</v>
      </c>
      <c r="C25" s="48">
        <v>118198.96690144899</v>
      </c>
      <c r="D25" s="409">
        <v>56.455919198765955</v>
      </c>
      <c r="E25" s="49">
        <v>9.6757043542000681E-2</v>
      </c>
      <c r="F25" s="601"/>
    </row>
    <row r="26" spans="1:6" x14ac:dyDescent="0.2">
      <c r="A26" s="886" t="s">
        <v>420</v>
      </c>
      <c r="B26" s="48">
        <v>516983.92999999993</v>
      </c>
      <c r="C26" s="48">
        <v>-5926.3102871769806</v>
      </c>
      <c r="D26" s="409">
        <v>-1.1333322300061122</v>
      </c>
      <c r="E26" s="49">
        <v>0.15270857943249957</v>
      </c>
      <c r="F26" s="666"/>
    </row>
    <row r="27" spans="1:6" x14ac:dyDescent="0.2">
      <c r="A27" s="886" t="s">
        <v>421</v>
      </c>
      <c r="B27" s="48">
        <v>198822.06409299999</v>
      </c>
      <c r="C27" s="48">
        <v>-57812.16493854986</v>
      </c>
      <c r="D27" s="409">
        <v>-22.527067085600105</v>
      </c>
      <c r="E27" s="49">
        <v>5.8728778992181471E-2</v>
      </c>
      <c r="F27" s="601"/>
    </row>
    <row r="28" spans="1:6" x14ac:dyDescent="0.2">
      <c r="A28" s="886" t="s">
        <v>422</v>
      </c>
      <c r="B28" s="48">
        <v>318781.13099999999</v>
      </c>
      <c r="C28" s="48">
        <v>-112770.92222313199</v>
      </c>
      <c r="D28" s="409">
        <v>-26.131476233487948</v>
      </c>
      <c r="E28" s="49">
        <v>9.4162721198888244E-2</v>
      </c>
      <c r="F28" s="601"/>
    </row>
    <row r="29" spans="1:6" x14ac:dyDescent="0.2">
      <c r="A29" s="886" t="s">
        <v>423</v>
      </c>
      <c r="B29" s="48">
        <v>434477.20456800633</v>
      </c>
      <c r="C29" s="48">
        <v>-93233.571711679222</v>
      </c>
      <c r="D29" s="409">
        <v>-17.667551223601631</v>
      </c>
      <c r="E29" s="49">
        <v>0.12833744504473044</v>
      </c>
    </row>
    <row r="30" spans="1:6" x14ac:dyDescent="0.2">
      <c r="A30" s="54" t="s">
        <v>46</v>
      </c>
      <c r="B30" s="55">
        <v>60644083.452999994</v>
      </c>
      <c r="C30" s="55">
        <v>2519943.2390210405</v>
      </c>
      <c r="D30" s="410">
        <v>4.3354503477283091</v>
      </c>
      <c r="E30" s="56">
        <v>17.913268281073229</v>
      </c>
    </row>
    <row r="31" spans="1:6" x14ac:dyDescent="0.2">
      <c r="A31" s="925" t="s">
        <v>271</v>
      </c>
      <c r="B31" s="926"/>
      <c r="C31" s="926"/>
      <c r="D31" s="927"/>
      <c r="E31" s="928"/>
    </row>
    <row r="32" spans="1:6" ht="12.75" customHeight="1" x14ac:dyDescent="0.2">
      <c r="A32" s="942" t="s">
        <v>617</v>
      </c>
      <c r="B32" s="942"/>
      <c r="C32" s="942"/>
      <c r="D32" s="942"/>
      <c r="E32" s="942"/>
    </row>
    <row r="33" spans="1:5" x14ac:dyDescent="0.2">
      <c r="A33" s="942"/>
      <c r="B33" s="942"/>
      <c r="C33" s="942"/>
      <c r="D33" s="942"/>
      <c r="E33" s="942"/>
    </row>
    <row r="34" spans="1:5" x14ac:dyDescent="0.2">
      <c r="A34" s="57" t="s">
        <v>25</v>
      </c>
      <c r="C34" s="338"/>
      <c r="E34" s="42"/>
    </row>
  </sheetData>
  <mergeCells count="4">
    <mergeCell ref="A1:D1"/>
    <mergeCell ref="A2:D2"/>
    <mergeCell ref="A3:D3"/>
    <mergeCell ref="A32:E33"/>
  </mergeCells>
  <conditionalFormatting sqref="A19">
    <cfRule type="cellIs" dxfId="7" priority="10" stopIfTrue="1" operator="equal">
      <formula>"n.d."</formula>
    </cfRule>
  </conditionalFormatting>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CBEB-B027-48A5-B754-D62579972A38}">
  <sheetPr codeName="Hoja17"/>
  <dimension ref="A1:L28"/>
  <sheetViews>
    <sheetView zoomScaleNormal="100" workbookViewId="0">
      <selection activeCell="A36" sqref="A36"/>
    </sheetView>
  </sheetViews>
  <sheetFormatPr baseColWidth="10" defaultColWidth="11.42578125" defaultRowHeight="12.75" x14ac:dyDescent="0.2"/>
  <cols>
    <col min="1" max="1" width="55.28515625" style="18" customWidth="1"/>
    <col min="2" max="4" width="12.5703125" style="18" customWidth="1"/>
    <col min="5" max="16384" width="11.42578125" style="18"/>
  </cols>
  <sheetData>
    <row r="1" spans="1:12" x14ac:dyDescent="0.2">
      <c r="A1" s="1" t="s">
        <v>182</v>
      </c>
      <c r="B1" s="4"/>
      <c r="C1" s="4"/>
      <c r="D1" s="4"/>
    </row>
    <row r="2" spans="1:12" x14ac:dyDescent="0.2">
      <c r="A2" s="1" t="s">
        <v>401</v>
      </c>
      <c r="B2" s="4"/>
      <c r="C2" s="4"/>
      <c r="D2" s="4"/>
    </row>
    <row r="3" spans="1:12" x14ac:dyDescent="0.2">
      <c r="A3" s="2" t="s">
        <v>395</v>
      </c>
      <c r="B3" s="4"/>
      <c r="C3" s="4"/>
      <c r="D3" s="4"/>
    </row>
    <row r="4" spans="1:12" x14ac:dyDescent="0.2">
      <c r="A4" s="4"/>
      <c r="B4" s="4"/>
      <c r="C4" s="4"/>
      <c r="D4" s="4"/>
    </row>
    <row r="5" spans="1:12" ht="38.25" x14ac:dyDescent="0.2">
      <c r="A5" s="177" t="s">
        <v>183</v>
      </c>
      <c r="B5" s="177" t="s">
        <v>184</v>
      </c>
      <c r="C5" s="177" t="s">
        <v>185</v>
      </c>
      <c r="D5" s="177" t="s">
        <v>186</v>
      </c>
    </row>
    <row r="6" spans="1:12" x14ac:dyDescent="0.2">
      <c r="A6" s="95" t="s">
        <v>187</v>
      </c>
      <c r="B6" s="96">
        <v>55355797.156000003</v>
      </c>
      <c r="C6" s="97">
        <v>259783.22537772357</v>
      </c>
      <c r="D6" s="96">
        <v>55096013.93062228</v>
      </c>
      <c r="E6" s="42"/>
      <c r="F6" s="42"/>
      <c r="G6" s="42"/>
      <c r="H6" s="42"/>
      <c r="J6" s="42"/>
      <c r="K6" s="42"/>
      <c r="L6" s="42"/>
    </row>
    <row r="7" spans="1:12" x14ac:dyDescent="0.2">
      <c r="A7" s="98" t="s">
        <v>188</v>
      </c>
      <c r="B7" s="99">
        <v>13504155.975999998</v>
      </c>
      <c r="C7" s="100">
        <v>-61687.309397689998</v>
      </c>
      <c r="D7" s="99">
        <v>13565843.285397688</v>
      </c>
      <c r="E7" s="42"/>
      <c r="F7" s="42"/>
      <c r="G7" s="42"/>
      <c r="H7" s="42"/>
      <c r="J7" s="42"/>
      <c r="K7" s="42"/>
      <c r="L7" s="42"/>
    </row>
    <row r="8" spans="1:12" x14ac:dyDescent="0.2">
      <c r="A8" s="98" t="s">
        <v>402</v>
      </c>
      <c r="B8" s="99">
        <v>-14481633.944999997</v>
      </c>
      <c r="C8" s="100">
        <v>97099.751966668293</v>
      </c>
      <c r="D8" s="99">
        <v>-14578733.696966665</v>
      </c>
      <c r="E8" s="42"/>
      <c r="F8" s="42"/>
      <c r="G8" s="42"/>
      <c r="H8" s="42"/>
      <c r="J8" s="42"/>
      <c r="K8" s="42"/>
      <c r="L8" s="42"/>
    </row>
    <row r="9" spans="1:12" x14ac:dyDescent="0.2">
      <c r="A9" s="98" t="s">
        <v>189</v>
      </c>
      <c r="B9" s="99">
        <v>8308522.3959999997</v>
      </c>
      <c r="C9" s="100">
        <v>40782.875042730942</v>
      </c>
      <c r="D9" s="99">
        <v>8267739.5209572688</v>
      </c>
      <c r="E9" s="42"/>
      <c r="F9" s="42"/>
      <c r="G9" s="42"/>
      <c r="H9" s="42"/>
      <c r="J9" s="42"/>
      <c r="K9" s="42"/>
      <c r="L9" s="42"/>
    </row>
    <row r="10" spans="1:12" x14ac:dyDescent="0.2">
      <c r="A10" s="98" t="s">
        <v>190</v>
      </c>
      <c r="B10" s="99">
        <v>13436198.081</v>
      </c>
      <c r="C10" s="100">
        <v>86541.143692972139</v>
      </c>
      <c r="D10" s="99">
        <v>13349656.937307028</v>
      </c>
      <c r="E10" s="42"/>
      <c r="F10" s="42"/>
      <c r="G10" s="42"/>
      <c r="H10" s="42"/>
      <c r="J10" s="42"/>
      <c r="K10" s="42"/>
      <c r="L10" s="42"/>
    </row>
    <row r="11" spans="1:12" x14ac:dyDescent="0.2">
      <c r="A11" s="98" t="s">
        <v>191</v>
      </c>
      <c r="B11" s="99">
        <v>33914940.395999998</v>
      </c>
      <c r="C11" s="100">
        <v>95228.005592636764</v>
      </c>
      <c r="D11" s="99">
        <v>33819712.390407361</v>
      </c>
      <c r="E11" s="42"/>
      <c r="F11" s="42"/>
      <c r="G11" s="42"/>
      <c r="H11" s="42"/>
      <c r="J11" s="42"/>
      <c r="K11" s="42"/>
      <c r="L11" s="42"/>
    </row>
    <row r="12" spans="1:12" x14ac:dyDescent="0.2">
      <c r="A12" s="98" t="s">
        <v>192</v>
      </c>
      <c r="B12" s="99">
        <v>673614.25200000033</v>
      </c>
      <c r="C12" s="100">
        <v>1818.7584804000799</v>
      </c>
      <c r="D12" s="99">
        <v>671795.49351960025</v>
      </c>
      <c r="E12" s="42"/>
      <c r="F12" s="42"/>
      <c r="G12" s="42"/>
      <c r="H12" s="42"/>
      <c r="J12" s="42"/>
      <c r="K12" s="42"/>
      <c r="L12" s="42"/>
    </row>
    <row r="13" spans="1:12" x14ac:dyDescent="0.2">
      <c r="A13" s="101" t="s">
        <v>193</v>
      </c>
      <c r="B13" s="102">
        <v>3692732.41</v>
      </c>
      <c r="C13" s="103">
        <v>11662.662484934554</v>
      </c>
      <c r="D13" s="102">
        <v>3681069.7475150656</v>
      </c>
      <c r="E13" s="42"/>
      <c r="F13" s="42"/>
      <c r="G13" s="42"/>
      <c r="H13" s="42"/>
      <c r="J13" s="42"/>
      <c r="K13" s="42"/>
      <c r="L13" s="42"/>
    </row>
    <row r="14" spans="1:12" x14ac:dyDescent="0.2">
      <c r="A14" s="101" t="s">
        <v>194</v>
      </c>
      <c r="B14" s="102">
        <v>1754208.7501698001</v>
      </c>
      <c r="C14" s="103">
        <v>1506257.7676791884</v>
      </c>
      <c r="D14" s="102">
        <v>247950.98249061173</v>
      </c>
      <c r="E14" s="42"/>
      <c r="F14" s="42"/>
      <c r="G14" s="42"/>
      <c r="H14" s="42"/>
      <c r="J14" s="42"/>
      <c r="K14" s="42"/>
      <c r="L14" s="42"/>
    </row>
    <row r="15" spans="1:12" x14ac:dyDescent="0.2">
      <c r="A15" s="101" t="s">
        <v>195</v>
      </c>
      <c r="B15" s="102">
        <v>5288286.299144933</v>
      </c>
      <c r="C15" s="103">
        <v>725478.92267344799</v>
      </c>
      <c r="D15" s="102">
        <v>4562807.376471485</v>
      </c>
      <c r="E15" s="42"/>
      <c r="F15" s="42"/>
      <c r="G15" s="42"/>
      <c r="H15" s="42"/>
      <c r="J15" s="42"/>
      <c r="K15" s="42"/>
      <c r="L15" s="42"/>
    </row>
    <row r="16" spans="1:12" x14ac:dyDescent="0.2">
      <c r="A16" s="104" t="s">
        <v>608</v>
      </c>
      <c r="B16" s="99">
        <v>3344756.6850440134</v>
      </c>
      <c r="C16" s="100">
        <v>276900.67420675838</v>
      </c>
      <c r="D16" s="99">
        <v>3067856.010837255</v>
      </c>
      <c r="E16" s="42"/>
      <c r="F16" s="42"/>
      <c r="G16" s="42"/>
      <c r="H16" s="42"/>
      <c r="J16" s="42"/>
      <c r="K16" s="42"/>
      <c r="L16" s="42"/>
    </row>
    <row r="17" spans="1:12" x14ac:dyDescent="0.2">
      <c r="A17" s="105" t="s">
        <v>403</v>
      </c>
      <c r="B17" s="99">
        <v>1876730.2736279247</v>
      </c>
      <c r="C17" s="81">
        <v>138225.40663947025</v>
      </c>
      <c r="D17" s="99">
        <v>1738504.8669884545</v>
      </c>
      <c r="E17" s="42"/>
      <c r="F17" s="42"/>
      <c r="G17" s="566"/>
      <c r="H17" s="42"/>
      <c r="J17" s="42"/>
      <c r="K17" s="42"/>
      <c r="L17" s="42"/>
    </row>
    <row r="18" spans="1:12" x14ac:dyDescent="0.2">
      <c r="A18" s="105" t="s">
        <v>196</v>
      </c>
      <c r="B18" s="99">
        <v>1539084.4165849623</v>
      </c>
      <c r="C18" s="100">
        <v>143623.4689536416</v>
      </c>
      <c r="D18" s="99">
        <v>1395460.9476313207</v>
      </c>
      <c r="E18" s="42"/>
      <c r="F18" s="42"/>
      <c r="G18" s="42"/>
      <c r="H18" s="42"/>
      <c r="J18" s="42"/>
      <c r="K18" s="42"/>
      <c r="L18" s="42"/>
    </row>
    <row r="19" spans="1:12" x14ac:dyDescent="0.2">
      <c r="A19" s="105" t="s">
        <v>404</v>
      </c>
      <c r="B19" s="99">
        <v>-71058.005168873206</v>
      </c>
      <c r="C19" s="100">
        <v>-4948.2013863535249</v>
      </c>
      <c r="D19" s="99">
        <v>-66109.803782519681</v>
      </c>
      <c r="E19" s="42"/>
      <c r="F19" s="42"/>
      <c r="G19" s="42"/>
      <c r="H19" s="42"/>
      <c r="J19" s="42"/>
      <c r="K19" s="42"/>
      <c r="L19" s="42"/>
    </row>
    <row r="20" spans="1:12" x14ac:dyDescent="0.2">
      <c r="A20" s="104" t="s">
        <v>197</v>
      </c>
      <c r="B20" s="99">
        <v>1546368.7235320383</v>
      </c>
      <c r="C20" s="100">
        <v>453588.18410611898</v>
      </c>
      <c r="D20" s="99">
        <v>1092780.5394259193</v>
      </c>
      <c r="E20" s="42"/>
      <c r="F20" s="42"/>
      <c r="G20" s="42"/>
      <c r="H20" s="42"/>
      <c r="J20" s="42"/>
      <c r="K20" s="42"/>
      <c r="L20" s="42"/>
    </row>
    <row r="21" spans="1:12" x14ac:dyDescent="0.2">
      <c r="A21" s="105" t="s">
        <v>405</v>
      </c>
      <c r="B21" s="99">
        <v>2687602.8301675739</v>
      </c>
      <c r="C21" s="81">
        <v>487060.47028422775</v>
      </c>
      <c r="D21" s="99">
        <v>2200542.3598833461</v>
      </c>
      <c r="E21" s="42"/>
      <c r="F21" s="42"/>
      <c r="G21" s="42"/>
      <c r="H21" s="42"/>
      <c r="J21" s="42"/>
      <c r="K21" s="42"/>
      <c r="L21" s="42"/>
    </row>
    <row r="22" spans="1:12" x14ac:dyDescent="0.2">
      <c r="A22" s="105" t="s">
        <v>198</v>
      </c>
      <c r="B22" s="99">
        <v>2337277.6256447881</v>
      </c>
      <c r="C22" s="100">
        <v>208757.65730553307</v>
      </c>
      <c r="D22" s="99">
        <v>2128519.9683392551</v>
      </c>
      <c r="E22" s="42"/>
      <c r="F22" s="42"/>
      <c r="G22" s="42"/>
      <c r="H22" s="42"/>
      <c r="J22" s="42"/>
      <c r="K22" s="42"/>
      <c r="L22" s="42"/>
    </row>
    <row r="23" spans="1:12" x14ac:dyDescent="0.2">
      <c r="A23" s="105" t="s">
        <v>406</v>
      </c>
      <c r="B23" s="11">
        <v>-3478511.7322803237</v>
      </c>
      <c r="C23" s="81">
        <v>-242229.9434836423</v>
      </c>
      <c r="D23" s="11">
        <v>-3236281.7887966814</v>
      </c>
      <c r="E23" s="42"/>
      <c r="F23" s="42"/>
      <c r="G23" s="42"/>
      <c r="H23" s="42"/>
      <c r="J23" s="42"/>
      <c r="K23" s="42"/>
      <c r="L23" s="42"/>
    </row>
    <row r="24" spans="1:12" x14ac:dyDescent="0.2">
      <c r="A24" s="104" t="s">
        <v>199</v>
      </c>
      <c r="B24" s="99">
        <v>397160.89056888159</v>
      </c>
      <c r="C24" s="100">
        <v>-5009.93563942943</v>
      </c>
      <c r="D24" s="99">
        <v>402170.82620831102</v>
      </c>
      <c r="E24" s="42"/>
      <c r="F24" s="42"/>
      <c r="G24" s="42"/>
      <c r="H24" s="42"/>
      <c r="J24" s="42"/>
      <c r="K24" s="42"/>
      <c r="L24" s="42"/>
    </row>
    <row r="25" spans="1:12" x14ac:dyDescent="0.2">
      <c r="A25" s="101" t="s">
        <v>381</v>
      </c>
      <c r="B25" s="102">
        <v>320193.86099999998</v>
      </c>
      <c r="C25" s="103">
        <v>0</v>
      </c>
      <c r="D25" s="102">
        <v>320193.86099999998</v>
      </c>
      <c r="E25" s="42"/>
      <c r="F25" s="42"/>
      <c r="H25" s="42"/>
      <c r="J25" s="42"/>
      <c r="K25" s="42"/>
      <c r="L25" s="42"/>
    </row>
    <row r="26" spans="1:12" x14ac:dyDescent="0.2">
      <c r="A26" s="101" t="s">
        <v>382</v>
      </c>
      <c r="B26" s="102">
        <v>6195306.4373391997</v>
      </c>
      <c r="C26" s="103">
        <v>0</v>
      </c>
      <c r="D26" s="102">
        <v>6195306.4373391997</v>
      </c>
      <c r="E26" s="42"/>
      <c r="F26" s="42"/>
      <c r="H26" s="42"/>
      <c r="J26" s="42"/>
      <c r="K26" s="42"/>
      <c r="L26" s="42"/>
    </row>
    <row r="27" spans="1:12" x14ac:dyDescent="0.2">
      <c r="A27" s="106" t="s">
        <v>383</v>
      </c>
      <c r="B27" s="12">
        <v>72606524.913653925</v>
      </c>
      <c r="C27" s="12">
        <v>2503182.5782152861</v>
      </c>
      <c r="D27" s="12">
        <v>70103342.335438639</v>
      </c>
      <c r="E27" s="42"/>
      <c r="F27" s="42"/>
      <c r="G27" s="42"/>
      <c r="H27" s="42"/>
      <c r="J27" s="42"/>
      <c r="K27" s="42"/>
      <c r="L27" s="42"/>
    </row>
    <row r="28" spans="1:12" x14ac:dyDescent="0.2">
      <c r="A28" s="18" t="s">
        <v>51</v>
      </c>
    </row>
  </sheetData>
  <pageMargins left="0.7" right="0.7" top="0.75" bottom="0.75" header="0.3" footer="0.3"/>
  <pageSetup paperSize="9" orientation="portrait"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DAED-0627-4B3B-86EC-B95940D307CE}">
  <sheetPr codeName="Hoja18"/>
  <dimension ref="A1:I23"/>
  <sheetViews>
    <sheetView workbookViewId="0">
      <selection activeCell="A20" sqref="A20:XFD20"/>
    </sheetView>
  </sheetViews>
  <sheetFormatPr baseColWidth="10" defaultColWidth="11.42578125" defaultRowHeight="12.75" x14ac:dyDescent="0.2"/>
  <cols>
    <col min="1" max="1" width="42.85546875" style="18" customWidth="1"/>
    <col min="2" max="3" width="11.85546875" style="18" customWidth="1"/>
    <col min="4" max="16384" width="11.42578125" style="18"/>
  </cols>
  <sheetData>
    <row r="1" spans="1:9" x14ac:dyDescent="0.2">
      <c r="A1" s="170" t="s">
        <v>200</v>
      </c>
    </row>
    <row r="2" spans="1:9" x14ac:dyDescent="0.2">
      <c r="A2" s="170" t="s">
        <v>407</v>
      </c>
    </row>
    <row r="3" spans="1:9" x14ac:dyDescent="0.2">
      <c r="A3" s="107" t="s">
        <v>394</v>
      </c>
    </row>
    <row r="5" spans="1:9" x14ac:dyDescent="0.2">
      <c r="A5" s="517"/>
      <c r="B5" s="22" t="s">
        <v>26</v>
      </c>
      <c r="C5" s="74" t="s">
        <v>27</v>
      </c>
    </row>
    <row r="6" spans="1:9" ht="14.25" x14ac:dyDescent="0.2">
      <c r="A6" s="109" t="s">
        <v>452</v>
      </c>
      <c r="B6" s="443">
        <v>-9525509.7168720812</v>
      </c>
      <c r="C6" s="518">
        <v>-2.813679444995528</v>
      </c>
      <c r="E6" s="42"/>
      <c r="H6" s="42"/>
      <c r="I6" s="42"/>
    </row>
    <row r="7" spans="1:9" ht="14.25" x14ac:dyDescent="0.2">
      <c r="A7" s="110" t="s">
        <v>453</v>
      </c>
      <c r="B7" s="443">
        <v>2503182.5782152945</v>
      </c>
      <c r="C7" s="519">
        <v>0.73939910584733159</v>
      </c>
      <c r="E7" s="42"/>
      <c r="F7" s="42"/>
      <c r="H7" s="42"/>
      <c r="I7" s="42"/>
    </row>
    <row r="8" spans="1:9" x14ac:dyDescent="0.2">
      <c r="A8" s="111" t="s">
        <v>201</v>
      </c>
      <c r="B8" s="442">
        <v>259783.22537772357</v>
      </c>
      <c r="C8" s="520">
        <v>7.6735706867764819E-2</v>
      </c>
      <c r="E8" s="42"/>
      <c r="H8" s="42"/>
      <c r="I8" s="42"/>
    </row>
    <row r="9" spans="1:9" x14ac:dyDescent="0.2">
      <c r="A9" s="111" t="s">
        <v>202</v>
      </c>
      <c r="B9" s="442">
        <v>11662.662484934554</v>
      </c>
      <c r="C9" s="520">
        <v>3.4449593442393103E-3</v>
      </c>
      <c r="E9" s="42"/>
      <c r="H9" s="42"/>
      <c r="I9" s="42"/>
    </row>
    <row r="10" spans="1:9" x14ac:dyDescent="0.2">
      <c r="A10" s="111" t="s">
        <v>203</v>
      </c>
      <c r="B10" s="442">
        <v>1506257.7676791884</v>
      </c>
      <c r="C10" s="520">
        <v>0.44492385664958073</v>
      </c>
      <c r="E10" s="566"/>
      <c r="H10" s="42"/>
      <c r="I10" s="42"/>
    </row>
    <row r="11" spans="1:9" x14ac:dyDescent="0.2">
      <c r="A11" s="111" t="s">
        <v>204</v>
      </c>
      <c r="B11" s="442">
        <v>725478.92267344799</v>
      </c>
      <c r="C11" s="520">
        <v>0.21429458298574669</v>
      </c>
      <c r="E11" s="42"/>
      <c r="H11" s="42"/>
      <c r="I11" s="42"/>
    </row>
    <row r="12" spans="1:9" x14ac:dyDescent="0.2">
      <c r="A12" s="111" t="s">
        <v>384</v>
      </c>
      <c r="B12" s="442">
        <v>0</v>
      </c>
      <c r="C12" s="520">
        <v>0</v>
      </c>
      <c r="E12" s="42"/>
      <c r="H12" s="42"/>
      <c r="I12" s="42"/>
    </row>
    <row r="13" spans="1:9" ht="14.25" x14ac:dyDescent="0.2">
      <c r="A13" s="110" t="s">
        <v>454</v>
      </c>
      <c r="B13" s="443">
        <v>-12028692.295087375</v>
      </c>
      <c r="C13" s="519">
        <v>-3.5530785508428595</v>
      </c>
      <c r="E13" s="42"/>
      <c r="H13" s="42"/>
      <c r="I13" s="42"/>
    </row>
    <row r="14" spans="1:9" x14ac:dyDescent="0.2">
      <c r="A14" s="6" t="s">
        <v>205</v>
      </c>
      <c r="B14" s="521">
        <v>621847.83318999992</v>
      </c>
      <c r="C14" s="520">
        <v>0.183683657690526</v>
      </c>
      <c r="D14" s="37"/>
      <c r="E14" s="42"/>
      <c r="F14" s="37"/>
      <c r="H14" s="42"/>
      <c r="I14" s="42"/>
    </row>
    <row r="15" spans="1:9" x14ac:dyDescent="0.2">
      <c r="A15" s="6" t="s">
        <v>206</v>
      </c>
      <c r="B15" s="521">
        <v>4205783.6605559997</v>
      </c>
      <c r="C15" s="520">
        <v>1.2423195595343259</v>
      </c>
      <c r="E15" s="42"/>
      <c r="F15" s="37"/>
      <c r="H15" s="42"/>
      <c r="I15" s="42"/>
    </row>
    <row r="16" spans="1:9" x14ac:dyDescent="0.2">
      <c r="A16" s="5" t="s">
        <v>207</v>
      </c>
      <c r="B16" s="522">
        <v>-5941573.8895060811</v>
      </c>
      <c r="C16" s="519">
        <v>-1.7550435431517279</v>
      </c>
      <c r="D16" s="42"/>
      <c r="E16" s="30"/>
      <c r="H16" s="42"/>
      <c r="I16" s="42"/>
    </row>
    <row r="17" spans="1:9" x14ac:dyDescent="0.2">
      <c r="A17" s="8" t="s">
        <v>208</v>
      </c>
      <c r="B17" s="523">
        <v>-8444756.4677213747</v>
      </c>
      <c r="C17" s="524">
        <v>-2.4944426489990592</v>
      </c>
      <c r="D17" s="42"/>
      <c r="E17" s="46"/>
      <c r="H17" s="42"/>
      <c r="I17" s="42"/>
    </row>
    <row r="18" spans="1:9" x14ac:dyDescent="0.2">
      <c r="A18" s="199" t="s">
        <v>51</v>
      </c>
    </row>
    <row r="19" spans="1:9" x14ac:dyDescent="0.2">
      <c r="B19" s="42"/>
    </row>
    <row r="20" spans="1:9" x14ac:dyDescent="0.2">
      <c r="C20" s="37"/>
    </row>
    <row r="23" spans="1:9" x14ac:dyDescent="0.2">
      <c r="C23" s="42"/>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A9DC-E70C-46CB-BABE-F4D390D65642}">
  <sheetPr codeName="Hoja19"/>
  <dimension ref="A1:E13"/>
  <sheetViews>
    <sheetView workbookViewId="0">
      <selection activeCell="G1" sqref="G1"/>
    </sheetView>
  </sheetViews>
  <sheetFormatPr baseColWidth="10" defaultColWidth="11.42578125" defaultRowHeight="12.75" x14ac:dyDescent="0.2"/>
  <cols>
    <col min="1" max="1" width="51.28515625" style="4" customWidth="1"/>
    <col min="2" max="2" width="11.42578125" style="4"/>
    <col min="3" max="3" width="87.85546875" style="4" customWidth="1"/>
    <col min="4" max="16384" width="11.42578125" style="4"/>
  </cols>
  <sheetData>
    <row r="1" spans="1:5" x14ac:dyDescent="0.2">
      <c r="A1" s="1" t="s">
        <v>209</v>
      </c>
    </row>
    <row r="2" spans="1:5" x14ac:dyDescent="0.2">
      <c r="A2" s="1" t="s">
        <v>502</v>
      </c>
    </row>
    <row r="4" spans="1:5" x14ac:dyDescent="0.2">
      <c r="A4" s="90" t="s">
        <v>169</v>
      </c>
      <c r="B4" s="90" t="s">
        <v>170</v>
      </c>
      <c r="C4" s="9" t="s">
        <v>171</v>
      </c>
    </row>
    <row r="5" spans="1:5" x14ac:dyDescent="0.2">
      <c r="A5" s="91" t="s">
        <v>503</v>
      </c>
      <c r="B5" s="525">
        <v>1.1300000000000088E-2</v>
      </c>
      <c r="C5" s="582" t="s">
        <v>528</v>
      </c>
    </row>
    <row r="6" spans="1:5" x14ac:dyDescent="0.2">
      <c r="A6" s="92" t="s">
        <v>450</v>
      </c>
      <c r="B6" s="525">
        <v>8.799999999999919E-3</v>
      </c>
      <c r="C6" s="176" t="s">
        <v>528</v>
      </c>
    </row>
    <row r="7" spans="1:5" x14ac:dyDescent="0.2">
      <c r="A7" s="92" t="s">
        <v>504</v>
      </c>
      <c r="B7" s="1066">
        <v>438</v>
      </c>
      <c r="C7" s="1073" t="s">
        <v>529</v>
      </c>
    </row>
    <row r="8" spans="1:5" x14ac:dyDescent="0.2">
      <c r="A8" s="7" t="s">
        <v>172</v>
      </c>
      <c r="B8" s="1067"/>
      <c r="C8" s="1074"/>
    </row>
    <row r="9" spans="1:5" x14ac:dyDescent="0.2">
      <c r="A9" s="92" t="s">
        <v>397</v>
      </c>
      <c r="B9" s="1058">
        <v>409</v>
      </c>
      <c r="C9" s="1073" t="s">
        <v>412</v>
      </c>
    </row>
    <row r="10" spans="1:5" x14ac:dyDescent="0.2">
      <c r="A10" s="93" t="s">
        <v>172</v>
      </c>
      <c r="B10" s="1059"/>
      <c r="C10" s="1074"/>
    </row>
    <row r="11" spans="1:5" ht="12.75" customHeight="1" x14ac:dyDescent="0.2">
      <c r="A11" s="359" t="s">
        <v>379</v>
      </c>
      <c r="B11" s="1062">
        <v>4.6729805192469902E-3</v>
      </c>
      <c r="C11" s="1064" t="s">
        <v>536</v>
      </c>
    </row>
    <row r="12" spans="1:5" x14ac:dyDescent="0.2">
      <c r="A12" s="526" t="s">
        <v>14</v>
      </c>
      <c r="B12" s="1063"/>
      <c r="C12" s="1065"/>
      <c r="E12" s="18"/>
    </row>
    <row r="13" spans="1:5" x14ac:dyDescent="0.2">
      <c r="A13" s="94" t="s">
        <v>173</v>
      </c>
    </row>
  </sheetData>
  <mergeCells count="6">
    <mergeCell ref="B7:B8"/>
    <mergeCell ref="C7:C8"/>
    <mergeCell ref="B9:B10"/>
    <mergeCell ref="C9:C10"/>
    <mergeCell ref="B11:B12"/>
    <mergeCell ref="C11:C1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F2C45-B12E-40A0-A8D5-2B392601E6C3}">
  <sheetPr codeName="Hoja20"/>
  <dimension ref="A1:E31"/>
  <sheetViews>
    <sheetView zoomScaleNormal="100" workbookViewId="0">
      <selection activeCell="G13" sqref="G13"/>
    </sheetView>
  </sheetViews>
  <sheetFormatPr baseColWidth="10" defaultColWidth="11.42578125" defaultRowHeight="12.75" x14ac:dyDescent="0.2"/>
  <cols>
    <col min="1" max="1" width="87" style="4" customWidth="1"/>
    <col min="2" max="2" width="24.42578125" style="4" customWidth="1"/>
    <col min="3" max="16384" width="11.42578125" style="4"/>
  </cols>
  <sheetData>
    <row r="1" spans="1:5" x14ac:dyDescent="0.2">
      <c r="A1" s="1" t="s">
        <v>210</v>
      </c>
    </row>
    <row r="2" spans="1:5" x14ac:dyDescent="0.2">
      <c r="A2" s="1" t="s">
        <v>505</v>
      </c>
      <c r="D2" s="18"/>
      <c r="E2" s="18"/>
    </row>
    <row r="4" spans="1:5" x14ac:dyDescent="0.2">
      <c r="A4" s="90" t="s">
        <v>169</v>
      </c>
      <c r="B4" s="678" t="s">
        <v>175</v>
      </c>
      <c r="C4" s="678" t="s">
        <v>170</v>
      </c>
    </row>
    <row r="5" spans="1:5" x14ac:dyDescent="0.2">
      <c r="A5" s="1071" t="s">
        <v>607</v>
      </c>
      <c r="B5" s="612" t="s">
        <v>506</v>
      </c>
      <c r="C5" s="679">
        <v>206945.94545610412</v>
      </c>
    </row>
    <row r="6" spans="1:5" x14ac:dyDescent="0.2">
      <c r="A6" s="1072"/>
      <c r="B6" s="680" t="s">
        <v>399</v>
      </c>
      <c r="C6" s="681">
        <v>202264.29408019554</v>
      </c>
    </row>
    <row r="7" spans="1:5" x14ac:dyDescent="0.2">
      <c r="A7" s="1071" t="s">
        <v>377</v>
      </c>
      <c r="B7" s="612" t="s">
        <v>506</v>
      </c>
      <c r="C7" s="682">
        <v>209286.46112477517</v>
      </c>
    </row>
    <row r="8" spans="1:5" ht="15" customHeight="1" x14ac:dyDescent="0.2">
      <c r="A8" s="1072"/>
      <c r="B8" s="683" t="s">
        <v>399</v>
      </c>
      <c r="C8" s="681">
        <v>204037.09260977758</v>
      </c>
    </row>
    <row r="9" spans="1:5" x14ac:dyDescent="0.2">
      <c r="A9" s="684" t="s">
        <v>378</v>
      </c>
      <c r="B9" s="685" t="s">
        <v>507</v>
      </c>
      <c r="C9" s="686">
        <v>2.7475035603128799E-2</v>
      </c>
    </row>
    <row r="10" spans="1:5" x14ac:dyDescent="0.2">
      <c r="A10" s="1069" t="s">
        <v>176</v>
      </c>
      <c r="B10" s="687" t="s">
        <v>507</v>
      </c>
      <c r="C10" s="397">
        <v>896.48951015794853</v>
      </c>
    </row>
    <row r="11" spans="1:5" ht="13.9" customHeight="1" x14ac:dyDescent="0.2">
      <c r="A11" s="1070"/>
      <c r="B11" s="689" t="s">
        <v>530</v>
      </c>
      <c r="C11" s="690">
        <v>977.79171760838528</v>
      </c>
    </row>
    <row r="12" spans="1:5" x14ac:dyDescent="0.2">
      <c r="A12" s="1069" t="s">
        <v>177</v>
      </c>
      <c r="B12" s="687" t="s">
        <v>507</v>
      </c>
      <c r="C12" s="397">
        <v>512.3394859202748</v>
      </c>
    </row>
    <row r="13" spans="1:5" x14ac:dyDescent="0.2">
      <c r="A13" s="1075"/>
      <c r="B13" s="689" t="s">
        <v>400</v>
      </c>
      <c r="C13" s="690">
        <v>451.09505031419837</v>
      </c>
    </row>
    <row r="14" spans="1:5" x14ac:dyDescent="0.2">
      <c r="A14" s="713" t="s">
        <v>428</v>
      </c>
      <c r="B14" s="687" t="s">
        <v>507</v>
      </c>
      <c r="C14" s="398">
        <v>512.29999999999995</v>
      </c>
    </row>
    <row r="15" spans="1:5" x14ac:dyDescent="0.2">
      <c r="A15" s="653" t="s">
        <v>178</v>
      </c>
      <c r="B15" s="714" t="s">
        <v>506</v>
      </c>
      <c r="C15" s="715">
        <v>1335.548</v>
      </c>
    </row>
    <row r="16" spans="1:5" x14ac:dyDescent="0.2">
      <c r="A16" s="1070" t="s">
        <v>179</v>
      </c>
      <c r="B16" s="694" t="s">
        <v>506</v>
      </c>
      <c r="C16" s="704">
        <v>2922</v>
      </c>
    </row>
    <row r="17" spans="1:3" x14ac:dyDescent="0.2">
      <c r="A17" s="1070"/>
      <c r="B17" s="694" t="s">
        <v>399</v>
      </c>
      <c r="C17" s="704">
        <v>2898</v>
      </c>
    </row>
    <row r="18" spans="1:3" ht="15" x14ac:dyDescent="0.2">
      <c r="A18" s="709" t="s">
        <v>431</v>
      </c>
      <c r="B18" s="707" t="s">
        <v>400</v>
      </c>
      <c r="C18" s="710">
        <v>0.01</v>
      </c>
    </row>
    <row r="19" spans="1:3" ht="27.75" x14ac:dyDescent="0.2">
      <c r="A19" s="653" t="s">
        <v>432</v>
      </c>
      <c r="B19" s="707" t="s">
        <v>400</v>
      </c>
      <c r="C19" s="708">
        <v>0.14804135083651362</v>
      </c>
    </row>
    <row r="20" spans="1:3" ht="27.75" x14ac:dyDescent="0.2">
      <c r="A20" s="709" t="s">
        <v>433</v>
      </c>
      <c r="B20" s="707" t="s">
        <v>400</v>
      </c>
      <c r="C20" s="708">
        <v>0.11078391050386147</v>
      </c>
    </row>
    <row r="21" spans="1:3" ht="27.75" x14ac:dyDescent="0.2">
      <c r="A21" s="709" t="s">
        <v>560</v>
      </c>
      <c r="B21" s="707" t="s">
        <v>507</v>
      </c>
      <c r="C21" s="708">
        <v>0.13530934995877222</v>
      </c>
    </row>
    <row r="22" spans="1:3" ht="27.75" x14ac:dyDescent="0.2">
      <c r="A22" s="709" t="s">
        <v>561</v>
      </c>
      <c r="B22" s="707" t="s">
        <v>507</v>
      </c>
      <c r="C22" s="708">
        <v>0.12783467989923003</v>
      </c>
    </row>
    <row r="23" spans="1:3" x14ac:dyDescent="0.2">
      <c r="A23" s="653" t="s">
        <v>429</v>
      </c>
      <c r="B23" s="707" t="s">
        <v>400</v>
      </c>
      <c r="C23" s="708">
        <v>0.23520345090219513</v>
      </c>
    </row>
    <row r="24" spans="1:3" x14ac:dyDescent="0.2">
      <c r="A24" s="653" t="s">
        <v>430</v>
      </c>
      <c r="B24" s="707" t="s">
        <v>400</v>
      </c>
      <c r="C24" s="708">
        <v>0.24536203520534436</v>
      </c>
    </row>
    <row r="25" spans="1:3" x14ac:dyDescent="0.2">
      <c r="A25" s="653" t="s">
        <v>562</v>
      </c>
      <c r="B25" s="707" t="s">
        <v>507</v>
      </c>
      <c r="C25" s="708">
        <v>0.30264172751442969</v>
      </c>
    </row>
    <row r="26" spans="1:3" x14ac:dyDescent="0.2">
      <c r="A26" s="653" t="s">
        <v>563</v>
      </c>
      <c r="B26" s="707" t="s">
        <v>507</v>
      </c>
      <c r="C26" s="708">
        <v>0.30525786203526944</v>
      </c>
    </row>
    <row r="27" spans="1:3" ht="12.75" customHeight="1" x14ac:dyDescent="0.2">
      <c r="A27" s="653" t="s">
        <v>180</v>
      </c>
      <c r="B27" s="707" t="s">
        <v>507</v>
      </c>
      <c r="C27" s="710">
        <v>0.73938371803827418</v>
      </c>
    </row>
    <row r="28" spans="1:3" x14ac:dyDescent="0.2">
      <c r="A28" s="1068" t="s">
        <v>181</v>
      </c>
      <c r="B28" s="711" t="s">
        <v>506</v>
      </c>
      <c r="C28" s="700">
        <v>17610.238849552701</v>
      </c>
    </row>
    <row r="29" spans="1:3" x14ac:dyDescent="0.2">
      <c r="A29" s="1068"/>
      <c r="B29" s="685" t="s">
        <v>399</v>
      </c>
      <c r="C29" s="712">
        <v>16537.314912344598</v>
      </c>
    </row>
    <row r="30" spans="1:3" x14ac:dyDescent="0.2">
      <c r="A30" s="94" t="s">
        <v>451</v>
      </c>
    </row>
    <row r="31" spans="1:3" x14ac:dyDescent="0.2">
      <c r="A31" s="94" t="s">
        <v>173</v>
      </c>
    </row>
  </sheetData>
  <mergeCells count="6">
    <mergeCell ref="A28:A29"/>
    <mergeCell ref="A7:A8"/>
    <mergeCell ref="A5:A6"/>
    <mergeCell ref="A10:A11"/>
    <mergeCell ref="A12:A13"/>
    <mergeCell ref="A16:A17"/>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FDF1-792F-4D69-9293-997CDB610563}">
  <sheetPr codeName="Hoja21"/>
  <dimension ref="A1:I28"/>
  <sheetViews>
    <sheetView zoomScaleNormal="100" workbookViewId="0">
      <selection activeCell="H8" sqref="H8"/>
    </sheetView>
  </sheetViews>
  <sheetFormatPr baseColWidth="10" defaultColWidth="11.42578125" defaultRowHeight="12.75" x14ac:dyDescent="0.2"/>
  <cols>
    <col min="1" max="1" width="57.140625" style="4" customWidth="1"/>
    <col min="2" max="4" width="12.42578125" style="4" customWidth="1"/>
    <col min="5" max="16384" width="11.42578125" style="4"/>
  </cols>
  <sheetData>
    <row r="1" spans="1:9" x14ac:dyDescent="0.2">
      <c r="A1" s="1" t="s">
        <v>211</v>
      </c>
    </row>
    <row r="2" spans="1:9" x14ac:dyDescent="0.2">
      <c r="A2" s="1" t="s">
        <v>508</v>
      </c>
    </row>
    <row r="3" spans="1:9" x14ac:dyDescent="0.2">
      <c r="A3" s="2" t="s">
        <v>497</v>
      </c>
    </row>
    <row r="4" spans="1:9" x14ac:dyDescent="0.2">
      <c r="B4" s="59"/>
      <c r="D4" s="59"/>
      <c r="G4" s="59"/>
      <c r="I4" s="59"/>
    </row>
    <row r="5" spans="1:9" ht="38.25" x14ac:dyDescent="0.2">
      <c r="A5" s="177" t="s">
        <v>183</v>
      </c>
      <c r="B5" s="177" t="s">
        <v>184</v>
      </c>
      <c r="C5" s="177" t="s">
        <v>185</v>
      </c>
      <c r="D5" s="177" t="s">
        <v>186</v>
      </c>
    </row>
    <row r="6" spans="1:9" x14ac:dyDescent="0.2">
      <c r="A6" s="95" t="s">
        <v>187</v>
      </c>
      <c r="B6" s="96">
        <v>59460526.355300426</v>
      </c>
      <c r="C6" s="96">
        <v>-889857.96627765894</v>
      </c>
      <c r="D6" s="96">
        <v>60350384.321578085</v>
      </c>
    </row>
    <row r="7" spans="1:9" x14ac:dyDescent="0.2">
      <c r="A7" s="98" t="s">
        <v>188</v>
      </c>
      <c r="B7" s="99">
        <v>15120569.422399433</v>
      </c>
      <c r="C7" s="99">
        <v>-217490.01478127204</v>
      </c>
      <c r="D7" s="99">
        <v>15338059.437180705</v>
      </c>
    </row>
    <row r="8" spans="1:9" x14ac:dyDescent="0.2">
      <c r="A8" s="98" t="s">
        <v>509</v>
      </c>
      <c r="B8" s="99">
        <v>-15357304.962403899</v>
      </c>
      <c r="C8" s="99">
        <v>324972.53127334826</v>
      </c>
      <c r="D8" s="99">
        <v>-15682277.493677247</v>
      </c>
    </row>
    <row r="9" spans="1:9" x14ac:dyDescent="0.2">
      <c r="A9" s="98" t="s">
        <v>189</v>
      </c>
      <c r="B9" s="99">
        <v>8333657.1672435459</v>
      </c>
      <c r="C9" s="99">
        <v>-172183.50656056032</v>
      </c>
      <c r="D9" s="99">
        <v>8505840.6738041062</v>
      </c>
    </row>
    <row r="10" spans="1:9" x14ac:dyDescent="0.2">
      <c r="A10" s="98" t="s">
        <v>190</v>
      </c>
      <c r="B10" s="99">
        <v>14349879.427852707</v>
      </c>
      <c r="C10" s="99">
        <v>-390595.2589681372</v>
      </c>
      <c r="D10" s="99">
        <v>14740474.686820844</v>
      </c>
    </row>
    <row r="11" spans="1:9" x14ac:dyDescent="0.2">
      <c r="A11" s="98" t="s">
        <v>191</v>
      </c>
      <c r="B11" s="99">
        <v>35866601.641067766</v>
      </c>
      <c r="C11" s="99">
        <v>-421599.2198927477</v>
      </c>
      <c r="D11" s="99">
        <v>36288200.860960513</v>
      </c>
    </row>
    <row r="12" spans="1:9" x14ac:dyDescent="0.2">
      <c r="A12" s="98" t="s">
        <v>192</v>
      </c>
      <c r="B12" s="99">
        <v>1147123.6591408728</v>
      </c>
      <c r="C12" s="99">
        <v>-12962.497348292032</v>
      </c>
      <c r="D12" s="99">
        <v>1160086.1564891648</v>
      </c>
    </row>
    <row r="13" spans="1:9" x14ac:dyDescent="0.2">
      <c r="A13" s="101" t="s">
        <v>193</v>
      </c>
      <c r="B13" s="102">
        <v>3997110.1067908374</v>
      </c>
      <c r="C13" s="102">
        <v>-52896.393233329523</v>
      </c>
      <c r="D13" s="102">
        <v>4050006.5000241669</v>
      </c>
    </row>
    <row r="14" spans="1:9" x14ac:dyDescent="0.2">
      <c r="A14" s="101" t="s">
        <v>194</v>
      </c>
      <c r="B14" s="102">
        <v>1991641.0957668987</v>
      </c>
      <c r="C14" s="102">
        <v>1962266.5921815243</v>
      </c>
      <c r="D14" s="102">
        <v>29374.503585374448</v>
      </c>
    </row>
    <row r="15" spans="1:9" x14ac:dyDescent="0.2">
      <c r="A15" s="101" t="s">
        <v>195</v>
      </c>
      <c r="B15" s="102">
        <v>6275437.8535938859</v>
      </c>
      <c r="C15" s="102">
        <v>1956756.4024868552</v>
      </c>
      <c r="D15" s="102">
        <v>4318681.4511070307</v>
      </c>
    </row>
    <row r="16" spans="1:9" x14ac:dyDescent="0.2">
      <c r="A16" s="104" t="s">
        <v>380</v>
      </c>
      <c r="B16" s="99">
        <v>3037772.6076413589</v>
      </c>
      <c r="C16" s="99">
        <v>1008267.4751679085</v>
      </c>
      <c r="D16" s="99">
        <v>2029505.1324734504</v>
      </c>
    </row>
    <row r="17" spans="1:4" x14ac:dyDescent="0.2">
      <c r="A17" s="105" t="s">
        <v>510</v>
      </c>
      <c r="B17" s="99">
        <v>1970260.9361825821</v>
      </c>
      <c r="C17" s="99">
        <v>765101.29929749784</v>
      </c>
      <c r="D17" s="99">
        <v>1205159.6368850842</v>
      </c>
    </row>
    <row r="18" spans="1:4" x14ac:dyDescent="0.2">
      <c r="A18" s="105" t="s">
        <v>196</v>
      </c>
      <c r="B18" s="99">
        <v>2532822.5245253239</v>
      </c>
      <c r="C18" s="99">
        <v>379905.28228005581</v>
      </c>
      <c r="D18" s="99">
        <v>2152917.2422452681</v>
      </c>
    </row>
    <row r="19" spans="1:4" x14ac:dyDescent="0.2">
      <c r="A19" s="105" t="s">
        <v>511</v>
      </c>
      <c r="B19" s="99">
        <v>-1465310.8530665466</v>
      </c>
      <c r="C19" s="99">
        <v>-136739.10640964471</v>
      </c>
      <c r="D19" s="99">
        <v>-1328571.7466569019</v>
      </c>
    </row>
    <row r="20" spans="1:4" x14ac:dyDescent="0.2">
      <c r="A20" s="104" t="s">
        <v>197</v>
      </c>
      <c r="B20" s="99">
        <v>2797301.2162088132</v>
      </c>
      <c r="C20" s="99">
        <v>672902.3216863242</v>
      </c>
      <c r="D20" s="99">
        <v>2124398.894522489</v>
      </c>
    </row>
    <row r="21" spans="1:4" x14ac:dyDescent="0.2">
      <c r="A21" s="105" t="s">
        <v>512</v>
      </c>
      <c r="B21" s="99">
        <v>2709524.512985344</v>
      </c>
      <c r="C21" s="99">
        <v>523225.70075286413</v>
      </c>
      <c r="D21" s="99">
        <v>2186298.8122324799</v>
      </c>
    </row>
    <row r="22" spans="1:4" x14ac:dyDescent="0.2">
      <c r="A22" s="105" t="s">
        <v>198</v>
      </c>
      <c r="B22" s="99">
        <v>2496419.3610131284</v>
      </c>
      <c r="C22" s="99">
        <v>374445.06784494454</v>
      </c>
      <c r="D22" s="99">
        <v>2121974.2931681839</v>
      </c>
    </row>
    <row r="23" spans="1:4" x14ac:dyDescent="0.2">
      <c r="A23" s="105" t="s">
        <v>513</v>
      </c>
      <c r="B23" s="11">
        <v>-2408642.6577896592</v>
      </c>
      <c r="C23" s="11">
        <v>-224768.44691148447</v>
      </c>
      <c r="D23" s="11">
        <v>-2183874.2108781748</v>
      </c>
    </row>
    <row r="24" spans="1:4" x14ac:dyDescent="0.2">
      <c r="A24" s="104" t="s">
        <v>199</v>
      </c>
      <c r="B24" s="99">
        <v>440364.02974371292</v>
      </c>
      <c r="C24" s="99">
        <v>275586.60563262139</v>
      </c>
      <c r="D24" s="99">
        <v>164777.42411109153</v>
      </c>
    </row>
    <row r="25" spans="1:4" x14ac:dyDescent="0.2">
      <c r="A25" s="101" t="s">
        <v>381</v>
      </c>
      <c r="B25" s="102">
        <v>580503.72610755556</v>
      </c>
      <c r="C25" s="102">
        <v>0</v>
      </c>
      <c r="D25" s="102">
        <v>580503.72610755556</v>
      </c>
    </row>
    <row r="26" spans="1:4" x14ac:dyDescent="0.2">
      <c r="A26" s="101" t="s">
        <v>382</v>
      </c>
      <c r="B26" s="102">
        <v>6857310.7627943661</v>
      </c>
      <c r="C26" s="102">
        <v>0</v>
      </c>
      <c r="D26" s="102">
        <v>6857310.7627943661</v>
      </c>
    </row>
    <row r="27" spans="1:4" x14ac:dyDescent="0.2">
      <c r="A27" s="106" t="s">
        <v>383</v>
      </c>
      <c r="B27" s="12">
        <v>79162529.900353968</v>
      </c>
      <c r="C27" s="12">
        <v>2976268.6351573914</v>
      </c>
      <c r="D27" s="12">
        <v>76186261.265196577</v>
      </c>
    </row>
    <row r="28" spans="1:4" x14ac:dyDescent="0.2">
      <c r="A28" s="4" t="s">
        <v>51</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712C7-2DCE-46EB-86B0-7656DBD343CB}">
  <sheetPr codeName="Hoja22"/>
  <dimension ref="A1:I23"/>
  <sheetViews>
    <sheetView zoomScaleNormal="100" workbookViewId="0">
      <selection activeCell="D31" sqref="D31"/>
    </sheetView>
  </sheetViews>
  <sheetFormatPr baseColWidth="10" defaultColWidth="11.42578125" defaultRowHeight="12.75" x14ac:dyDescent="0.2"/>
  <cols>
    <col min="1" max="1" width="43.42578125" style="4" customWidth="1"/>
    <col min="2" max="3" width="11.85546875" style="4" customWidth="1"/>
    <col min="4" max="4" width="11.42578125" style="4"/>
    <col min="5" max="5" width="11.42578125" style="58"/>
    <col min="6" max="16384" width="11.42578125" style="4"/>
  </cols>
  <sheetData>
    <row r="1" spans="1:9" x14ac:dyDescent="0.2">
      <c r="A1" s="1" t="s">
        <v>212</v>
      </c>
    </row>
    <row r="2" spans="1:9" x14ac:dyDescent="0.2">
      <c r="A2" s="1" t="s">
        <v>514</v>
      </c>
    </row>
    <row r="3" spans="1:9" x14ac:dyDescent="0.2">
      <c r="A3" s="4" t="s">
        <v>500</v>
      </c>
    </row>
    <row r="5" spans="1:9" x14ac:dyDescent="0.2">
      <c r="A5" s="108"/>
      <c r="B5" s="527" t="s">
        <v>26</v>
      </c>
      <c r="C5" s="173" t="s">
        <v>27</v>
      </c>
    </row>
    <row r="6" spans="1:9" ht="14.25" x14ac:dyDescent="0.2">
      <c r="A6" s="109" t="s">
        <v>549</v>
      </c>
      <c r="B6" s="443">
        <v>-6645575.0351120383</v>
      </c>
      <c r="C6" s="518">
        <v>-1.8449978267727325</v>
      </c>
      <c r="G6" s="135"/>
      <c r="H6" s="16"/>
      <c r="I6" s="16"/>
    </row>
    <row r="7" spans="1:9" ht="14.25" x14ac:dyDescent="0.2">
      <c r="A7" s="110" t="s">
        <v>550</v>
      </c>
      <c r="B7" s="443">
        <v>2976268.635157391</v>
      </c>
      <c r="C7" s="519">
        <v>0.8262955627984504</v>
      </c>
      <c r="G7" s="135"/>
      <c r="H7" s="16"/>
      <c r="I7" s="16"/>
    </row>
    <row r="8" spans="1:9" x14ac:dyDescent="0.2">
      <c r="A8" s="111" t="s">
        <v>201</v>
      </c>
      <c r="B8" s="442">
        <v>-889857.96627765894</v>
      </c>
      <c r="C8" s="520">
        <v>-0.24704950365382569</v>
      </c>
      <c r="G8" s="135"/>
      <c r="H8" s="16"/>
      <c r="I8" s="16"/>
    </row>
    <row r="9" spans="1:9" x14ac:dyDescent="0.2">
      <c r="A9" s="111" t="s">
        <v>202</v>
      </c>
      <c r="B9" s="442">
        <v>-52896.393233329523</v>
      </c>
      <c r="C9" s="520">
        <v>-1.4685520823099624E-2</v>
      </c>
      <c r="G9" s="135"/>
      <c r="H9" s="16"/>
      <c r="I9" s="16"/>
    </row>
    <row r="10" spans="1:9" x14ac:dyDescent="0.2">
      <c r="A10" s="111" t="s">
        <v>203</v>
      </c>
      <c r="B10" s="442">
        <v>1962266.5921815243</v>
      </c>
      <c r="C10" s="520">
        <v>0.54478018516009608</v>
      </c>
      <c r="G10" s="135"/>
      <c r="H10" s="16"/>
      <c r="I10" s="16"/>
    </row>
    <row r="11" spans="1:9" x14ac:dyDescent="0.2">
      <c r="A11" s="111" t="s">
        <v>204</v>
      </c>
      <c r="B11" s="442">
        <v>1956756.4024868552</v>
      </c>
      <c r="C11" s="520">
        <v>0.54325040211527964</v>
      </c>
      <c r="G11" s="135"/>
      <c r="H11" s="16"/>
      <c r="I11" s="16"/>
    </row>
    <row r="12" spans="1:9" x14ac:dyDescent="0.2">
      <c r="A12" s="111" t="s">
        <v>384</v>
      </c>
      <c r="B12" s="442">
        <v>0</v>
      </c>
      <c r="C12" s="520">
        <v>0</v>
      </c>
      <c r="D12" s="16"/>
      <c r="E12" s="16"/>
      <c r="G12" s="135"/>
      <c r="H12" s="16"/>
      <c r="I12" s="16"/>
    </row>
    <row r="13" spans="1:9" ht="14.25" x14ac:dyDescent="0.2">
      <c r="A13" s="110" t="s">
        <v>551</v>
      </c>
      <c r="B13" s="443">
        <v>-9621843.6702694297</v>
      </c>
      <c r="C13" s="519">
        <v>-2.6712933895711828</v>
      </c>
      <c r="G13" s="135"/>
      <c r="H13" s="16"/>
      <c r="I13" s="16"/>
    </row>
    <row r="14" spans="1:9" x14ac:dyDescent="0.2">
      <c r="A14" s="6" t="s">
        <v>205</v>
      </c>
      <c r="B14" s="521">
        <v>591998.09790779313</v>
      </c>
      <c r="C14" s="520">
        <v>0.16435525869809936</v>
      </c>
      <c r="E14" s="135"/>
      <c r="G14" s="135"/>
      <c r="H14" s="16"/>
      <c r="I14" s="16"/>
    </row>
    <row r="15" spans="1:9" x14ac:dyDescent="0.2">
      <c r="A15" s="6" t="s">
        <v>206</v>
      </c>
      <c r="B15" s="521">
        <v>4517635.8924660832</v>
      </c>
      <c r="C15" s="520">
        <v>1.2542222997576757</v>
      </c>
      <c r="D15" s="16"/>
      <c r="E15" s="135"/>
      <c r="G15" s="135"/>
      <c r="H15" s="16"/>
      <c r="I15" s="16"/>
    </row>
    <row r="16" spans="1:9" x14ac:dyDescent="0.2">
      <c r="A16" s="5" t="s">
        <v>207</v>
      </c>
      <c r="B16" s="522">
        <v>-2719937.2405537479</v>
      </c>
      <c r="C16" s="519">
        <v>-0.75513078571315606</v>
      </c>
      <c r="D16" s="16"/>
      <c r="E16" s="135"/>
      <c r="G16" s="135"/>
      <c r="H16" s="16"/>
      <c r="I16" s="16"/>
    </row>
    <row r="17" spans="1:3" x14ac:dyDescent="0.2">
      <c r="A17" s="8" t="s">
        <v>208</v>
      </c>
      <c r="B17" s="523">
        <v>-5696205.8757111393</v>
      </c>
      <c r="C17" s="524">
        <v>-1.5814263485116065</v>
      </c>
    </row>
    <row r="18" spans="1:3" x14ac:dyDescent="0.2">
      <c r="A18" s="94" t="s">
        <v>51</v>
      </c>
      <c r="B18" s="113"/>
      <c r="C18" s="18"/>
    </row>
    <row r="19" spans="1:3" x14ac:dyDescent="0.2">
      <c r="B19" s="18"/>
      <c r="C19" s="18"/>
    </row>
    <row r="20" spans="1:3" x14ac:dyDescent="0.2">
      <c r="B20" s="18"/>
      <c r="C20" s="37"/>
    </row>
    <row r="21" spans="1:3" x14ac:dyDescent="0.2">
      <c r="B21" s="18"/>
      <c r="C21" s="18"/>
    </row>
    <row r="22" spans="1:3" x14ac:dyDescent="0.2">
      <c r="B22" s="18"/>
      <c r="C22" s="18"/>
    </row>
    <row r="23" spans="1:3" x14ac:dyDescent="0.2">
      <c r="B23" s="18"/>
      <c r="C23" s="42"/>
    </row>
  </sheetData>
  <pageMargins left="0.7" right="0.7" top="0.75" bottom="0.75" header="0.3" footer="0.3"/>
  <pageSetup paperSize="9" orientation="portrait" horizontalDpi="0"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0A692-287A-44F4-8F47-8F7DD9B3B353}">
  <dimension ref="A1:G34"/>
  <sheetViews>
    <sheetView workbookViewId="0">
      <selection activeCell="C20" sqref="C20:I38"/>
    </sheetView>
  </sheetViews>
  <sheetFormatPr baseColWidth="10" defaultColWidth="11.42578125" defaultRowHeight="12.75" x14ac:dyDescent="0.2"/>
  <cols>
    <col min="1" max="1" width="20.85546875" style="4" customWidth="1"/>
    <col min="2" max="2" width="36.140625" style="4" customWidth="1"/>
    <col min="3" max="7" width="10" style="4" customWidth="1"/>
    <col min="8" max="16384" width="11.42578125" style="4"/>
  </cols>
  <sheetData>
    <row r="1" spans="1:7" x14ac:dyDescent="0.2">
      <c r="A1" s="17" t="s">
        <v>213</v>
      </c>
    </row>
    <row r="2" spans="1:7" x14ac:dyDescent="0.2">
      <c r="A2" s="17" t="s">
        <v>473</v>
      </c>
    </row>
    <row r="3" spans="1:7" x14ac:dyDescent="0.2">
      <c r="A3" s="17"/>
    </row>
    <row r="4" spans="1:7" x14ac:dyDescent="0.2">
      <c r="A4" s="1076" t="s">
        <v>435</v>
      </c>
      <c r="B4" s="1077"/>
      <c r="C4" s="583">
        <v>2026</v>
      </c>
      <c r="D4" s="583">
        <v>2027</v>
      </c>
      <c r="E4" s="583">
        <v>2028</v>
      </c>
      <c r="F4" s="583">
        <v>2029</v>
      </c>
      <c r="G4" s="584">
        <v>2030</v>
      </c>
    </row>
    <row r="5" spans="1:7" x14ac:dyDescent="0.2">
      <c r="A5" s="1078" t="s">
        <v>353</v>
      </c>
      <c r="B5" s="617"/>
      <c r="C5" s="614"/>
      <c r="D5" s="614"/>
      <c r="E5" s="614"/>
      <c r="F5" s="614"/>
      <c r="G5" s="585"/>
    </row>
    <row r="6" spans="1:7" x14ac:dyDescent="0.2">
      <c r="A6" s="1078"/>
      <c r="B6" s="617" t="s">
        <v>436</v>
      </c>
      <c r="C6" s="615">
        <v>219874.92472928419</v>
      </c>
      <c r="D6" s="615">
        <v>224860.35837290477</v>
      </c>
      <c r="E6" s="615">
        <v>229780.03442797114</v>
      </c>
      <c r="F6" s="615">
        <v>234779.02476714959</v>
      </c>
      <c r="G6" s="586">
        <v>240176.13639378647</v>
      </c>
    </row>
    <row r="7" spans="1:7" x14ac:dyDescent="0.2">
      <c r="A7" s="1078"/>
      <c r="B7" s="618" t="s">
        <v>437</v>
      </c>
      <c r="C7" s="615">
        <v>360194.19311384601</v>
      </c>
      <c r="D7" s="615">
        <v>373357.27914112038</v>
      </c>
      <c r="E7" s="615">
        <v>390693.19076183235</v>
      </c>
      <c r="F7" s="615">
        <v>409006.87246674771</v>
      </c>
      <c r="G7" s="586">
        <v>427762.42790775775</v>
      </c>
    </row>
    <row r="8" spans="1:7" x14ac:dyDescent="0.2">
      <c r="A8" s="1079"/>
      <c r="B8" s="618" t="s">
        <v>703</v>
      </c>
      <c r="C8" s="616">
        <v>903.94774086369205</v>
      </c>
      <c r="D8" s="616">
        <v>911.25855543850798</v>
      </c>
      <c r="E8" s="616">
        <v>911.24194195160396</v>
      </c>
      <c r="F8" s="616">
        <v>911.24190247220497</v>
      </c>
      <c r="G8" s="587">
        <v>911.24190237846199</v>
      </c>
    </row>
    <row r="9" spans="1:7" x14ac:dyDescent="0.2">
      <c r="A9" s="1080" t="s">
        <v>701</v>
      </c>
      <c r="B9" s="619"/>
      <c r="C9" s="588"/>
      <c r="D9" s="588"/>
      <c r="E9" s="588"/>
      <c r="F9" s="588"/>
      <c r="G9" s="589"/>
    </row>
    <row r="10" spans="1:7" x14ac:dyDescent="0.2">
      <c r="A10" s="1081"/>
      <c r="B10" s="617" t="s">
        <v>436</v>
      </c>
      <c r="C10" s="615">
        <v>219790.67457041162</v>
      </c>
      <c r="D10" s="615">
        <v>224677.44690923742</v>
      </c>
      <c r="E10" s="615">
        <v>229591.28537696507</v>
      </c>
      <c r="F10" s="615">
        <v>234585.43276042317</v>
      </c>
      <c r="G10" s="586">
        <v>239979.25141882952</v>
      </c>
    </row>
    <row r="11" spans="1:7" x14ac:dyDescent="0.2">
      <c r="A11" s="1081"/>
      <c r="B11" s="618" t="s">
        <v>437</v>
      </c>
      <c r="C11" s="615">
        <v>359122.38792025263</v>
      </c>
      <c r="D11" s="615">
        <v>371108.86193436582</v>
      </c>
      <c r="E11" s="615">
        <v>388317.89054419554</v>
      </c>
      <c r="F11" s="615">
        <v>406497.05355605425</v>
      </c>
      <c r="G11" s="586">
        <v>425772.86602618679</v>
      </c>
    </row>
    <row r="12" spans="1:7" x14ac:dyDescent="0.2">
      <c r="A12" s="1081"/>
      <c r="B12" s="870" t="s">
        <v>703</v>
      </c>
      <c r="C12" s="616">
        <v>901.11574452657203</v>
      </c>
      <c r="D12" s="616">
        <v>907.01815267132304</v>
      </c>
      <c r="E12" s="616">
        <v>906.99835059572297</v>
      </c>
      <c r="F12" s="616">
        <v>906.99830353913205</v>
      </c>
      <c r="G12" s="587">
        <v>906.99830342739597</v>
      </c>
    </row>
    <row r="13" spans="1:7" x14ac:dyDescent="0.2">
      <c r="A13" s="1080" t="s">
        <v>702</v>
      </c>
      <c r="B13" s="619"/>
      <c r="C13" s="588"/>
      <c r="D13" s="588"/>
      <c r="E13" s="588"/>
      <c r="F13" s="588"/>
      <c r="G13" s="589"/>
    </row>
    <row r="14" spans="1:7" x14ac:dyDescent="0.2">
      <c r="A14" s="1081"/>
      <c r="B14" s="617" t="s">
        <v>436</v>
      </c>
      <c r="C14" s="615">
        <v>219874.92472928419</v>
      </c>
      <c r="D14" s="615">
        <v>224850.0727960087</v>
      </c>
      <c r="E14" s="615">
        <v>229758.75501082221</v>
      </c>
      <c r="F14" s="615">
        <v>234756.28381265828</v>
      </c>
      <c r="G14" s="586">
        <v>240152.52155506998</v>
      </c>
    </row>
    <row r="15" spans="1:7" x14ac:dyDescent="0.2">
      <c r="A15" s="1081"/>
      <c r="B15" s="618" t="s">
        <v>437</v>
      </c>
      <c r="C15" s="615">
        <v>363291.45436053508</v>
      </c>
      <c r="D15" s="615">
        <v>376149.45673622715</v>
      </c>
      <c r="E15" s="615">
        <v>391104.75285503786</v>
      </c>
      <c r="F15" s="615">
        <v>408529.72326756769</v>
      </c>
      <c r="G15" s="586">
        <v>427304.362945245</v>
      </c>
    </row>
    <row r="16" spans="1:7" x14ac:dyDescent="0.2">
      <c r="A16" s="1082"/>
      <c r="B16" s="871" t="s">
        <v>703</v>
      </c>
      <c r="C16" s="590">
        <v>884.85416330847102</v>
      </c>
      <c r="D16" s="590">
        <v>899.12416585477297</v>
      </c>
      <c r="E16" s="590">
        <v>898.01225913182805</v>
      </c>
      <c r="F16" s="590">
        <v>898.00961685605398</v>
      </c>
      <c r="G16" s="591">
        <v>898.00961058177802</v>
      </c>
    </row>
    <row r="17" spans="1:7" x14ac:dyDescent="0.2">
      <c r="A17" s="4" t="s">
        <v>8</v>
      </c>
    </row>
    <row r="21" spans="1:7" x14ac:dyDescent="0.2">
      <c r="C21" s="58"/>
      <c r="D21" s="58"/>
      <c r="E21" s="58"/>
      <c r="F21" s="58"/>
      <c r="G21" s="58"/>
    </row>
    <row r="22" spans="1:7" x14ac:dyDescent="0.2">
      <c r="C22" s="58"/>
      <c r="D22" s="58"/>
      <c r="E22" s="58"/>
      <c r="F22" s="58"/>
      <c r="G22" s="58"/>
    </row>
    <row r="23" spans="1:7" x14ac:dyDescent="0.2">
      <c r="C23" s="914"/>
      <c r="D23" s="914"/>
      <c r="E23" s="914"/>
    </row>
    <row r="26" spans="1:7" x14ac:dyDescent="0.2">
      <c r="C26" s="16"/>
      <c r="D26" s="16"/>
      <c r="E26" s="16"/>
      <c r="F26" s="16"/>
      <c r="G26" s="16"/>
    </row>
    <row r="27" spans="1:7" x14ac:dyDescent="0.2">
      <c r="C27" s="16"/>
      <c r="D27" s="16"/>
      <c r="E27" s="16"/>
      <c r="F27" s="16"/>
      <c r="G27" s="16"/>
    </row>
    <row r="28" spans="1:7" x14ac:dyDescent="0.2">
      <c r="C28" s="914"/>
      <c r="D28" s="914"/>
    </row>
    <row r="32" spans="1:7" x14ac:dyDescent="0.2">
      <c r="C32" s="16"/>
      <c r="D32" s="16"/>
      <c r="E32" s="16"/>
      <c r="F32" s="16"/>
      <c r="G32" s="16"/>
    </row>
    <row r="33" spans="3:7" x14ac:dyDescent="0.2">
      <c r="C33" s="16"/>
      <c r="D33" s="16"/>
      <c r="E33" s="16"/>
      <c r="F33" s="16"/>
      <c r="G33" s="16"/>
    </row>
    <row r="34" spans="3:7" x14ac:dyDescent="0.2">
      <c r="C34" s="914"/>
      <c r="D34" s="914"/>
      <c r="E34" s="914"/>
    </row>
  </sheetData>
  <mergeCells count="4">
    <mergeCell ref="A4:B4"/>
    <mergeCell ref="A5:A8"/>
    <mergeCell ref="A9:A12"/>
    <mergeCell ref="A13:A16"/>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37E2-5C77-45CC-B841-5667CD53DECB}">
  <dimension ref="A1:L39"/>
  <sheetViews>
    <sheetView zoomScaleNormal="100" workbookViewId="0">
      <selection activeCell="I20" sqref="I20"/>
    </sheetView>
  </sheetViews>
  <sheetFormatPr baseColWidth="10" defaultColWidth="11.42578125" defaultRowHeight="12.75" x14ac:dyDescent="0.2"/>
  <cols>
    <col min="1" max="1" width="23.85546875" style="4" customWidth="1"/>
    <col min="2" max="6" width="15.28515625" style="4" customWidth="1"/>
    <col min="7" max="16384" width="11.42578125" style="4"/>
  </cols>
  <sheetData>
    <row r="1" spans="1:12" x14ac:dyDescent="0.2">
      <c r="A1" s="1083" t="s">
        <v>220</v>
      </c>
      <c r="B1" s="1083"/>
      <c r="C1" s="1083"/>
      <c r="D1" s="17"/>
      <c r="E1" s="17"/>
      <c r="F1" s="17"/>
    </row>
    <row r="2" spans="1:12" x14ac:dyDescent="0.2">
      <c r="A2" s="1084" t="s">
        <v>214</v>
      </c>
      <c r="B2" s="1084"/>
      <c r="C2" s="1084"/>
      <c r="D2" s="1084"/>
      <c r="E2" s="1084"/>
      <c r="F2" s="1084"/>
    </row>
    <row r="3" spans="1:12" x14ac:dyDescent="0.2">
      <c r="A3" s="1085" t="s">
        <v>215</v>
      </c>
      <c r="B3" s="1085"/>
      <c r="C3" s="1085"/>
      <c r="D3" s="1085"/>
      <c r="E3" s="1085"/>
      <c r="F3" s="1085"/>
    </row>
    <row r="4" spans="1:12" x14ac:dyDescent="0.2">
      <c r="A4" s="441"/>
      <c r="B4" s="441"/>
      <c r="C4" s="441"/>
      <c r="D4" s="441"/>
      <c r="E4" s="441"/>
      <c r="F4" s="441"/>
      <c r="H4" s="113"/>
    </row>
    <row r="5" spans="1:12" ht="12.75" customHeight="1" x14ac:dyDescent="0.2">
      <c r="A5" s="136"/>
      <c r="B5" s="1086" t="s">
        <v>216</v>
      </c>
      <c r="C5" s="1086" t="s">
        <v>217</v>
      </c>
      <c r="D5" s="1086" t="s">
        <v>33</v>
      </c>
      <c r="E5" s="1086" t="s">
        <v>218</v>
      </c>
      <c r="F5" s="1086" t="s">
        <v>219</v>
      </c>
    </row>
    <row r="6" spans="1:12" ht="27" customHeight="1" x14ac:dyDescent="0.2">
      <c r="A6" s="137"/>
      <c r="B6" s="1087"/>
      <c r="C6" s="1087"/>
      <c r="D6" s="1087"/>
      <c r="E6" s="1087"/>
      <c r="F6" s="1087"/>
    </row>
    <row r="7" spans="1:12" x14ac:dyDescent="0.2">
      <c r="A7" s="138">
        <v>1997</v>
      </c>
      <c r="B7" s="439">
        <v>-27361</v>
      </c>
      <c r="C7" s="439">
        <v>402938</v>
      </c>
      <c r="D7" s="439">
        <v>150829</v>
      </c>
      <c r="E7" s="439">
        <v>252109</v>
      </c>
      <c r="F7" s="439">
        <v>375577</v>
      </c>
      <c r="H7" s="58"/>
      <c r="I7" s="58"/>
      <c r="J7" s="58"/>
      <c r="K7" s="58"/>
      <c r="L7" s="58"/>
    </row>
    <row r="8" spans="1:12" x14ac:dyDescent="0.2">
      <c r="A8" s="139">
        <v>1998</v>
      </c>
      <c r="B8" s="440">
        <v>-5381</v>
      </c>
      <c r="C8" s="440">
        <v>185156</v>
      </c>
      <c r="D8" s="440">
        <v>77437</v>
      </c>
      <c r="E8" s="440">
        <v>107719</v>
      </c>
      <c r="F8" s="440">
        <v>179775</v>
      </c>
      <c r="H8" s="58"/>
      <c r="I8" s="58"/>
      <c r="J8" s="58"/>
      <c r="K8" s="58"/>
      <c r="L8" s="58"/>
    </row>
    <row r="9" spans="1:12" x14ac:dyDescent="0.2">
      <c r="A9" s="139">
        <v>1999</v>
      </c>
      <c r="B9" s="440">
        <v>-73261</v>
      </c>
      <c r="C9" s="440">
        <v>174596</v>
      </c>
      <c r="D9" s="440">
        <v>54027</v>
      </c>
      <c r="E9" s="440">
        <v>120569</v>
      </c>
      <c r="F9" s="440">
        <v>101335</v>
      </c>
      <c r="H9" s="58"/>
      <c r="I9" s="58"/>
      <c r="J9" s="58"/>
      <c r="K9" s="58"/>
      <c r="L9" s="58"/>
    </row>
    <row r="10" spans="1:12" x14ac:dyDescent="0.2">
      <c r="A10" s="139">
        <v>2000</v>
      </c>
      <c r="B10" s="440">
        <v>-5846</v>
      </c>
      <c r="C10" s="440">
        <v>218960</v>
      </c>
      <c r="D10" s="440">
        <v>57655</v>
      </c>
      <c r="E10" s="440">
        <v>161305</v>
      </c>
      <c r="F10" s="440">
        <v>213114</v>
      </c>
      <c r="H10" s="58"/>
      <c r="I10" s="58"/>
      <c r="J10" s="58"/>
      <c r="K10" s="58"/>
      <c r="L10" s="58"/>
    </row>
    <row r="11" spans="1:12" x14ac:dyDescent="0.2">
      <c r="A11" s="139">
        <v>2001</v>
      </c>
      <c r="B11" s="440">
        <v>9034</v>
      </c>
      <c r="C11" s="440">
        <v>128986</v>
      </c>
      <c r="D11" s="440">
        <v>56085</v>
      </c>
      <c r="E11" s="440">
        <v>72901</v>
      </c>
      <c r="F11" s="440">
        <v>138020</v>
      </c>
      <c r="H11" s="58"/>
      <c r="I11" s="58"/>
      <c r="J11" s="58"/>
      <c r="K11" s="58"/>
      <c r="L11" s="58"/>
    </row>
    <row r="12" spans="1:12" x14ac:dyDescent="0.2">
      <c r="A12" s="139">
        <v>2002</v>
      </c>
      <c r="B12" s="440">
        <v>-39450</v>
      </c>
      <c r="C12" s="440">
        <v>88047</v>
      </c>
      <c r="D12" s="440">
        <v>31853</v>
      </c>
      <c r="E12" s="440">
        <v>56194</v>
      </c>
      <c r="F12" s="440">
        <v>48597</v>
      </c>
      <c r="H12" s="58"/>
      <c r="I12" s="58"/>
      <c r="J12" s="58"/>
      <c r="K12" s="58"/>
      <c r="L12" s="58"/>
    </row>
    <row r="13" spans="1:12" x14ac:dyDescent="0.2">
      <c r="A13" s="139">
        <v>2003</v>
      </c>
      <c r="B13" s="440">
        <v>-3781</v>
      </c>
      <c r="C13" s="440">
        <v>114136</v>
      </c>
      <c r="D13" s="440">
        <v>38089</v>
      </c>
      <c r="E13" s="440">
        <v>76047</v>
      </c>
      <c r="F13" s="440">
        <v>110355</v>
      </c>
      <c r="H13" s="58"/>
      <c r="I13" s="58"/>
      <c r="J13" s="58"/>
      <c r="K13" s="58"/>
      <c r="L13" s="58"/>
    </row>
    <row r="14" spans="1:12" x14ac:dyDescent="0.2">
      <c r="A14" s="139">
        <v>2004</v>
      </c>
      <c r="B14" s="440">
        <v>123324</v>
      </c>
      <c r="C14" s="440">
        <v>473144</v>
      </c>
      <c r="D14" s="440">
        <v>172579</v>
      </c>
      <c r="E14" s="440">
        <v>300565</v>
      </c>
      <c r="F14" s="440">
        <v>596468</v>
      </c>
      <c r="H14" s="58"/>
      <c r="I14" s="58"/>
      <c r="J14" s="58"/>
      <c r="K14" s="58"/>
      <c r="L14" s="58"/>
    </row>
    <row r="15" spans="1:12" x14ac:dyDescent="0.2">
      <c r="A15" s="139">
        <v>2005</v>
      </c>
      <c r="B15" s="440">
        <v>455179.34152000002</v>
      </c>
      <c r="C15" s="440">
        <v>1264244.4081100002</v>
      </c>
      <c r="D15" s="440">
        <v>613157.54494000005</v>
      </c>
      <c r="E15" s="440">
        <v>651086.86317000003</v>
      </c>
      <c r="F15" s="440">
        <v>1719423.7496300002</v>
      </c>
      <c r="H15" s="58"/>
      <c r="I15" s="58"/>
      <c r="J15" s="58"/>
      <c r="K15" s="58"/>
      <c r="L15" s="58"/>
    </row>
    <row r="16" spans="1:12" x14ac:dyDescent="0.2">
      <c r="A16" s="139">
        <v>2006</v>
      </c>
      <c r="B16" s="440">
        <v>496108.64373000001</v>
      </c>
      <c r="C16" s="440">
        <v>4078834.8112500003</v>
      </c>
      <c r="D16" s="440">
        <v>1998691.7108700001</v>
      </c>
      <c r="E16" s="440">
        <v>2080143.10038</v>
      </c>
      <c r="F16" s="440">
        <v>4574943.4549799999</v>
      </c>
      <c r="H16" s="58"/>
      <c r="I16" s="58"/>
      <c r="J16" s="58"/>
      <c r="K16" s="58"/>
      <c r="L16" s="58"/>
    </row>
    <row r="17" spans="1:12" x14ac:dyDescent="0.2">
      <c r="A17" s="139">
        <v>2007</v>
      </c>
      <c r="B17" s="440">
        <v>1152329.8</v>
      </c>
      <c r="C17" s="440">
        <v>5054366.1882700007</v>
      </c>
      <c r="D17" s="440">
        <v>3299199.5749400002</v>
      </c>
      <c r="E17" s="440">
        <v>1755166.6133300001</v>
      </c>
      <c r="F17" s="440">
        <v>6206695.9882700006</v>
      </c>
      <c r="H17" s="58"/>
      <c r="I17" s="58"/>
      <c r="J17" s="58"/>
      <c r="K17" s="58"/>
      <c r="L17" s="58"/>
    </row>
    <row r="18" spans="1:12" x14ac:dyDescent="0.2">
      <c r="A18" s="139">
        <v>2008</v>
      </c>
      <c r="B18" s="440">
        <v>-336375.13752000115</v>
      </c>
      <c r="C18" s="440">
        <v>4680595.0784200002</v>
      </c>
      <c r="D18" s="440">
        <v>3220332.4036000003</v>
      </c>
      <c r="E18" s="440">
        <v>1460262.6748199998</v>
      </c>
      <c r="F18" s="440">
        <v>4344219.9408999998</v>
      </c>
      <c r="H18" s="58"/>
      <c r="I18" s="58"/>
      <c r="J18" s="58"/>
      <c r="K18" s="58"/>
      <c r="L18" s="58"/>
    </row>
    <row r="19" spans="1:12" x14ac:dyDescent="0.2">
      <c r="A19" s="139">
        <v>2009</v>
      </c>
      <c r="B19" s="440">
        <v>-560889.04473000043</v>
      </c>
      <c r="C19" s="440">
        <v>2068563.1776865458</v>
      </c>
      <c r="D19" s="440">
        <v>1316424.9252485009</v>
      </c>
      <c r="E19" s="440">
        <v>752138.25243804511</v>
      </c>
      <c r="F19" s="440">
        <v>1507674.1329565456</v>
      </c>
      <c r="H19" s="58"/>
      <c r="I19" s="58"/>
      <c r="J19" s="58"/>
      <c r="K19" s="58"/>
      <c r="L19" s="58"/>
    </row>
    <row r="20" spans="1:12" x14ac:dyDescent="0.2">
      <c r="A20" s="139">
        <v>2010</v>
      </c>
      <c r="B20" s="440">
        <v>-117735.42530000233</v>
      </c>
      <c r="C20" s="440">
        <v>3783051.6724212249</v>
      </c>
      <c r="D20" s="440">
        <v>2155591.6905840379</v>
      </c>
      <c r="E20" s="440">
        <v>1627459.981837187</v>
      </c>
      <c r="F20" s="440">
        <v>3665316.2471212223</v>
      </c>
      <c r="H20" s="58"/>
      <c r="I20" s="58"/>
      <c r="J20" s="58"/>
      <c r="K20" s="58"/>
      <c r="L20" s="58"/>
    </row>
    <row r="21" spans="1:12" x14ac:dyDescent="0.2">
      <c r="A21" s="139">
        <v>2011</v>
      </c>
      <c r="B21" s="440">
        <v>817724</v>
      </c>
      <c r="C21" s="440">
        <v>3965765</v>
      </c>
      <c r="D21" s="440">
        <v>3033472</v>
      </c>
      <c r="E21" s="440">
        <v>932293</v>
      </c>
      <c r="F21" s="440">
        <v>4783490</v>
      </c>
      <c r="H21" s="58"/>
      <c r="I21" s="58"/>
      <c r="J21" s="58"/>
      <c r="K21" s="58"/>
      <c r="L21" s="58"/>
    </row>
    <row r="22" spans="1:12" x14ac:dyDescent="0.2">
      <c r="A22" s="139">
        <v>2012</v>
      </c>
      <c r="B22" s="440">
        <v>891034</v>
      </c>
      <c r="C22" s="440">
        <v>3278909</v>
      </c>
      <c r="D22" s="440">
        <v>2712763</v>
      </c>
      <c r="E22" s="440">
        <v>566147</v>
      </c>
      <c r="F22" s="440">
        <v>4169943</v>
      </c>
      <c r="H22" s="58"/>
      <c r="I22" s="58"/>
      <c r="J22" s="58"/>
      <c r="K22" s="58"/>
      <c r="L22" s="58"/>
    </row>
    <row r="23" spans="1:12" x14ac:dyDescent="0.2">
      <c r="A23" s="139">
        <v>2013</v>
      </c>
      <c r="B23" s="440">
        <v>-135651</v>
      </c>
      <c r="C23" s="440">
        <v>3129199</v>
      </c>
      <c r="D23" s="440">
        <v>2302008</v>
      </c>
      <c r="E23" s="440">
        <v>827191</v>
      </c>
      <c r="F23" s="440">
        <v>2993549</v>
      </c>
      <c r="H23" s="58"/>
      <c r="I23" s="58"/>
      <c r="J23" s="58"/>
      <c r="K23" s="58"/>
      <c r="L23" s="58"/>
    </row>
    <row r="24" spans="1:12" x14ac:dyDescent="0.2">
      <c r="A24" s="139">
        <v>2014</v>
      </c>
      <c r="B24" s="440">
        <v>-139897.21316057301</v>
      </c>
      <c r="C24" s="440">
        <v>2642656.7148364577</v>
      </c>
      <c r="D24" s="440">
        <v>1989508.2006293277</v>
      </c>
      <c r="E24" s="440">
        <v>653148.51420712972</v>
      </c>
      <c r="F24" s="440">
        <v>2502759.5016758847</v>
      </c>
      <c r="H24" s="58"/>
      <c r="I24" s="58"/>
      <c r="J24" s="58"/>
      <c r="K24" s="58"/>
      <c r="L24" s="58"/>
    </row>
    <row r="25" spans="1:12" x14ac:dyDescent="0.2">
      <c r="A25" s="139">
        <v>2015</v>
      </c>
      <c r="B25" s="440">
        <v>332751.65555371251</v>
      </c>
      <c r="C25" s="440">
        <v>1675908.9156503216</v>
      </c>
      <c r="D25" s="440">
        <v>1523610.7556618103</v>
      </c>
      <c r="E25" s="440">
        <v>152298.15998851135</v>
      </c>
      <c r="F25" s="440">
        <v>2008660.5712040341</v>
      </c>
      <c r="H25" s="58"/>
      <c r="I25" s="58"/>
      <c r="J25" s="58"/>
      <c r="K25" s="58"/>
      <c r="L25" s="58"/>
    </row>
    <row r="26" spans="1:12" x14ac:dyDescent="0.2">
      <c r="A26" s="139">
        <v>2016</v>
      </c>
      <c r="B26" s="440">
        <v>-724578.75722851907</v>
      </c>
      <c r="C26" s="440">
        <v>725717.9718425225</v>
      </c>
      <c r="D26" s="440">
        <v>643366.98752692528</v>
      </c>
      <c r="E26" s="440">
        <v>82350.984315597205</v>
      </c>
      <c r="F26" s="440">
        <v>1139.2146140036621</v>
      </c>
      <c r="H26" s="58"/>
      <c r="I26" s="58"/>
      <c r="J26" s="58"/>
      <c r="K26" s="58"/>
      <c r="L26" s="58"/>
    </row>
    <row r="27" spans="1:12" x14ac:dyDescent="0.2">
      <c r="A27" s="139">
        <v>2017</v>
      </c>
      <c r="B27" s="440">
        <v>-7168.1023315538278</v>
      </c>
      <c r="C27" s="440">
        <v>1279021.5196772318</v>
      </c>
      <c r="D27" s="440">
        <v>637365.66156097292</v>
      </c>
      <c r="E27" s="440">
        <v>530655.85811625898</v>
      </c>
      <c r="F27" s="440">
        <v>1271853.417345678</v>
      </c>
      <c r="H27" s="58"/>
      <c r="I27" s="58"/>
      <c r="J27" s="58"/>
      <c r="K27" s="58"/>
      <c r="L27" s="58"/>
    </row>
    <row r="28" spans="1:12" x14ac:dyDescent="0.2">
      <c r="A28" s="139">
        <v>2018</v>
      </c>
      <c r="B28" s="440">
        <v>485931.66854387912</v>
      </c>
      <c r="C28" s="440">
        <v>1920002.9996800923</v>
      </c>
      <c r="D28" s="440">
        <v>1419532.1632892203</v>
      </c>
      <c r="E28" s="440">
        <v>500470.83639087219</v>
      </c>
      <c r="F28" s="440">
        <v>2405934.6682239715</v>
      </c>
      <c r="H28" s="58"/>
      <c r="I28" s="58"/>
      <c r="J28" s="58"/>
      <c r="K28" s="58"/>
      <c r="L28" s="58"/>
    </row>
    <row r="29" spans="1:12" x14ac:dyDescent="0.2">
      <c r="A29" s="139">
        <v>2019</v>
      </c>
      <c r="B29" s="440">
        <v>868110.41200000001</v>
      </c>
      <c r="C29" s="440">
        <v>1852383.5529999998</v>
      </c>
      <c r="D29" s="440">
        <v>1452312.1709999999</v>
      </c>
      <c r="E29" s="440">
        <v>400071.38199999998</v>
      </c>
      <c r="F29" s="440">
        <v>2720493.9649999999</v>
      </c>
      <c r="H29" s="58"/>
      <c r="I29" s="58"/>
      <c r="J29" s="58"/>
      <c r="K29" s="58"/>
      <c r="L29" s="58"/>
    </row>
    <row r="30" spans="1:12" x14ac:dyDescent="0.2">
      <c r="A30" s="139">
        <v>2020</v>
      </c>
      <c r="B30" s="440">
        <v>-114941.91700000013</v>
      </c>
      <c r="C30" s="440">
        <v>1814638.0929999999</v>
      </c>
      <c r="D30" s="440">
        <v>1533602.7759999998</v>
      </c>
      <c r="E30" s="440">
        <v>281035.31699999998</v>
      </c>
      <c r="F30" s="440">
        <v>1699696.1759999997</v>
      </c>
      <c r="H30" s="58"/>
      <c r="I30" s="58"/>
      <c r="J30" s="58"/>
      <c r="K30" s="58"/>
      <c r="L30" s="58"/>
    </row>
    <row r="31" spans="1:12" x14ac:dyDescent="0.2">
      <c r="A31" s="139">
        <v>2021</v>
      </c>
      <c r="B31" s="440">
        <v>386828.28699999955</v>
      </c>
      <c r="C31" s="440">
        <v>3431736.6180000002</v>
      </c>
      <c r="D31" s="440">
        <v>2637163.1</v>
      </c>
      <c r="E31" s="440">
        <v>794573.51800000004</v>
      </c>
      <c r="F31" s="440">
        <v>3818564.9049999998</v>
      </c>
      <c r="H31" s="58"/>
      <c r="I31" s="58"/>
      <c r="J31" s="58"/>
      <c r="K31" s="58"/>
      <c r="L31" s="58"/>
    </row>
    <row r="32" spans="1:12" x14ac:dyDescent="0.2">
      <c r="A32" s="139">
        <v>2022</v>
      </c>
      <c r="B32" s="440">
        <v>1496843.409</v>
      </c>
      <c r="C32" s="440">
        <v>3163190.0809999998</v>
      </c>
      <c r="D32" s="440">
        <v>2777394.7039999999</v>
      </c>
      <c r="E32" s="440">
        <v>385795.37699999998</v>
      </c>
      <c r="F32" s="440">
        <v>4660033.49</v>
      </c>
      <c r="H32" s="58"/>
      <c r="I32" s="58"/>
      <c r="J32" s="58"/>
      <c r="K32" s="58"/>
      <c r="L32" s="58"/>
    </row>
    <row r="33" spans="1:12" x14ac:dyDescent="0.2">
      <c r="A33" s="295">
        <v>2023</v>
      </c>
      <c r="B33" s="440">
        <v>-287402.89100000029</v>
      </c>
      <c r="C33" s="440">
        <v>3099470.6209999998</v>
      </c>
      <c r="D33" s="440">
        <v>2819654.392</v>
      </c>
      <c r="E33" s="440">
        <v>279816.22899999999</v>
      </c>
      <c r="F33" s="440">
        <v>2812067.7299999995</v>
      </c>
      <c r="H33" s="58"/>
      <c r="I33" s="58"/>
      <c r="J33" s="58"/>
      <c r="K33" s="58"/>
      <c r="L33" s="58"/>
    </row>
    <row r="34" spans="1:12" x14ac:dyDescent="0.2">
      <c r="A34" s="295">
        <v>2024</v>
      </c>
      <c r="B34" s="440">
        <v>-72431.328173189017</v>
      </c>
      <c r="C34" s="440">
        <v>3724067.2958811126</v>
      </c>
      <c r="D34" s="440">
        <v>3283596.1844413937</v>
      </c>
      <c r="E34" s="440">
        <v>440471.11143971822</v>
      </c>
      <c r="F34" s="440">
        <v>3651635.9677079236</v>
      </c>
      <c r="H34" s="58"/>
      <c r="I34" s="58"/>
      <c r="J34" s="58"/>
      <c r="K34" s="58"/>
      <c r="L34" s="58"/>
    </row>
    <row r="35" spans="1:12" x14ac:dyDescent="0.2">
      <c r="A35" s="295">
        <v>2025</v>
      </c>
      <c r="B35" s="33">
        <v>1054679.1681530811</v>
      </c>
      <c r="C35" s="33">
        <v>4506259.1587731093</v>
      </c>
      <c r="D35" s="33">
        <v>4081893.1281862911</v>
      </c>
      <c r="E35" s="33">
        <v>424366.03058681835</v>
      </c>
      <c r="F35" s="33">
        <v>5560938.3269261913</v>
      </c>
      <c r="H35" s="58"/>
      <c r="I35" s="58"/>
      <c r="J35" s="58"/>
      <c r="K35" s="58"/>
      <c r="L35" s="58"/>
    </row>
    <row r="36" spans="1:12" x14ac:dyDescent="0.2">
      <c r="A36" s="140" t="s">
        <v>515</v>
      </c>
      <c r="B36" s="26">
        <v>775888.89399999939</v>
      </c>
      <c r="C36" s="26">
        <v>5167570.29</v>
      </c>
      <c r="D36" s="26">
        <v>4551189.2539999997</v>
      </c>
      <c r="E36" s="26">
        <v>616381.03599999996</v>
      </c>
      <c r="F36" s="26">
        <v>5943459.1839999994</v>
      </c>
      <c r="H36" s="58"/>
      <c r="I36" s="58"/>
      <c r="J36" s="58"/>
      <c r="K36" s="58"/>
      <c r="L36" s="58"/>
    </row>
    <row r="37" spans="1:12" x14ac:dyDescent="0.2">
      <c r="A37" s="137" t="s">
        <v>516</v>
      </c>
      <c r="B37" s="38">
        <v>898874.92177096847</v>
      </c>
      <c r="C37" s="38">
        <v>6101137.6634161621</v>
      </c>
      <c r="D37" s="38">
        <v>5609928.3132184921</v>
      </c>
      <c r="E37" s="38">
        <v>491209.35019766947</v>
      </c>
      <c r="F37" s="38">
        <v>7000012.5851871306</v>
      </c>
      <c r="H37" s="89"/>
      <c r="I37" s="58"/>
      <c r="J37" s="58"/>
      <c r="K37" s="58"/>
      <c r="L37" s="58"/>
    </row>
    <row r="38" spans="1:12" x14ac:dyDescent="0.2">
      <c r="A38" s="18" t="s">
        <v>51</v>
      </c>
    </row>
    <row r="39" spans="1:12" x14ac:dyDescent="0.2">
      <c r="C39" s="349"/>
      <c r="F39" s="349"/>
    </row>
  </sheetData>
  <mergeCells count="9">
    <mergeCell ref="A1:C1"/>
    <mergeCell ref="A2:F2"/>
    <mergeCell ref="A3:C3"/>
    <mergeCell ref="D3:F3"/>
    <mergeCell ref="B5:B6"/>
    <mergeCell ref="C5:C6"/>
    <mergeCell ref="D5:D6"/>
    <mergeCell ref="E5:E6"/>
    <mergeCell ref="F5:F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56FD-03C6-4BCA-8547-BCDDDCA4DBE3}">
  <dimension ref="A1:J86"/>
  <sheetViews>
    <sheetView zoomScaleNormal="100" workbookViewId="0">
      <selection activeCell="H36" sqref="H36"/>
    </sheetView>
  </sheetViews>
  <sheetFormatPr baseColWidth="10" defaultColWidth="11.42578125" defaultRowHeight="12.75" x14ac:dyDescent="0.2"/>
  <cols>
    <col min="1" max="1" width="57.140625" style="18" customWidth="1"/>
    <col min="2" max="3" width="12.85546875" style="18" customWidth="1"/>
    <col min="4" max="4" width="11.42578125" style="18" bestFit="1"/>
    <col min="5" max="5" width="12.42578125" style="18" bestFit="1" customWidth="1"/>
    <col min="6" max="6" width="11.42578125" style="18" bestFit="1"/>
    <col min="7" max="8" width="11.5703125" style="18" bestFit="1" customWidth="1"/>
    <col min="9" max="9" width="12" style="18" bestFit="1" customWidth="1"/>
    <col min="10" max="10" width="11.5703125" style="18" bestFit="1" customWidth="1"/>
    <col min="11" max="16384" width="11.42578125" style="18"/>
  </cols>
  <sheetData>
    <row r="1" spans="1:10" x14ac:dyDescent="0.2">
      <c r="A1" s="940" t="s">
        <v>276</v>
      </c>
      <c r="B1" s="940"/>
      <c r="C1" s="940"/>
    </row>
    <row r="2" spans="1:10" x14ac:dyDescent="0.2">
      <c r="A2" s="940" t="s">
        <v>531</v>
      </c>
      <c r="B2" s="940"/>
      <c r="C2" s="940"/>
    </row>
    <row r="3" spans="1:10" x14ac:dyDescent="0.2">
      <c r="A3" s="940" t="s">
        <v>446</v>
      </c>
      <c r="B3" s="940"/>
      <c r="C3" s="940"/>
    </row>
    <row r="4" spans="1:10" x14ac:dyDescent="0.2">
      <c r="A4" s="940" t="s">
        <v>139</v>
      </c>
      <c r="B4" s="940"/>
      <c r="C4" s="940"/>
    </row>
    <row r="5" spans="1:10" x14ac:dyDescent="0.2">
      <c r="A5" s="941" t="s">
        <v>167</v>
      </c>
      <c r="B5" s="941"/>
      <c r="C5" s="941"/>
    </row>
    <row r="6" spans="1:10" x14ac:dyDescent="0.2">
      <c r="A6" s="141"/>
      <c r="B6" s="141"/>
      <c r="C6" s="142"/>
      <c r="D6" s="113"/>
    </row>
    <row r="7" spans="1:10" x14ac:dyDescent="0.2">
      <c r="A7" s="248"/>
      <c r="B7" s="548">
        <v>2025</v>
      </c>
      <c r="C7" s="548">
        <v>2026</v>
      </c>
    </row>
    <row r="8" spans="1:10" x14ac:dyDescent="0.2">
      <c r="A8" s="143" t="s">
        <v>106</v>
      </c>
      <c r="B8" s="890"/>
      <c r="C8" s="889"/>
      <c r="E8" s="4"/>
      <c r="F8" s="4"/>
    </row>
    <row r="9" spans="1:10" x14ac:dyDescent="0.2">
      <c r="A9" s="143" t="s">
        <v>221</v>
      </c>
      <c r="B9" s="891">
        <v>72594489.000169992</v>
      </c>
      <c r="C9" s="153">
        <v>79150163.241649702</v>
      </c>
      <c r="D9" s="147"/>
      <c r="E9" s="4"/>
      <c r="F9" s="4"/>
      <c r="G9" s="338"/>
      <c r="H9" s="338"/>
      <c r="I9" s="407"/>
      <c r="J9" s="407"/>
    </row>
    <row r="10" spans="1:10" s="68" customFormat="1" x14ac:dyDescent="0.2">
      <c r="A10" s="143" t="s">
        <v>222</v>
      </c>
      <c r="B10" s="891">
        <v>60644083.511661001</v>
      </c>
      <c r="C10" s="153">
        <v>65735964.208894312</v>
      </c>
      <c r="D10" s="147"/>
      <c r="E10" s="4"/>
      <c r="F10" s="4"/>
      <c r="G10" s="338"/>
      <c r="H10" s="338"/>
      <c r="I10" s="407"/>
      <c r="J10" s="407"/>
    </row>
    <row r="11" spans="1:10" x14ac:dyDescent="0.2">
      <c r="A11" s="148" t="s">
        <v>223</v>
      </c>
      <c r="B11" s="892">
        <v>5288286.2969999993</v>
      </c>
      <c r="C11" s="144">
        <v>6275437.8535938859</v>
      </c>
      <c r="D11" s="147"/>
      <c r="E11" s="490"/>
      <c r="F11" s="490"/>
      <c r="G11" s="158"/>
      <c r="H11" s="158"/>
      <c r="I11" s="407"/>
      <c r="J11" s="407"/>
    </row>
    <row r="12" spans="1:10" x14ac:dyDescent="0.2">
      <c r="A12" s="148" t="s">
        <v>224</v>
      </c>
      <c r="B12" s="892">
        <v>55355797.214661002</v>
      </c>
      <c r="C12" s="144">
        <v>59460526.355300426</v>
      </c>
      <c r="D12" s="147"/>
      <c r="E12" s="490"/>
      <c r="F12" s="490"/>
      <c r="G12" s="338"/>
      <c r="H12" s="338"/>
      <c r="I12" s="407"/>
      <c r="J12" s="407"/>
    </row>
    <row r="13" spans="1:10" x14ac:dyDescent="0.2">
      <c r="A13" s="148" t="s">
        <v>637</v>
      </c>
      <c r="B13" s="892">
        <v>1754208.7501698001</v>
      </c>
      <c r="C13" s="144">
        <v>1991641.0957668987</v>
      </c>
      <c r="D13" s="147"/>
      <c r="E13" s="4"/>
      <c r="F13" s="4"/>
      <c r="G13" s="338"/>
      <c r="H13" s="338"/>
      <c r="I13" s="407"/>
      <c r="J13" s="407"/>
    </row>
    <row r="14" spans="1:10" x14ac:dyDescent="0.2">
      <c r="A14" s="887" t="s">
        <v>932</v>
      </c>
      <c r="B14" s="893">
        <v>1754208.7501698001</v>
      </c>
      <c r="C14" s="144">
        <v>1912570.7209709676</v>
      </c>
      <c r="D14" s="147"/>
      <c r="E14" s="4"/>
      <c r="F14" s="4"/>
      <c r="G14" s="338"/>
      <c r="H14" s="338"/>
      <c r="I14" s="407"/>
      <c r="J14" s="407"/>
    </row>
    <row r="15" spans="1:10" x14ac:dyDescent="0.2">
      <c r="A15" s="887" t="s">
        <v>933</v>
      </c>
      <c r="B15" s="893">
        <v>0</v>
      </c>
      <c r="C15" s="144">
        <v>79070.374795931057</v>
      </c>
      <c r="D15" s="147"/>
      <c r="E15" s="4"/>
      <c r="F15" s="4"/>
      <c r="G15" s="338"/>
      <c r="H15" s="338"/>
      <c r="I15" s="407"/>
      <c r="J15" s="407"/>
    </row>
    <row r="16" spans="1:10" x14ac:dyDescent="0.2">
      <c r="A16" s="148" t="s">
        <v>226</v>
      </c>
      <c r="B16" s="892">
        <v>4366802.4859999996</v>
      </c>
      <c r="C16" s="144">
        <v>4809786.9193561897</v>
      </c>
      <c r="D16" s="147"/>
      <c r="E16" s="4"/>
      <c r="F16" s="4"/>
      <c r="G16" s="338"/>
      <c r="H16" s="338"/>
      <c r="I16" s="407"/>
      <c r="J16" s="407"/>
    </row>
    <row r="17" spans="1:10" x14ac:dyDescent="0.2">
      <c r="A17" s="148" t="s">
        <v>227</v>
      </c>
      <c r="B17" s="892">
        <v>72278.354999999996</v>
      </c>
      <c r="C17" s="144">
        <v>95935.507830104907</v>
      </c>
      <c r="D17" s="147"/>
      <c r="E17" s="4"/>
      <c r="F17" s="4"/>
      <c r="G17" s="338"/>
      <c r="H17" s="338"/>
      <c r="I17" s="407"/>
      <c r="J17" s="407"/>
    </row>
    <row r="18" spans="1:10" x14ac:dyDescent="0.2">
      <c r="A18" s="148" t="s">
        <v>228</v>
      </c>
      <c r="B18" s="892">
        <v>1765199.0715300001</v>
      </c>
      <c r="C18" s="144">
        <v>2194925.5653869109</v>
      </c>
      <c r="D18" s="147"/>
      <c r="E18" s="4"/>
      <c r="F18" s="4"/>
      <c r="G18" s="338"/>
      <c r="H18" s="338"/>
      <c r="I18" s="407"/>
      <c r="J18" s="407"/>
    </row>
    <row r="19" spans="1:10" x14ac:dyDescent="0.2">
      <c r="A19" s="148" t="s">
        <v>229</v>
      </c>
      <c r="B19" s="892">
        <v>1525751.2111299997</v>
      </c>
      <c r="C19" s="144">
        <v>1645018.9376836868</v>
      </c>
      <c r="D19" s="147"/>
      <c r="E19" s="4"/>
      <c r="F19" s="4"/>
      <c r="G19" s="338"/>
      <c r="H19" s="338"/>
      <c r="I19" s="407"/>
      <c r="J19" s="407"/>
    </row>
    <row r="20" spans="1:10" x14ac:dyDescent="0.2">
      <c r="A20" s="148" t="s">
        <v>230</v>
      </c>
      <c r="B20" s="892">
        <v>2466165.6146792001</v>
      </c>
      <c r="C20" s="144">
        <v>2676891.0067315982</v>
      </c>
      <c r="D20" s="147"/>
      <c r="E20" s="4"/>
      <c r="F20" s="4"/>
      <c r="G20" s="338"/>
      <c r="H20" s="338"/>
      <c r="I20" s="407"/>
      <c r="J20" s="407"/>
    </row>
    <row r="21" spans="1:10" x14ac:dyDescent="0.2">
      <c r="A21" s="143" t="s">
        <v>231</v>
      </c>
      <c r="B21" s="894">
        <v>70623284.193995982</v>
      </c>
      <c r="C21" s="262">
        <v>73285873.85688588</v>
      </c>
      <c r="D21" s="147"/>
      <c r="E21" s="4"/>
      <c r="F21" s="4"/>
      <c r="G21" s="338"/>
      <c r="H21" s="338"/>
      <c r="I21" s="407"/>
      <c r="J21" s="407"/>
    </row>
    <row r="22" spans="1:10" x14ac:dyDescent="0.2">
      <c r="A22" s="148" t="s">
        <v>232</v>
      </c>
      <c r="B22" s="895">
        <v>17168267.226989999</v>
      </c>
      <c r="C22" s="263">
        <v>17259207.184</v>
      </c>
      <c r="D22" s="147"/>
      <c r="E22" s="349"/>
      <c r="F22" s="654"/>
      <c r="G22" s="338"/>
      <c r="H22" s="338"/>
      <c r="I22" s="407"/>
      <c r="J22" s="407"/>
    </row>
    <row r="23" spans="1:10" x14ac:dyDescent="0.2">
      <c r="A23" s="148" t="s">
        <v>233</v>
      </c>
      <c r="B23" s="895">
        <v>6826695.7234000005</v>
      </c>
      <c r="C23" s="263">
        <v>6676661.1766278269</v>
      </c>
      <c r="D23" s="147"/>
      <c r="E23" s="4"/>
      <c r="F23" s="4"/>
      <c r="G23" s="338"/>
      <c r="H23" s="338"/>
      <c r="I23" s="407"/>
      <c r="J23" s="407"/>
    </row>
    <row r="24" spans="1:10" x14ac:dyDescent="0.2">
      <c r="A24" s="148" t="s">
        <v>234</v>
      </c>
      <c r="B24" s="895">
        <v>4205783.6605559997</v>
      </c>
      <c r="C24" s="263">
        <v>4517635.8924660832</v>
      </c>
      <c r="D24" s="147"/>
      <c r="E24" s="4"/>
      <c r="F24" s="4"/>
      <c r="G24" s="338"/>
      <c r="H24" s="338"/>
      <c r="I24" s="407"/>
      <c r="J24" s="407"/>
    </row>
    <row r="25" spans="1:10" x14ac:dyDescent="0.2">
      <c r="A25" s="148" t="s">
        <v>235</v>
      </c>
      <c r="B25" s="895">
        <v>26578972.564909998</v>
      </c>
      <c r="C25" s="263">
        <v>28916472.296096347</v>
      </c>
      <c r="D25" s="147"/>
      <c r="E25" s="4"/>
      <c r="F25" s="4"/>
      <c r="G25" s="338"/>
      <c r="H25" s="338"/>
      <c r="I25" s="407"/>
      <c r="J25" s="407"/>
    </row>
    <row r="26" spans="1:10" x14ac:dyDescent="0.2">
      <c r="A26" s="148" t="s">
        <v>236</v>
      </c>
      <c r="B26" s="895">
        <v>15503101.638859998</v>
      </c>
      <c r="C26" s="263">
        <v>15876029.136</v>
      </c>
      <c r="D26" s="147"/>
      <c r="E26" s="4"/>
      <c r="F26" s="4"/>
      <c r="G26" s="338"/>
      <c r="H26" s="338"/>
      <c r="I26" s="407"/>
      <c r="J26" s="407"/>
    </row>
    <row r="27" spans="1:10" x14ac:dyDescent="0.2">
      <c r="A27" s="148" t="s">
        <v>126</v>
      </c>
      <c r="B27" s="895">
        <v>340463.37927999999</v>
      </c>
      <c r="C27" s="263">
        <v>39868.171695618701</v>
      </c>
      <c r="D27" s="147"/>
      <c r="E27" s="4"/>
      <c r="F27" s="4"/>
      <c r="G27" s="338"/>
      <c r="H27" s="338"/>
      <c r="I27" s="407"/>
      <c r="J27" s="407"/>
    </row>
    <row r="28" spans="1:10" x14ac:dyDescent="0.2">
      <c r="A28" s="143" t="s">
        <v>237</v>
      </c>
      <c r="B28" s="894">
        <v>1971204.8061739998</v>
      </c>
      <c r="C28" s="262">
        <v>5864289.384763822</v>
      </c>
      <c r="D28" s="147"/>
      <c r="G28" s="338"/>
      <c r="H28" s="338"/>
      <c r="I28" s="407"/>
      <c r="J28" s="407"/>
    </row>
    <row r="29" spans="1:10" x14ac:dyDescent="0.2">
      <c r="A29" s="143" t="s">
        <v>22</v>
      </c>
      <c r="B29" s="894"/>
      <c r="C29" s="262"/>
      <c r="D29" s="147"/>
      <c r="E29" s="4"/>
      <c r="F29" s="4"/>
      <c r="G29" s="338"/>
      <c r="H29" s="338"/>
      <c r="I29" s="407"/>
      <c r="J29" s="407"/>
    </row>
    <row r="30" spans="1:10" x14ac:dyDescent="0.2">
      <c r="A30" s="143" t="s">
        <v>238</v>
      </c>
      <c r="B30" s="894">
        <v>11496714.466529999</v>
      </c>
      <c r="C30" s="262">
        <v>12509864.419875938</v>
      </c>
      <c r="D30" s="147"/>
      <c r="E30" s="4"/>
      <c r="F30" s="4"/>
      <c r="G30" s="338"/>
      <c r="H30" s="338"/>
      <c r="I30" s="407"/>
      <c r="J30" s="407"/>
    </row>
    <row r="31" spans="1:10" x14ac:dyDescent="0.2">
      <c r="A31" s="148" t="s">
        <v>239</v>
      </c>
      <c r="B31" s="895">
        <v>12035.970000000001</v>
      </c>
      <c r="C31" s="263">
        <v>12366.658704268191</v>
      </c>
      <c r="D31" s="147"/>
      <c r="E31" s="4"/>
      <c r="F31" s="4"/>
      <c r="G31" s="338"/>
      <c r="H31" s="338"/>
      <c r="I31" s="407"/>
      <c r="J31" s="407"/>
    </row>
    <row r="32" spans="1:10" x14ac:dyDescent="0.2">
      <c r="A32" s="148" t="s">
        <v>240</v>
      </c>
      <c r="B32" s="895">
        <v>4911091.4935299996</v>
      </c>
      <c r="C32" s="263">
        <v>5036881.179172623</v>
      </c>
      <c r="D32" s="147"/>
      <c r="E32" s="4"/>
      <c r="F32" s="4"/>
      <c r="G32" s="338"/>
      <c r="H32" s="338"/>
      <c r="I32" s="407"/>
      <c r="J32" s="407"/>
    </row>
    <row r="33" spans="1:10" x14ac:dyDescent="0.2">
      <c r="A33" s="148" t="s">
        <v>241</v>
      </c>
      <c r="B33" s="895">
        <v>6597658.943</v>
      </c>
      <c r="C33" s="263">
        <v>7485349.8994075833</v>
      </c>
      <c r="D33" s="147"/>
      <c r="E33" s="4"/>
      <c r="F33" s="4"/>
      <c r="G33" s="338"/>
      <c r="H33" s="338"/>
      <c r="I33" s="407"/>
      <c r="J33" s="407"/>
    </row>
    <row r="34" spans="1:10" x14ac:dyDescent="0.2">
      <c r="A34" s="143" t="s">
        <v>242</v>
      </c>
      <c r="B34" s="894">
        <v>72606524.970169991</v>
      </c>
      <c r="C34" s="262">
        <v>79162529.900353968</v>
      </c>
      <c r="D34" s="147"/>
      <c r="E34" s="4"/>
      <c r="F34" s="4"/>
      <c r="G34" s="338"/>
      <c r="H34" s="338"/>
      <c r="I34" s="407"/>
      <c r="J34" s="407"/>
    </row>
    <row r="35" spans="1:10" x14ac:dyDescent="0.2">
      <c r="A35" s="143" t="s">
        <v>243</v>
      </c>
      <c r="B35" s="894">
        <v>82132034.630525991</v>
      </c>
      <c r="C35" s="262">
        <v>85808104.935466081</v>
      </c>
      <c r="D35" s="147"/>
      <c r="F35" s="4"/>
      <c r="G35" s="338"/>
      <c r="H35" s="338"/>
      <c r="I35" s="407"/>
      <c r="J35" s="407"/>
    </row>
    <row r="36" spans="1:10" x14ac:dyDescent="0.2">
      <c r="A36" s="143" t="s">
        <v>244</v>
      </c>
      <c r="B36" s="894">
        <v>-9525509.6603560001</v>
      </c>
      <c r="C36" s="262">
        <v>-6645575.0351121128</v>
      </c>
      <c r="D36" s="147"/>
      <c r="E36" s="68"/>
      <c r="F36" s="68"/>
      <c r="G36" s="338"/>
      <c r="H36" s="338"/>
      <c r="I36" s="407"/>
      <c r="J36" s="407"/>
    </row>
    <row r="37" spans="1:10" x14ac:dyDescent="0.2">
      <c r="A37" s="178" t="s">
        <v>245</v>
      </c>
      <c r="B37" s="897"/>
      <c r="C37" s="347"/>
      <c r="D37" s="147"/>
      <c r="E37" s="68"/>
      <c r="F37" s="68"/>
      <c r="G37" s="338"/>
      <c r="H37" s="338"/>
      <c r="I37" s="407"/>
      <c r="J37" s="407"/>
    </row>
    <row r="38" spans="1:10" x14ac:dyDescent="0.2">
      <c r="A38" s="143" t="s">
        <v>246</v>
      </c>
      <c r="B38" s="894">
        <v>-860077.03251999943</v>
      </c>
      <c r="C38" s="262">
        <v>2141044.4598784875</v>
      </c>
      <c r="D38" s="147"/>
      <c r="E38" s="68"/>
      <c r="F38" s="68"/>
      <c r="G38" s="338"/>
      <c r="H38" s="338"/>
      <c r="I38" s="407"/>
      <c r="J38" s="407"/>
    </row>
    <row r="39" spans="1:10" x14ac:dyDescent="0.2">
      <c r="A39" s="148" t="s">
        <v>247</v>
      </c>
      <c r="B39" s="895">
        <v>-878804.15995999961</v>
      </c>
      <c r="C39" s="263">
        <v>1242247.4110000003</v>
      </c>
      <c r="D39" s="147"/>
      <c r="E39" s="68"/>
      <c r="F39" s="68"/>
      <c r="G39" s="338"/>
      <c r="H39" s="338"/>
      <c r="I39" s="407"/>
      <c r="J39" s="407"/>
    </row>
    <row r="40" spans="1:10" x14ac:dyDescent="0.2">
      <c r="A40" s="148" t="s">
        <v>248</v>
      </c>
      <c r="B40" s="895">
        <v>2284352.8308899999</v>
      </c>
      <c r="C40" s="263">
        <v>2902514.6690000002</v>
      </c>
      <c r="D40" s="147"/>
      <c r="E40" s="68"/>
      <c r="F40" s="68"/>
      <c r="G40" s="338"/>
      <c r="H40" s="338"/>
      <c r="I40" s="407"/>
      <c r="J40" s="407"/>
    </row>
    <row r="41" spans="1:10" x14ac:dyDescent="0.2">
      <c r="A41" s="148" t="s">
        <v>249</v>
      </c>
      <c r="B41" s="895">
        <v>3163156.9908499997</v>
      </c>
      <c r="C41" s="263">
        <v>1660267.2579999999</v>
      </c>
      <c r="D41" s="147"/>
      <c r="E41" s="68"/>
      <c r="F41" s="68"/>
      <c r="G41" s="338"/>
      <c r="H41" s="338"/>
      <c r="I41" s="407"/>
      <c r="J41" s="407"/>
    </row>
    <row r="42" spans="1:10" x14ac:dyDescent="0.2">
      <c r="A42" s="148" t="s">
        <v>250</v>
      </c>
      <c r="B42" s="895">
        <v>1326651.3943599998</v>
      </c>
      <c r="C42" s="263">
        <v>903585.26687848568</v>
      </c>
      <c r="D42" s="147"/>
      <c r="E42" s="68"/>
      <c r="F42" s="68"/>
      <c r="G42" s="338"/>
      <c r="H42" s="338"/>
      <c r="I42" s="407"/>
      <c r="J42" s="407"/>
    </row>
    <row r="43" spans="1:10" x14ac:dyDescent="0.2">
      <c r="A43" s="148" t="s">
        <v>251</v>
      </c>
      <c r="B43" s="895">
        <v>4331565.2953000003</v>
      </c>
      <c r="C43" s="263">
        <v>10107498.026000001</v>
      </c>
      <c r="D43" s="147"/>
      <c r="E43" s="491"/>
      <c r="F43" s="491"/>
      <c r="G43" s="338"/>
      <c r="H43" s="338"/>
      <c r="I43" s="407"/>
      <c r="J43" s="407"/>
    </row>
    <row r="44" spans="1:10" x14ac:dyDescent="0.2">
      <c r="A44" s="148" t="s">
        <v>252</v>
      </c>
      <c r="B44" s="895">
        <v>3004913.9009400001</v>
      </c>
      <c r="C44" s="263">
        <v>9203912.7591215149</v>
      </c>
      <c r="D44" s="147"/>
      <c r="E44" s="4"/>
      <c r="F44" s="4"/>
      <c r="G44" s="338"/>
      <c r="H44" s="338"/>
    </row>
    <row r="45" spans="1:10" x14ac:dyDescent="0.2">
      <c r="A45" s="148" t="s">
        <v>253</v>
      </c>
      <c r="B45" s="895">
        <v>-101449.31017000043</v>
      </c>
      <c r="C45" s="263">
        <v>-3085.7289999984205</v>
      </c>
      <c r="D45" s="147"/>
      <c r="E45" s="4"/>
      <c r="F45" s="4"/>
      <c r="G45" s="338"/>
      <c r="H45" s="338"/>
    </row>
    <row r="46" spans="1:10" x14ac:dyDescent="0.2">
      <c r="A46" s="148" t="s">
        <v>254</v>
      </c>
      <c r="B46" s="895">
        <v>-1206474.9567500004</v>
      </c>
      <c r="C46" s="263">
        <v>-1702.489</v>
      </c>
      <c r="D46" s="147"/>
      <c r="E46" s="4"/>
      <c r="F46" s="4"/>
      <c r="G46" s="338"/>
      <c r="H46" s="338"/>
    </row>
    <row r="47" spans="1:10" x14ac:dyDescent="0.2">
      <c r="A47" s="148" t="s">
        <v>255</v>
      </c>
      <c r="B47" s="895">
        <v>0</v>
      </c>
      <c r="C47" s="263">
        <v>0</v>
      </c>
      <c r="D47" s="147"/>
      <c r="E47" s="4"/>
      <c r="F47" s="4"/>
      <c r="G47" s="338"/>
      <c r="H47" s="338"/>
    </row>
    <row r="48" spans="1:10" x14ac:dyDescent="0.2">
      <c r="A48" s="148" t="s">
        <v>256</v>
      </c>
      <c r="B48" s="895">
        <v>0</v>
      </c>
      <c r="C48" s="263">
        <v>0</v>
      </c>
      <c r="D48" s="147"/>
      <c r="E48" s="4"/>
      <c r="F48" s="4"/>
      <c r="G48" s="338"/>
      <c r="H48" s="338"/>
    </row>
    <row r="49" spans="1:8" x14ac:dyDescent="0.2">
      <c r="A49" s="148" t="s">
        <v>257</v>
      </c>
      <c r="B49" s="895">
        <v>0</v>
      </c>
      <c r="C49" s="263">
        <v>0</v>
      </c>
      <c r="D49" s="147"/>
      <c r="E49" s="4"/>
      <c r="F49" s="4"/>
      <c r="G49" s="338"/>
      <c r="H49" s="338"/>
    </row>
    <row r="50" spans="1:8" x14ac:dyDescent="0.2">
      <c r="A50" s="148" t="s">
        <v>258</v>
      </c>
      <c r="B50" s="895">
        <v>0</v>
      </c>
      <c r="C50" s="263">
        <v>0</v>
      </c>
      <c r="D50" s="147"/>
      <c r="E50" s="4"/>
      <c r="F50" s="4"/>
      <c r="G50" s="338"/>
      <c r="H50" s="338"/>
    </row>
    <row r="51" spans="1:8" x14ac:dyDescent="0.2">
      <c r="A51" s="148" t="s">
        <v>259</v>
      </c>
      <c r="B51" s="895">
        <v>0</v>
      </c>
      <c r="C51" s="263">
        <v>0</v>
      </c>
      <c r="D51" s="147"/>
      <c r="E51" s="4"/>
      <c r="F51" s="4"/>
      <c r="G51" s="338"/>
      <c r="H51" s="338"/>
    </row>
    <row r="52" spans="1:8" x14ac:dyDescent="0.2">
      <c r="A52" s="148" t="s">
        <v>260</v>
      </c>
      <c r="B52" s="895">
        <v>0</v>
      </c>
      <c r="C52" s="263">
        <v>0</v>
      </c>
      <c r="D52" s="147"/>
      <c r="E52" s="4"/>
      <c r="F52" s="4"/>
      <c r="G52" s="338"/>
      <c r="H52" s="338"/>
    </row>
    <row r="53" spans="1:8" x14ac:dyDescent="0.2">
      <c r="A53" s="148" t="s">
        <v>261</v>
      </c>
      <c r="B53" s="895">
        <v>0</v>
      </c>
      <c r="C53" s="263">
        <v>0</v>
      </c>
      <c r="D53" s="147"/>
      <c r="E53" s="4"/>
      <c r="F53" s="4"/>
      <c r="G53" s="338"/>
      <c r="H53" s="338"/>
    </row>
    <row r="54" spans="1:8" x14ac:dyDescent="0.2">
      <c r="A54" s="143" t="s">
        <v>262</v>
      </c>
      <c r="B54" s="894">
        <v>8665432.6278360002</v>
      </c>
      <c r="C54" s="262">
        <v>8786619.4949906096</v>
      </c>
      <c r="D54" s="147"/>
      <c r="E54" s="4"/>
      <c r="F54" s="4"/>
      <c r="G54" s="338"/>
      <c r="H54" s="338"/>
    </row>
    <row r="55" spans="1:8" x14ac:dyDescent="0.2">
      <c r="A55" s="148" t="s">
        <v>263</v>
      </c>
      <c r="B55" s="895">
        <v>3051626.5524900001</v>
      </c>
      <c r="C55" s="263">
        <v>-1542033.8130093904</v>
      </c>
      <c r="D55" s="147"/>
      <c r="E55" s="4"/>
      <c r="F55" s="492"/>
      <c r="G55" s="338"/>
      <c r="H55" s="338"/>
    </row>
    <row r="56" spans="1:8" x14ac:dyDescent="0.2">
      <c r="A56" s="148" t="s">
        <v>264</v>
      </c>
      <c r="B56" s="895">
        <v>5244123.9523700001</v>
      </c>
      <c r="C56" s="263">
        <v>128322.68700000001</v>
      </c>
      <c r="D56" s="147"/>
      <c r="E56" s="4"/>
      <c r="F56" s="4"/>
      <c r="G56" s="338"/>
      <c r="H56" s="338"/>
    </row>
    <row r="57" spans="1:8" x14ac:dyDescent="0.2">
      <c r="A57" s="148" t="s">
        <v>265</v>
      </c>
      <c r="B57" s="895">
        <v>5236324.2693699999</v>
      </c>
      <c r="C57" s="263">
        <v>124812.708</v>
      </c>
      <c r="D57" s="147"/>
      <c r="E57" s="4"/>
      <c r="F57" s="4"/>
      <c r="G57" s="338"/>
      <c r="H57" s="338"/>
    </row>
    <row r="58" spans="1:8" x14ac:dyDescent="0.2">
      <c r="A58" s="148" t="s">
        <v>266</v>
      </c>
      <c r="B58" s="895">
        <v>7799.6829999999991</v>
      </c>
      <c r="C58" s="263">
        <v>3509.9789999999998</v>
      </c>
      <c r="D58" s="147"/>
      <c r="E58" s="4"/>
      <c r="F58" s="4"/>
      <c r="G58" s="338"/>
      <c r="H58" s="338"/>
    </row>
    <row r="59" spans="1:8" x14ac:dyDescent="0.2">
      <c r="A59" s="148" t="s">
        <v>267</v>
      </c>
      <c r="B59" s="895">
        <v>2192497.3998799995</v>
      </c>
      <c r="C59" s="263">
        <v>1670356.5000093903</v>
      </c>
      <c r="D59" s="147"/>
      <c r="E59" s="4"/>
      <c r="F59" s="4"/>
      <c r="G59" s="338"/>
      <c r="H59" s="338"/>
    </row>
    <row r="60" spans="1:8" x14ac:dyDescent="0.2">
      <c r="A60" s="148" t="s">
        <v>268</v>
      </c>
      <c r="B60" s="895">
        <v>5741733.6771799996</v>
      </c>
      <c r="C60" s="263">
        <v>10396253.034</v>
      </c>
      <c r="D60" s="147"/>
      <c r="E60" s="4"/>
      <c r="F60" s="4"/>
      <c r="G60" s="338"/>
      <c r="H60" s="338"/>
    </row>
    <row r="61" spans="1:8" x14ac:dyDescent="0.2">
      <c r="A61" s="148" t="s">
        <v>264</v>
      </c>
      <c r="B61" s="895">
        <v>20007035.576000001</v>
      </c>
      <c r="C61" s="263">
        <v>15869322</v>
      </c>
      <c r="D61" s="147"/>
      <c r="E61" s="4"/>
      <c r="F61" s="4"/>
      <c r="G61" s="338"/>
      <c r="H61" s="338"/>
    </row>
    <row r="62" spans="1:8" x14ac:dyDescent="0.2">
      <c r="A62" s="148" t="s">
        <v>265</v>
      </c>
      <c r="B62" s="895">
        <v>20007035.576000001</v>
      </c>
      <c r="C62" s="263">
        <v>15869322</v>
      </c>
      <c r="D62" s="147"/>
      <c r="E62" s="4"/>
      <c r="F62" s="4"/>
      <c r="G62" s="338"/>
      <c r="H62" s="338"/>
    </row>
    <row r="63" spans="1:8" x14ac:dyDescent="0.2">
      <c r="A63" s="148" t="s">
        <v>266</v>
      </c>
      <c r="B63" s="895">
        <v>0</v>
      </c>
      <c r="C63" s="263">
        <v>0</v>
      </c>
      <c r="D63" s="147"/>
      <c r="E63" s="4"/>
      <c r="F63" s="4"/>
      <c r="G63" s="338"/>
      <c r="H63" s="338"/>
    </row>
    <row r="64" spans="1:8" x14ac:dyDescent="0.2">
      <c r="A64" s="148" t="s">
        <v>267</v>
      </c>
      <c r="B64" s="895">
        <v>14265301.89882</v>
      </c>
      <c r="C64" s="263">
        <v>5473068.966</v>
      </c>
      <c r="D64" s="147"/>
      <c r="E64" s="4"/>
      <c r="F64" s="4"/>
      <c r="G64" s="338"/>
      <c r="H64" s="338"/>
    </row>
    <row r="65" spans="1:8" x14ac:dyDescent="0.2">
      <c r="A65" s="148" t="s">
        <v>269</v>
      </c>
      <c r="B65" s="895">
        <v>-127927.601834</v>
      </c>
      <c r="C65" s="263">
        <v>-67599.72600000001</v>
      </c>
    </row>
    <row r="66" spans="1:8" x14ac:dyDescent="0.2">
      <c r="A66" s="150" t="s">
        <v>270</v>
      </c>
      <c r="B66" s="896">
        <v>-9525509.6603560001</v>
      </c>
      <c r="C66" s="264">
        <v>-6645575.0351121221</v>
      </c>
    </row>
    <row r="67" spans="1:8" x14ac:dyDescent="0.2">
      <c r="A67" s="148" t="s">
        <v>271</v>
      </c>
      <c r="B67" s="152"/>
      <c r="C67" s="152"/>
    </row>
    <row r="68" spans="1:8" x14ac:dyDescent="0.2">
      <c r="A68" s="1088" t="s">
        <v>272</v>
      </c>
      <c r="B68" s="1088"/>
      <c r="C68" s="1088"/>
    </row>
    <row r="69" spans="1:8" x14ac:dyDescent="0.2">
      <c r="A69" s="1088"/>
      <c r="B69" s="1088"/>
      <c r="C69" s="1088"/>
    </row>
    <row r="70" spans="1:8" x14ac:dyDescent="0.2">
      <c r="A70" s="18" t="s">
        <v>273</v>
      </c>
    </row>
    <row r="71" spans="1:8" x14ac:dyDescent="0.2">
      <c r="A71" s="942" t="s">
        <v>274</v>
      </c>
      <c r="B71" s="942"/>
      <c r="C71" s="942"/>
    </row>
    <row r="72" spans="1:8" x14ac:dyDescent="0.2">
      <c r="A72" s="942"/>
      <c r="B72" s="942"/>
      <c r="C72" s="942"/>
    </row>
    <row r="73" spans="1:8" x14ac:dyDescent="0.2">
      <c r="A73" s="942" t="s">
        <v>275</v>
      </c>
      <c r="B73" s="942"/>
      <c r="C73" s="942"/>
    </row>
    <row r="74" spans="1:8" x14ac:dyDescent="0.2">
      <c r="A74" s="942"/>
      <c r="B74" s="942"/>
      <c r="C74" s="942"/>
    </row>
    <row r="75" spans="1:8" x14ac:dyDescent="0.2">
      <c r="A75" s="18" t="s">
        <v>51</v>
      </c>
      <c r="E75" s="4"/>
      <c r="F75" s="4"/>
      <c r="G75" s="338"/>
      <c r="H75" s="338"/>
    </row>
    <row r="76" spans="1:8" x14ac:dyDescent="0.2">
      <c r="E76" s="4"/>
      <c r="F76" s="4"/>
      <c r="G76" s="338"/>
      <c r="H76" s="338"/>
    </row>
    <row r="77" spans="1:8" x14ac:dyDescent="0.2">
      <c r="D77" s="147"/>
      <c r="E77" s="4"/>
      <c r="F77" s="4"/>
      <c r="G77" s="338"/>
      <c r="H77" s="338"/>
    </row>
    <row r="78" spans="1:8" ht="12.75" customHeight="1" x14ac:dyDescent="0.2">
      <c r="D78" s="147"/>
      <c r="E78" s="4"/>
      <c r="F78" s="4"/>
      <c r="G78" s="338"/>
      <c r="H78" s="338"/>
    </row>
    <row r="79" spans="1:8" x14ac:dyDescent="0.2">
      <c r="D79" s="147"/>
      <c r="E79" s="4"/>
      <c r="F79" s="4"/>
      <c r="G79" s="338"/>
      <c r="H79" s="338"/>
    </row>
    <row r="80" spans="1:8" ht="12.75" customHeight="1" x14ac:dyDescent="0.2">
      <c r="D80" s="147"/>
      <c r="E80" s="4"/>
      <c r="F80" s="4"/>
      <c r="G80" s="338"/>
      <c r="H80" s="338"/>
    </row>
    <row r="81" spans="4:8" ht="12.75" customHeight="1" x14ac:dyDescent="0.2">
      <c r="D81" s="147"/>
      <c r="E81" s="4"/>
      <c r="F81" s="4"/>
      <c r="G81" s="338"/>
      <c r="H81" s="338"/>
    </row>
    <row r="82" spans="4:8" x14ac:dyDescent="0.2">
      <c r="D82" s="147"/>
      <c r="E82" s="4"/>
      <c r="F82" s="4"/>
      <c r="G82" s="338"/>
      <c r="H82" s="338"/>
    </row>
    <row r="83" spans="4:8" ht="12.75" customHeight="1" x14ac:dyDescent="0.2">
      <c r="E83" s="4"/>
      <c r="F83" s="4"/>
      <c r="G83" s="338"/>
      <c r="H83" s="338"/>
    </row>
    <row r="84" spans="4:8" x14ac:dyDescent="0.2">
      <c r="E84" s="4"/>
      <c r="F84" s="4"/>
      <c r="G84" s="338"/>
      <c r="H84" s="338"/>
    </row>
    <row r="85" spans="4:8" x14ac:dyDescent="0.2">
      <c r="E85" s="4"/>
      <c r="F85" s="4"/>
      <c r="G85" s="338"/>
      <c r="H85" s="338"/>
    </row>
    <row r="86" spans="4:8" x14ac:dyDescent="0.2">
      <c r="E86" s="4"/>
      <c r="F86" s="4"/>
      <c r="G86" s="338"/>
      <c r="H86" s="338"/>
    </row>
  </sheetData>
  <mergeCells count="8">
    <mergeCell ref="A68:C69"/>
    <mergeCell ref="A71:C72"/>
    <mergeCell ref="A73:C74"/>
    <mergeCell ref="A1:C1"/>
    <mergeCell ref="A2:C2"/>
    <mergeCell ref="A3:C3"/>
    <mergeCell ref="A4:C4"/>
    <mergeCell ref="A5:C5"/>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21E31-4512-4618-94C7-9FAABA89FC4C}">
  <dimension ref="A1:J78"/>
  <sheetViews>
    <sheetView zoomScaleNormal="100" workbookViewId="0">
      <selection activeCell="G38" sqref="G38"/>
    </sheetView>
  </sheetViews>
  <sheetFormatPr baseColWidth="10" defaultColWidth="11.42578125" defaultRowHeight="12.75" x14ac:dyDescent="0.2"/>
  <cols>
    <col min="1" max="1" width="57.140625" style="18" customWidth="1"/>
    <col min="2" max="3" width="12.85546875" style="18" customWidth="1"/>
    <col min="4" max="4" width="11.42578125" style="18" bestFit="1"/>
    <col min="5" max="6" width="11.42578125" style="18" customWidth="1"/>
    <col min="7" max="8" width="11.42578125" style="18" bestFit="1"/>
    <col min="9" max="9" width="11.5703125" style="18" bestFit="1" customWidth="1"/>
    <col min="10" max="10" width="12.28515625" style="18" bestFit="1" customWidth="1"/>
    <col min="11" max="16384" width="11.42578125" style="18"/>
  </cols>
  <sheetData>
    <row r="1" spans="1:9" x14ac:dyDescent="0.2">
      <c r="A1" s="940" t="s">
        <v>277</v>
      </c>
      <c r="B1" s="940"/>
      <c r="C1" s="940"/>
    </row>
    <row r="2" spans="1:9" x14ac:dyDescent="0.2">
      <c r="A2" s="940" t="s">
        <v>531</v>
      </c>
      <c r="B2" s="940"/>
      <c r="C2" s="940"/>
    </row>
    <row r="3" spans="1:9" x14ac:dyDescent="0.2">
      <c r="A3" s="940" t="s">
        <v>446</v>
      </c>
      <c r="B3" s="940"/>
      <c r="C3" s="940"/>
    </row>
    <row r="4" spans="1:9" x14ac:dyDescent="0.2">
      <c r="A4" s="940" t="s">
        <v>139</v>
      </c>
      <c r="B4" s="940"/>
      <c r="C4" s="940"/>
    </row>
    <row r="5" spans="1:9" x14ac:dyDescent="0.2">
      <c r="A5" s="941" t="s">
        <v>497</v>
      </c>
      <c r="B5" s="941"/>
      <c r="C5" s="941"/>
    </row>
    <row r="6" spans="1:9" x14ac:dyDescent="0.2">
      <c r="A6" s="141"/>
      <c r="B6" s="141"/>
      <c r="C6" s="141"/>
    </row>
    <row r="7" spans="1:9" ht="12.75" customHeight="1" x14ac:dyDescent="0.2">
      <c r="A7" s="248"/>
      <c r="B7" s="21">
        <v>2025</v>
      </c>
      <c r="C7" s="21">
        <v>2026</v>
      </c>
    </row>
    <row r="8" spans="1:9" x14ac:dyDescent="0.2">
      <c r="A8" s="143" t="s">
        <v>106</v>
      </c>
      <c r="B8" s="144"/>
      <c r="C8" s="144"/>
      <c r="E8" s="489"/>
      <c r="F8" s="4"/>
      <c r="G8" s="4"/>
    </row>
    <row r="9" spans="1:9" x14ac:dyDescent="0.2">
      <c r="A9" s="143" t="s">
        <v>221</v>
      </c>
      <c r="B9" s="153">
        <v>74589340.359104827</v>
      </c>
      <c r="C9" s="153">
        <v>79150163.241649702</v>
      </c>
      <c r="D9" s="348"/>
      <c r="E9" s="58"/>
      <c r="F9" s="58"/>
      <c r="G9" s="4"/>
      <c r="I9" s="492"/>
    </row>
    <row r="10" spans="1:9" s="68" customFormat="1" x14ac:dyDescent="0.2">
      <c r="A10" s="143" t="s">
        <v>222</v>
      </c>
      <c r="B10" s="153">
        <v>62310545.168334574</v>
      </c>
      <c r="C10" s="153">
        <v>65735964.208894312</v>
      </c>
      <c r="D10" s="348"/>
      <c r="E10" s="58"/>
      <c r="F10" s="58"/>
      <c r="G10" s="4"/>
      <c r="I10" s="492"/>
    </row>
    <row r="11" spans="1:9" x14ac:dyDescent="0.2">
      <c r="A11" s="148" t="s">
        <v>223</v>
      </c>
      <c r="B11" s="144">
        <v>5433605.1118480824</v>
      </c>
      <c r="C11" s="144">
        <v>6275437.8535938859</v>
      </c>
      <c r="D11" s="348"/>
      <c r="E11" s="58"/>
      <c r="F11" s="58"/>
      <c r="G11" s="490"/>
      <c r="I11" s="493"/>
    </row>
    <row r="12" spans="1:9" x14ac:dyDescent="0.2">
      <c r="A12" s="148" t="s">
        <v>224</v>
      </c>
      <c r="B12" s="144">
        <v>56876940.056486487</v>
      </c>
      <c r="C12" s="144">
        <v>59460526.355300426</v>
      </c>
      <c r="D12" s="348"/>
      <c r="E12" s="58"/>
      <c r="F12" s="58"/>
      <c r="G12" s="490"/>
      <c r="I12" s="493"/>
    </row>
    <row r="13" spans="1:9" x14ac:dyDescent="0.2">
      <c r="A13" s="148" t="s">
        <v>637</v>
      </c>
      <c r="B13" s="144">
        <v>1802413.3144187944</v>
      </c>
      <c r="C13" s="144">
        <v>1991641.0957668987</v>
      </c>
      <c r="D13" s="348"/>
      <c r="E13" s="58"/>
      <c r="F13" s="58"/>
      <c r="G13" s="4"/>
      <c r="I13" s="492"/>
    </row>
    <row r="14" spans="1:9" x14ac:dyDescent="0.2">
      <c r="A14" s="887" t="s">
        <v>932</v>
      </c>
      <c r="B14" s="144">
        <v>1802413.3144187944</v>
      </c>
      <c r="C14" s="144">
        <v>1912570.7209709676</v>
      </c>
      <c r="D14" s="348"/>
      <c r="E14" s="58"/>
      <c r="F14" s="58"/>
      <c r="G14" s="4"/>
      <c r="I14" s="492"/>
    </row>
    <row r="15" spans="1:9" x14ac:dyDescent="0.2">
      <c r="A15" s="887" t="s">
        <v>933</v>
      </c>
      <c r="B15" s="144">
        <v>0</v>
      </c>
      <c r="C15" s="144">
        <v>79070.374795931057</v>
      </c>
      <c r="D15" s="348"/>
      <c r="E15" s="58"/>
      <c r="F15" s="58"/>
      <c r="G15" s="4"/>
      <c r="I15" s="492"/>
    </row>
    <row r="16" spans="1:9" x14ac:dyDescent="0.2">
      <c r="A16" s="148" t="s">
        <v>226</v>
      </c>
      <c r="B16" s="144">
        <v>4486799.4994561691</v>
      </c>
      <c r="C16" s="144">
        <v>4809786.9193561897</v>
      </c>
      <c r="D16" s="348"/>
      <c r="E16" s="58"/>
      <c r="F16" s="58"/>
      <c r="G16" s="4"/>
      <c r="I16" s="492"/>
    </row>
    <row r="17" spans="1:9" x14ac:dyDescent="0.2">
      <c r="A17" s="148" t="s">
        <v>227</v>
      </c>
      <c r="B17" s="144">
        <v>74264.519193441549</v>
      </c>
      <c r="C17" s="144">
        <v>95935.507830104907</v>
      </c>
      <c r="D17" s="348"/>
      <c r="E17" s="58"/>
      <c r="F17" s="58"/>
      <c r="G17" s="4"/>
      <c r="I17" s="147"/>
    </row>
    <row r="18" spans="1:9" x14ac:dyDescent="0.2">
      <c r="A18" s="148" t="s">
        <v>228</v>
      </c>
      <c r="B18" s="144">
        <v>1813705.6429671773</v>
      </c>
      <c r="C18" s="144">
        <v>2194925.5653869109</v>
      </c>
      <c r="D18" s="348"/>
      <c r="E18" s="58"/>
      <c r="F18" s="58"/>
      <c r="G18" s="4"/>
      <c r="I18" s="492"/>
    </row>
    <row r="19" spans="1:9" x14ac:dyDescent="0.2">
      <c r="A19" s="148" t="s">
        <v>229</v>
      </c>
      <c r="B19" s="144">
        <v>1567677.9044484419</v>
      </c>
      <c r="C19" s="144">
        <v>1645018.9376836868</v>
      </c>
      <c r="D19" s="348"/>
      <c r="E19" s="58"/>
      <c r="F19" s="58"/>
      <c r="G19" s="4"/>
      <c r="I19" s="494"/>
    </row>
    <row r="20" spans="1:9" x14ac:dyDescent="0.2">
      <c r="A20" s="148" t="s">
        <v>230</v>
      </c>
      <c r="B20" s="144">
        <v>2533934.3102862407</v>
      </c>
      <c r="C20" s="144">
        <v>2676891.0067315982</v>
      </c>
      <c r="D20" s="348"/>
      <c r="E20" s="58"/>
      <c r="F20" s="58"/>
      <c r="G20" s="4"/>
      <c r="I20" s="492"/>
    </row>
    <row r="21" spans="1:9" x14ac:dyDescent="0.2">
      <c r="A21" s="143" t="s">
        <v>231</v>
      </c>
      <c r="B21" s="262">
        <v>72563968.072168946</v>
      </c>
      <c r="C21" s="262">
        <v>73285873.85688588</v>
      </c>
      <c r="D21" s="348"/>
      <c r="E21" s="58"/>
      <c r="F21" s="58"/>
      <c r="G21" s="4"/>
      <c r="I21" s="492"/>
    </row>
    <row r="22" spans="1:9" x14ac:dyDescent="0.2">
      <c r="A22" s="148" t="s">
        <v>232</v>
      </c>
      <c r="B22" s="263">
        <v>17640040.521078993</v>
      </c>
      <c r="C22" s="263">
        <v>17259207.184</v>
      </c>
      <c r="D22" s="348"/>
      <c r="E22" s="58"/>
      <c r="F22" s="58"/>
      <c r="G22" s="4"/>
      <c r="I22" s="492"/>
    </row>
    <row r="23" spans="1:9" x14ac:dyDescent="0.2">
      <c r="A23" s="148" t="s">
        <v>233</v>
      </c>
      <c r="B23" s="263">
        <v>7014289.0714408858</v>
      </c>
      <c r="C23" s="263">
        <v>6676661.1766278269</v>
      </c>
      <c r="D23" s="348"/>
      <c r="E23" s="58"/>
      <c r="F23" s="58"/>
      <c r="G23" s="4"/>
      <c r="I23" s="492"/>
    </row>
    <row r="24" spans="1:9" x14ac:dyDescent="0.2">
      <c r="A24" s="148" t="s">
        <v>234</v>
      </c>
      <c r="B24" s="263">
        <v>4321355.976942529</v>
      </c>
      <c r="C24" s="263">
        <v>4517635.8924660832</v>
      </c>
      <c r="D24" s="348"/>
      <c r="E24" s="58"/>
      <c r="F24" s="58"/>
      <c r="G24" s="4"/>
      <c r="I24" s="492"/>
    </row>
    <row r="25" spans="1:9" x14ac:dyDescent="0.2">
      <c r="A25" s="148" t="s">
        <v>235</v>
      </c>
      <c r="B25" s="263">
        <v>27309346.182390496</v>
      </c>
      <c r="C25" s="263">
        <v>28916472.296096347</v>
      </c>
      <c r="D25" s="348"/>
      <c r="E25" s="58"/>
      <c r="F25" s="58"/>
      <c r="G25" s="4"/>
      <c r="I25" s="492"/>
    </row>
    <row r="26" spans="1:9" x14ac:dyDescent="0.2">
      <c r="A26" s="148" t="s">
        <v>236</v>
      </c>
      <c r="B26" s="263">
        <v>15929117.219352787</v>
      </c>
      <c r="C26" s="263">
        <v>15876029.136</v>
      </c>
      <c r="D26" s="348"/>
      <c r="E26" s="58"/>
      <c r="F26" s="58"/>
      <c r="G26" s="4"/>
      <c r="I26" s="492"/>
    </row>
    <row r="27" spans="1:9" x14ac:dyDescent="0.2">
      <c r="A27" s="148" t="s">
        <v>126</v>
      </c>
      <c r="B27" s="263">
        <v>349819.10096326255</v>
      </c>
      <c r="C27" s="263">
        <v>39868.171695618701</v>
      </c>
      <c r="D27" s="348"/>
      <c r="E27" s="58"/>
      <c r="F27" s="58"/>
      <c r="G27" s="4"/>
      <c r="I27" s="492"/>
    </row>
    <row r="28" spans="1:9" x14ac:dyDescent="0.2">
      <c r="A28" s="143" t="s">
        <v>237</v>
      </c>
      <c r="B28" s="262">
        <v>2025372.286935878</v>
      </c>
      <c r="C28" s="262">
        <v>5864289.384763822</v>
      </c>
      <c r="D28" s="348"/>
      <c r="E28" s="58"/>
      <c r="F28" s="58"/>
      <c r="I28" s="492"/>
    </row>
    <row r="29" spans="1:9" x14ac:dyDescent="0.2">
      <c r="A29" s="143" t="s">
        <v>22</v>
      </c>
      <c r="B29" s="262"/>
      <c r="C29" s="262"/>
      <c r="D29" s="348"/>
      <c r="E29" s="58"/>
      <c r="F29" s="58"/>
      <c r="G29" s="4"/>
      <c r="I29" s="4"/>
    </row>
    <row r="30" spans="1:9" x14ac:dyDescent="0.2">
      <c r="A30" s="143" t="s">
        <v>238</v>
      </c>
      <c r="B30" s="262">
        <v>11812637.021984441</v>
      </c>
      <c r="C30" s="262">
        <v>12509864.419875938</v>
      </c>
      <c r="D30" s="348"/>
      <c r="E30" s="58"/>
      <c r="F30" s="58"/>
      <c r="G30" s="4"/>
      <c r="I30" s="4"/>
    </row>
    <row r="31" spans="1:9" x14ac:dyDescent="0.2">
      <c r="A31" s="148" t="s">
        <v>239</v>
      </c>
      <c r="B31" s="263">
        <v>12366.710961762852</v>
      </c>
      <c r="C31" s="263">
        <v>12366.658704268191</v>
      </c>
      <c r="D31" s="348"/>
      <c r="E31" s="58"/>
      <c r="F31" s="58"/>
      <c r="G31" s="4"/>
      <c r="I31" s="492"/>
    </row>
    <row r="32" spans="1:9" x14ac:dyDescent="0.2">
      <c r="A32" s="148" t="s">
        <v>240</v>
      </c>
      <c r="B32" s="263">
        <v>5046045.2300278032</v>
      </c>
      <c r="C32" s="263">
        <v>5036881.179172623</v>
      </c>
      <c r="D32" s="348"/>
      <c r="E32" s="58"/>
      <c r="F32" s="58"/>
      <c r="G32" s="4"/>
      <c r="I32" s="492"/>
    </row>
    <row r="33" spans="1:9" x14ac:dyDescent="0.2">
      <c r="A33" s="148" t="s">
        <v>241</v>
      </c>
      <c r="B33" s="263">
        <v>6778958.5029184027</v>
      </c>
      <c r="C33" s="263">
        <v>7485349.8994075833</v>
      </c>
      <c r="D33" s="348"/>
      <c r="E33" s="58"/>
      <c r="F33" s="58"/>
      <c r="G33" s="4"/>
      <c r="I33" s="492"/>
    </row>
    <row r="34" spans="1:9" x14ac:dyDescent="0.2">
      <c r="A34" s="143" t="s">
        <v>242</v>
      </c>
      <c r="B34" s="262">
        <v>74601707.070066586</v>
      </c>
      <c r="C34" s="262">
        <v>79162529.900353968</v>
      </c>
      <c r="D34" s="348"/>
      <c r="E34" s="58"/>
      <c r="F34" s="58"/>
      <c r="G34" s="4"/>
      <c r="I34" s="492"/>
    </row>
    <row r="35" spans="1:9" x14ac:dyDescent="0.2">
      <c r="A35" s="143" t="s">
        <v>243</v>
      </c>
      <c r="B35" s="262">
        <v>84388971.805115148</v>
      </c>
      <c r="C35" s="262">
        <v>85808104.935466081</v>
      </c>
      <c r="D35" s="348"/>
      <c r="E35" s="58"/>
      <c r="F35" s="58"/>
      <c r="G35" s="4"/>
      <c r="I35" s="492"/>
    </row>
    <row r="36" spans="1:9" x14ac:dyDescent="0.2">
      <c r="A36" s="143" t="s">
        <v>244</v>
      </c>
      <c r="B36" s="264">
        <v>-9787264.7350485642</v>
      </c>
      <c r="C36" s="264">
        <v>-6645575.0351121128</v>
      </c>
      <c r="D36" s="348"/>
      <c r="E36" s="58"/>
      <c r="F36" s="58"/>
      <c r="G36" s="68"/>
      <c r="I36" s="495"/>
    </row>
    <row r="37" spans="1:9" x14ac:dyDescent="0.2">
      <c r="A37" s="178" t="s">
        <v>245</v>
      </c>
      <c r="B37" s="347"/>
      <c r="C37" s="347"/>
      <c r="D37" s="348"/>
      <c r="E37" s="58"/>
      <c r="F37" s="58"/>
      <c r="G37" s="68"/>
      <c r="I37" s="495"/>
    </row>
    <row r="38" spans="1:9" x14ac:dyDescent="0.2">
      <c r="A38" s="143" t="s">
        <v>246</v>
      </c>
      <c r="B38" s="262">
        <v>-883711.41387237923</v>
      </c>
      <c r="C38" s="262">
        <v>2141044.4598784875</v>
      </c>
      <c r="D38" s="348"/>
      <c r="E38" s="58"/>
      <c r="F38" s="58"/>
      <c r="G38" s="68"/>
      <c r="I38" s="495"/>
    </row>
    <row r="39" spans="1:9" x14ac:dyDescent="0.2">
      <c r="A39" s="148" t="s">
        <v>247</v>
      </c>
      <c r="B39" s="263">
        <v>-902953.15111454425</v>
      </c>
      <c r="C39" s="263">
        <v>1242247.4110000003</v>
      </c>
      <c r="D39" s="348"/>
      <c r="E39" s="58"/>
      <c r="F39" s="58"/>
      <c r="G39" s="68"/>
      <c r="I39" s="495"/>
    </row>
    <row r="40" spans="1:9" x14ac:dyDescent="0.2">
      <c r="A40" s="148" t="s">
        <v>248</v>
      </c>
      <c r="B40" s="263">
        <v>2347125.4243988111</v>
      </c>
      <c r="C40" s="263">
        <v>2902514.6690000002</v>
      </c>
      <c r="D40" s="348"/>
      <c r="E40" s="58"/>
      <c r="F40" s="58"/>
      <c r="G40" s="68"/>
      <c r="I40" s="495"/>
    </row>
    <row r="41" spans="1:9" x14ac:dyDescent="0.2">
      <c r="A41" s="148" t="s">
        <v>249</v>
      </c>
      <c r="B41" s="263">
        <v>3250078.5755133559</v>
      </c>
      <c r="C41" s="263">
        <v>1660267.2579999999</v>
      </c>
      <c r="D41" s="348"/>
      <c r="E41" s="58"/>
      <c r="F41" s="58"/>
      <c r="G41" s="68"/>
      <c r="I41" s="495"/>
    </row>
    <row r="42" spans="1:9" x14ac:dyDescent="0.2">
      <c r="A42" s="148" t="s">
        <v>250</v>
      </c>
      <c r="B42" s="263">
        <v>1363106.9486771552</v>
      </c>
      <c r="C42" s="263">
        <v>903585.26687848568</v>
      </c>
      <c r="D42" s="348"/>
      <c r="E42" s="58"/>
      <c r="F42" s="58"/>
      <c r="G42" s="68"/>
      <c r="I42" s="495"/>
    </row>
    <row r="43" spans="1:9" x14ac:dyDescent="0.2">
      <c r="A43" s="148" t="s">
        <v>251</v>
      </c>
      <c r="B43" s="263">
        <v>4450594.0126951179</v>
      </c>
      <c r="C43" s="263">
        <v>10107498.026000001</v>
      </c>
      <c r="D43" s="348"/>
      <c r="E43" s="58"/>
      <c r="F43" s="58"/>
      <c r="G43" s="491"/>
      <c r="I43" s="496"/>
    </row>
    <row r="44" spans="1:9" x14ac:dyDescent="0.2">
      <c r="A44" s="148" t="s">
        <v>252</v>
      </c>
      <c r="B44" s="263">
        <v>3087487.0640179617</v>
      </c>
      <c r="C44" s="263">
        <v>9203912.7591215149</v>
      </c>
      <c r="D44" s="348"/>
      <c r="E44" s="58"/>
      <c r="F44" s="58"/>
      <c r="G44" s="4"/>
      <c r="I44" s="492"/>
    </row>
    <row r="45" spans="1:9" x14ac:dyDescent="0.2">
      <c r="A45" s="148" t="s">
        <v>253</v>
      </c>
      <c r="B45" s="263">
        <v>-104237.07404908983</v>
      </c>
      <c r="C45" s="263">
        <v>-3085.7289999984205</v>
      </c>
      <c r="D45" s="348"/>
      <c r="E45" s="58"/>
      <c r="F45" s="58"/>
      <c r="G45" s="4"/>
      <c r="I45" s="492"/>
    </row>
    <row r="46" spans="1:9" x14ac:dyDescent="0.2">
      <c r="A46" s="148" t="s">
        <v>254</v>
      </c>
      <c r="B46" s="263">
        <v>-1239628.1373859015</v>
      </c>
      <c r="C46" s="263">
        <v>-1702.489</v>
      </c>
      <c r="D46" s="348"/>
      <c r="E46" s="58"/>
      <c r="F46" s="58"/>
      <c r="G46" s="4"/>
      <c r="I46" s="492"/>
    </row>
    <row r="47" spans="1:9" x14ac:dyDescent="0.2">
      <c r="A47" s="148" t="s">
        <v>255</v>
      </c>
      <c r="B47" s="263">
        <v>0</v>
      </c>
      <c r="C47" s="263">
        <v>0</v>
      </c>
      <c r="D47" s="348"/>
      <c r="E47" s="58"/>
      <c r="F47" s="58"/>
      <c r="G47" s="4"/>
      <c r="I47" s="492"/>
    </row>
    <row r="48" spans="1:9" x14ac:dyDescent="0.2">
      <c r="A48" s="148" t="s">
        <v>256</v>
      </c>
      <c r="B48" s="263">
        <v>0</v>
      </c>
      <c r="C48" s="263">
        <v>0</v>
      </c>
      <c r="D48" s="348"/>
      <c r="E48" s="58"/>
      <c r="F48" s="58"/>
      <c r="G48" s="4"/>
      <c r="I48" s="492"/>
    </row>
    <row r="49" spans="1:9" x14ac:dyDescent="0.2">
      <c r="A49" s="148" t="s">
        <v>257</v>
      </c>
      <c r="B49" s="263">
        <v>0</v>
      </c>
      <c r="C49" s="263">
        <v>0</v>
      </c>
      <c r="D49" s="348"/>
      <c r="E49" s="58"/>
      <c r="F49" s="58"/>
      <c r="G49" s="4"/>
      <c r="I49" s="492"/>
    </row>
    <row r="50" spans="1:9" x14ac:dyDescent="0.2">
      <c r="A50" s="148" t="s">
        <v>258</v>
      </c>
      <c r="B50" s="263">
        <v>0</v>
      </c>
      <c r="C50" s="263">
        <v>0</v>
      </c>
      <c r="D50" s="348"/>
      <c r="E50" s="58"/>
      <c r="F50" s="58"/>
      <c r="G50" s="4"/>
      <c r="I50" s="492"/>
    </row>
    <row r="51" spans="1:9" x14ac:dyDescent="0.2">
      <c r="A51" s="148" t="s">
        <v>259</v>
      </c>
      <c r="B51" s="263">
        <v>0</v>
      </c>
      <c r="C51" s="263">
        <v>0</v>
      </c>
      <c r="D51" s="348"/>
      <c r="E51" s="58"/>
      <c r="F51" s="58"/>
      <c r="G51" s="4"/>
      <c r="I51" s="492"/>
    </row>
    <row r="52" spans="1:9" x14ac:dyDescent="0.2">
      <c r="A52" s="148" t="s">
        <v>260</v>
      </c>
      <c r="B52" s="263">
        <v>0</v>
      </c>
      <c r="C52" s="263">
        <v>0</v>
      </c>
      <c r="D52" s="348"/>
      <c r="E52" s="58"/>
      <c r="F52" s="58"/>
      <c r="G52" s="4"/>
      <c r="I52" s="492"/>
    </row>
    <row r="53" spans="1:9" x14ac:dyDescent="0.2">
      <c r="A53" s="148" t="s">
        <v>261</v>
      </c>
      <c r="B53" s="263">
        <v>0</v>
      </c>
      <c r="C53" s="263">
        <v>0</v>
      </c>
      <c r="D53" s="348"/>
      <c r="E53" s="58"/>
      <c r="F53" s="58"/>
      <c r="G53" s="4"/>
      <c r="I53" s="492"/>
    </row>
    <row r="54" spans="1:9" x14ac:dyDescent="0.2">
      <c r="A54" s="143" t="s">
        <v>262</v>
      </c>
      <c r="B54" s="262">
        <v>8903553.3211761843</v>
      </c>
      <c r="C54" s="262">
        <v>8786619.4949906096</v>
      </c>
      <c r="D54" s="348"/>
      <c r="E54" s="58"/>
      <c r="F54" s="58"/>
      <c r="G54" s="4"/>
      <c r="I54" s="492"/>
    </row>
    <row r="55" spans="1:9" x14ac:dyDescent="0.2">
      <c r="A55" s="148" t="s">
        <v>263</v>
      </c>
      <c r="B55" s="263">
        <v>3135483.3501483188</v>
      </c>
      <c r="C55" s="263">
        <v>-1542033.8130093904</v>
      </c>
      <c r="D55" s="348"/>
      <c r="E55" s="58"/>
      <c r="F55" s="58"/>
      <c r="G55" s="492"/>
      <c r="I55" s="492"/>
    </row>
    <row r="56" spans="1:9" x14ac:dyDescent="0.2">
      <c r="A56" s="148" t="s">
        <v>264</v>
      </c>
      <c r="B56" s="263">
        <v>5388229.2134840153</v>
      </c>
      <c r="C56" s="263">
        <v>128322.68700000001</v>
      </c>
      <c r="D56" s="348"/>
      <c r="E56" s="58"/>
      <c r="F56" s="58"/>
      <c r="G56" s="4"/>
      <c r="I56" s="492"/>
    </row>
    <row r="57" spans="1:9" x14ac:dyDescent="0.2">
      <c r="A57" s="148" t="s">
        <v>265</v>
      </c>
      <c r="B57" s="263">
        <v>5380215.2000514148</v>
      </c>
      <c r="C57" s="263">
        <v>124812.708</v>
      </c>
      <c r="D57" s="348"/>
      <c r="E57" s="58"/>
      <c r="F57" s="58"/>
      <c r="G57" s="4"/>
      <c r="I57" s="492"/>
    </row>
    <row r="58" spans="1:9" x14ac:dyDescent="0.2">
      <c r="A58" s="148" t="s">
        <v>266</v>
      </c>
      <c r="B58" s="263">
        <v>8014.0134326003927</v>
      </c>
      <c r="C58" s="263">
        <v>3509.9789999999998</v>
      </c>
      <c r="D58" s="348"/>
      <c r="E58" s="58"/>
      <c r="F58" s="58"/>
      <c r="G58" s="4"/>
      <c r="I58" s="492"/>
    </row>
    <row r="59" spans="1:9" x14ac:dyDescent="0.2">
      <c r="A59" s="148" t="s">
        <v>267</v>
      </c>
      <c r="B59" s="263">
        <v>2252745.863335696</v>
      </c>
      <c r="C59" s="263">
        <v>1670356.5000093903</v>
      </c>
      <c r="D59" s="348"/>
      <c r="E59" s="58"/>
      <c r="F59" s="58"/>
      <c r="G59" s="4"/>
      <c r="I59" s="492"/>
    </row>
    <row r="60" spans="1:9" x14ac:dyDescent="0.2">
      <c r="A60" s="148" t="s">
        <v>268</v>
      </c>
      <c r="B60" s="263">
        <v>5899512.9437099649</v>
      </c>
      <c r="C60" s="263">
        <v>10396253.034</v>
      </c>
      <c r="D60" s="348"/>
      <c r="E60" s="58"/>
      <c r="F60" s="58"/>
      <c r="G60" s="4"/>
      <c r="I60" s="492"/>
    </row>
    <row r="61" spans="1:9" x14ac:dyDescent="0.2">
      <c r="A61" s="148" t="s">
        <v>264</v>
      </c>
      <c r="B61" s="263">
        <v>20556816.456845485</v>
      </c>
      <c r="C61" s="263">
        <v>15869322</v>
      </c>
      <c r="D61" s="348"/>
      <c r="E61" s="58"/>
      <c r="F61" s="58"/>
      <c r="G61" s="4"/>
      <c r="I61" s="492"/>
    </row>
    <row r="62" spans="1:9" x14ac:dyDescent="0.2">
      <c r="A62" s="148" t="s">
        <v>265</v>
      </c>
      <c r="B62" s="263">
        <v>20556816.456845485</v>
      </c>
      <c r="C62" s="263">
        <v>15869322</v>
      </c>
      <c r="D62" s="348"/>
      <c r="E62" s="58"/>
      <c r="F62" s="58"/>
      <c r="G62" s="4"/>
      <c r="I62" s="492"/>
    </row>
    <row r="63" spans="1:9" x14ac:dyDescent="0.2">
      <c r="A63" s="148" t="s">
        <v>266</v>
      </c>
      <c r="B63" s="263">
        <v>0</v>
      </c>
      <c r="C63" s="263">
        <v>0</v>
      </c>
      <c r="D63" s="348"/>
      <c r="E63" s="58"/>
      <c r="F63" s="58"/>
      <c r="G63" s="4"/>
      <c r="I63" s="492"/>
    </row>
    <row r="64" spans="1:9" x14ac:dyDescent="0.2">
      <c r="A64" s="148" t="s">
        <v>267</v>
      </c>
      <c r="B64" s="263">
        <v>14657303.513135517</v>
      </c>
      <c r="C64" s="263">
        <v>5473068.966</v>
      </c>
      <c r="D64" s="348"/>
      <c r="E64" s="58"/>
      <c r="F64" s="58"/>
      <c r="G64" s="4"/>
      <c r="I64" s="492"/>
    </row>
    <row r="65" spans="1:10" x14ac:dyDescent="0.2">
      <c r="A65" s="148" t="s">
        <v>269</v>
      </c>
      <c r="B65" s="263">
        <v>-131442.97268209883</v>
      </c>
      <c r="C65" s="263">
        <v>-67599.72600000001</v>
      </c>
      <c r="E65" s="4"/>
      <c r="F65" s="4"/>
      <c r="G65" s="4"/>
      <c r="I65" s="492"/>
    </row>
    <row r="66" spans="1:10" ht="12.75" customHeight="1" x14ac:dyDescent="0.2">
      <c r="A66" s="150" t="s">
        <v>270</v>
      </c>
      <c r="B66" s="264">
        <v>-9787264.7350485642</v>
      </c>
      <c r="C66" s="264">
        <v>-6645575.0351121221</v>
      </c>
      <c r="E66" s="4"/>
      <c r="F66" s="4"/>
      <c r="G66" s="4"/>
      <c r="I66" s="492"/>
    </row>
    <row r="67" spans="1:10" x14ac:dyDescent="0.2">
      <c r="E67" s="4"/>
      <c r="F67" s="4"/>
      <c r="G67" s="4"/>
      <c r="I67" s="492"/>
    </row>
    <row r="68" spans="1:10" ht="12.75" customHeight="1" x14ac:dyDescent="0.2">
      <c r="A68" s="148" t="s">
        <v>271</v>
      </c>
      <c r="B68" s="152"/>
      <c r="C68" s="152"/>
      <c r="E68" s="4"/>
      <c r="F68" s="4"/>
      <c r="G68" s="4"/>
      <c r="I68" s="492"/>
    </row>
    <row r="69" spans="1:10" ht="12.75" customHeight="1" x14ac:dyDescent="0.2">
      <c r="A69" s="1088" t="s">
        <v>272</v>
      </c>
      <c r="B69" s="1088"/>
      <c r="C69" s="1088"/>
      <c r="E69" s="4"/>
      <c r="F69" s="4"/>
      <c r="G69" s="4"/>
      <c r="I69" s="492"/>
    </row>
    <row r="70" spans="1:10" x14ac:dyDescent="0.2">
      <c r="A70" s="1088"/>
      <c r="B70" s="1088"/>
      <c r="C70" s="1088"/>
      <c r="E70" s="4"/>
      <c r="F70" s="4"/>
      <c r="G70" s="4"/>
      <c r="I70" s="492"/>
    </row>
    <row r="71" spans="1:10" ht="12.75" customHeight="1" x14ac:dyDescent="0.2">
      <c r="A71" s="1088" t="s">
        <v>273</v>
      </c>
      <c r="B71" s="1088"/>
      <c r="C71" s="1088"/>
      <c r="E71" s="4"/>
      <c r="F71" s="4"/>
      <c r="G71" s="4"/>
      <c r="I71" s="492"/>
    </row>
    <row r="72" spans="1:10" x14ac:dyDescent="0.2">
      <c r="A72" s="942" t="s">
        <v>274</v>
      </c>
      <c r="B72" s="942"/>
      <c r="C72" s="942"/>
      <c r="E72" s="4"/>
      <c r="F72" s="4"/>
      <c r="G72" s="4"/>
      <c r="I72" s="492"/>
      <c r="J72" s="152"/>
    </row>
    <row r="73" spans="1:10" x14ac:dyDescent="0.2">
      <c r="A73" s="942"/>
      <c r="B73" s="942"/>
      <c r="C73" s="942"/>
      <c r="E73" s="4"/>
      <c r="F73" s="4"/>
      <c r="G73" s="4"/>
      <c r="I73" s="492"/>
    </row>
    <row r="74" spans="1:10" x14ac:dyDescent="0.2">
      <c r="A74" s="942" t="s">
        <v>275</v>
      </c>
      <c r="B74" s="942"/>
      <c r="C74" s="942"/>
      <c r="E74" s="4"/>
      <c r="F74" s="4"/>
      <c r="G74" s="4"/>
      <c r="I74" s="492"/>
    </row>
    <row r="75" spans="1:10" x14ac:dyDescent="0.2">
      <c r="A75" s="942"/>
      <c r="B75" s="942"/>
      <c r="C75" s="942"/>
      <c r="E75" s="4"/>
      <c r="F75" s="4"/>
      <c r="G75" s="4"/>
      <c r="I75" s="492"/>
    </row>
    <row r="76" spans="1:10" x14ac:dyDescent="0.2">
      <c r="A76" s="18" t="s">
        <v>51</v>
      </c>
      <c r="E76" s="4"/>
      <c r="F76" s="4"/>
      <c r="G76" s="4"/>
      <c r="I76" s="4"/>
    </row>
    <row r="77" spans="1:10" x14ac:dyDescent="0.2">
      <c r="A77" s="774"/>
      <c r="B77" s="774"/>
      <c r="C77" s="774"/>
      <c r="E77" s="68"/>
      <c r="F77" s="68"/>
      <c r="G77" s="68"/>
      <c r="I77" s="495"/>
    </row>
    <row r="78" spans="1:10" x14ac:dyDescent="0.2">
      <c r="A78" s="774"/>
      <c r="B78" s="774"/>
      <c r="C78" s="774"/>
    </row>
  </sheetData>
  <mergeCells count="9">
    <mergeCell ref="A72:C73"/>
    <mergeCell ref="A69:C70"/>
    <mergeCell ref="A71:C71"/>
    <mergeCell ref="A74:C75"/>
    <mergeCell ref="A1:C1"/>
    <mergeCell ref="A2:C2"/>
    <mergeCell ref="A3:C3"/>
    <mergeCell ref="A4:C4"/>
    <mergeCell ref="A5:C5"/>
  </mergeCells>
  <pageMargins left="0.7" right="0.7" top="0.75" bottom="0.75" header="0.3" footer="0.3"/>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97F5-C9A5-4908-9629-E8609946EE31}">
  <dimension ref="A1:D11"/>
  <sheetViews>
    <sheetView workbookViewId="0"/>
  </sheetViews>
  <sheetFormatPr baseColWidth="10" defaultRowHeight="12.75" x14ac:dyDescent="0.2"/>
  <cols>
    <col min="1" max="1" width="45" style="4" customWidth="1"/>
    <col min="2" max="3" width="14.7109375" style="4" customWidth="1"/>
    <col min="4" max="16384" width="11.42578125" style="4"/>
  </cols>
  <sheetData>
    <row r="1" spans="1:4" x14ac:dyDescent="0.2">
      <c r="A1" s="17" t="s">
        <v>672</v>
      </c>
    </row>
    <row r="2" spans="1:4" x14ac:dyDescent="0.2">
      <c r="A2" s="17" t="s">
        <v>657</v>
      </c>
    </row>
    <row r="3" spans="1:4" x14ac:dyDescent="0.2">
      <c r="A3" s="4" t="s">
        <v>395</v>
      </c>
      <c r="D3" s="113"/>
    </row>
    <row r="5" spans="1:4" ht="38.25" x14ac:dyDescent="0.2">
      <c r="A5" s="301" t="s">
        <v>658</v>
      </c>
      <c r="B5" s="1119" t="s">
        <v>659</v>
      </c>
      <c r="C5" s="1120" t="s">
        <v>660</v>
      </c>
    </row>
    <row r="6" spans="1:4" x14ac:dyDescent="0.2">
      <c r="A6" s="364" t="s">
        <v>661</v>
      </c>
      <c r="B6" s="16">
        <v>565702</v>
      </c>
      <c r="C6" s="1275">
        <v>0</v>
      </c>
    </row>
    <row r="7" spans="1:4" x14ac:dyDescent="0.2">
      <c r="A7" s="364" t="s">
        <v>662</v>
      </c>
      <c r="B7" s="16">
        <v>228492</v>
      </c>
      <c r="C7" s="739">
        <v>140555</v>
      </c>
    </row>
    <row r="8" spans="1:4" x14ac:dyDescent="0.2">
      <c r="A8" s="364" t="s">
        <v>663</v>
      </c>
      <c r="B8" s="16">
        <v>205452</v>
      </c>
      <c r="C8" s="1275">
        <v>0</v>
      </c>
    </row>
    <row r="9" spans="1:4" x14ac:dyDescent="0.2">
      <c r="A9" s="364" t="s">
        <v>664</v>
      </c>
      <c r="B9" s="16">
        <v>304689</v>
      </c>
      <c r="C9" s="739">
        <v>304689</v>
      </c>
    </row>
    <row r="10" spans="1:4" x14ac:dyDescent="0.2">
      <c r="A10" s="1268" t="s">
        <v>665</v>
      </c>
      <c r="B10" s="1269">
        <v>1304335</v>
      </c>
      <c r="C10" s="1270">
        <v>445244</v>
      </c>
    </row>
    <row r="11" spans="1:4" ht="12.75" customHeight="1" x14ac:dyDescent="0.2">
      <c r="A11" s="1051" t="s">
        <v>51</v>
      </c>
      <c r="B11" s="1051"/>
      <c r="C11" s="1051"/>
    </row>
  </sheetData>
  <mergeCells count="1">
    <mergeCell ref="A11:C11"/>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C745-22EF-4067-A28B-F2462F24F6DD}">
  <dimension ref="A1:I44"/>
  <sheetViews>
    <sheetView zoomScaleNormal="100" workbookViewId="0">
      <selection activeCell="A44" sqref="A44"/>
    </sheetView>
  </sheetViews>
  <sheetFormatPr baseColWidth="10" defaultColWidth="11.42578125" defaultRowHeight="12.75" x14ac:dyDescent="0.2"/>
  <cols>
    <col min="1" max="1" width="57.140625" style="18" customWidth="1"/>
    <col min="2" max="3" width="12.85546875" style="18" customWidth="1"/>
    <col min="4" max="4" width="11.42578125" style="18" bestFit="1"/>
    <col min="5" max="16384" width="11.42578125" style="18"/>
  </cols>
  <sheetData>
    <row r="1" spans="1:9" x14ac:dyDescent="0.2">
      <c r="A1" s="940" t="s">
        <v>278</v>
      </c>
      <c r="B1" s="940"/>
      <c r="C1" s="940"/>
    </row>
    <row r="2" spans="1:9" x14ac:dyDescent="0.2">
      <c r="A2" s="940" t="s">
        <v>531</v>
      </c>
      <c r="B2" s="940"/>
      <c r="C2" s="940"/>
    </row>
    <row r="3" spans="1:9" x14ac:dyDescent="0.2">
      <c r="A3" s="940" t="s">
        <v>446</v>
      </c>
      <c r="B3" s="940"/>
      <c r="C3" s="940"/>
    </row>
    <row r="4" spans="1:9" x14ac:dyDescent="0.2">
      <c r="A4" s="940" t="s">
        <v>139</v>
      </c>
      <c r="B4" s="940"/>
      <c r="C4" s="940"/>
    </row>
    <row r="5" spans="1:9" x14ac:dyDescent="0.2">
      <c r="A5" s="941" t="s">
        <v>14</v>
      </c>
      <c r="B5" s="941"/>
      <c r="C5" s="941"/>
    </row>
    <row r="6" spans="1:9" x14ac:dyDescent="0.2">
      <c r="A6" s="141"/>
      <c r="B6" s="141"/>
      <c r="C6" s="141"/>
    </row>
    <row r="7" spans="1:9" x14ac:dyDescent="0.2">
      <c r="A7" s="248"/>
      <c r="B7" s="21">
        <v>2025</v>
      </c>
      <c r="C7" s="21">
        <v>2026</v>
      </c>
    </row>
    <row r="8" spans="1:9" x14ac:dyDescent="0.2">
      <c r="A8" s="143" t="s">
        <v>106</v>
      </c>
      <c r="B8" s="35"/>
      <c r="C8" s="35"/>
    </row>
    <row r="9" spans="1:9" x14ac:dyDescent="0.2">
      <c r="A9" s="143" t="s">
        <v>221</v>
      </c>
      <c r="B9" s="28">
        <v>21.443222209719707</v>
      </c>
      <c r="C9" s="28">
        <v>21.974302960690107</v>
      </c>
      <c r="D9" s="147"/>
      <c r="E9" s="338"/>
      <c r="F9" s="338"/>
      <c r="G9" s="31"/>
      <c r="H9" s="407"/>
      <c r="I9" s="407"/>
    </row>
    <row r="10" spans="1:9" x14ac:dyDescent="0.2">
      <c r="A10" s="143" t="s">
        <v>222</v>
      </c>
      <c r="B10" s="28">
        <v>17.91326829840073</v>
      </c>
      <c r="C10" s="28">
        <v>18.250145467535965</v>
      </c>
      <c r="D10" s="147"/>
      <c r="E10" s="338"/>
      <c r="F10" s="338"/>
      <c r="G10" s="31"/>
      <c r="H10" s="407"/>
      <c r="I10" s="407"/>
    </row>
    <row r="11" spans="1:9" x14ac:dyDescent="0.2">
      <c r="A11" s="148" t="s">
        <v>223</v>
      </c>
      <c r="B11" s="35">
        <v>1.5620730958643601</v>
      </c>
      <c r="C11" s="35">
        <v>1.7422373746070967</v>
      </c>
      <c r="D11" s="147"/>
      <c r="E11" s="338"/>
      <c r="F11" s="338"/>
      <c r="G11" s="31"/>
      <c r="H11" s="407"/>
      <c r="I11" s="407"/>
    </row>
    <row r="12" spans="1:9" x14ac:dyDescent="0.2">
      <c r="A12" s="148" t="s">
        <v>224</v>
      </c>
      <c r="B12" s="35">
        <v>16.351195202536374</v>
      </c>
      <c r="C12" s="35">
        <v>16.507908092928869</v>
      </c>
      <c r="D12" s="147"/>
      <c r="E12" s="338"/>
      <c r="F12" s="338"/>
      <c r="G12" s="31"/>
      <c r="H12" s="407"/>
      <c r="I12" s="407"/>
    </row>
    <row r="13" spans="1:9" x14ac:dyDescent="0.2">
      <c r="A13" s="148" t="s">
        <v>637</v>
      </c>
      <c r="B13" s="35">
        <v>0.51816451290176613</v>
      </c>
      <c r="C13" s="35">
        <v>0.55293537037600271</v>
      </c>
      <c r="D13" s="147"/>
      <c r="E13" s="338"/>
      <c r="F13" s="338"/>
      <c r="G13" s="31"/>
      <c r="H13" s="407"/>
      <c r="I13" s="407"/>
    </row>
    <row r="14" spans="1:9" x14ac:dyDescent="0.2">
      <c r="A14" s="887" t="s">
        <v>932</v>
      </c>
      <c r="B14" s="35">
        <v>0.51816451290176613</v>
      </c>
      <c r="C14" s="35">
        <v>0.53098321892337241</v>
      </c>
      <c r="D14" s="147"/>
      <c r="E14" s="338"/>
      <c r="F14" s="338"/>
      <c r="G14" s="31"/>
      <c r="H14" s="407"/>
      <c r="I14" s="407"/>
    </row>
    <row r="15" spans="1:9" x14ac:dyDescent="0.2">
      <c r="A15" s="887" t="s">
        <v>933</v>
      </c>
      <c r="B15" s="35">
        <v>0</v>
      </c>
      <c r="C15" s="35">
        <v>2.1952151452630277E-2</v>
      </c>
      <c r="D15" s="147"/>
      <c r="E15" s="338"/>
      <c r="F15" s="338"/>
      <c r="G15" s="31"/>
      <c r="H15" s="407"/>
      <c r="I15" s="407"/>
    </row>
    <row r="16" spans="1:9" x14ac:dyDescent="0.2">
      <c r="A16" s="148" t="s">
        <v>226</v>
      </c>
      <c r="B16" s="35">
        <v>1.2898818814336601</v>
      </c>
      <c r="C16" s="35">
        <v>1.33533161036718</v>
      </c>
      <c r="D16" s="147"/>
      <c r="E16" s="338"/>
      <c r="F16" s="338"/>
      <c r="G16" s="31"/>
      <c r="H16" s="407"/>
      <c r="I16" s="407"/>
    </row>
    <row r="17" spans="1:9" x14ac:dyDescent="0.2">
      <c r="A17" s="148" t="s">
        <v>227</v>
      </c>
      <c r="B17" s="35">
        <v>2.1349841407580897E-2</v>
      </c>
      <c r="C17" s="35">
        <v>2.6634384913524333E-2</v>
      </c>
      <c r="D17" s="147"/>
      <c r="E17" s="338"/>
      <c r="F17" s="338"/>
      <c r="G17" s="31"/>
      <c r="H17" s="407"/>
      <c r="I17" s="407"/>
    </row>
    <row r="18" spans="1:9" x14ac:dyDescent="0.2">
      <c r="A18" s="148" t="s">
        <v>228</v>
      </c>
      <c r="B18" s="35">
        <v>0.52141087369758976</v>
      </c>
      <c r="C18" s="35">
        <v>0.60937283480668558</v>
      </c>
      <c r="D18" s="147"/>
      <c r="E18" s="338"/>
      <c r="F18" s="338"/>
      <c r="G18" s="31"/>
      <c r="H18" s="407"/>
      <c r="I18" s="407"/>
    </row>
    <row r="19" spans="1:9" x14ac:dyDescent="0.2">
      <c r="A19" s="148" t="s">
        <v>229</v>
      </c>
      <c r="B19" s="35">
        <v>0.45068190034277855</v>
      </c>
      <c r="C19" s="35">
        <v>0.45670334756444791</v>
      </c>
      <c r="D19" s="147"/>
      <c r="E19" s="338"/>
      <c r="F19" s="338"/>
      <c r="G19" s="31"/>
      <c r="H19" s="407"/>
      <c r="I19" s="407"/>
    </row>
    <row r="20" spans="1:9" x14ac:dyDescent="0.2">
      <c r="A20" s="148" t="s">
        <v>230</v>
      </c>
      <c r="B20" s="35">
        <v>0.72846490153560051</v>
      </c>
      <c r="C20" s="35">
        <v>0.74317994512629959</v>
      </c>
      <c r="D20" s="147"/>
      <c r="E20" s="338"/>
      <c r="F20" s="338"/>
      <c r="G20" s="31"/>
      <c r="H20" s="407"/>
      <c r="I20" s="407"/>
    </row>
    <row r="21" spans="1:9" x14ac:dyDescent="0.2">
      <c r="A21" s="143" t="s">
        <v>231</v>
      </c>
      <c r="B21" s="28">
        <v>20.860960618491234</v>
      </c>
      <c r="C21" s="28">
        <v>20.346211920668729</v>
      </c>
      <c r="D21" s="147"/>
      <c r="E21" s="338"/>
      <c r="F21" s="338"/>
      <c r="G21" s="31"/>
      <c r="H21" s="407"/>
      <c r="I21" s="407"/>
    </row>
    <row r="22" spans="1:9" x14ac:dyDescent="0.2">
      <c r="A22" s="148" t="s">
        <v>232</v>
      </c>
      <c r="B22" s="35">
        <v>5.071224746872077</v>
      </c>
      <c r="C22" s="35">
        <v>4.7916394861326674</v>
      </c>
      <c r="D22" s="147"/>
      <c r="E22" s="338"/>
      <c r="F22" s="338"/>
      <c r="G22" s="31"/>
      <c r="H22" s="407"/>
      <c r="I22" s="407"/>
    </row>
    <row r="23" spans="1:9" x14ac:dyDescent="0.2">
      <c r="A23" s="148" t="s">
        <v>233</v>
      </c>
      <c r="B23" s="35">
        <v>2.0164940255267396</v>
      </c>
      <c r="C23" s="35">
        <v>1.8536282106351296</v>
      </c>
      <c r="D23" s="147"/>
      <c r="E23" s="338"/>
      <c r="F23" s="338"/>
      <c r="G23" s="31"/>
      <c r="H23" s="407"/>
      <c r="I23" s="407"/>
    </row>
    <row r="24" spans="1:9" x14ac:dyDescent="0.2">
      <c r="A24" s="148" t="s">
        <v>234</v>
      </c>
      <c r="B24" s="35">
        <v>1.2423195595343259</v>
      </c>
      <c r="C24" s="35">
        <v>1.2542222997576757</v>
      </c>
      <c r="D24" s="147"/>
      <c r="E24" s="338"/>
      <c r="F24" s="338"/>
      <c r="G24" s="31"/>
      <c r="H24" s="407"/>
      <c r="I24" s="407"/>
    </row>
    <row r="25" spans="1:9" x14ac:dyDescent="0.2">
      <c r="A25" s="148" t="s">
        <v>235</v>
      </c>
      <c r="B25" s="35">
        <v>7.8509928599962215</v>
      </c>
      <c r="C25" s="35">
        <v>8.028022896792443</v>
      </c>
      <c r="D25" s="147"/>
      <c r="E25" s="338"/>
      <c r="F25" s="338"/>
      <c r="G25" s="31"/>
      <c r="H25" s="407"/>
      <c r="I25" s="407"/>
    </row>
    <row r="26" spans="1:9" x14ac:dyDescent="0.2">
      <c r="A26" s="148" t="s">
        <v>236</v>
      </c>
      <c r="B26" s="35">
        <v>4.5793621245982772</v>
      </c>
      <c r="C26" s="35">
        <v>4.4076305058538487</v>
      </c>
      <c r="D26" s="147"/>
      <c r="E26" s="338"/>
      <c r="F26" s="338"/>
      <c r="G26" s="31"/>
      <c r="H26" s="407"/>
      <c r="I26" s="407"/>
    </row>
    <row r="27" spans="1:9" x14ac:dyDescent="0.2">
      <c r="A27" s="148" t="s">
        <v>126</v>
      </c>
      <c r="B27" s="35">
        <v>0.10056730196359705</v>
      </c>
      <c r="C27" s="35">
        <v>1.1068521496963066E-2</v>
      </c>
      <c r="D27" s="147"/>
      <c r="E27" s="338"/>
      <c r="F27" s="338"/>
      <c r="G27" s="31"/>
      <c r="H27" s="407"/>
      <c r="I27" s="407"/>
    </row>
    <row r="28" spans="1:9" x14ac:dyDescent="0.2">
      <c r="A28" s="143" t="s">
        <v>237</v>
      </c>
      <c r="B28" s="28">
        <v>0.58226159122846854</v>
      </c>
      <c r="C28" s="28">
        <v>1.6280910400213768</v>
      </c>
      <c r="D28" s="147"/>
      <c r="E28" s="338"/>
      <c r="F28" s="338"/>
      <c r="G28" s="31"/>
      <c r="H28" s="407"/>
      <c r="I28" s="407"/>
    </row>
    <row r="29" spans="1:9" x14ac:dyDescent="0.2">
      <c r="A29" s="143" t="s">
        <v>22</v>
      </c>
      <c r="B29" s="28">
        <v>0</v>
      </c>
      <c r="C29" s="28">
        <v>0</v>
      </c>
      <c r="D29" s="147"/>
      <c r="E29" s="338"/>
      <c r="F29" s="338"/>
      <c r="G29" s="31"/>
      <c r="H29" s="407"/>
      <c r="I29" s="407"/>
    </row>
    <row r="30" spans="1:9" x14ac:dyDescent="0.2">
      <c r="A30" s="143" t="s">
        <v>238</v>
      </c>
      <c r="B30" s="28">
        <v>3.3959410195300723</v>
      </c>
      <c r="C30" s="28">
        <v>3.4730888667941309</v>
      </c>
      <c r="D30" s="147"/>
      <c r="E30" s="338"/>
      <c r="F30" s="338"/>
      <c r="G30" s="31"/>
      <c r="H30" s="407"/>
      <c r="I30" s="407"/>
    </row>
    <row r="31" spans="1:9" x14ac:dyDescent="0.2">
      <c r="A31" s="148" t="s">
        <v>239</v>
      </c>
      <c r="B31" s="35">
        <v>3.5552282655907353E-3</v>
      </c>
      <c r="C31" s="35">
        <v>3.4333309477755742E-3</v>
      </c>
      <c r="D31" s="147"/>
      <c r="E31" s="338"/>
      <c r="F31" s="338"/>
      <c r="G31" s="31"/>
      <c r="H31" s="407"/>
      <c r="I31" s="407"/>
    </row>
    <row r="32" spans="1:9" x14ac:dyDescent="0.2">
      <c r="A32" s="148" t="s">
        <v>240</v>
      </c>
      <c r="B32" s="35">
        <v>1.4506559332318105</v>
      </c>
      <c r="C32" s="35">
        <v>1.398379339663764</v>
      </c>
      <c r="D32" s="147"/>
      <c r="E32" s="338"/>
      <c r="F32" s="338"/>
      <c r="G32" s="31"/>
      <c r="H32" s="407"/>
      <c r="I32" s="407"/>
    </row>
    <row r="33" spans="1:9" x14ac:dyDescent="0.2">
      <c r="A33" s="148" t="s">
        <v>241</v>
      </c>
      <c r="B33" s="35">
        <v>1.9488403145638526</v>
      </c>
      <c r="C33" s="35">
        <v>2.0781428580781425</v>
      </c>
      <c r="D33" s="147"/>
      <c r="E33" s="338"/>
      <c r="F33" s="338"/>
      <c r="G33" s="31"/>
      <c r="H33" s="407"/>
      <c r="I33" s="407"/>
    </row>
    <row r="34" spans="1:9" x14ac:dyDescent="0.2">
      <c r="A34" s="143" t="s">
        <v>242</v>
      </c>
      <c r="B34" s="28">
        <v>21.446777437985297</v>
      </c>
      <c r="C34" s="28">
        <v>21.977736291637882</v>
      </c>
      <c r="D34" s="147"/>
      <c r="E34" s="338"/>
      <c r="F34" s="338"/>
      <c r="G34" s="31"/>
      <c r="H34" s="407"/>
      <c r="I34" s="407"/>
    </row>
    <row r="35" spans="1:9" x14ac:dyDescent="0.2">
      <c r="A35" s="143" t="s">
        <v>243</v>
      </c>
      <c r="B35" s="28">
        <v>24.260456866286901</v>
      </c>
      <c r="C35" s="28">
        <v>23.822734118410636</v>
      </c>
      <c r="E35" s="338"/>
      <c r="F35" s="338"/>
      <c r="G35" s="31"/>
    </row>
    <row r="36" spans="1:9" ht="12.75" customHeight="1" x14ac:dyDescent="0.2">
      <c r="A36" s="150" t="s">
        <v>244</v>
      </c>
      <c r="B36" s="40">
        <v>-2.813679428301604</v>
      </c>
      <c r="C36" s="40">
        <v>-1.8449978267727534</v>
      </c>
      <c r="E36" s="338"/>
      <c r="F36" s="338"/>
      <c r="G36" s="31"/>
    </row>
    <row r="37" spans="1:9" x14ac:dyDescent="0.2">
      <c r="A37" s="148" t="s">
        <v>271</v>
      </c>
      <c r="F37" s="31"/>
      <c r="G37" s="31"/>
    </row>
    <row r="38" spans="1:9" ht="12.75" customHeight="1" x14ac:dyDescent="0.2">
      <c r="A38" s="942" t="s">
        <v>272</v>
      </c>
      <c r="B38" s="942"/>
      <c r="C38" s="942"/>
      <c r="F38" s="31"/>
      <c r="G38" s="31"/>
    </row>
    <row r="39" spans="1:9" ht="12.75" customHeight="1" x14ac:dyDescent="0.2">
      <c r="A39" s="942"/>
      <c r="B39" s="942"/>
      <c r="C39" s="942"/>
      <c r="F39" s="31"/>
      <c r="G39" s="31"/>
    </row>
    <row r="40" spans="1:9" x14ac:dyDescent="0.2">
      <c r="A40" s="1088" t="s">
        <v>273</v>
      </c>
      <c r="B40" s="1088"/>
      <c r="C40" s="1088"/>
      <c r="F40" s="31"/>
      <c r="G40" s="31"/>
    </row>
    <row r="41" spans="1:9" x14ac:dyDescent="0.2">
      <c r="A41" s="942" t="s">
        <v>274</v>
      </c>
      <c r="B41" s="942"/>
      <c r="C41" s="942"/>
      <c r="F41" s="31"/>
      <c r="G41" s="31"/>
    </row>
    <row r="42" spans="1:9" x14ac:dyDescent="0.2">
      <c r="A42" s="942"/>
      <c r="B42" s="942"/>
      <c r="C42" s="942"/>
      <c r="F42" s="31"/>
      <c r="G42" s="31"/>
    </row>
    <row r="43" spans="1:9" x14ac:dyDescent="0.2">
      <c r="A43" s="18" t="s">
        <v>51</v>
      </c>
      <c r="B43" s="42"/>
      <c r="C43" s="42"/>
      <c r="F43" s="31"/>
      <c r="G43" s="31"/>
    </row>
    <row r="44" spans="1:9" x14ac:dyDescent="0.2">
      <c r="B44" s="42"/>
      <c r="C44" s="42"/>
    </row>
  </sheetData>
  <mergeCells count="8">
    <mergeCell ref="A41:C42"/>
    <mergeCell ref="A1:C1"/>
    <mergeCell ref="A2:C2"/>
    <mergeCell ref="A3:C3"/>
    <mergeCell ref="A4:C4"/>
    <mergeCell ref="A5:C5"/>
    <mergeCell ref="A38:C39"/>
    <mergeCell ref="A40:C40"/>
  </mergeCells>
  <pageMargins left="0.7" right="0.7" top="0.75" bottom="0.75" header="0.3" footer="0.3"/>
  <pageSetup orientation="portrait" horizontalDpi="4294967292" verticalDpi="4294967292"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BDDD-2507-4A9F-9225-46D4E6592970}">
  <dimension ref="A1:I84"/>
  <sheetViews>
    <sheetView zoomScaleNormal="100" workbookViewId="0">
      <selection activeCell="I33" sqref="I33"/>
    </sheetView>
  </sheetViews>
  <sheetFormatPr baseColWidth="10" defaultColWidth="11.42578125" defaultRowHeight="12.75" x14ac:dyDescent="0.2"/>
  <cols>
    <col min="1" max="1" width="57.140625" style="18" customWidth="1"/>
    <col min="2" max="3" width="12.85546875" style="18" customWidth="1"/>
    <col min="4" max="4" width="11.42578125" style="18" bestFit="1"/>
    <col min="5" max="16384" width="11.42578125" style="18"/>
  </cols>
  <sheetData>
    <row r="1" spans="1:9" x14ac:dyDescent="0.2">
      <c r="A1" s="940" t="s">
        <v>279</v>
      </c>
      <c r="B1" s="940"/>
      <c r="C1" s="940"/>
    </row>
    <row r="2" spans="1:9" x14ac:dyDescent="0.2">
      <c r="A2" s="940" t="s">
        <v>531</v>
      </c>
      <c r="B2" s="940"/>
      <c r="C2" s="940"/>
    </row>
    <row r="3" spans="1:9" x14ac:dyDescent="0.2">
      <c r="A3" s="940" t="s">
        <v>447</v>
      </c>
      <c r="B3" s="940"/>
      <c r="C3" s="940"/>
    </row>
    <row r="4" spans="1:9" x14ac:dyDescent="0.2">
      <c r="A4" s="940" t="s">
        <v>139</v>
      </c>
      <c r="B4" s="940"/>
      <c r="C4" s="940"/>
    </row>
    <row r="5" spans="1:9" x14ac:dyDescent="0.2">
      <c r="A5" s="941" t="s">
        <v>167</v>
      </c>
      <c r="B5" s="941"/>
      <c r="C5" s="941"/>
    </row>
    <row r="6" spans="1:9" x14ac:dyDescent="0.2">
      <c r="A6" s="141"/>
      <c r="B6" s="141"/>
      <c r="C6" s="141"/>
    </row>
    <row r="7" spans="1:9" x14ac:dyDescent="0.2">
      <c r="A7" s="248"/>
      <c r="B7" s="21">
        <v>2025</v>
      </c>
      <c r="C7" s="21">
        <v>2026</v>
      </c>
    </row>
    <row r="8" spans="1:9" x14ac:dyDescent="0.2">
      <c r="A8" s="143" t="s">
        <v>106</v>
      </c>
      <c r="B8" s="144"/>
      <c r="C8" s="145"/>
      <c r="E8" s="4"/>
      <c r="F8" s="4"/>
    </row>
    <row r="9" spans="1:9" x14ac:dyDescent="0.2">
      <c r="A9" s="143" t="s">
        <v>221</v>
      </c>
      <c r="B9" s="146">
        <v>72594489.000169992</v>
      </c>
      <c r="C9" s="146">
        <v>79150163.241649702</v>
      </c>
      <c r="D9" s="147"/>
      <c r="E9" s="4"/>
      <c r="F9" s="4"/>
      <c r="G9" s="338"/>
      <c r="I9" s="339"/>
    </row>
    <row r="10" spans="1:9" x14ac:dyDescent="0.2">
      <c r="A10" s="143" t="s">
        <v>222</v>
      </c>
      <c r="B10" s="146">
        <v>60644083.511661001</v>
      </c>
      <c r="C10" s="146">
        <v>65735964.208894312</v>
      </c>
      <c r="D10" s="147"/>
      <c r="E10" s="4"/>
      <c r="F10" s="4"/>
      <c r="G10" s="338"/>
      <c r="I10" s="339"/>
    </row>
    <row r="11" spans="1:9" x14ac:dyDescent="0.2">
      <c r="A11" s="148" t="s">
        <v>223</v>
      </c>
      <c r="B11" s="149">
        <v>5288286.2969999993</v>
      </c>
      <c r="C11" s="149">
        <v>6275437.8535938859</v>
      </c>
      <c r="D11" s="147"/>
      <c r="E11" s="490"/>
      <c r="F11" s="490"/>
      <c r="G11" s="338"/>
      <c r="I11" s="339"/>
    </row>
    <row r="12" spans="1:9" x14ac:dyDescent="0.2">
      <c r="A12" s="148" t="s">
        <v>224</v>
      </c>
      <c r="B12" s="149">
        <v>55355797.214661002</v>
      </c>
      <c r="C12" s="149">
        <v>59460526.355300426</v>
      </c>
      <c r="D12" s="147"/>
      <c r="E12" s="490"/>
      <c r="F12" s="490"/>
      <c r="G12" s="338"/>
      <c r="I12" s="339"/>
    </row>
    <row r="13" spans="1:9" x14ac:dyDescent="0.2">
      <c r="A13" s="148" t="s">
        <v>637</v>
      </c>
      <c r="B13" s="149">
        <v>1754208.7501698001</v>
      </c>
      <c r="C13" s="149">
        <v>1991641.0957668987</v>
      </c>
      <c r="D13" s="147"/>
      <c r="E13" s="4"/>
      <c r="F13" s="4"/>
      <c r="G13" s="338"/>
      <c r="I13" s="339"/>
    </row>
    <row r="14" spans="1:9" x14ac:dyDescent="0.2">
      <c r="A14" s="887" t="s">
        <v>932</v>
      </c>
      <c r="B14" s="888">
        <v>1754208.7501698001</v>
      </c>
      <c r="C14" s="149">
        <v>1912570.7209709676</v>
      </c>
      <c r="D14" s="147"/>
      <c r="E14" s="4"/>
      <c r="F14" s="4"/>
      <c r="G14" s="338"/>
      <c r="I14" s="339"/>
    </row>
    <row r="15" spans="1:9" x14ac:dyDescent="0.2">
      <c r="A15" s="887" t="s">
        <v>933</v>
      </c>
      <c r="B15" s="888">
        <v>0</v>
      </c>
      <c r="C15" s="149">
        <v>79070.374795931057</v>
      </c>
      <c r="D15" s="147"/>
      <c r="E15" s="4"/>
      <c r="F15" s="4"/>
      <c r="G15" s="338"/>
      <c r="I15" s="339"/>
    </row>
    <row r="16" spans="1:9" x14ac:dyDescent="0.2">
      <c r="A16" s="148" t="s">
        <v>226</v>
      </c>
      <c r="B16" s="149">
        <v>4366802.4859999996</v>
      </c>
      <c r="C16" s="149">
        <v>4809786.9193561897</v>
      </c>
      <c r="D16" s="147"/>
      <c r="E16" s="4"/>
      <c r="F16" s="4"/>
      <c r="G16" s="338"/>
      <c r="I16" s="339"/>
    </row>
    <row r="17" spans="1:9" x14ac:dyDescent="0.2">
      <c r="A17" s="148" t="s">
        <v>227</v>
      </c>
      <c r="B17" s="149">
        <v>72278.354999999996</v>
      </c>
      <c r="C17" s="149">
        <v>95935.507830104907</v>
      </c>
      <c r="D17" s="147"/>
      <c r="E17" s="4"/>
      <c r="F17" s="4"/>
      <c r="G17" s="338"/>
      <c r="I17" s="339"/>
    </row>
    <row r="18" spans="1:9" x14ac:dyDescent="0.2">
      <c r="A18" s="148" t="s">
        <v>228</v>
      </c>
      <c r="B18" s="149">
        <v>1765199.0715300001</v>
      </c>
      <c r="C18" s="149">
        <v>2194925.5653869109</v>
      </c>
      <c r="D18" s="147"/>
      <c r="E18" s="4"/>
      <c r="F18" s="4"/>
      <c r="G18" s="338"/>
      <c r="I18" s="339"/>
    </row>
    <row r="19" spans="1:9" x14ac:dyDescent="0.2">
      <c r="A19" s="148" t="s">
        <v>229</v>
      </c>
      <c r="B19" s="149">
        <v>1525751.2111299997</v>
      </c>
      <c r="C19" s="149">
        <v>1645018.9376836868</v>
      </c>
      <c r="D19" s="147"/>
      <c r="E19" s="4"/>
      <c r="F19" s="4"/>
      <c r="G19" s="338"/>
      <c r="I19" s="339"/>
    </row>
    <row r="20" spans="1:9" x14ac:dyDescent="0.2">
      <c r="A20" s="148" t="s">
        <v>230</v>
      </c>
      <c r="B20" s="149">
        <v>2466165.6146792001</v>
      </c>
      <c r="C20" s="149">
        <v>2676891.0067315982</v>
      </c>
      <c r="D20" s="147"/>
      <c r="E20" s="4"/>
      <c r="F20" s="4"/>
      <c r="G20" s="338"/>
      <c r="I20" s="339"/>
    </row>
    <row r="21" spans="1:9" x14ac:dyDescent="0.2">
      <c r="A21" s="143" t="s">
        <v>231</v>
      </c>
      <c r="B21" s="146">
        <v>70620039.012829989</v>
      </c>
      <c r="C21" s="146">
        <v>73284377.441885889</v>
      </c>
      <c r="D21" s="147"/>
      <c r="E21" s="4"/>
      <c r="F21" s="4"/>
      <c r="G21" s="338"/>
      <c r="I21" s="339"/>
    </row>
    <row r="22" spans="1:9" x14ac:dyDescent="0.2">
      <c r="A22" s="148" t="s">
        <v>232</v>
      </c>
      <c r="B22" s="149">
        <v>17168267.226989999</v>
      </c>
      <c r="C22" s="149">
        <v>17259207.184</v>
      </c>
      <c r="D22" s="147"/>
      <c r="E22" s="4"/>
      <c r="F22" s="4"/>
      <c r="G22" s="338"/>
      <c r="I22" s="339"/>
    </row>
    <row r="23" spans="1:9" x14ac:dyDescent="0.2">
      <c r="A23" s="148" t="s">
        <v>233</v>
      </c>
      <c r="B23" s="149">
        <v>6826695.7234000005</v>
      </c>
      <c r="C23" s="149">
        <v>6676661.1766278269</v>
      </c>
      <c r="D23" s="147"/>
      <c r="E23" s="4"/>
      <c r="F23" s="4"/>
      <c r="G23" s="338"/>
      <c r="I23" s="339"/>
    </row>
    <row r="24" spans="1:9" x14ac:dyDescent="0.2">
      <c r="A24" s="148" t="s">
        <v>234</v>
      </c>
      <c r="B24" s="149">
        <v>4202538.47939</v>
      </c>
      <c r="C24" s="149">
        <v>4516139.4774660831</v>
      </c>
      <c r="D24" s="147"/>
      <c r="E24" s="4"/>
      <c r="F24" s="4"/>
      <c r="G24" s="338"/>
      <c r="I24" s="339"/>
    </row>
    <row r="25" spans="1:9" x14ac:dyDescent="0.2">
      <c r="A25" s="148" t="s">
        <v>235</v>
      </c>
      <c r="B25" s="149">
        <v>26578972.564909998</v>
      </c>
      <c r="C25" s="149">
        <v>28916472.296096347</v>
      </c>
      <c r="D25" s="147"/>
      <c r="E25" s="4"/>
      <c r="F25" s="4"/>
      <c r="G25" s="338"/>
      <c r="I25" s="339"/>
    </row>
    <row r="26" spans="1:9" x14ac:dyDescent="0.2">
      <c r="A26" s="148" t="s">
        <v>236</v>
      </c>
      <c r="B26" s="149">
        <v>15503101.638859998</v>
      </c>
      <c r="C26" s="149">
        <v>15876029.136</v>
      </c>
      <c r="D26" s="147"/>
      <c r="E26" s="4"/>
      <c r="F26" s="4"/>
      <c r="G26" s="338"/>
      <c r="I26" s="339"/>
    </row>
    <row r="27" spans="1:9" x14ac:dyDescent="0.2">
      <c r="A27" s="148" t="s">
        <v>126</v>
      </c>
      <c r="B27" s="149">
        <v>340463.37927999999</v>
      </c>
      <c r="C27" s="149">
        <v>39868.171695618701</v>
      </c>
      <c r="D27" s="147"/>
      <c r="E27" s="4"/>
      <c r="F27" s="4"/>
      <c r="G27" s="338"/>
      <c r="I27" s="339"/>
    </row>
    <row r="28" spans="1:9" x14ac:dyDescent="0.2">
      <c r="A28" s="143" t="s">
        <v>237</v>
      </c>
      <c r="B28" s="146">
        <v>1974449.98734</v>
      </c>
      <c r="C28" s="146">
        <v>5865785.7997638136</v>
      </c>
      <c r="D28" s="147"/>
      <c r="G28" s="338"/>
      <c r="I28" s="339"/>
    </row>
    <row r="29" spans="1:9" x14ac:dyDescent="0.2">
      <c r="A29" s="143" t="s">
        <v>22</v>
      </c>
      <c r="B29" s="146"/>
      <c r="C29" s="146"/>
      <c r="D29" s="147"/>
      <c r="E29" s="4"/>
      <c r="F29" s="4"/>
      <c r="G29" s="338"/>
      <c r="I29" s="339"/>
    </row>
    <row r="30" spans="1:9" x14ac:dyDescent="0.2">
      <c r="A30" s="143" t="s">
        <v>238</v>
      </c>
      <c r="B30" s="146">
        <v>11496714.466529999</v>
      </c>
      <c r="C30" s="146">
        <v>12509864.419875938</v>
      </c>
      <c r="D30" s="147"/>
      <c r="E30" s="4"/>
      <c r="F30" s="4"/>
      <c r="G30" s="338"/>
      <c r="I30" s="339"/>
    </row>
    <row r="31" spans="1:9" x14ac:dyDescent="0.2">
      <c r="A31" s="148" t="s">
        <v>239</v>
      </c>
      <c r="B31" s="149">
        <v>12035.970000000001</v>
      </c>
      <c r="C31" s="149">
        <v>12366.658704268191</v>
      </c>
      <c r="D31" s="147"/>
      <c r="E31" s="4"/>
      <c r="F31" s="4"/>
      <c r="G31" s="338"/>
      <c r="I31" s="339"/>
    </row>
    <row r="32" spans="1:9" x14ac:dyDescent="0.2">
      <c r="A32" s="148" t="s">
        <v>240</v>
      </c>
      <c r="B32" s="149">
        <v>4911091.4935299996</v>
      </c>
      <c r="C32" s="149">
        <v>5036881.179172623</v>
      </c>
      <c r="D32" s="147"/>
      <c r="E32" s="4"/>
      <c r="F32" s="4"/>
      <c r="G32" s="338"/>
      <c r="I32" s="339"/>
    </row>
    <row r="33" spans="1:9" x14ac:dyDescent="0.2">
      <c r="A33" s="148" t="s">
        <v>241</v>
      </c>
      <c r="B33" s="149">
        <v>6597658.943</v>
      </c>
      <c r="C33" s="149">
        <v>7485349.8994075833</v>
      </c>
      <c r="D33" s="147"/>
      <c r="E33" s="4"/>
      <c r="F33" s="4"/>
      <c r="G33" s="338"/>
      <c r="I33" s="339"/>
    </row>
    <row r="34" spans="1:9" x14ac:dyDescent="0.2">
      <c r="A34" s="143" t="s">
        <v>242</v>
      </c>
      <c r="B34" s="146">
        <v>72606524.970169991</v>
      </c>
      <c r="C34" s="146">
        <v>79162529.900353968</v>
      </c>
      <c r="D34" s="147"/>
      <c r="E34" s="4"/>
      <c r="F34" s="4"/>
      <c r="G34" s="338"/>
      <c r="I34" s="339"/>
    </row>
    <row r="35" spans="1:9" x14ac:dyDescent="0.2">
      <c r="A35" s="143" t="s">
        <v>243</v>
      </c>
      <c r="B35" s="146">
        <v>82128789.449359998</v>
      </c>
      <c r="C35" s="146">
        <v>85806608.520466089</v>
      </c>
      <c r="D35" s="147"/>
      <c r="E35" s="4"/>
      <c r="F35" s="492"/>
      <c r="G35" s="338"/>
      <c r="I35" s="339"/>
    </row>
    <row r="36" spans="1:9" x14ac:dyDescent="0.2">
      <c r="A36" s="143" t="s">
        <v>244</v>
      </c>
      <c r="B36" s="146">
        <v>-9522264.4791899994</v>
      </c>
      <c r="C36" s="146">
        <v>-6644078.6201121211</v>
      </c>
      <c r="D36" s="147"/>
      <c r="E36" s="68"/>
      <c r="F36" s="68"/>
      <c r="G36" s="338"/>
      <c r="I36" s="339"/>
    </row>
    <row r="37" spans="1:9" x14ac:dyDescent="0.2">
      <c r="A37" s="178" t="s">
        <v>245</v>
      </c>
      <c r="B37" s="179"/>
      <c r="C37" s="180"/>
      <c r="D37" s="147"/>
      <c r="E37" s="68"/>
      <c r="F37" s="68"/>
      <c r="G37" s="338"/>
      <c r="I37" s="339"/>
    </row>
    <row r="38" spans="1:9" x14ac:dyDescent="0.2">
      <c r="A38" s="143" t="s">
        <v>246</v>
      </c>
      <c r="B38" s="146">
        <v>-860077.03251999943</v>
      </c>
      <c r="C38" s="146">
        <v>2141044.4598784875</v>
      </c>
      <c r="D38" s="147"/>
      <c r="E38" s="68"/>
      <c r="F38" s="68"/>
      <c r="G38" s="338"/>
      <c r="I38" s="339"/>
    </row>
    <row r="39" spans="1:9" x14ac:dyDescent="0.2">
      <c r="A39" s="148" t="s">
        <v>247</v>
      </c>
      <c r="B39" s="149">
        <v>-878804.15995999961</v>
      </c>
      <c r="C39" s="149">
        <v>1242247.4110000003</v>
      </c>
      <c r="D39" s="147"/>
      <c r="E39" s="68"/>
      <c r="F39" s="68"/>
      <c r="G39" s="338"/>
      <c r="I39" s="339"/>
    </row>
    <row r="40" spans="1:9" x14ac:dyDescent="0.2">
      <c r="A40" s="148" t="s">
        <v>248</v>
      </c>
      <c r="B40" s="149">
        <v>2284352.8308899999</v>
      </c>
      <c r="C40" s="149">
        <v>2902514.6690000002</v>
      </c>
      <c r="D40" s="147"/>
      <c r="E40" s="68"/>
      <c r="F40" s="68"/>
      <c r="G40" s="338"/>
      <c r="I40" s="339"/>
    </row>
    <row r="41" spans="1:9" x14ac:dyDescent="0.2">
      <c r="A41" s="148" t="s">
        <v>249</v>
      </c>
      <c r="B41" s="149">
        <v>3163156.9908499997</v>
      </c>
      <c r="C41" s="149">
        <v>1660267.2579999999</v>
      </c>
      <c r="D41" s="147"/>
      <c r="E41" s="68"/>
      <c r="F41" s="68"/>
      <c r="G41" s="338"/>
      <c r="I41" s="339"/>
    </row>
    <row r="42" spans="1:9" x14ac:dyDescent="0.2">
      <c r="A42" s="148" t="s">
        <v>250</v>
      </c>
      <c r="B42" s="149">
        <v>1326651.3943599998</v>
      </c>
      <c r="C42" s="149">
        <v>903585.26687848568</v>
      </c>
      <c r="D42" s="147"/>
      <c r="E42" s="68"/>
      <c r="F42" s="68"/>
      <c r="G42" s="338"/>
      <c r="I42" s="339"/>
    </row>
    <row r="43" spans="1:9" x14ac:dyDescent="0.2">
      <c r="A43" s="148" t="s">
        <v>251</v>
      </c>
      <c r="B43" s="149">
        <v>4331565.2953000003</v>
      </c>
      <c r="C43" s="149">
        <v>10107498.026000001</v>
      </c>
      <c r="D43" s="147"/>
      <c r="E43" s="491"/>
      <c r="F43" s="491"/>
      <c r="G43" s="338"/>
      <c r="I43" s="339"/>
    </row>
    <row r="44" spans="1:9" x14ac:dyDescent="0.2">
      <c r="A44" s="148" t="s">
        <v>252</v>
      </c>
      <c r="B44" s="149">
        <v>3004913.9009400001</v>
      </c>
      <c r="C44" s="149">
        <v>9203912.7591215149</v>
      </c>
      <c r="D44" s="147"/>
      <c r="E44" s="4"/>
      <c r="F44" s="4"/>
      <c r="G44" s="338"/>
      <c r="I44" s="339"/>
    </row>
    <row r="45" spans="1:9" x14ac:dyDescent="0.2">
      <c r="A45" s="148" t="s">
        <v>253</v>
      </c>
      <c r="B45" s="149">
        <v>-101449.31017000043</v>
      </c>
      <c r="C45" s="149">
        <v>-3085.7289999984205</v>
      </c>
      <c r="D45" s="147"/>
      <c r="E45" s="4"/>
      <c r="F45" s="4"/>
      <c r="G45" s="338"/>
      <c r="I45" s="339"/>
    </row>
    <row r="46" spans="1:9" x14ac:dyDescent="0.2">
      <c r="A46" s="148" t="s">
        <v>254</v>
      </c>
      <c r="B46" s="149">
        <v>-1206474.9567500004</v>
      </c>
      <c r="C46" s="149">
        <v>-1702.489</v>
      </c>
      <c r="D46" s="147"/>
      <c r="E46" s="4"/>
      <c r="F46" s="4"/>
      <c r="G46" s="338"/>
      <c r="I46" s="339"/>
    </row>
    <row r="47" spans="1:9" x14ac:dyDescent="0.2">
      <c r="A47" s="148" t="s">
        <v>255</v>
      </c>
      <c r="B47" s="149">
        <v>0</v>
      </c>
      <c r="C47" s="149">
        <v>0</v>
      </c>
      <c r="D47" s="147"/>
      <c r="E47" s="4"/>
      <c r="F47" s="4"/>
      <c r="G47" s="338"/>
      <c r="I47" s="339"/>
    </row>
    <row r="48" spans="1:9" x14ac:dyDescent="0.2">
      <c r="A48" s="148" t="s">
        <v>256</v>
      </c>
      <c r="B48" s="149">
        <v>0</v>
      </c>
      <c r="C48" s="149">
        <v>0</v>
      </c>
      <c r="D48" s="147"/>
      <c r="E48" s="4"/>
      <c r="F48" s="4"/>
      <c r="G48" s="338"/>
      <c r="I48" s="339"/>
    </row>
    <row r="49" spans="1:9" x14ac:dyDescent="0.2">
      <c r="A49" s="148" t="s">
        <v>257</v>
      </c>
      <c r="B49" s="149">
        <v>0</v>
      </c>
      <c r="C49" s="149">
        <v>0</v>
      </c>
      <c r="D49" s="147"/>
      <c r="E49" s="4"/>
      <c r="F49" s="4"/>
      <c r="G49" s="338"/>
      <c r="I49" s="339"/>
    </row>
    <row r="50" spans="1:9" x14ac:dyDescent="0.2">
      <c r="A50" s="148" t="s">
        <v>258</v>
      </c>
      <c r="B50" s="149">
        <v>0</v>
      </c>
      <c r="C50" s="149">
        <v>0</v>
      </c>
      <c r="D50" s="147"/>
      <c r="E50" s="4"/>
      <c r="F50" s="4"/>
      <c r="G50" s="338"/>
      <c r="I50" s="339"/>
    </row>
    <row r="51" spans="1:9" x14ac:dyDescent="0.2">
      <c r="A51" s="148" t="s">
        <v>259</v>
      </c>
      <c r="B51" s="149">
        <v>0</v>
      </c>
      <c r="C51" s="149">
        <v>0</v>
      </c>
      <c r="D51" s="147"/>
      <c r="E51" s="4"/>
      <c r="F51" s="4"/>
      <c r="G51" s="338"/>
      <c r="I51" s="339"/>
    </row>
    <row r="52" spans="1:9" x14ac:dyDescent="0.2">
      <c r="A52" s="148" t="s">
        <v>260</v>
      </c>
      <c r="B52" s="149">
        <v>0</v>
      </c>
      <c r="C52" s="149">
        <v>0</v>
      </c>
      <c r="D52" s="147"/>
      <c r="E52" s="4"/>
      <c r="F52" s="4"/>
      <c r="G52" s="338"/>
      <c r="I52" s="339"/>
    </row>
    <row r="53" spans="1:9" x14ac:dyDescent="0.2">
      <c r="A53" s="148" t="s">
        <v>261</v>
      </c>
      <c r="B53" s="149">
        <v>0</v>
      </c>
      <c r="C53" s="149">
        <v>0</v>
      </c>
      <c r="D53" s="147"/>
      <c r="E53" s="4"/>
      <c r="F53" s="4"/>
      <c r="G53" s="338"/>
      <c r="I53" s="339"/>
    </row>
    <row r="54" spans="1:9" x14ac:dyDescent="0.2">
      <c r="A54" s="143" t="s">
        <v>262</v>
      </c>
      <c r="B54" s="146">
        <v>8662187.4466699995</v>
      </c>
      <c r="C54" s="146">
        <v>8785123.0799906086</v>
      </c>
      <c r="D54" s="147"/>
      <c r="E54" s="4"/>
      <c r="F54" s="4"/>
      <c r="G54" s="338"/>
      <c r="I54" s="339"/>
    </row>
    <row r="55" spans="1:9" x14ac:dyDescent="0.2">
      <c r="A55" s="148" t="s">
        <v>263</v>
      </c>
      <c r="B55" s="149">
        <v>3051626.5524900001</v>
      </c>
      <c r="C55" s="149">
        <v>-1542033.8130093904</v>
      </c>
      <c r="D55" s="147"/>
      <c r="E55" s="4"/>
      <c r="F55" s="492"/>
      <c r="G55" s="338"/>
      <c r="I55" s="339"/>
    </row>
    <row r="56" spans="1:9" x14ac:dyDescent="0.2">
      <c r="A56" s="148" t="s">
        <v>264</v>
      </c>
      <c r="B56" s="149">
        <v>5244123.9523700001</v>
      </c>
      <c r="C56" s="149">
        <v>128322.68700000001</v>
      </c>
      <c r="D56" s="147"/>
      <c r="E56" s="4"/>
      <c r="F56" s="4"/>
      <c r="G56" s="338"/>
      <c r="I56" s="339"/>
    </row>
    <row r="57" spans="1:9" x14ac:dyDescent="0.2">
      <c r="A57" s="148" t="s">
        <v>265</v>
      </c>
      <c r="B57" s="149">
        <v>5236324.2693699999</v>
      </c>
      <c r="C57" s="149">
        <v>124812.708</v>
      </c>
      <c r="D57" s="147"/>
      <c r="E57" s="4"/>
      <c r="F57" s="4"/>
      <c r="G57" s="338"/>
      <c r="I57" s="339"/>
    </row>
    <row r="58" spans="1:9" x14ac:dyDescent="0.2">
      <c r="A58" s="148" t="s">
        <v>266</v>
      </c>
      <c r="B58" s="149">
        <v>7799.6829999999991</v>
      </c>
      <c r="C58" s="149">
        <v>3509.9789999999998</v>
      </c>
      <c r="D58" s="147"/>
      <c r="E58" s="4"/>
      <c r="F58" s="4"/>
      <c r="G58" s="338"/>
      <c r="I58" s="339"/>
    </row>
    <row r="59" spans="1:9" x14ac:dyDescent="0.2">
      <c r="A59" s="148" t="s">
        <v>267</v>
      </c>
      <c r="B59" s="149">
        <v>2192497.3998799995</v>
      </c>
      <c r="C59" s="149">
        <v>1670356.5000093903</v>
      </c>
      <c r="D59" s="147"/>
      <c r="E59" s="4"/>
      <c r="F59" s="4"/>
      <c r="G59" s="338"/>
      <c r="I59" s="339"/>
    </row>
    <row r="60" spans="1:9" x14ac:dyDescent="0.2">
      <c r="A60" s="148" t="s">
        <v>268</v>
      </c>
      <c r="B60" s="149">
        <v>5741733.6771799996</v>
      </c>
      <c r="C60" s="149">
        <v>10396253.034</v>
      </c>
      <c r="D60" s="147"/>
      <c r="E60" s="4"/>
      <c r="F60" s="4"/>
      <c r="G60" s="338"/>
      <c r="I60" s="339"/>
    </row>
    <row r="61" spans="1:9" x14ac:dyDescent="0.2">
      <c r="A61" s="148" t="s">
        <v>264</v>
      </c>
      <c r="B61" s="149">
        <v>20007035.576000001</v>
      </c>
      <c r="C61" s="149">
        <v>15869322</v>
      </c>
      <c r="D61" s="147"/>
      <c r="E61" s="4"/>
      <c r="F61" s="4"/>
      <c r="G61" s="338"/>
      <c r="I61" s="339"/>
    </row>
    <row r="62" spans="1:9" x14ac:dyDescent="0.2">
      <c r="A62" s="148" t="s">
        <v>265</v>
      </c>
      <c r="B62" s="149">
        <v>20007035.576000001</v>
      </c>
      <c r="C62" s="149">
        <v>15869322</v>
      </c>
      <c r="D62" s="147"/>
      <c r="E62" s="4"/>
      <c r="F62" s="4"/>
      <c r="G62" s="338"/>
      <c r="I62" s="339"/>
    </row>
    <row r="63" spans="1:9" x14ac:dyDescent="0.2">
      <c r="A63" s="148" t="s">
        <v>266</v>
      </c>
      <c r="B63" s="149">
        <v>0</v>
      </c>
      <c r="C63" s="149">
        <v>0</v>
      </c>
      <c r="D63" s="147"/>
      <c r="E63" s="4"/>
      <c r="F63" s="4"/>
      <c r="G63" s="338"/>
      <c r="I63" s="339"/>
    </row>
    <row r="64" spans="1:9" x14ac:dyDescent="0.2">
      <c r="A64" s="148" t="s">
        <v>267</v>
      </c>
      <c r="B64" s="149">
        <v>14265301.89882</v>
      </c>
      <c r="C64" s="149">
        <v>5473068.966</v>
      </c>
      <c r="D64" s="147"/>
      <c r="E64" s="4"/>
      <c r="F64" s="4"/>
      <c r="G64" s="338"/>
      <c r="I64" s="339"/>
    </row>
    <row r="65" spans="1:9" x14ac:dyDescent="0.2">
      <c r="A65" s="148" t="s">
        <v>269</v>
      </c>
      <c r="B65" s="149">
        <v>-131172.783</v>
      </c>
      <c r="C65" s="149">
        <v>-69096.141000000003</v>
      </c>
      <c r="D65" s="147"/>
      <c r="E65" s="4"/>
      <c r="F65" s="4"/>
      <c r="G65" s="338"/>
      <c r="I65" s="339"/>
    </row>
    <row r="66" spans="1:9" ht="12.75" customHeight="1" x14ac:dyDescent="0.2">
      <c r="A66" s="150" t="s">
        <v>270</v>
      </c>
      <c r="B66" s="151">
        <v>-9522264.4791899994</v>
      </c>
      <c r="C66" s="151">
        <v>-6644078.6201121211</v>
      </c>
      <c r="D66" s="147"/>
      <c r="E66" s="4"/>
      <c r="F66" s="4"/>
      <c r="G66" s="338"/>
      <c r="I66" s="339"/>
    </row>
    <row r="67" spans="1:9" x14ac:dyDescent="0.2">
      <c r="A67" s="148" t="s">
        <v>271</v>
      </c>
      <c r="B67" s="152"/>
      <c r="C67" s="152"/>
      <c r="D67" s="147"/>
      <c r="E67" s="4"/>
      <c r="F67" s="4"/>
      <c r="G67" s="338"/>
      <c r="I67" s="339"/>
    </row>
    <row r="68" spans="1:9" x14ac:dyDescent="0.2">
      <c r="A68" s="1088" t="s">
        <v>272</v>
      </c>
      <c r="B68" s="1088"/>
      <c r="C68" s="1088"/>
      <c r="D68" s="147"/>
      <c r="E68" s="4"/>
      <c r="F68" s="4"/>
      <c r="G68" s="338"/>
      <c r="I68" s="339"/>
    </row>
    <row r="69" spans="1:9" x14ac:dyDescent="0.2">
      <c r="A69" s="1088"/>
      <c r="B69" s="1088"/>
      <c r="C69" s="1088"/>
      <c r="D69" s="147"/>
      <c r="E69" s="4"/>
      <c r="F69" s="4"/>
      <c r="G69" s="338"/>
      <c r="I69" s="339"/>
    </row>
    <row r="70" spans="1:9" x14ac:dyDescent="0.2">
      <c r="A70" s="1088" t="s">
        <v>273</v>
      </c>
      <c r="B70" s="1088"/>
      <c r="C70" s="1088"/>
      <c r="D70" s="147"/>
      <c r="E70" s="4"/>
      <c r="F70" s="4"/>
      <c r="G70" s="338"/>
      <c r="I70" s="339"/>
    </row>
    <row r="71" spans="1:9" x14ac:dyDescent="0.2">
      <c r="A71" s="942" t="s">
        <v>274</v>
      </c>
      <c r="B71" s="942"/>
      <c r="C71" s="942"/>
      <c r="E71" s="4"/>
      <c r="F71" s="4"/>
      <c r="G71" s="338"/>
      <c r="I71" s="339"/>
    </row>
    <row r="72" spans="1:9" x14ac:dyDescent="0.2">
      <c r="A72" s="942"/>
      <c r="B72" s="942"/>
      <c r="C72" s="942"/>
      <c r="E72" s="4"/>
      <c r="F72" s="4"/>
      <c r="G72" s="338"/>
      <c r="I72" s="339"/>
    </row>
    <row r="73" spans="1:9" x14ac:dyDescent="0.2">
      <c r="A73" s="942" t="s">
        <v>275</v>
      </c>
      <c r="B73" s="942"/>
      <c r="C73" s="942"/>
      <c r="E73" s="4"/>
      <c r="F73" s="4"/>
      <c r="G73" s="338"/>
      <c r="I73" s="339"/>
    </row>
    <row r="74" spans="1:9" x14ac:dyDescent="0.2">
      <c r="A74" s="942"/>
      <c r="B74" s="942"/>
      <c r="C74" s="942"/>
      <c r="E74" s="4"/>
      <c r="F74" s="4"/>
      <c r="G74" s="338"/>
      <c r="I74" s="339"/>
    </row>
    <row r="75" spans="1:9" x14ac:dyDescent="0.2">
      <c r="A75" s="18" t="s">
        <v>51</v>
      </c>
      <c r="E75" s="4"/>
      <c r="F75" s="4"/>
      <c r="G75" s="338"/>
      <c r="I75" s="339"/>
    </row>
    <row r="76" spans="1:9" x14ac:dyDescent="0.2">
      <c r="E76" s="4"/>
      <c r="F76" s="4"/>
      <c r="G76" s="338"/>
      <c r="I76" s="339"/>
    </row>
    <row r="77" spans="1:9" x14ac:dyDescent="0.2">
      <c r="A77" s="148"/>
      <c r="B77" s="152"/>
      <c r="C77" s="152"/>
      <c r="E77" s="68"/>
      <c r="F77" s="68"/>
      <c r="G77" s="338"/>
      <c r="I77" s="339"/>
    </row>
    <row r="78" spans="1:9" x14ac:dyDescent="0.2">
      <c r="A78" s="1088"/>
      <c r="B78" s="1088"/>
      <c r="C78" s="1088"/>
    </row>
    <row r="79" spans="1:9" x14ac:dyDescent="0.2">
      <c r="A79" s="1088"/>
      <c r="B79" s="1088"/>
      <c r="C79" s="1088"/>
    </row>
    <row r="80" spans="1:9" x14ac:dyDescent="0.2">
      <c r="A80" s="1088"/>
      <c r="B80" s="1088"/>
      <c r="C80" s="1088"/>
    </row>
    <row r="81" spans="1:3" x14ac:dyDescent="0.2">
      <c r="A81" s="942"/>
      <c r="B81" s="942"/>
      <c r="C81" s="942"/>
    </row>
    <row r="82" spans="1:3" x14ac:dyDescent="0.2">
      <c r="A82" s="942"/>
      <c r="B82" s="942"/>
      <c r="C82" s="942"/>
    </row>
    <row r="83" spans="1:3" x14ac:dyDescent="0.2">
      <c r="A83" s="942"/>
      <c r="B83" s="942"/>
      <c r="C83" s="942"/>
    </row>
    <row r="84" spans="1:3" x14ac:dyDescent="0.2">
      <c r="A84" s="942"/>
      <c r="B84" s="942"/>
      <c r="C84" s="942"/>
    </row>
  </sheetData>
  <mergeCells count="13">
    <mergeCell ref="A78:C79"/>
    <mergeCell ref="A80:C80"/>
    <mergeCell ref="A81:C82"/>
    <mergeCell ref="A83:C84"/>
    <mergeCell ref="A1:C1"/>
    <mergeCell ref="A2:C2"/>
    <mergeCell ref="A3:C3"/>
    <mergeCell ref="A4:C4"/>
    <mergeCell ref="A5:C5"/>
    <mergeCell ref="A68:C69"/>
    <mergeCell ref="A70:C70"/>
    <mergeCell ref="A71:C72"/>
    <mergeCell ref="A73:C74"/>
  </mergeCells>
  <pageMargins left="0.7" right="0.7" top="0.75" bottom="0.75" header="0.3" footer="0.3"/>
  <pageSetup orientation="portrait" horizontalDpi="4294967292" verticalDpi="429496729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85FF-5112-4D4F-AF05-963CBB343264}">
  <dimension ref="A1:J82"/>
  <sheetViews>
    <sheetView topLeftCell="A13" zoomScaleNormal="100" workbookViewId="0">
      <selection activeCell="K30" sqref="K30"/>
    </sheetView>
  </sheetViews>
  <sheetFormatPr baseColWidth="10" defaultColWidth="11.42578125" defaultRowHeight="12.75" x14ac:dyDescent="0.2"/>
  <cols>
    <col min="1" max="1" width="57.140625" style="18" customWidth="1"/>
    <col min="2" max="3" width="12.85546875" style="18" customWidth="1"/>
    <col min="4" max="4" width="11.5703125" style="18" bestFit="1" customWidth="1"/>
    <col min="5" max="5" width="11.42578125" style="18" customWidth="1"/>
    <col min="6" max="6" width="11.42578125" style="18" bestFit="1"/>
    <col min="7" max="10" width="11.5703125" style="18" bestFit="1" customWidth="1"/>
    <col min="11" max="16384" width="11.42578125" style="18"/>
  </cols>
  <sheetData>
    <row r="1" spans="1:10" x14ac:dyDescent="0.2">
      <c r="A1" s="940" t="s">
        <v>280</v>
      </c>
      <c r="B1" s="940"/>
      <c r="C1" s="940"/>
    </row>
    <row r="2" spans="1:10" x14ac:dyDescent="0.2">
      <c r="A2" s="940" t="s">
        <v>531</v>
      </c>
      <c r="B2" s="940"/>
      <c r="C2" s="940"/>
    </row>
    <row r="3" spans="1:10" x14ac:dyDescent="0.2">
      <c r="A3" s="940" t="s">
        <v>447</v>
      </c>
      <c r="B3" s="940"/>
      <c r="C3" s="940"/>
    </row>
    <row r="4" spans="1:10" x14ac:dyDescent="0.2">
      <c r="A4" s="940" t="s">
        <v>139</v>
      </c>
      <c r="B4" s="940"/>
      <c r="C4" s="940"/>
    </row>
    <row r="5" spans="1:10" x14ac:dyDescent="0.2">
      <c r="A5" s="941" t="s">
        <v>497</v>
      </c>
      <c r="B5" s="941"/>
      <c r="C5" s="941"/>
    </row>
    <row r="6" spans="1:10" x14ac:dyDescent="0.2">
      <c r="A6" s="141"/>
      <c r="B6" s="141"/>
      <c r="C6" s="141"/>
    </row>
    <row r="7" spans="1:10" x14ac:dyDescent="0.2">
      <c r="A7" s="248"/>
      <c r="B7" s="21">
        <v>2025</v>
      </c>
      <c r="C7" s="21">
        <v>2026</v>
      </c>
    </row>
    <row r="8" spans="1:10" x14ac:dyDescent="0.2">
      <c r="A8" s="143" t="s">
        <v>106</v>
      </c>
      <c r="B8" s="145"/>
      <c r="C8" s="145"/>
      <c r="E8" s="4"/>
      <c r="F8" s="4"/>
    </row>
    <row r="9" spans="1:10" x14ac:dyDescent="0.2">
      <c r="A9" s="143" t="s">
        <v>221</v>
      </c>
      <c r="B9" s="146">
        <v>74589340.359104827</v>
      </c>
      <c r="C9" s="146">
        <v>79150163.241649702</v>
      </c>
      <c r="D9" s="415"/>
      <c r="E9" s="59"/>
      <c r="F9" s="4"/>
      <c r="G9" s="492"/>
      <c r="H9" s="338"/>
      <c r="I9" s="30"/>
      <c r="J9" s="407"/>
    </row>
    <row r="10" spans="1:10" x14ac:dyDescent="0.2">
      <c r="A10" s="143" t="s">
        <v>222</v>
      </c>
      <c r="B10" s="146">
        <v>62310545.168334574</v>
      </c>
      <c r="C10" s="146">
        <v>65735964.208894312</v>
      </c>
      <c r="D10" s="415"/>
      <c r="E10" s="59"/>
      <c r="F10" s="4"/>
      <c r="G10" s="492"/>
      <c r="H10" s="338"/>
      <c r="I10" s="30"/>
      <c r="J10" s="407"/>
    </row>
    <row r="11" spans="1:10" x14ac:dyDescent="0.2">
      <c r="A11" s="148" t="s">
        <v>223</v>
      </c>
      <c r="B11" s="149">
        <v>5433605.1118480824</v>
      </c>
      <c r="C11" s="149">
        <v>6275437.8535938859</v>
      </c>
      <c r="D11" s="415"/>
      <c r="E11" s="59"/>
      <c r="F11" s="490"/>
      <c r="G11" s="493"/>
      <c r="H11" s="338"/>
      <c r="I11" s="30"/>
      <c r="J11" s="407"/>
    </row>
    <row r="12" spans="1:10" x14ac:dyDescent="0.2">
      <c r="A12" s="148" t="s">
        <v>224</v>
      </c>
      <c r="B12" s="149">
        <v>56876940.056486487</v>
      </c>
      <c r="C12" s="149">
        <v>59460526.355300426</v>
      </c>
      <c r="D12" s="415"/>
      <c r="E12" s="59"/>
      <c r="F12" s="490"/>
      <c r="G12" s="493"/>
      <c r="H12" s="338"/>
      <c r="I12" s="30"/>
      <c r="J12" s="407"/>
    </row>
    <row r="13" spans="1:10" x14ac:dyDescent="0.2">
      <c r="A13" s="148" t="s">
        <v>637</v>
      </c>
      <c r="B13" s="149">
        <v>1802413.3144187944</v>
      </c>
      <c r="C13" s="149">
        <v>1991641.0957668987</v>
      </c>
      <c r="D13" s="415"/>
      <c r="E13" s="59"/>
      <c r="F13" s="4"/>
      <c r="G13" s="492"/>
      <c r="H13" s="338"/>
      <c r="I13" s="30"/>
      <c r="J13" s="407"/>
    </row>
    <row r="14" spans="1:10" x14ac:dyDescent="0.2">
      <c r="A14" s="887" t="s">
        <v>932</v>
      </c>
      <c r="B14" s="149">
        <v>1802413.3144187944</v>
      </c>
      <c r="C14" s="149">
        <v>1912570.7209709676</v>
      </c>
      <c r="D14" s="415"/>
      <c r="E14" s="59"/>
      <c r="F14" s="4"/>
      <c r="G14" s="492"/>
      <c r="H14" s="338"/>
      <c r="I14" s="30"/>
      <c r="J14" s="407"/>
    </row>
    <row r="15" spans="1:10" x14ac:dyDescent="0.2">
      <c r="A15" s="887" t="s">
        <v>933</v>
      </c>
      <c r="B15" s="149">
        <v>0</v>
      </c>
      <c r="C15" s="149">
        <v>79070.374795931057</v>
      </c>
      <c r="D15" s="415"/>
      <c r="E15" s="59"/>
      <c r="F15" s="4"/>
      <c r="G15" s="492"/>
      <c r="H15" s="338"/>
      <c r="I15" s="30"/>
      <c r="J15" s="407"/>
    </row>
    <row r="16" spans="1:10" x14ac:dyDescent="0.2">
      <c r="A16" s="148" t="s">
        <v>226</v>
      </c>
      <c r="B16" s="149">
        <v>4486799.4994561691</v>
      </c>
      <c r="C16" s="149">
        <v>4809786.9193561897</v>
      </c>
      <c r="D16" s="415"/>
      <c r="E16" s="59"/>
      <c r="F16" s="4"/>
      <c r="G16" s="492"/>
      <c r="H16" s="338"/>
      <c r="I16" s="30"/>
      <c r="J16" s="407"/>
    </row>
    <row r="17" spans="1:10" x14ac:dyDescent="0.2">
      <c r="A17" s="148" t="s">
        <v>227</v>
      </c>
      <c r="B17" s="149">
        <v>74264.519193441549</v>
      </c>
      <c r="C17" s="149">
        <v>95935.507830104907</v>
      </c>
      <c r="D17" s="415"/>
      <c r="E17" s="59"/>
      <c r="F17" s="4"/>
      <c r="G17" s="492"/>
      <c r="H17" s="338"/>
      <c r="I17" s="30"/>
      <c r="J17" s="407"/>
    </row>
    <row r="18" spans="1:10" x14ac:dyDescent="0.2">
      <c r="A18" s="148" t="s">
        <v>228</v>
      </c>
      <c r="B18" s="149">
        <v>1813705.6429671773</v>
      </c>
      <c r="C18" s="149">
        <v>2194925.5653869109</v>
      </c>
      <c r="D18" s="415"/>
      <c r="E18" s="59"/>
      <c r="F18" s="4"/>
      <c r="G18" s="492"/>
      <c r="H18" s="338"/>
      <c r="I18" s="30"/>
      <c r="J18" s="407"/>
    </row>
    <row r="19" spans="1:10" x14ac:dyDescent="0.2">
      <c r="A19" s="148" t="s">
        <v>229</v>
      </c>
      <c r="B19" s="149">
        <v>1567677.9044484419</v>
      </c>
      <c r="C19" s="149">
        <v>1645018.9376836868</v>
      </c>
      <c r="D19" s="415"/>
      <c r="E19" s="59"/>
      <c r="F19" s="4"/>
      <c r="G19" s="4"/>
      <c r="H19" s="338"/>
      <c r="I19" s="30"/>
      <c r="J19" s="407"/>
    </row>
    <row r="20" spans="1:10" x14ac:dyDescent="0.2">
      <c r="A20" s="148" t="s">
        <v>230</v>
      </c>
      <c r="B20" s="149">
        <v>2533934.3102862407</v>
      </c>
      <c r="C20" s="149">
        <v>2676891.0067315982</v>
      </c>
      <c r="D20" s="415"/>
      <c r="E20" s="59"/>
      <c r="F20" s="4"/>
      <c r="G20" s="492"/>
      <c r="H20" s="338"/>
      <c r="I20" s="30"/>
      <c r="J20" s="407"/>
    </row>
    <row r="21" spans="1:10" x14ac:dyDescent="0.2">
      <c r="A21" s="143" t="s">
        <v>231</v>
      </c>
      <c r="B21" s="146">
        <v>72560633.715445027</v>
      </c>
      <c r="C21" s="146">
        <v>73284377.441885889</v>
      </c>
      <c r="D21" s="415"/>
      <c r="E21" s="59"/>
      <c r="F21" s="4"/>
      <c r="G21" s="492"/>
      <c r="H21" s="338"/>
      <c r="I21" s="30"/>
      <c r="J21" s="407"/>
    </row>
    <row r="22" spans="1:10" x14ac:dyDescent="0.2">
      <c r="A22" s="148" t="s">
        <v>232</v>
      </c>
      <c r="B22" s="149">
        <v>17640040.521078993</v>
      </c>
      <c r="C22" s="149">
        <v>17259207.184</v>
      </c>
      <c r="D22" s="415"/>
      <c r="E22" s="59"/>
      <c r="F22" s="4"/>
      <c r="G22" s="492"/>
      <c r="H22" s="338"/>
      <c r="I22" s="30"/>
      <c r="J22" s="407"/>
    </row>
    <row r="23" spans="1:10" x14ac:dyDescent="0.2">
      <c r="A23" s="148" t="s">
        <v>233</v>
      </c>
      <c r="B23" s="149">
        <v>7014289.0714408858</v>
      </c>
      <c r="C23" s="149">
        <v>6676661.1766278269</v>
      </c>
      <c r="D23" s="415"/>
      <c r="E23" s="59"/>
      <c r="F23" s="4"/>
      <c r="G23" s="492"/>
      <c r="H23" s="338"/>
      <c r="I23" s="30"/>
      <c r="J23" s="407"/>
    </row>
    <row r="24" spans="1:10" x14ac:dyDescent="0.2">
      <c r="A24" s="148" t="s">
        <v>234</v>
      </c>
      <c r="B24" s="149">
        <v>4318021.6202186029</v>
      </c>
      <c r="C24" s="149">
        <v>4516139.4774660831</v>
      </c>
      <c r="D24" s="415"/>
      <c r="E24" s="59"/>
      <c r="F24" s="4"/>
      <c r="G24" s="492"/>
      <c r="H24" s="338"/>
      <c r="I24" s="30"/>
      <c r="J24" s="407"/>
    </row>
    <row r="25" spans="1:10" x14ac:dyDescent="0.2">
      <c r="A25" s="148" t="s">
        <v>235</v>
      </c>
      <c r="B25" s="149">
        <v>27309346.182390496</v>
      </c>
      <c r="C25" s="149">
        <v>28916472.296096347</v>
      </c>
      <c r="D25" s="415"/>
      <c r="E25" s="59"/>
      <c r="F25" s="4"/>
      <c r="G25" s="492"/>
      <c r="H25" s="338"/>
      <c r="I25" s="30"/>
      <c r="J25" s="407"/>
    </row>
    <row r="26" spans="1:10" x14ac:dyDescent="0.2">
      <c r="A26" s="148" t="s">
        <v>236</v>
      </c>
      <c r="B26" s="149">
        <v>15929117.219352787</v>
      </c>
      <c r="C26" s="149">
        <v>15876029.136</v>
      </c>
      <c r="D26" s="415"/>
      <c r="E26" s="59"/>
      <c r="F26" s="4"/>
      <c r="G26" s="492"/>
      <c r="H26" s="338"/>
      <c r="I26" s="30"/>
      <c r="J26" s="407"/>
    </row>
    <row r="27" spans="1:10" x14ac:dyDescent="0.2">
      <c r="A27" s="148" t="s">
        <v>126</v>
      </c>
      <c r="B27" s="149">
        <v>349819.10096326255</v>
      </c>
      <c r="C27" s="149">
        <v>39868.171695618701</v>
      </c>
      <c r="D27" s="415"/>
      <c r="E27" s="59"/>
      <c r="F27" s="4"/>
      <c r="G27" s="492"/>
      <c r="H27" s="338"/>
      <c r="I27" s="30"/>
      <c r="J27" s="407"/>
    </row>
    <row r="28" spans="1:10" x14ac:dyDescent="0.2">
      <c r="A28" s="143" t="s">
        <v>237</v>
      </c>
      <c r="B28" s="146">
        <v>2028706.6436598047</v>
      </c>
      <c r="C28" s="146">
        <v>5865785.7997638136</v>
      </c>
      <c r="D28" s="415"/>
      <c r="E28" s="59"/>
      <c r="G28" s="147"/>
      <c r="H28" s="338"/>
      <c r="I28" s="30"/>
      <c r="J28" s="407"/>
    </row>
    <row r="29" spans="1:10" x14ac:dyDescent="0.2">
      <c r="A29" s="143" t="s">
        <v>22</v>
      </c>
      <c r="B29" s="146"/>
      <c r="C29" s="146"/>
      <c r="D29" s="415"/>
      <c r="E29" s="59"/>
      <c r="F29" s="4"/>
      <c r="G29" s="4"/>
      <c r="H29" s="338"/>
      <c r="I29" s="30"/>
      <c r="J29" s="407"/>
    </row>
    <row r="30" spans="1:10" x14ac:dyDescent="0.2">
      <c r="A30" s="143" t="s">
        <v>238</v>
      </c>
      <c r="B30" s="146">
        <v>11812637.021984441</v>
      </c>
      <c r="C30" s="146">
        <v>12509864.419875938</v>
      </c>
      <c r="D30" s="415"/>
      <c r="E30" s="59"/>
      <c r="F30" s="4"/>
      <c r="G30" s="4"/>
      <c r="H30" s="338"/>
      <c r="I30" s="30"/>
      <c r="J30" s="407"/>
    </row>
    <row r="31" spans="1:10" x14ac:dyDescent="0.2">
      <c r="A31" s="148" t="s">
        <v>239</v>
      </c>
      <c r="B31" s="149">
        <v>12366.710961762852</v>
      </c>
      <c r="C31" s="149">
        <v>12366.658704268191</v>
      </c>
      <c r="D31" s="415"/>
      <c r="E31" s="59"/>
      <c r="F31" s="4"/>
      <c r="G31" s="492"/>
      <c r="H31" s="338"/>
      <c r="I31" s="30"/>
      <c r="J31" s="407"/>
    </row>
    <row r="32" spans="1:10" x14ac:dyDescent="0.2">
      <c r="A32" s="148" t="s">
        <v>240</v>
      </c>
      <c r="B32" s="149">
        <v>5046045.2300278032</v>
      </c>
      <c r="C32" s="149">
        <v>5036881.179172623</v>
      </c>
      <c r="D32" s="415"/>
      <c r="E32" s="59"/>
      <c r="F32" s="4"/>
      <c r="G32" s="492"/>
      <c r="H32" s="338"/>
      <c r="I32" s="30"/>
      <c r="J32" s="407"/>
    </row>
    <row r="33" spans="1:10" x14ac:dyDescent="0.2">
      <c r="A33" s="148" t="s">
        <v>241</v>
      </c>
      <c r="B33" s="149">
        <v>6778958.5029184027</v>
      </c>
      <c r="C33" s="149">
        <v>7485349.8994075833</v>
      </c>
      <c r="D33" s="415"/>
      <c r="E33" s="59"/>
      <c r="F33" s="4"/>
      <c r="G33" s="492"/>
      <c r="H33" s="338"/>
      <c r="I33" s="30"/>
      <c r="J33" s="407"/>
    </row>
    <row r="34" spans="1:10" x14ac:dyDescent="0.2">
      <c r="A34" s="143" t="s">
        <v>242</v>
      </c>
      <c r="B34" s="146">
        <v>74601707.070066586</v>
      </c>
      <c r="C34" s="146">
        <v>79162529.900353968</v>
      </c>
      <c r="D34" s="415"/>
      <c r="E34" s="59"/>
      <c r="F34" s="4"/>
      <c r="G34" s="492"/>
      <c r="H34" s="338"/>
      <c r="I34" s="30"/>
      <c r="J34" s="407"/>
    </row>
    <row r="35" spans="1:10" x14ac:dyDescent="0.2">
      <c r="A35" s="143" t="s">
        <v>243</v>
      </c>
      <c r="B35" s="146">
        <v>84385637.448391229</v>
      </c>
      <c r="C35" s="146">
        <v>85806608.520466089</v>
      </c>
      <c r="D35" s="415"/>
      <c r="E35" s="59"/>
      <c r="F35" s="492"/>
      <c r="G35" s="492"/>
      <c r="H35" s="338"/>
      <c r="I35" s="30"/>
      <c r="J35" s="407"/>
    </row>
    <row r="36" spans="1:10" x14ac:dyDescent="0.2">
      <c r="A36" s="143" t="s">
        <v>244</v>
      </c>
      <c r="B36" s="146">
        <v>-9783930.3783246372</v>
      </c>
      <c r="C36" s="146">
        <v>-6644078.6201121211</v>
      </c>
      <c r="D36" s="415"/>
      <c r="E36" s="59"/>
      <c r="F36" s="68"/>
      <c r="G36" s="495"/>
      <c r="H36" s="338"/>
      <c r="I36" s="30"/>
      <c r="J36" s="407"/>
    </row>
    <row r="37" spans="1:10" x14ac:dyDescent="0.2">
      <c r="A37" s="178" t="s">
        <v>245</v>
      </c>
      <c r="B37" s="180"/>
      <c r="C37" s="180"/>
      <c r="D37" s="415"/>
      <c r="E37" s="59"/>
      <c r="F37" s="68"/>
      <c r="G37" s="495"/>
      <c r="H37" s="338"/>
      <c r="I37" s="30"/>
      <c r="J37" s="407"/>
    </row>
    <row r="38" spans="1:10" x14ac:dyDescent="0.2">
      <c r="A38" s="143" t="s">
        <v>246</v>
      </c>
      <c r="B38" s="146">
        <v>-883711.41387237923</v>
      </c>
      <c r="C38" s="146">
        <v>2141044.4598784875</v>
      </c>
      <c r="D38" s="415"/>
      <c r="E38" s="59"/>
      <c r="F38" s="68"/>
      <c r="G38" s="495"/>
      <c r="H38" s="338"/>
      <c r="I38" s="30"/>
      <c r="J38" s="407"/>
    </row>
    <row r="39" spans="1:10" x14ac:dyDescent="0.2">
      <c r="A39" s="148" t="s">
        <v>247</v>
      </c>
      <c r="B39" s="149">
        <v>-902953.15111454425</v>
      </c>
      <c r="C39" s="149">
        <v>1242247.4110000003</v>
      </c>
      <c r="D39" s="415"/>
      <c r="E39" s="59"/>
      <c r="F39" s="68"/>
      <c r="G39" s="495"/>
      <c r="H39" s="338"/>
      <c r="I39" s="30"/>
      <c r="J39" s="407"/>
    </row>
    <row r="40" spans="1:10" x14ac:dyDescent="0.2">
      <c r="A40" s="148" t="s">
        <v>248</v>
      </c>
      <c r="B40" s="149">
        <v>2347125.4243988111</v>
      </c>
      <c r="C40" s="149">
        <v>2902514.6690000002</v>
      </c>
      <c r="D40" s="415"/>
      <c r="E40" s="59"/>
      <c r="F40" s="68"/>
      <c r="G40" s="495"/>
      <c r="H40" s="338"/>
      <c r="I40" s="30"/>
      <c r="J40" s="407"/>
    </row>
    <row r="41" spans="1:10" x14ac:dyDescent="0.2">
      <c r="A41" s="148" t="s">
        <v>249</v>
      </c>
      <c r="B41" s="149">
        <v>3250078.5755133559</v>
      </c>
      <c r="C41" s="149">
        <v>1660267.2579999999</v>
      </c>
      <c r="D41" s="415"/>
      <c r="E41" s="59"/>
      <c r="F41" s="68"/>
      <c r="G41" s="495"/>
      <c r="H41" s="338"/>
      <c r="I41" s="30"/>
      <c r="J41" s="407"/>
    </row>
    <row r="42" spans="1:10" x14ac:dyDescent="0.2">
      <c r="A42" s="148" t="s">
        <v>250</v>
      </c>
      <c r="B42" s="149">
        <v>1363106.9486771552</v>
      </c>
      <c r="C42" s="149">
        <v>903585.26687848568</v>
      </c>
      <c r="D42" s="415"/>
      <c r="E42" s="59"/>
      <c r="F42" s="68"/>
      <c r="G42" s="495"/>
      <c r="H42" s="338"/>
      <c r="I42" s="30"/>
      <c r="J42" s="407"/>
    </row>
    <row r="43" spans="1:10" x14ac:dyDescent="0.2">
      <c r="A43" s="148" t="s">
        <v>251</v>
      </c>
      <c r="B43" s="149">
        <v>4450594.0126951179</v>
      </c>
      <c r="C43" s="149">
        <v>10107498.026000001</v>
      </c>
      <c r="D43" s="415"/>
      <c r="E43" s="59"/>
      <c r="F43" s="491"/>
      <c r="G43" s="496"/>
      <c r="H43" s="338"/>
      <c r="I43" s="30"/>
      <c r="J43" s="407"/>
    </row>
    <row r="44" spans="1:10" x14ac:dyDescent="0.2">
      <c r="A44" s="148" t="s">
        <v>252</v>
      </c>
      <c r="B44" s="149">
        <v>3087487.0640179617</v>
      </c>
      <c r="C44" s="149">
        <v>9203912.7591215149</v>
      </c>
      <c r="D44" s="415"/>
      <c r="E44" s="59"/>
      <c r="F44" s="4"/>
      <c r="H44" s="338"/>
      <c r="I44" s="30"/>
      <c r="J44" s="407"/>
    </row>
    <row r="45" spans="1:10" x14ac:dyDescent="0.2">
      <c r="A45" s="148" t="s">
        <v>253</v>
      </c>
      <c r="B45" s="149">
        <v>-104237.07404908983</v>
      </c>
      <c r="C45" s="149">
        <v>-3085.7289999984205</v>
      </c>
      <c r="D45" s="415"/>
      <c r="E45" s="59"/>
      <c r="F45" s="4"/>
      <c r="G45" s="4"/>
      <c r="H45" s="338"/>
      <c r="I45" s="30"/>
      <c r="J45" s="407"/>
    </row>
    <row r="46" spans="1:10" x14ac:dyDescent="0.2">
      <c r="A46" s="148" t="s">
        <v>254</v>
      </c>
      <c r="B46" s="149">
        <v>-1239628.1373859015</v>
      </c>
      <c r="C46" s="149">
        <v>-1702.489</v>
      </c>
      <c r="D46" s="415"/>
      <c r="E46" s="59"/>
      <c r="F46" s="4"/>
      <c r="G46" s="4"/>
      <c r="H46" s="338"/>
      <c r="I46" s="30"/>
      <c r="J46" s="407"/>
    </row>
    <row r="47" spans="1:10" x14ac:dyDescent="0.2">
      <c r="A47" s="148" t="s">
        <v>255</v>
      </c>
      <c r="B47" s="149">
        <v>0</v>
      </c>
      <c r="C47" s="149">
        <v>0</v>
      </c>
      <c r="D47" s="415"/>
      <c r="E47" s="59"/>
      <c r="F47" s="4"/>
      <c r="G47" s="492"/>
      <c r="H47" s="338"/>
      <c r="I47" s="30"/>
      <c r="J47" s="407"/>
    </row>
    <row r="48" spans="1:10" x14ac:dyDescent="0.2">
      <c r="A48" s="148" t="s">
        <v>256</v>
      </c>
      <c r="B48" s="149">
        <v>0</v>
      </c>
      <c r="C48" s="149">
        <v>0</v>
      </c>
      <c r="D48" s="415"/>
      <c r="E48" s="59"/>
      <c r="F48" s="4"/>
      <c r="G48" s="492"/>
      <c r="H48" s="338"/>
      <c r="I48" s="30"/>
      <c r="J48" s="407"/>
    </row>
    <row r="49" spans="1:10" x14ac:dyDescent="0.2">
      <c r="A49" s="148" t="s">
        <v>257</v>
      </c>
      <c r="B49" s="149">
        <v>0</v>
      </c>
      <c r="C49" s="149">
        <v>0</v>
      </c>
      <c r="D49" s="415"/>
      <c r="E49" s="59"/>
      <c r="F49" s="4"/>
      <c r="G49" s="492"/>
      <c r="H49" s="338"/>
      <c r="I49" s="30"/>
      <c r="J49" s="407"/>
    </row>
    <row r="50" spans="1:10" x14ac:dyDescent="0.2">
      <c r="A50" s="148" t="s">
        <v>258</v>
      </c>
      <c r="B50" s="149">
        <v>0</v>
      </c>
      <c r="C50" s="149">
        <v>0</v>
      </c>
      <c r="D50" s="415"/>
      <c r="E50" s="59"/>
      <c r="F50" s="4"/>
      <c r="G50" s="492"/>
      <c r="H50" s="338"/>
      <c r="I50" s="30"/>
      <c r="J50" s="407"/>
    </row>
    <row r="51" spans="1:10" x14ac:dyDescent="0.2">
      <c r="A51" s="148" t="s">
        <v>259</v>
      </c>
      <c r="B51" s="149">
        <v>0</v>
      </c>
      <c r="C51" s="149">
        <v>0</v>
      </c>
      <c r="D51" s="415"/>
      <c r="E51" s="59"/>
      <c r="F51" s="4"/>
      <c r="G51" s="492"/>
      <c r="H51" s="338"/>
      <c r="I51" s="30"/>
      <c r="J51" s="407"/>
    </row>
    <row r="52" spans="1:10" x14ac:dyDescent="0.2">
      <c r="A52" s="148" t="s">
        <v>260</v>
      </c>
      <c r="B52" s="149">
        <v>0</v>
      </c>
      <c r="C52" s="149">
        <v>0</v>
      </c>
      <c r="D52" s="415"/>
      <c r="E52" s="59"/>
      <c r="F52" s="4"/>
      <c r="G52" s="492"/>
      <c r="H52" s="338"/>
      <c r="I52" s="30"/>
      <c r="J52" s="407"/>
    </row>
    <row r="53" spans="1:10" x14ac:dyDescent="0.2">
      <c r="A53" s="148" t="s">
        <v>261</v>
      </c>
      <c r="B53" s="149">
        <v>0</v>
      </c>
      <c r="C53" s="149">
        <v>0</v>
      </c>
      <c r="D53" s="415"/>
      <c r="E53" s="59"/>
      <c r="F53" s="4"/>
      <c r="G53" s="492"/>
      <c r="H53" s="338"/>
      <c r="I53" s="30"/>
      <c r="J53" s="407"/>
    </row>
    <row r="54" spans="1:10" x14ac:dyDescent="0.2">
      <c r="A54" s="143" t="s">
        <v>262</v>
      </c>
      <c r="B54" s="146">
        <v>8900218.9644522574</v>
      </c>
      <c r="C54" s="146">
        <v>8785123.0799906086</v>
      </c>
      <c r="D54" s="415"/>
      <c r="E54" s="59"/>
      <c r="F54" s="4"/>
      <c r="G54" s="492"/>
      <c r="H54" s="338"/>
      <c r="I54" s="30"/>
      <c r="J54" s="407"/>
    </row>
    <row r="55" spans="1:10" x14ac:dyDescent="0.2">
      <c r="A55" s="148" t="s">
        <v>263</v>
      </c>
      <c r="B55" s="149">
        <v>3135483.3501483188</v>
      </c>
      <c r="C55" s="149">
        <v>-1542033.8130093904</v>
      </c>
      <c r="D55" s="415"/>
      <c r="E55" s="59"/>
      <c r="F55" s="492"/>
      <c r="G55" s="492"/>
      <c r="H55" s="338"/>
      <c r="I55" s="30"/>
      <c r="J55" s="407"/>
    </row>
    <row r="56" spans="1:10" x14ac:dyDescent="0.2">
      <c r="A56" s="148" t="s">
        <v>264</v>
      </c>
      <c r="B56" s="149">
        <v>5388229.2134840153</v>
      </c>
      <c r="C56" s="149">
        <v>128322.68700000001</v>
      </c>
      <c r="D56" s="415"/>
      <c r="E56" s="59"/>
      <c r="F56" s="4"/>
      <c r="G56" s="492"/>
      <c r="H56" s="338"/>
      <c r="I56" s="30"/>
      <c r="J56" s="407"/>
    </row>
    <row r="57" spans="1:10" x14ac:dyDescent="0.2">
      <c r="A57" s="148" t="s">
        <v>265</v>
      </c>
      <c r="B57" s="149">
        <v>5380215.2000514148</v>
      </c>
      <c r="C57" s="149">
        <v>124812.708</v>
      </c>
      <c r="D57" s="415"/>
      <c r="E57" s="59"/>
      <c r="F57" s="4"/>
      <c r="G57" s="492"/>
      <c r="H57" s="338"/>
      <c r="I57" s="30"/>
      <c r="J57" s="407"/>
    </row>
    <row r="58" spans="1:10" x14ac:dyDescent="0.2">
      <c r="A58" s="148" t="s">
        <v>266</v>
      </c>
      <c r="B58" s="149">
        <v>8014.0134326003927</v>
      </c>
      <c r="C58" s="149">
        <v>3509.9789999999998</v>
      </c>
      <c r="D58" s="415"/>
      <c r="E58" s="59"/>
      <c r="F58" s="4"/>
      <c r="G58" s="492"/>
      <c r="H58" s="338"/>
      <c r="I58" s="30"/>
      <c r="J58" s="407"/>
    </row>
    <row r="59" spans="1:10" x14ac:dyDescent="0.2">
      <c r="A59" s="148" t="s">
        <v>267</v>
      </c>
      <c r="B59" s="149">
        <v>2252745.863335696</v>
      </c>
      <c r="C59" s="149">
        <v>1670356.5000093903</v>
      </c>
      <c r="D59" s="415"/>
      <c r="E59" s="59"/>
      <c r="F59" s="4"/>
      <c r="G59" s="492"/>
      <c r="H59" s="338"/>
      <c r="I59" s="30"/>
      <c r="J59" s="407"/>
    </row>
    <row r="60" spans="1:10" x14ac:dyDescent="0.2">
      <c r="A60" s="148" t="s">
        <v>268</v>
      </c>
      <c r="B60" s="149">
        <v>5899512.9437099649</v>
      </c>
      <c r="C60" s="149">
        <v>10396253.034</v>
      </c>
      <c r="D60" s="415"/>
      <c r="E60" s="59"/>
      <c r="F60" s="4"/>
      <c r="G60" s="492"/>
      <c r="H60" s="338"/>
      <c r="I60" s="30"/>
      <c r="J60" s="407"/>
    </row>
    <row r="61" spans="1:10" x14ac:dyDescent="0.2">
      <c r="A61" s="148" t="s">
        <v>264</v>
      </c>
      <c r="B61" s="149">
        <v>20556816.456845485</v>
      </c>
      <c r="C61" s="149">
        <v>15869322</v>
      </c>
      <c r="D61" s="415"/>
      <c r="E61" s="59"/>
      <c r="F61" s="4"/>
      <c r="G61" s="492"/>
      <c r="H61" s="338"/>
      <c r="I61" s="30"/>
      <c r="J61" s="407"/>
    </row>
    <row r="62" spans="1:10" x14ac:dyDescent="0.2">
      <c r="A62" s="148" t="s">
        <v>265</v>
      </c>
      <c r="B62" s="149">
        <v>20556816.456845485</v>
      </c>
      <c r="C62" s="149">
        <v>15869322</v>
      </c>
      <c r="D62" s="415"/>
      <c r="E62" s="59"/>
      <c r="F62" s="4"/>
      <c r="G62" s="492"/>
      <c r="H62" s="338"/>
      <c r="I62" s="30"/>
      <c r="J62" s="407"/>
    </row>
    <row r="63" spans="1:10" x14ac:dyDescent="0.2">
      <c r="A63" s="148" t="s">
        <v>266</v>
      </c>
      <c r="B63" s="149">
        <v>0</v>
      </c>
      <c r="C63" s="149">
        <v>0</v>
      </c>
      <c r="D63" s="415"/>
      <c r="E63" s="59"/>
      <c r="F63" s="4"/>
      <c r="G63" s="492"/>
      <c r="H63" s="338"/>
      <c r="I63" s="30"/>
      <c r="J63" s="407"/>
    </row>
    <row r="64" spans="1:10" x14ac:dyDescent="0.2">
      <c r="A64" s="148" t="s">
        <v>267</v>
      </c>
      <c r="B64" s="149">
        <v>14657303.513135517</v>
      </c>
      <c r="C64" s="149">
        <v>5473068.966</v>
      </c>
      <c r="D64" s="415"/>
      <c r="E64" s="59"/>
      <c r="F64" s="4"/>
      <c r="G64" s="492"/>
      <c r="H64" s="338"/>
      <c r="I64" s="30"/>
      <c r="J64" s="407"/>
    </row>
    <row r="65" spans="1:10" x14ac:dyDescent="0.2">
      <c r="A65" s="148" t="s">
        <v>269</v>
      </c>
      <c r="B65" s="149">
        <v>-134777.32940602541</v>
      </c>
      <c r="C65" s="149">
        <v>-69096.141000000003</v>
      </c>
      <c r="E65" s="4"/>
      <c r="F65" s="4"/>
      <c r="G65" s="492"/>
      <c r="H65" s="338"/>
      <c r="I65" s="30"/>
      <c r="J65" s="407"/>
    </row>
    <row r="66" spans="1:10" x14ac:dyDescent="0.2">
      <c r="A66" s="150" t="s">
        <v>270</v>
      </c>
      <c r="B66" s="151">
        <v>-9783930.3783246372</v>
      </c>
      <c r="C66" s="151">
        <v>-6644078.6201121211</v>
      </c>
      <c r="E66" s="4"/>
      <c r="F66" s="4"/>
      <c r="G66" s="492"/>
      <c r="H66" s="338"/>
      <c r="I66" s="30"/>
      <c r="J66" s="407"/>
    </row>
    <row r="67" spans="1:10" ht="12.75" customHeight="1" x14ac:dyDescent="0.2">
      <c r="A67" s="148" t="s">
        <v>271</v>
      </c>
      <c r="B67" s="152"/>
      <c r="C67" s="152"/>
      <c r="E67" s="4"/>
      <c r="F67" s="4"/>
      <c r="G67" s="492"/>
      <c r="H67" s="338"/>
      <c r="I67" s="30"/>
      <c r="J67" s="407"/>
    </row>
    <row r="68" spans="1:10" x14ac:dyDescent="0.2">
      <c r="A68" s="1088" t="s">
        <v>272</v>
      </c>
      <c r="B68" s="1088"/>
      <c r="C68" s="1088"/>
      <c r="E68" s="4"/>
      <c r="F68" s="4"/>
      <c r="G68" s="492"/>
      <c r="H68" s="338"/>
      <c r="I68" s="30"/>
      <c r="J68" s="407"/>
    </row>
    <row r="69" spans="1:10" ht="12.75" customHeight="1" x14ac:dyDescent="0.2">
      <c r="A69" s="1088"/>
      <c r="B69" s="1088"/>
      <c r="C69" s="1088"/>
      <c r="E69" s="4"/>
      <c r="F69" s="4"/>
      <c r="G69" s="492"/>
      <c r="H69" s="338"/>
      <c r="I69" s="30"/>
      <c r="J69" s="407"/>
    </row>
    <row r="70" spans="1:10" ht="12.75" customHeight="1" x14ac:dyDescent="0.2">
      <c r="A70" s="1088" t="s">
        <v>273</v>
      </c>
      <c r="B70" s="1088"/>
      <c r="C70" s="1088"/>
      <c r="E70" s="4"/>
      <c r="F70" s="4"/>
      <c r="G70" s="492"/>
      <c r="H70" s="338"/>
      <c r="I70" s="30"/>
      <c r="J70" s="407"/>
    </row>
    <row r="71" spans="1:10" x14ac:dyDescent="0.2">
      <c r="A71" s="942" t="s">
        <v>274</v>
      </c>
      <c r="B71" s="942"/>
      <c r="C71" s="942"/>
      <c r="E71" s="4"/>
      <c r="F71" s="4"/>
      <c r="G71" s="492"/>
      <c r="H71" s="338"/>
      <c r="I71" s="30"/>
      <c r="J71" s="407"/>
    </row>
    <row r="72" spans="1:10" ht="12.75" customHeight="1" x14ac:dyDescent="0.2">
      <c r="A72" s="942"/>
      <c r="B72" s="942"/>
      <c r="C72" s="942"/>
      <c r="E72" s="4"/>
      <c r="F72" s="4"/>
      <c r="G72" s="492"/>
      <c r="H72" s="338"/>
      <c r="I72" s="30"/>
      <c r="J72" s="407"/>
    </row>
    <row r="73" spans="1:10" x14ac:dyDescent="0.2">
      <c r="A73" s="942" t="s">
        <v>275</v>
      </c>
      <c r="B73" s="942"/>
      <c r="C73" s="942"/>
      <c r="E73" s="4"/>
      <c r="F73" s="4"/>
      <c r="G73" s="492"/>
      <c r="H73" s="338"/>
      <c r="I73" s="30"/>
      <c r="J73" s="407"/>
    </row>
    <row r="74" spans="1:10" x14ac:dyDescent="0.2">
      <c r="A74" s="942"/>
      <c r="B74" s="942"/>
      <c r="C74" s="942"/>
      <c r="E74" s="4"/>
      <c r="F74" s="4"/>
      <c r="G74" s="492"/>
      <c r="H74" s="338"/>
      <c r="I74" s="30"/>
      <c r="J74" s="407"/>
    </row>
    <row r="75" spans="1:10" x14ac:dyDescent="0.2">
      <c r="A75" s="18" t="s">
        <v>51</v>
      </c>
      <c r="E75" s="4"/>
      <c r="F75" s="4"/>
      <c r="G75" s="492"/>
      <c r="H75" s="338"/>
      <c r="I75" s="30"/>
      <c r="J75" s="407"/>
    </row>
    <row r="76" spans="1:10" x14ac:dyDescent="0.2">
      <c r="A76" s="1088"/>
      <c r="B76" s="1088"/>
      <c r="C76" s="1088"/>
      <c r="E76" s="4"/>
      <c r="F76" s="4"/>
      <c r="G76" s="4"/>
      <c r="H76" s="338"/>
      <c r="I76" s="30"/>
      <c r="J76" s="407"/>
    </row>
    <row r="77" spans="1:10" x14ac:dyDescent="0.2">
      <c r="A77" s="1088"/>
      <c r="B77" s="1088"/>
      <c r="C77" s="1088"/>
      <c r="E77" s="68"/>
      <c r="F77" s="68"/>
      <c r="G77" s="495"/>
      <c r="H77" s="338"/>
      <c r="I77" s="30"/>
      <c r="J77" s="407"/>
    </row>
    <row r="78" spans="1:10" x14ac:dyDescent="0.2">
      <c r="A78" s="1088"/>
      <c r="B78" s="1088"/>
      <c r="C78" s="1088"/>
    </row>
    <row r="79" spans="1:10" x14ac:dyDescent="0.2">
      <c r="A79" s="942"/>
      <c r="B79" s="942"/>
      <c r="C79" s="942"/>
    </row>
    <row r="80" spans="1:10" x14ac:dyDescent="0.2">
      <c r="A80" s="942"/>
      <c r="B80" s="942"/>
      <c r="C80" s="942"/>
    </row>
    <row r="81" spans="1:3" x14ac:dyDescent="0.2">
      <c r="A81" s="942"/>
      <c r="B81" s="942"/>
      <c r="C81" s="942"/>
    </row>
    <row r="82" spans="1:3" x14ac:dyDescent="0.2">
      <c r="A82" s="942"/>
      <c r="B82" s="942"/>
      <c r="C82" s="942"/>
    </row>
  </sheetData>
  <mergeCells count="13">
    <mergeCell ref="A76:C77"/>
    <mergeCell ref="A78:C78"/>
    <mergeCell ref="A79:C80"/>
    <mergeCell ref="A81:C82"/>
    <mergeCell ref="A1:C1"/>
    <mergeCell ref="A2:C2"/>
    <mergeCell ref="A3:C3"/>
    <mergeCell ref="A4:C4"/>
    <mergeCell ref="A5:C5"/>
    <mergeCell ref="A68:C69"/>
    <mergeCell ref="A70:C70"/>
    <mergeCell ref="A71:C72"/>
    <mergeCell ref="A73:C74"/>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D5D1-4C83-49E9-A9CF-40794B73BB6D}">
  <dimension ref="A1:K77"/>
  <sheetViews>
    <sheetView zoomScaleNormal="100" workbookViewId="0">
      <selection activeCell="K21" sqref="K21"/>
    </sheetView>
  </sheetViews>
  <sheetFormatPr baseColWidth="10" defaultColWidth="11.42578125" defaultRowHeight="12.75" x14ac:dyDescent="0.2"/>
  <cols>
    <col min="1" max="1" width="57.140625" style="18" customWidth="1"/>
    <col min="2" max="3" width="12.85546875" style="18" customWidth="1"/>
    <col min="4" max="4" width="11.42578125" style="18" bestFit="1"/>
    <col min="5" max="16384" width="11.42578125" style="18"/>
  </cols>
  <sheetData>
    <row r="1" spans="1:11" x14ac:dyDescent="0.2">
      <c r="A1" s="940" t="s">
        <v>281</v>
      </c>
      <c r="B1" s="940"/>
      <c r="C1" s="940"/>
    </row>
    <row r="2" spans="1:11" x14ac:dyDescent="0.2">
      <c r="A2" s="940" t="s">
        <v>531</v>
      </c>
      <c r="B2" s="940"/>
      <c r="C2" s="940"/>
    </row>
    <row r="3" spans="1:11" x14ac:dyDescent="0.2">
      <c r="A3" s="940" t="s">
        <v>447</v>
      </c>
      <c r="B3" s="940"/>
      <c r="C3" s="940"/>
    </row>
    <row r="4" spans="1:11" x14ac:dyDescent="0.2">
      <c r="A4" s="940" t="s">
        <v>139</v>
      </c>
      <c r="B4" s="940"/>
      <c r="C4" s="940"/>
    </row>
    <row r="5" spans="1:11" x14ac:dyDescent="0.2">
      <c r="A5" s="941" t="s">
        <v>14</v>
      </c>
      <c r="B5" s="941"/>
      <c r="C5" s="941"/>
    </row>
    <row r="6" spans="1:11" x14ac:dyDescent="0.2">
      <c r="A6" s="141"/>
      <c r="B6" s="141"/>
      <c r="C6" s="141"/>
    </row>
    <row r="7" spans="1:11" x14ac:dyDescent="0.2">
      <c r="A7" s="248"/>
      <c r="B7" s="21">
        <v>2025</v>
      </c>
      <c r="C7" s="548">
        <v>2026</v>
      </c>
    </row>
    <row r="8" spans="1:11" x14ac:dyDescent="0.2">
      <c r="A8" s="143" t="s">
        <v>106</v>
      </c>
      <c r="B8" s="547"/>
      <c r="C8" s="549"/>
    </row>
    <row r="9" spans="1:11" x14ac:dyDescent="0.2">
      <c r="A9" s="143" t="s">
        <v>221</v>
      </c>
      <c r="B9" s="655">
        <v>21.443222209719707</v>
      </c>
      <c r="C9" s="655">
        <v>21.974302960690107</v>
      </c>
      <c r="E9" s="30"/>
      <c r="F9" s="30"/>
      <c r="G9" s="30"/>
      <c r="J9" s="31"/>
      <c r="K9" s="31"/>
    </row>
    <row r="10" spans="1:11" x14ac:dyDescent="0.2">
      <c r="A10" s="143" t="s">
        <v>222</v>
      </c>
      <c r="B10" s="655">
        <v>17.91326829840073</v>
      </c>
      <c r="C10" s="655">
        <v>18.250145467535965</v>
      </c>
      <c r="D10" s="147"/>
      <c r="E10" s="30"/>
      <c r="F10" s="30"/>
      <c r="G10" s="30"/>
      <c r="J10" s="31"/>
      <c r="K10" s="31"/>
    </row>
    <row r="11" spans="1:11" x14ac:dyDescent="0.2">
      <c r="A11" s="148" t="s">
        <v>223</v>
      </c>
      <c r="B11" s="656">
        <v>1.5620730958643601</v>
      </c>
      <c r="C11" s="656">
        <v>1.7422373746070967</v>
      </c>
      <c r="D11" s="147"/>
      <c r="E11" s="30"/>
      <c r="F11" s="30"/>
      <c r="G11" s="30"/>
      <c r="J11" s="31"/>
      <c r="K11" s="31"/>
    </row>
    <row r="12" spans="1:11" x14ac:dyDescent="0.2">
      <c r="A12" s="148" t="s">
        <v>224</v>
      </c>
      <c r="B12" s="656">
        <v>16.351195202536374</v>
      </c>
      <c r="C12" s="656">
        <v>16.507908092928869</v>
      </c>
      <c r="D12" s="147"/>
      <c r="E12" s="30"/>
      <c r="F12" s="30"/>
      <c r="G12" s="30"/>
      <c r="J12" s="31"/>
      <c r="K12" s="31"/>
    </row>
    <row r="13" spans="1:11" x14ac:dyDescent="0.2">
      <c r="A13" s="148" t="s">
        <v>637</v>
      </c>
      <c r="B13" s="656">
        <v>0.51816451290176613</v>
      </c>
      <c r="C13" s="656">
        <v>0.55293537037600271</v>
      </c>
      <c r="D13" s="147"/>
      <c r="E13" s="30"/>
      <c r="F13" s="30"/>
      <c r="G13" s="30"/>
      <c r="J13" s="31"/>
      <c r="K13" s="31"/>
    </row>
    <row r="14" spans="1:11" x14ac:dyDescent="0.2">
      <c r="A14" s="887" t="s">
        <v>932</v>
      </c>
      <c r="B14" s="656">
        <v>0.51816451290176613</v>
      </c>
      <c r="C14" s="656">
        <v>0.53098321892337241</v>
      </c>
      <c r="D14" s="147"/>
      <c r="E14" s="30"/>
      <c r="F14" s="30"/>
      <c r="G14" s="30"/>
      <c r="J14" s="31"/>
      <c r="K14" s="31"/>
    </row>
    <row r="15" spans="1:11" x14ac:dyDescent="0.2">
      <c r="A15" s="887" t="s">
        <v>933</v>
      </c>
      <c r="B15" s="656">
        <v>0</v>
      </c>
      <c r="C15" s="656">
        <v>2.1952151452630277E-2</v>
      </c>
      <c r="D15" s="147"/>
      <c r="E15" s="30"/>
      <c r="F15" s="30"/>
      <c r="G15" s="30"/>
      <c r="J15" s="31"/>
      <c r="K15" s="31"/>
    </row>
    <row r="16" spans="1:11" x14ac:dyDescent="0.2">
      <c r="A16" s="148" t="s">
        <v>226</v>
      </c>
      <c r="B16" s="656">
        <v>1.2898818814336601</v>
      </c>
      <c r="C16" s="656">
        <v>1.33533161036718</v>
      </c>
      <c r="D16" s="147"/>
      <c r="E16" s="30"/>
      <c r="F16" s="30"/>
      <c r="G16" s="30"/>
      <c r="J16" s="31"/>
      <c r="K16" s="31"/>
    </row>
    <row r="17" spans="1:11" x14ac:dyDescent="0.2">
      <c r="A17" s="148" t="s">
        <v>227</v>
      </c>
      <c r="B17" s="656">
        <v>2.1349841407580897E-2</v>
      </c>
      <c r="C17" s="656">
        <v>2.6634384913524333E-2</v>
      </c>
      <c r="D17" s="147"/>
      <c r="E17" s="30"/>
      <c r="F17" s="30"/>
      <c r="G17" s="30"/>
      <c r="J17" s="31"/>
      <c r="K17" s="31"/>
    </row>
    <row r="18" spans="1:11" x14ac:dyDescent="0.2">
      <c r="A18" s="148" t="s">
        <v>228</v>
      </c>
      <c r="B18" s="656">
        <v>0.52141087369758976</v>
      </c>
      <c r="C18" s="656">
        <v>0.60937283480668558</v>
      </c>
      <c r="D18" s="147"/>
      <c r="E18" s="30"/>
      <c r="F18" s="30"/>
      <c r="G18" s="30"/>
      <c r="J18" s="31"/>
      <c r="K18" s="31"/>
    </row>
    <row r="19" spans="1:11" x14ac:dyDescent="0.2">
      <c r="A19" s="148" t="s">
        <v>229</v>
      </c>
      <c r="B19" s="656">
        <v>0.45068190034277855</v>
      </c>
      <c r="C19" s="656">
        <v>0.45670334756444791</v>
      </c>
      <c r="D19" s="147"/>
      <c r="E19" s="30"/>
      <c r="F19" s="30"/>
      <c r="G19" s="30"/>
      <c r="J19" s="31"/>
      <c r="K19" s="31"/>
    </row>
    <row r="20" spans="1:11" x14ac:dyDescent="0.2">
      <c r="A20" s="148" t="s">
        <v>230</v>
      </c>
      <c r="B20" s="656">
        <v>0.72846490153560051</v>
      </c>
      <c r="C20" s="656">
        <v>0.74317994512629959</v>
      </c>
      <c r="D20" s="147"/>
      <c r="E20" s="30"/>
      <c r="F20" s="30"/>
      <c r="G20" s="30"/>
      <c r="J20" s="31"/>
      <c r="K20" s="31"/>
    </row>
    <row r="21" spans="1:11" x14ac:dyDescent="0.2">
      <c r="A21" s="143" t="s">
        <v>231</v>
      </c>
      <c r="B21" s="655">
        <v>20.860002045164087</v>
      </c>
      <c r="C21" s="655">
        <v>20.345796473937881</v>
      </c>
      <c r="D21" s="147"/>
      <c r="E21" s="30"/>
      <c r="F21" s="30"/>
      <c r="G21" s="30"/>
      <c r="J21" s="31"/>
      <c r="K21" s="31"/>
    </row>
    <row r="22" spans="1:11" x14ac:dyDescent="0.2">
      <c r="A22" s="148" t="s">
        <v>232</v>
      </c>
      <c r="B22" s="656">
        <v>5.071224746872077</v>
      </c>
      <c r="C22" s="656">
        <v>4.7916394861326674</v>
      </c>
      <c r="D22" s="147"/>
      <c r="E22" s="30"/>
      <c r="F22" s="30"/>
      <c r="G22" s="30"/>
      <c r="J22" s="31"/>
      <c r="K22" s="31"/>
    </row>
    <row r="23" spans="1:11" x14ac:dyDescent="0.2">
      <c r="A23" s="148" t="s">
        <v>233</v>
      </c>
      <c r="B23" s="656">
        <v>2.0164940255267396</v>
      </c>
      <c r="C23" s="656">
        <v>1.8536282106351296</v>
      </c>
      <c r="D23" s="147"/>
      <c r="E23" s="30"/>
      <c r="F23" s="30"/>
      <c r="G23" s="30"/>
      <c r="J23" s="31"/>
      <c r="K23" s="31"/>
    </row>
    <row r="24" spans="1:11" x14ac:dyDescent="0.2">
      <c r="A24" s="148" t="s">
        <v>234</v>
      </c>
      <c r="B24" s="656">
        <v>1.2413609862071804</v>
      </c>
      <c r="C24" s="656">
        <v>1.2538068530268267</v>
      </c>
      <c r="D24" s="147"/>
      <c r="E24" s="30"/>
      <c r="F24" s="30"/>
      <c r="G24" s="30"/>
      <c r="J24" s="31"/>
      <c r="K24" s="31"/>
    </row>
    <row r="25" spans="1:11" x14ac:dyDescent="0.2">
      <c r="A25" s="148" t="s">
        <v>235</v>
      </c>
      <c r="B25" s="656">
        <v>7.8509928599962215</v>
      </c>
      <c r="C25" s="656">
        <v>8.028022896792443</v>
      </c>
      <c r="D25" s="147"/>
      <c r="E25" s="30"/>
      <c r="F25" s="30"/>
      <c r="G25" s="30"/>
      <c r="J25" s="31"/>
      <c r="K25" s="31"/>
    </row>
    <row r="26" spans="1:11" x14ac:dyDescent="0.2">
      <c r="A26" s="148" t="s">
        <v>236</v>
      </c>
      <c r="B26" s="656">
        <v>4.5793621245982772</v>
      </c>
      <c r="C26" s="656">
        <v>4.4076305058538487</v>
      </c>
      <c r="D26" s="147"/>
      <c r="E26" s="30"/>
      <c r="F26" s="30"/>
      <c r="G26" s="30"/>
      <c r="J26" s="31"/>
      <c r="K26" s="31"/>
    </row>
    <row r="27" spans="1:11" x14ac:dyDescent="0.2">
      <c r="A27" s="148" t="s">
        <v>126</v>
      </c>
      <c r="B27" s="656">
        <v>0.10056730196359705</v>
      </c>
      <c r="C27" s="656">
        <v>1.1068521496963066E-2</v>
      </c>
      <c r="D27" s="147"/>
      <c r="E27" s="30"/>
      <c r="F27" s="30"/>
      <c r="G27" s="30"/>
      <c r="J27" s="31"/>
      <c r="K27" s="31"/>
    </row>
    <row r="28" spans="1:11" x14ac:dyDescent="0.2">
      <c r="A28" s="143" t="s">
        <v>237</v>
      </c>
      <c r="B28" s="655">
        <v>0.58322016455561432</v>
      </c>
      <c r="C28" s="655">
        <v>1.6285064867522236</v>
      </c>
      <c r="D28" s="147"/>
      <c r="E28" s="30"/>
      <c r="F28" s="30"/>
      <c r="G28" s="30"/>
      <c r="J28" s="31"/>
      <c r="K28" s="31"/>
    </row>
    <row r="29" spans="1:11" x14ac:dyDescent="0.2">
      <c r="A29" s="143" t="s">
        <v>22</v>
      </c>
      <c r="B29" s="656">
        <v>0</v>
      </c>
      <c r="C29" s="656">
        <v>0</v>
      </c>
      <c r="D29" s="147"/>
      <c r="E29" s="30"/>
      <c r="F29" s="30"/>
      <c r="G29" s="30"/>
      <c r="J29" s="31"/>
      <c r="K29" s="31"/>
    </row>
    <row r="30" spans="1:11" x14ac:dyDescent="0.2">
      <c r="A30" s="143" t="s">
        <v>238</v>
      </c>
      <c r="B30" s="655">
        <v>3.3959410195300723</v>
      </c>
      <c r="C30" s="655">
        <v>3.4730888667941309</v>
      </c>
      <c r="D30" s="147"/>
      <c r="E30" s="30"/>
      <c r="F30" s="30"/>
      <c r="G30" s="30"/>
      <c r="J30" s="31"/>
      <c r="K30" s="31"/>
    </row>
    <row r="31" spans="1:11" x14ac:dyDescent="0.2">
      <c r="A31" s="148" t="s">
        <v>239</v>
      </c>
      <c r="B31" s="656">
        <v>3.5552282655907353E-3</v>
      </c>
      <c r="C31" s="656">
        <v>3.4333309477755742E-3</v>
      </c>
      <c r="D31" s="147"/>
      <c r="E31" s="30"/>
      <c r="F31" s="30"/>
      <c r="G31" s="30"/>
      <c r="J31" s="31"/>
      <c r="K31" s="31"/>
    </row>
    <row r="32" spans="1:11" x14ac:dyDescent="0.2">
      <c r="A32" s="148" t="s">
        <v>240</v>
      </c>
      <c r="B32" s="656">
        <v>1.4506559332318105</v>
      </c>
      <c r="C32" s="656">
        <v>1.398379339663764</v>
      </c>
      <c r="D32" s="147"/>
      <c r="E32" s="30"/>
      <c r="F32" s="30"/>
      <c r="G32" s="30"/>
      <c r="J32" s="31"/>
      <c r="K32" s="31"/>
    </row>
    <row r="33" spans="1:11" x14ac:dyDescent="0.2">
      <c r="A33" s="148" t="s">
        <v>241</v>
      </c>
      <c r="B33" s="656">
        <v>1.9488403145638526</v>
      </c>
      <c r="C33" s="656">
        <v>2.0781428580781425</v>
      </c>
      <c r="D33" s="147"/>
      <c r="E33" s="30"/>
      <c r="F33" s="30"/>
      <c r="G33" s="30"/>
      <c r="J33" s="31"/>
      <c r="K33" s="31"/>
    </row>
    <row r="34" spans="1:11" x14ac:dyDescent="0.2">
      <c r="A34" s="143" t="s">
        <v>242</v>
      </c>
      <c r="B34" s="655">
        <v>21.446777437985297</v>
      </c>
      <c r="C34" s="655">
        <v>21.977736291637882</v>
      </c>
      <c r="D34" s="147"/>
      <c r="E34" s="30"/>
      <c r="F34" s="30"/>
      <c r="G34" s="30"/>
      <c r="J34" s="31"/>
      <c r="K34" s="31"/>
    </row>
    <row r="35" spans="1:11" x14ac:dyDescent="0.2">
      <c r="A35" s="143" t="s">
        <v>243</v>
      </c>
      <c r="B35" s="655">
        <v>24.259498292959755</v>
      </c>
      <c r="C35" s="655">
        <v>23.822318671679788</v>
      </c>
      <c r="E35" s="30"/>
      <c r="F35" s="30"/>
      <c r="G35" s="30"/>
      <c r="J35" s="31"/>
      <c r="K35" s="31"/>
    </row>
    <row r="36" spans="1:11" ht="12.75" customHeight="1" x14ac:dyDescent="0.2">
      <c r="A36" s="150" t="s">
        <v>244</v>
      </c>
      <c r="B36" s="657">
        <v>-2.812720854974458</v>
      </c>
      <c r="C36" s="657">
        <v>-1.8445823800419063</v>
      </c>
      <c r="E36" s="30"/>
      <c r="F36" s="30"/>
      <c r="G36" s="30"/>
      <c r="J36" s="31"/>
      <c r="K36" s="31"/>
    </row>
    <row r="37" spans="1:11" x14ac:dyDescent="0.2">
      <c r="A37" s="148" t="s">
        <v>271</v>
      </c>
      <c r="B37" s="152"/>
      <c r="C37" s="152"/>
      <c r="E37" s="30"/>
      <c r="F37" s="30"/>
      <c r="J37" s="31"/>
      <c r="K37" s="31"/>
    </row>
    <row r="38" spans="1:11" ht="12.75" customHeight="1" x14ac:dyDescent="0.2">
      <c r="A38" s="1088" t="s">
        <v>272</v>
      </c>
      <c r="B38" s="1088"/>
      <c r="C38" s="1088"/>
      <c r="E38" s="30"/>
      <c r="F38" s="30"/>
      <c r="J38" s="31"/>
      <c r="K38" s="31"/>
    </row>
    <row r="39" spans="1:11" ht="12.75" customHeight="1" x14ac:dyDescent="0.2">
      <c r="A39" s="1088"/>
      <c r="B39" s="1088"/>
      <c r="C39" s="1088"/>
      <c r="J39" s="31"/>
      <c r="K39" s="31"/>
    </row>
    <row r="40" spans="1:11" x14ac:dyDescent="0.2">
      <c r="A40" s="1088" t="s">
        <v>273</v>
      </c>
      <c r="B40" s="1088"/>
      <c r="C40" s="1088"/>
      <c r="J40" s="31"/>
      <c r="K40" s="31"/>
    </row>
    <row r="41" spans="1:11" ht="12.75" customHeight="1" x14ac:dyDescent="0.2">
      <c r="A41" s="942" t="s">
        <v>274</v>
      </c>
      <c r="B41" s="942"/>
      <c r="C41" s="942"/>
      <c r="J41" s="31"/>
      <c r="K41" s="31"/>
    </row>
    <row r="42" spans="1:11" x14ac:dyDescent="0.2">
      <c r="A42" s="942"/>
      <c r="B42" s="942"/>
      <c r="C42" s="942"/>
      <c r="J42" s="31"/>
      <c r="K42" s="31"/>
    </row>
    <row r="43" spans="1:11" x14ac:dyDescent="0.2">
      <c r="A43" s="942" t="s">
        <v>275</v>
      </c>
      <c r="B43" s="942"/>
      <c r="C43" s="942"/>
      <c r="J43" s="31"/>
      <c r="K43" s="31"/>
    </row>
    <row r="44" spans="1:11" x14ac:dyDescent="0.2">
      <c r="A44" s="942"/>
      <c r="B44" s="942"/>
      <c r="C44" s="942"/>
      <c r="J44" s="31"/>
      <c r="K44" s="31"/>
    </row>
    <row r="45" spans="1:11" x14ac:dyDescent="0.2">
      <c r="A45" s="18" t="s">
        <v>51</v>
      </c>
      <c r="J45" s="31"/>
      <c r="K45" s="31"/>
    </row>
    <row r="46" spans="1:11" hidden="1" x14ac:dyDescent="0.2">
      <c r="A46" s="1088"/>
      <c r="B46" s="1088"/>
      <c r="C46" s="1088"/>
      <c r="J46" s="31"/>
      <c r="K46" s="31"/>
    </row>
    <row r="47" spans="1:11" hidden="1" x14ac:dyDescent="0.2">
      <c r="A47" s="1088"/>
      <c r="B47" s="1088"/>
      <c r="C47" s="1088"/>
      <c r="J47" s="31"/>
      <c r="K47" s="31"/>
    </row>
    <row r="48" spans="1:11" hidden="1" x14ac:dyDescent="0.2">
      <c r="A48" s="1088"/>
      <c r="B48" s="1088"/>
      <c r="C48" s="1088"/>
      <c r="J48" s="31"/>
      <c r="K48" s="31"/>
    </row>
    <row r="49" spans="1:11" x14ac:dyDescent="0.2">
      <c r="A49" s="942"/>
      <c r="B49" s="942"/>
      <c r="C49" s="942"/>
      <c r="J49" s="31"/>
      <c r="K49" s="31"/>
    </row>
    <row r="50" spans="1:11" x14ac:dyDescent="0.2">
      <c r="A50" s="942"/>
      <c r="B50" s="942"/>
      <c r="C50" s="942"/>
      <c r="J50" s="31"/>
      <c r="K50" s="31"/>
    </row>
    <row r="51" spans="1:11" x14ac:dyDescent="0.2">
      <c r="A51" s="942"/>
      <c r="B51" s="942"/>
      <c r="C51" s="942"/>
      <c r="J51" s="31"/>
      <c r="K51" s="31"/>
    </row>
    <row r="52" spans="1:11" x14ac:dyDescent="0.2">
      <c r="A52" s="942"/>
      <c r="B52" s="942"/>
      <c r="C52" s="942"/>
      <c r="J52" s="31"/>
      <c r="K52" s="31"/>
    </row>
    <row r="53" spans="1:11" x14ac:dyDescent="0.2">
      <c r="J53" s="31"/>
      <c r="K53" s="31"/>
    </row>
    <row r="54" spans="1:11" x14ac:dyDescent="0.2">
      <c r="J54" s="31"/>
      <c r="K54" s="31"/>
    </row>
    <row r="55" spans="1:11" x14ac:dyDescent="0.2">
      <c r="J55" s="31"/>
      <c r="K55" s="31"/>
    </row>
    <row r="56" spans="1:11" x14ac:dyDescent="0.2">
      <c r="J56" s="31"/>
      <c r="K56" s="31"/>
    </row>
    <row r="57" spans="1:11" x14ac:dyDescent="0.2">
      <c r="J57" s="31"/>
      <c r="K57" s="31"/>
    </row>
    <row r="58" spans="1:11" x14ac:dyDescent="0.2">
      <c r="J58" s="31"/>
      <c r="K58" s="31"/>
    </row>
    <row r="59" spans="1:11" x14ac:dyDescent="0.2">
      <c r="J59" s="31"/>
      <c r="K59" s="31"/>
    </row>
    <row r="60" spans="1:11" x14ac:dyDescent="0.2">
      <c r="J60" s="31"/>
      <c r="K60" s="31"/>
    </row>
    <row r="61" spans="1:11" x14ac:dyDescent="0.2">
      <c r="J61" s="31"/>
      <c r="K61" s="31"/>
    </row>
    <row r="62" spans="1:11" x14ac:dyDescent="0.2">
      <c r="J62" s="31"/>
      <c r="K62" s="31"/>
    </row>
    <row r="63" spans="1:11" x14ac:dyDescent="0.2">
      <c r="J63" s="31"/>
      <c r="K63" s="31"/>
    </row>
    <row r="64" spans="1:11" x14ac:dyDescent="0.2">
      <c r="J64" s="31"/>
      <c r="K64" s="31"/>
    </row>
    <row r="65" spans="10:11" x14ac:dyDescent="0.2">
      <c r="J65" s="31"/>
      <c r="K65" s="31"/>
    </row>
    <row r="66" spans="10:11" x14ac:dyDescent="0.2">
      <c r="J66" s="31"/>
      <c r="K66" s="31"/>
    </row>
    <row r="67" spans="10:11" x14ac:dyDescent="0.2">
      <c r="J67" s="31"/>
      <c r="K67" s="31"/>
    </row>
    <row r="68" spans="10:11" x14ac:dyDescent="0.2">
      <c r="J68" s="31"/>
      <c r="K68" s="31"/>
    </row>
    <row r="69" spans="10:11" x14ac:dyDescent="0.2">
      <c r="J69" s="31"/>
      <c r="K69" s="31"/>
    </row>
    <row r="70" spans="10:11" x14ac:dyDescent="0.2">
      <c r="J70" s="31"/>
      <c r="K70" s="31"/>
    </row>
    <row r="71" spans="10:11" x14ac:dyDescent="0.2">
      <c r="J71" s="31"/>
      <c r="K71" s="31"/>
    </row>
    <row r="72" spans="10:11" x14ac:dyDescent="0.2">
      <c r="J72" s="31"/>
      <c r="K72" s="31"/>
    </row>
    <row r="73" spans="10:11" x14ac:dyDescent="0.2">
      <c r="J73" s="31"/>
      <c r="K73" s="31"/>
    </row>
    <row r="74" spans="10:11" x14ac:dyDescent="0.2">
      <c r="J74" s="31"/>
      <c r="K74" s="31"/>
    </row>
    <row r="75" spans="10:11" x14ac:dyDescent="0.2">
      <c r="J75" s="31"/>
      <c r="K75" s="31"/>
    </row>
    <row r="76" spans="10:11" x14ac:dyDescent="0.2">
      <c r="J76" s="31"/>
      <c r="K76" s="31"/>
    </row>
    <row r="77" spans="10:11" x14ac:dyDescent="0.2">
      <c r="J77" s="31"/>
      <c r="K77" s="31"/>
    </row>
  </sheetData>
  <mergeCells count="13">
    <mergeCell ref="A46:C47"/>
    <mergeCell ref="A48:C48"/>
    <mergeCell ref="A49:C50"/>
    <mergeCell ref="A51:C52"/>
    <mergeCell ref="A1:C1"/>
    <mergeCell ref="A2:C2"/>
    <mergeCell ref="A3:C3"/>
    <mergeCell ref="A4:C4"/>
    <mergeCell ref="A5:C5"/>
    <mergeCell ref="A38:C39"/>
    <mergeCell ref="A40:C40"/>
    <mergeCell ref="A41:C42"/>
    <mergeCell ref="A43:C44"/>
  </mergeCells>
  <pageMargins left="0.7" right="0.7" top="0.75" bottom="0.75" header="0.3" footer="0.3"/>
  <pageSetup orientation="portrait" horizontalDpi="4294967292" verticalDpi="429496729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AD7A2-BC3B-445D-A91A-B65E4C6DBEA4}">
  <dimension ref="A1:E36"/>
  <sheetViews>
    <sheetView workbookViewId="0">
      <selection activeCell="L13" sqref="L13"/>
    </sheetView>
  </sheetViews>
  <sheetFormatPr baseColWidth="10" defaultColWidth="11.42578125" defaultRowHeight="12.75" x14ac:dyDescent="0.2"/>
  <cols>
    <col min="1" max="1" width="45.7109375" style="18" customWidth="1"/>
    <col min="2" max="3" width="12.85546875" style="18" customWidth="1"/>
    <col min="4" max="16384" width="11.42578125" style="18"/>
  </cols>
  <sheetData>
    <row r="1" spans="1:5" x14ac:dyDescent="0.2">
      <c r="A1" s="170" t="s">
        <v>283</v>
      </c>
      <c r="B1" s="156"/>
      <c r="C1" s="156"/>
    </row>
    <row r="2" spans="1:5" x14ac:dyDescent="0.2">
      <c r="A2" s="170" t="s">
        <v>448</v>
      </c>
      <c r="B2" s="156"/>
      <c r="C2" s="156"/>
    </row>
    <row r="3" spans="1:5" x14ac:dyDescent="0.2">
      <c r="A3" s="170" t="s">
        <v>282</v>
      </c>
      <c r="B3" s="156"/>
      <c r="C3" s="156"/>
    </row>
    <row r="4" spans="1:5" x14ac:dyDescent="0.2">
      <c r="A4" s="197" t="s">
        <v>167</v>
      </c>
      <c r="B4" s="156"/>
      <c r="C4" s="156"/>
    </row>
    <row r="5" spans="1:5" x14ac:dyDescent="0.2">
      <c r="A5" s="1089"/>
      <c r="B5" s="1089"/>
      <c r="C5" s="1089"/>
    </row>
    <row r="6" spans="1:5" x14ac:dyDescent="0.2">
      <c r="A6" s="21"/>
      <c r="B6" s="21">
        <v>2025</v>
      </c>
      <c r="C6" s="21">
        <v>2026</v>
      </c>
    </row>
    <row r="7" spans="1:5" s="68" customFormat="1" x14ac:dyDescent="0.2">
      <c r="A7" s="143" t="s">
        <v>28</v>
      </c>
      <c r="B7" s="157">
        <v>26055528.805</v>
      </c>
      <c r="C7" s="157">
        <v>28722238.908685673</v>
      </c>
      <c r="D7" s="158"/>
      <c r="E7" s="158"/>
    </row>
    <row r="8" spans="1:5" s="68" customFormat="1" x14ac:dyDescent="0.2">
      <c r="A8" s="143" t="s">
        <v>117</v>
      </c>
      <c r="B8" s="159">
        <v>37285.39600000158</v>
      </c>
      <c r="C8" s="159">
        <v>569096.39830725419</v>
      </c>
      <c r="D8" s="158"/>
      <c r="E8" s="158"/>
    </row>
    <row r="9" spans="1:5" x14ac:dyDescent="0.2">
      <c r="A9" s="148" t="s">
        <v>118</v>
      </c>
      <c r="B9" s="160">
        <v>18068489.079999998</v>
      </c>
      <c r="C9" s="160">
        <v>19800354.871567361</v>
      </c>
      <c r="D9" s="158"/>
      <c r="E9" s="158"/>
    </row>
    <row r="10" spans="1:5" x14ac:dyDescent="0.2">
      <c r="A10" s="148" t="s">
        <v>119</v>
      </c>
      <c r="B10" s="160">
        <v>-18031203.683999997</v>
      </c>
      <c r="C10" s="160">
        <v>-19231258.473260105</v>
      </c>
      <c r="D10" s="158"/>
      <c r="E10" s="158"/>
    </row>
    <row r="11" spans="1:5" s="68" customFormat="1" x14ac:dyDescent="0.2">
      <c r="A11" s="143" t="s">
        <v>120</v>
      </c>
      <c r="B11" s="159">
        <v>8705683.2860000003</v>
      </c>
      <c r="C11" s="159">
        <v>8774021.1969872583</v>
      </c>
      <c r="D11" s="158"/>
      <c r="E11" s="158"/>
    </row>
    <row r="12" spans="1:5" s="68" customFormat="1" x14ac:dyDescent="0.2">
      <c r="A12" s="143" t="s">
        <v>121</v>
      </c>
      <c r="B12" s="159">
        <v>17312560.123</v>
      </c>
      <c r="C12" s="159">
        <v>19379121.31339116</v>
      </c>
      <c r="D12" s="158"/>
      <c r="E12" s="158"/>
    </row>
    <row r="13" spans="1:5" s="68" customFormat="1" x14ac:dyDescent="0.2">
      <c r="A13" s="143" t="s">
        <v>34</v>
      </c>
      <c r="B13" s="159">
        <v>28549581.383999996</v>
      </c>
      <c r="C13" s="159">
        <v>30242961.7578905</v>
      </c>
      <c r="D13" s="158"/>
      <c r="E13" s="158"/>
    </row>
    <row r="14" spans="1:5" x14ac:dyDescent="0.2">
      <c r="A14" s="148" t="s">
        <v>122</v>
      </c>
      <c r="B14" s="160">
        <v>44158900.098999999</v>
      </c>
      <c r="C14" s="160">
        <v>46724456.150453158</v>
      </c>
      <c r="D14" s="158"/>
      <c r="E14" s="158"/>
    </row>
    <row r="15" spans="1:5" x14ac:dyDescent="0.2">
      <c r="A15" s="148" t="s">
        <v>123</v>
      </c>
      <c r="B15" s="160">
        <v>-402902.15100000007</v>
      </c>
      <c r="C15" s="160">
        <v>-373129.49452816456</v>
      </c>
      <c r="D15" s="158"/>
      <c r="E15" s="158"/>
    </row>
    <row r="16" spans="1:5" x14ac:dyDescent="0.2">
      <c r="A16" s="148" t="s">
        <v>124</v>
      </c>
      <c r="B16" s="160">
        <v>-15206416.564000001</v>
      </c>
      <c r="C16" s="160">
        <v>-16108364.898034496</v>
      </c>
      <c r="D16" s="158"/>
      <c r="E16" s="158"/>
    </row>
    <row r="17" spans="1:5" x14ac:dyDescent="0.2">
      <c r="A17" s="143" t="s">
        <v>38</v>
      </c>
      <c r="B17" s="159">
        <v>3902563.6719999993</v>
      </c>
      <c r="C17" s="159">
        <v>4117200.8891772721</v>
      </c>
      <c r="D17" s="158"/>
      <c r="E17" s="158"/>
    </row>
    <row r="18" spans="1:5" x14ac:dyDescent="0.2">
      <c r="A18" s="148" t="s">
        <v>39</v>
      </c>
      <c r="B18" s="160">
        <v>950027.56700000004</v>
      </c>
      <c r="C18" s="160">
        <v>963980.82217727217</v>
      </c>
      <c r="D18" s="158"/>
      <c r="E18" s="158"/>
    </row>
    <row r="19" spans="1:5" x14ac:dyDescent="0.2">
      <c r="A19" s="148" t="s">
        <v>40</v>
      </c>
      <c r="B19" s="160">
        <v>2882308.6119999997</v>
      </c>
      <c r="C19" s="160">
        <v>3079358.6669999999</v>
      </c>
      <c r="D19" s="158"/>
      <c r="E19" s="158"/>
    </row>
    <row r="20" spans="1:5" x14ac:dyDescent="0.2">
      <c r="A20" s="148" t="s">
        <v>41</v>
      </c>
      <c r="B20" s="160">
        <v>70227.493000000002</v>
      </c>
      <c r="C20" s="160">
        <v>73861.399999999994</v>
      </c>
      <c r="D20" s="158"/>
      <c r="E20" s="158"/>
    </row>
    <row r="21" spans="1:5" x14ac:dyDescent="0.2">
      <c r="A21" s="143" t="s">
        <v>42</v>
      </c>
      <c r="B21" s="159">
        <v>851523.65500000003</v>
      </c>
      <c r="C21" s="159">
        <v>893599.74899999995</v>
      </c>
      <c r="D21" s="158"/>
      <c r="E21" s="158"/>
    </row>
    <row r="22" spans="1:5" x14ac:dyDescent="0.2">
      <c r="A22" s="143" t="s">
        <v>43</v>
      </c>
      <c r="B22" s="159">
        <v>611271.68500000006</v>
      </c>
      <c r="C22" s="159">
        <v>612839.245</v>
      </c>
      <c r="D22" s="158"/>
      <c r="E22" s="158"/>
    </row>
    <row r="23" spans="1:5" x14ac:dyDescent="0.2">
      <c r="A23" s="143" t="s">
        <v>44</v>
      </c>
      <c r="B23" s="159">
        <v>673614.31066100649</v>
      </c>
      <c r="C23" s="159">
        <v>1147123.6591408728</v>
      </c>
      <c r="D23" s="158"/>
      <c r="E23" s="158"/>
    </row>
    <row r="24" spans="1:5" x14ac:dyDescent="0.2">
      <c r="A24" s="148" t="s">
        <v>125</v>
      </c>
      <c r="B24" s="160">
        <v>-1123014.0419999999</v>
      </c>
      <c r="C24" s="160">
        <v>-922311.80612342409</v>
      </c>
      <c r="D24" s="158"/>
      <c r="E24" s="158"/>
    </row>
    <row r="25" spans="1:5" x14ac:dyDescent="0.2">
      <c r="A25" s="148" t="s">
        <v>126</v>
      </c>
      <c r="B25" s="160">
        <v>1796628.3526610064</v>
      </c>
      <c r="C25" s="160">
        <v>2069435.4652642969</v>
      </c>
      <c r="D25" s="158"/>
      <c r="E25" s="158"/>
    </row>
    <row r="26" spans="1:5" x14ac:dyDescent="0.2">
      <c r="A26" s="72" t="s">
        <v>46</v>
      </c>
      <c r="B26" s="163">
        <v>60644083.511661001</v>
      </c>
      <c r="C26" s="163">
        <v>65735964.208894312</v>
      </c>
      <c r="D26" s="158"/>
      <c r="E26" s="158"/>
    </row>
    <row r="27" spans="1:5" x14ac:dyDescent="0.2">
      <c r="A27" s="18" t="s">
        <v>51</v>
      </c>
      <c r="B27" s="164"/>
      <c r="C27" s="164"/>
      <c r="E27" s="480"/>
    </row>
    <row r="36" spans="2:2" x14ac:dyDescent="0.2">
      <c r="B36" s="165"/>
    </row>
  </sheetData>
  <mergeCells count="1">
    <mergeCell ref="A5:C5"/>
  </mergeCells>
  <pageMargins left="0.7" right="0.7" top="0.75" bottom="0.75" header="0.3" footer="0.3"/>
  <pageSetup orientation="portrait" horizontalDpi="4294967292" verticalDpi="4294967292"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14BD-2512-4384-B32F-7D4041C68B7C}">
  <dimension ref="A1:E36"/>
  <sheetViews>
    <sheetView workbookViewId="0">
      <selection activeCell="E1" sqref="E1:F1048576"/>
    </sheetView>
  </sheetViews>
  <sheetFormatPr baseColWidth="10" defaultColWidth="11.42578125" defaultRowHeight="12.75" x14ac:dyDescent="0.2"/>
  <cols>
    <col min="1" max="1" width="45.7109375" style="18" customWidth="1"/>
    <col min="2" max="3" width="12.85546875" style="18" customWidth="1"/>
    <col min="4" max="4" width="11.42578125" style="18" bestFit="1"/>
    <col min="5" max="6" width="11.42578125" style="18" customWidth="1"/>
    <col min="7" max="16384" width="11.42578125" style="18"/>
  </cols>
  <sheetData>
    <row r="1" spans="1:5" x14ac:dyDescent="0.2">
      <c r="A1" s="170" t="s">
        <v>284</v>
      </c>
      <c r="B1" s="156"/>
      <c r="C1" s="156"/>
    </row>
    <row r="2" spans="1:5" x14ac:dyDescent="0.2">
      <c r="A2" s="170" t="s">
        <v>448</v>
      </c>
      <c r="B2" s="156"/>
      <c r="C2" s="156"/>
    </row>
    <row r="3" spans="1:5" x14ac:dyDescent="0.2">
      <c r="A3" s="170" t="s">
        <v>282</v>
      </c>
      <c r="B3" s="156"/>
      <c r="C3" s="156"/>
    </row>
    <row r="4" spans="1:5" x14ac:dyDescent="0.2">
      <c r="A4" s="197" t="s">
        <v>497</v>
      </c>
      <c r="B4" s="156"/>
      <c r="C4" s="156"/>
    </row>
    <row r="5" spans="1:5" x14ac:dyDescent="0.2">
      <c r="A5" s="1089"/>
      <c r="B5" s="1089"/>
      <c r="C5" s="1089"/>
    </row>
    <row r="6" spans="1:5" x14ac:dyDescent="0.2">
      <c r="A6" s="21"/>
      <c r="B6" s="21">
        <v>2025</v>
      </c>
      <c r="C6" s="21">
        <v>2026</v>
      </c>
    </row>
    <row r="7" spans="1:5" s="68" customFormat="1" x14ac:dyDescent="0.2">
      <c r="A7" s="161" t="s">
        <v>28</v>
      </c>
      <c r="B7" s="157">
        <v>26771518.513864789</v>
      </c>
      <c r="C7" s="157">
        <v>28722238.908685673</v>
      </c>
      <c r="D7" s="166"/>
      <c r="E7" s="448"/>
    </row>
    <row r="8" spans="1:5" s="68" customFormat="1" x14ac:dyDescent="0.2">
      <c r="A8" s="161" t="s">
        <v>117</v>
      </c>
      <c r="B8" s="159">
        <v>38309.975467443692</v>
      </c>
      <c r="C8" s="159">
        <v>569096.39830725419</v>
      </c>
      <c r="D8" s="166"/>
      <c r="E8" s="460"/>
    </row>
    <row r="9" spans="1:5" x14ac:dyDescent="0.2">
      <c r="A9" s="145" t="s">
        <v>118</v>
      </c>
      <c r="B9" s="160">
        <v>18564999.910113465</v>
      </c>
      <c r="C9" s="160">
        <v>19800354.871567361</v>
      </c>
      <c r="D9" s="29"/>
      <c r="E9" s="450"/>
    </row>
    <row r="10" spans="1:5" x14ac:dyDescent="0.2">
      <c r="A10" s="145" t="s">
        <v>119</v>
      </c>
      <c r="B10" s="160">
        <v>-18526689.934646022</v>
      </c>
      <c r="C10" s="160">
        <v>-19231258.473260105</v>
      </c>
      <c r="D10" s="29"/>
      <c r="E10" s="458"/>
    </row>
    <row r="11" spans="1:5" s="68" customFormat="1" x14ac:dyDescent="0.2">
      <c r="A11" s="161" t="s">
        <v>120</v>
      </c>
      <c r="B11" s="159">
        <v>8944910.0423656628</v>
      </c>
      <c r="C11" s="159">
        <v>8774021.1969872583</v>
      </c>
      <c r="D11" s="166"/>
      <c r="E11" s="461"/>
    </row>
    <row r="12" spans="1:5" s="68" customFormat="1" x14ac:dyDescent="0.2">
      <c r="A12" s="161" t="s">
        <v>121</v>
      </c>
      <c r="B12" s="159">
        <v>17788298.496031687</v>
      </c>
      <c r="C12" s="159">
        <v>19379121.31339116</v>
      </c>
      <c r="D12" s="166"/>
      <c r="E12" s="461"/>
    </row>
    <row r="13" spans="1:5" s="68" customFormat="1" x14ac:dyDescent="0.2">
      <c r="A13" s="161" t="s">
        <v>34</v>
      </c>
      <c r="B13" s="159">
        <v>29334106.104888376</v>
      </c>
      <c r="C13" s="159">
        <v>30242961.7578905</v>
      </c>
      <c r="D13" s="166"/>
      <c r="E13" s="479"/>
    </row>
    <row r="14" spans="1:5" x14ac:dyDescent="0.2">
      <c r="A14" s="145" t="s">
        <v>122</v>
      </c>
      <c r="B14" s="160">
        <v>45372359.17950061</v>
      </c>
      <c r="C14" s="160">
        <v>46724456.150453158</v>
      </c>
      <c r="D14" s="29"/>
      <c r="E14" s="461"/>
    </row>
    <row r="15" spans="1:5" x14ac:dyDescent="0.2">
      <c r="A15" s="145" t="s">
        <v>123</v>
      </c>
      <c r="B15" s="160">
        <v>-413973.65125449235</v>
      </c>
      <c r="C15" s="160">
        <v>-373129.49452816456</v>
      </c>
      <c r="D15" s="29"/>
      <c r="E15" s="454"/>
    </row>
    <row r="16" spans="1:5" x14ac:dyDescent="0.2">
      <c r="A16" s="145" t="s">
        <v>124</v>
      </c>
      <c r="B16" s="160">
        <v>-15624279.423357734</v>
      </c>
      <c r="C16" s="160">
        <v>-16108364.898034496</v>
      </c>
      <c r="D16" s="29"/>
      <c r="E16" s="455"/>
    </row>
    <row r="17" spans="1:5" x14ac:dyDescent="0.2">
      <c r="A17" s="161" t="s">
        <v>38</v>
      </c>
      <c r="B17" s="159">
        <v>4009803.691891877</v>
      </c>
      <c r="C17" s="159">
        <v>4117200.8891772721</v>
      </c>
      <c r="D17" s="29"/>
      <c r="E17" s="452"/>
    </row>
    <row r="18" spans="1:5" x14ac:dyDescent="0.2">
      <c r="A18" s="145" t="s">
        <v>39</v>
      </c>
      <c r="B18" s="160">
        <v>976133.73303487722</v>
      </c>
      <c r="C18" s="160">
        <v>963980.82217727217</v>
      </c>
      <c r="D18" s="29"/>
      <c r="E18" s="454"/>
    </row>
    <row r="19" spans="1:5" x14ac:dyDescent="0.2">
      <c r="A19" s="145" t="s">
        <v>40</v>
      </c>
      <c r="B19" s="160">
        <v>2961512.6580744106</v>
      </c>
      <c r="C19" s="160">
        <v>3079358.6669999999</v>
      </c>
      <c r="D19" s="29"/>
      <c r="E19" s="461"/>
    </row>
    <row r="20" spans="1:5" x14ac:dyDescent="0.2">
      <c r="A20" s="145" t="s">
        <v>41</v>
      </c>
      <c r="B20" s="160">
        <v>72157.300782589518</v>
      </c>
      <c r="C20" s="160">
        <v>73861.399999999994</v>
      </c>
      <c r="D20" s="29"/>
      <c r="E20" s="454"/>
    </row>
    <row r="21" spans="1:5" x14ac:dyDescent="0.2">
      <c r="A21" s="161" t="s">
        <v>42</v>
      </c>
      <c r="B21" s="159">
        <v>874922.99486363528</v>
      </c>
      <c r="C21" s="159">
        <v>893599.74899999995</v>
      </c>
      <c r="D21" s="29"/>
      <c r="E21" s="454"/>
    </row>
    <row r="22" spans="1:5" x14ac:dyDescent="0.2">
      <c r="A22" s="161" t="s">
        <v>43</v>
      </c>
      <c r="B22" s="159">
        <v>628069.05031374691</v>
      </c>
      <c r="C22" s="159">
        <v>612839.245</v>
      </c>
      <c r="D22" s="29"/>
      <c r="E22" s="455"/>
    </row>
    <row r="23" spans="1:5" x14ac:dyDescent="0.2">
      <c r="A23" s="161" t="s">
        <v>44</v>
      </c>
      <c r="B23" s="159">
        <v>692124.81251214445</v>
      </c>
      <c r="C23" s="159">
        <v>1147123.6591408728</v>
      </c>
      <c r="D23" s="29"/>
      <c r="E23" s="452"/>
    </row>
    <row r="24" spans="1:5" x14ac:dyDescent="0.2">
      <c r="A24" s="145" t="s">
        <v>125</v>
      </c>
      <c r="B24" s="160">
        <v>-1153873.7686630164</v>
      </c>
      <c r="C24" s="160">
        <v>-922311.80612342409</v>
      </c>
      <c r="D24" s="29"/>
      <c r="E24" s="457"/>
    </row>
    <row r="25" spans="1:5" x14ac:dyDescent="0.2">
      <c r="A25" s="145" t="s">
        <v>126</v>
      </c>
      <c r="B25" s="160">
        <v>1845998.5811751608</v>
      </c>
      <c r="C25" s="160">
        <v>2069435.4652642969</v>
      </c>
      <c r="D25" s="29"/>
      <c r="E25" s="452"/>
    </row>
    <row r="26" spans="1:5" x14ac:dyDescent="0.2">
      <c r="A26" s="162" t="s">
        <v>46</v>
      </c>
      <c r="B26" s="163">
        <v>62310545.168334574</v>
      </c>
      <c r="C26" s="163">
        <v>65735964.208894312</v>
      </c>
      <c r="D26" s="29"/>
      <c r="E26" s="461"/>
    </row>
    <row r="27" spans="1:5" x14ac:dyDescent="0.2">
      <c r="A27" s="18" t="s">
        <v>51</v>
      </c>
      <c r="B27" s="154"/>
      <c r="C27" s="155"/>
      <c r="E27" s="454"/>
    </row>
    <row r="28" spans="1:5" x14ac:dyDescent="0.2">
      <c r="E28" s="457"/>
    </row>
    <row r="29" spans="1:5" x14ac:dyDescent="0.2">
      <c r="A29" s="68"/>
      <c r="E29" s="453"/>
    </row>
    <row r="30" spans="1:5" x14ac:dyDescent="0.2">
      <c r="E30" s="454"/>
    </row>
    <row r="31" spans="1:5" x14ac:dyDescent="0.2">
      <c r="E31" s="459"/>
    </row>
    <row r="32" spans="1:5" x14ac:dyDescent="0.2">
      <c r="E32" s="448"/>
    </row>
    <row r="36" spans="2:2" x14ac:dyDescent="0.2">
      <c r="B36" s="165"/>
    </row>
  </sheetData>
  <mergeCells count="1">
    <mergeCell ref="A5:C5"/>
  </mergeCells>
  <conditionalFormatting sqref="E7:E32">
    <cfRule type="cellIs" dxfId="6" priority="1" stopIfTrue="1" operator="equal">
      <formula>"n.d."</formula>
    </cfRule>
  </conditionalFormatting>
  <pageMargins left="0.7" right="0.7" top="0.75" bottom="0.75" header="0.3" footer="0.3"/>
  <pageSetup orientation="portrait" horizontalDpi="4294967292" verticalDpi="4294967292"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7F79-87C3-4C59-8DDE-1E786A1183F2}">
  <dimension ref="A1:H14"/>
  <sheetViews>
    <sheetView workbookViewId="0">
      <selection activeCell="O38" sqref="O38"/>
    </sheetView>
  </sheetViews>
  <sheetFormatPr baseColWidth="10" defaultColWidth="11.42578125" defaultRowHeight="12.75" x14ac:dyDescent="0.2"/>
  <cols>
    <col min="1" max="1" width="34.28515625" style="18" customWidth="1"/>
    <col min="2" max="3" width="12.85546875" style="18" customWidth="1"/>
    <col min="4" max="4" width="15.85546875" style="18" customWidth="1"/>
    <col min="5" max="16384" width="11.42578125" style="18"/>
  </cols>
  <sheetData>
    <row r="1" spans="1:8" x14ac:dyDescent="0.2">
      <c r="A1" s="170" t="s">
        <v>286</v>
      </c>
      <c r="B1" s="156"/>
      <c r="C1" s="156"/>
    </row>
    <row r="2" spans="1:8" x14ac:dyDescent="0.2">
      <c r="A2" s="170" t="s">
        <v>448</v>
      </c>
      <c r="B2" s="156"/>
      <c r="C2" s="156"/>
    </row>
    <row r="3" spans="1:8" x14ac:dyDescent="0.2">
      <c r="A3" s="170" t="s">
        <v>285</v>
      </c>
      <c r="B3" s="156"/>
      <c r="C3" s="156"/>
    </row>
    <row r="4" spans="1:8" x14ac:dyDescent="0.2">
      <c r="A4" s="197" t="s">
        <v>167</v>
      </c>
      <c r="B4" s="156"/>
      <c r="C4" s="156"/>
    </row>
    <row r="6" spans="1:8" x14ac:dyDescent="0.2">
      <c r="A6" s="21"/>
      <c r="B6" s="21">
        <v>2025</v>
      </c>
      <c r="C6" s="21">
        <v>2026</v>
      </c>
    </row>
    <row r="7" spans="1:8" x14ac:dyDescent="0.2">
      <c r="A7" s="167" t="s">
        <v>28</v>
      </c>
      <c r="B7" s="157">
        <v>5288286.2970000003</v>
      </c>
      <c r="C7" s="157">
        <v>6275437.853593885</v>
      </c>
      <c r="D7" s="416"/>
      <c r="E7" s="338"/>
      <c r="F7" s="338"/>
      <c r="H7" s="477"/>
    </row>
    <row r="8" spans="1:8" x14ac:dyDescent="0.2">
      <c r="A8" s="167" t="s">
        <v>117</v>
      </c>
      <c r="B8" s="159">
        <v>1014763.3650000002</v>
      </c>
      <c r="C8" s="159">
        <v>805831.93831171992</v>
      </c>
      <c r="D8" s="416"/>
      <c r="E8" s="338"/>
      <c r="F8" s="338"/>
      <c r="H8" s="476"/>
    </row>
    <row r="9" spans="1:8" x14ac:dyDescent="0.2">
      <c r="A9" s="168" t="s">
        <v>118</v>
      </c>
      <c r="B9" s="160">
        <v>4564333.1040000003</v>
      </c>
      <c r="C9" s="160">
        <v>4679785.4491679268</v>
      </c>
      <c r="D9" s="416"/>
      <c r="E9" s="338"/>
      <c r="F9" s="338"/>
      <c r="H9" s="475"/>
    </row>
    <row r="10" spans="1:8" x14ac:dyDescent="0.2">
      <c r="A10" s="168" t="s">
        <v>119</v>
      </c>
      <c r="B10" s="160">
        <v>-3549569.7390000001</v>
      </c>
      <c r="C10" s="160">
        <v>-3873953.5108562061</v>
      </c>
      <c r="D10" s="416"/>
      <c r="E10" s="338"/>
      <c r="F10" s="338"/>
      <c r="H10" s="478"/>
    </row>
    <row r="11" spans="1:8" x14ac:dyDescent="0.2">
      <c r="A11" s="167" t="s">
        <v>120</v>
      </c>
      <c r="B11" s="159">
        <v>397160.89</v>
      </c>
      <c r="C11" s="159">
        <v>440364.02974371292</v>
      </c>
      <c r="D11" s="416"/>
      <c r="E11" s="338"/>
      <c r="F11" s="338"/>
      <c r="H11" s="477"/>
    </row>
    <row r="12" spans="1:8" x14ac:dyDescent="0.2">
      <c r="A12" s="167" t="s">
        <v>121</v>
      </c>
      <c r="B12" s="159">
        <v>3876362.0420000004</v>
      </c>
      <c r="C12" s="159">
        <v>5029241.8855384523</v>
      </c>
      <c r="D12" s="416"/>
      <c r="E12" s="338"/>
      <c r="F12" s="338"/>
      <c r="H12" s="475"/>
    </row>
    <row r="13" spans="1:8" x14ac:dyDescent="0.2">
      <c r="A13" s="169" t="s">
        <v>46</v>
      </c>
      <c r="B13" s="163">
        <v>5288286.2970000003</v>
      </c>
      <c r="C13" s="163">
        <v>6275437.853593885</v>
      </c>
      <c r="D13" s="416"/>
      <c r="E13" s="338"/>
      <c r="F13" s="338"/>
      <c r="H13" s="42"/>
    </row>
    <row r="14" spans="1:8" x14ac:dyDescent="0.2">
      <c r="A14" s="18" t="s">
        <v>51</v>
      </c>
    </row>
  </sheetData>
  <conditionalFormatting sqref="H7:H12">
    <cfRule type="cellIs" dxfId="5" priority="1" stopIfTrue="1" operator="equal">
      <formula>"n.d."</formula>
    </cfRule>
  </conditionalFormatting>
  <pageMargins left="0.7" right="0.7" top="0.75" bottom="0.75" header="0.3" footer="0.3"/>
  <pageSetup orientation="portrait" horizontalDpi="4294967292" verticalDpi="429496729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075F-9ECE-427E-A287-23BBC6D3F9FF}">
  <dimension ref="A1:H15"/>
  <sheetViews>
    <sheetView workbookViewId="0">
      <selection activeCell="B26" sqref="B26"/>
    </sheetView>
  </sheetViews>
  <sheetFormatPr baseColWidth="10" defaultColWidth="11.42578125" defaultRowHeight="12.75" x14ac:dyDescent="0.2"/>
  <cols>
    <col min="1" max="1" width="34.28515625" style="18" customWidth="1"/>
    <col min="2" max="3" width="12.85546875" style="18" customWidth="1"/>
    <col min="4" max="4" width="11.42578125" style="18" bestFit="1"/>
    <col min="5" max="5" width="12.28515625" style="18" bestFit="1" customWidth="1"/>
    <col min="6" max="6" width="11.42578125" style="18" bestFit="1"/>
    <col min="7" max="8" width="11.42578125" style="18" customWidth="1"/>
    <col min="9" max="16384" width="11.42578125" style="18"/>
  </cols>
  <sheetData>
    <row r="1" spans="1:8" x14ac:dyDescent="0.2">
      <c r="A1" s="170" t="s">
        <v>287</v>
      </c>
      <c r="B1" s="156"/>
      <c r="C1" s="156"/>
    </row>
    <row r="2" spans="1:8" x14ac:dyDescent="0.2">
      <c r="A2" s="170" t="s">
        <v>448</v>
      </c>
      <c r="B2" s="156"/>
      <c r="C2" s="156"/>
    </row>
    <row r="3" spans="1:8" x14ac:dyDescent="0.2">
      <c r="A3" s="170" t="s">
        <v>285</v>
      </c>
      <c r="B3" s="156"/>
      <c r="C3" s="156"/>
    </row>
    <row r="4" spans="1:8" x14ac:dyDescent="0.2">
      <c r="A4" s="197" t="s">
        <v>497</v>
      </c>
      <c r="B4" s="156"/>
      <c r="C4" s="156"/>
    </row>
    <row r="6" spans="1:8" x14ac:dyDescent="0.2">
      <c r="A6" s="21"/>
      <c r="B6" s="548">
        <v>2025</v>
      </c>
      <c r="C6" s="21">
        <v>2026</v>
      </c>
      <c r="G6" s="462"/>
    </row>
    <row r="7" spans="1:8" x14ac:dyDescent="0.2">
      <c r="A7" s="650" t="s">
        <v>28</v>
      </c>
      <c r="B7" s="157">
        <v>5433605.1118480833</v>
      </c>
      <c r="C7" s="157">
        <v>6275437.853593885</v>
      </c>
      <c r="E7" s="338"/>
      <c r="F7" s="448"/>
      <c r="G7" s="472"/>
      <c r="H7" s="464"/>
    </row>
    <row r="8" spans="1:8" x14ac:dyDescent="0.2">
      <c r="A8" s="650" t="s">
        <v>117</v>
      </c>
      <c r="B8" s="159">
        <v>1042648.4304581068</v>
      </c>
      <c r="C8" s="159">
        <v>805831.93831171992</v>
      </c>
      <c r="E8" s="338"/>
      <c r="F8" s="471"/>
      <c r="G8" s="468"/>
      <c r="H8" s="464"/>
    </row>
    <row r="9" spans="1:8" x14ac:dyDescent="0.2">
      <c r="A9" s="651" t="s">
        <v>118</v>
      </c>
      <c r="B9" s="160">
        <v>4689758.1358522717</v>
      </c>
      <c r="C9" s="160">
        <v>4679785.4491679268</v>
      </c>
      <c r="E9" s="338"/>
      <c r="F9" s="458"/>
      <c r="G9" s="473"/>
      <c r="H9" s="469"/>
    </row>
    <row r="10" spans="1:8" x14ac:dyDescent="0.2">
      <c r="A10" s="651" t="s">
        <v>119</v>
      </c>
      <c r="B10" s="160">
        <v>-3647109.7053941647</v>
      </c>
      <c r="C10" s="160">
        <v>-3873953.5108562061</v>
      </c>
      <c r="E10" s="338"/>
      <c r="F10" s="458"/>
      <c r="G10" s="470"/>
      <c r="H10" s="466"/>
    </row>
    <row r="11" spans="1:8" x14ac:dyDescent="0.2">
      <c r="A11" s="650" t="s">
        <v>120</v>
      </c>
      <c r="B11" s="159">
        <v>408074.62397683691</v>
      </c>
      <c r="C11" s="159">
        <v>440364.02974371292</v>
      </c>
      <c r="E11" s="338"/>
      <c r="F11" s="461"/>
      <c r="G11" s="468"/>
      <c r="H11" s="464"/>
    </row>
    <row r="12" spans="1:8" x14ac:dyDescent="0.2">
      <c r="A12" s="650" t="s">
        <v>121</v>
      </c>
      <c r="B12" s="159">
        <v>3982882.0574131403</v>
      </c>
      <c r="C12" s="159">
        <v>5029241.8855384523</v>
      </c>
      <c r="E12" s="338"/>
      <c r="F12" s="465"/>
      <c r="G12" s="467"/>
      <c r="H12" s="463"/>
    </row>
    <row r="13" spans="1:8" x14ac:dyDescent="0.2">
      <c r="A13" s="652" t="s">
        <v>46</v>
      </c>
      <c r="B13" s="163">
        <v>5433605.1118480833</v>
      </c>
      <c r="C13" s="163">
        <v>6275437.853593885</v>
      </c>
      <c r="E13" s="338">
        <v>0</v>
      </c>
      <c r="G13" s="463"/>
    </row>
    <row r="14" spans="1:8" x14ac:dyDescent="0.2">
      <c r="A14" s="18" t="s">
        <v>51</v>
      </c>
    </row>
    <row r="15" spans="1:8" x14ac:dyDescent="0.2">
      <c r="B15" s="154"/>
      <c r="C15" s="155"/>
    </row>
  </sheetData>
  <conditionalFormatting sqref="F7:F12">
    <cfRule type="cellIs" dxfId="4" priority="3" stopIfTrue="1" operator="equal">
      <formula>"n.d."</formula>
    </cfRule>
  </conditionalFormatting>
  <conditionalFormatting sqref="G6:G13">
    <cfRule type="cellIs" dxfId="3" priority="2" stopIfTrue="1" operator="equal">
      <formula>"n.d."</formula>
    </cfRule>
  </conditionalFormatting>
  <conditionalFormatting sqref="H7:H12">
    <cfRule type="cellIs" dxfId="2" priority="1" stopIfTrue="1" operator="equal">
      <formula>"n.d."</formula>
    </cfRule>
  </conditionalFormatting>
  <pageMargins left="0.7" right="0.7" top="0.75" bottom="0.75" header="0.3" footer="0.3"/>
  <pageSetup orientation="portrait" horizontalDpi="4294967292" verticalDpi="429496729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8A3A-08C8-48CF-A204-F7215169193B}">
  <dimension ref="A1:K32"/>
  <sheetViews>
    <sheetView workbookViewId="0">
      <selection activeCell="D29" sqref="D29"/>
    </sheetView>
  </sheetViews>
  <sheetFormatPr baseColWidth="10" defaultColWidth="11.42578125" defaultRowHeight="12.75" x14ac:dyDescent="0.2"/>
  <cols>
    <col min="1" max="1" width="45.7109375" style="18" customWidth="1"/>
    <col min="2" max="3" width="12.85546875" style="18" customWidth="1"/>
    <col min="4" max="16384" width="11.42578125" style="18"/>
  </cols>
  <sheetData>
    <row r="1" spans="1:11" x14ac:dyDescent="0.2">
      <c r="A1" s="170" t="s">
        <v>289</v>
      </c>
      <c r="B1" s="156"/>
      <c r="C1" s="156"/>
    </row>
    <row r="2" spans="1:11" x14ac:dyDescent="0.2">
      <c r="A2" s="170" t="s">
        <v>448</v>
      </c>
      <c r="B2" s="156"/>
      <c r="C2" s="156"/>
    </row>
    <row r="3" spans="1:11" x14ac:dyDescent="0.2">
      <c r="A3" s="170" t="s">
        <v>288</v>
      </c>
      <c r="B3" s="156"/>
      <c r="C3" s="156"/>
    </row>
    <row r="4" spans="1:11" x14ac:dyDescent="0.2">
      <c r="A4" s="197" t="s">
        <v>167</v>
      </c>
      <c r="B4" s="156"/>
      <c r="C4" s="156"/>
    </row>
    <row r="5" spans="1:11" x14ac:dyDescent="0.2">
      <c r="A5" s="1089"/>
      <c r="B5" s="1089"/>
      <c r="C5" s="1089"/>
    </row>
    <row r="6" spans="1:11" x14ac:dyDescent="0.2">
      <c r="A6" s="21"/>
      <c r="B6" s="21">
        <v>2025</v>
      </c>
      <c r="C6" s="21">
        <v>2026</v>
      </c>
    </row>
    <row r="7" spans="1:11" x14ac:dyDescent="0.2">
      <c r="A7" s="161" t="s">
        <v>28</v>
      </c>
      <c r="B7" s="157">
        <v>20767242.508000001</v>
      </c>
      <c r="C7" s="157">
        <v>22446801.055091787</v>
      </c>
      <c r="E7" s="338"/>
      <c r="F7" s="338"/>
      <c r="G7" s="456"/>
      <c r="H7" s="338"/>
      <c r="I7" s="338"/>
      <c r="J7" s="338"/>
      <c r="K7" s="338"/>
    </row>
    <row r="8" spans="1:11" x14ac:dyDescent="0.2">
      <c r="A8" s="161" t="s">
        <v>117</v>
      </c>
      <c r="B8" s="159">
        <v>-977477.96899999864</v>
      </c>
      <c r="C8" s="159">
        <v>-236735.54000446573</v>
      </c>
      <c r="E8" s="338"/>
      <c r="F8" s="338"/>
      <c r="G8" s="449"/>
      <c r="H8" s="338"/>
      <c r="I8" s="338"/>
      <c r="J8" s="338"/>
      <c r="K8" s="338"/>
    </row>
    <row r="9" spans="1:11" x14ac:dyDescent="0.2">
      <c r="A9" s="145" t="s">
        <v>118</v>
      </c>
      <c r="B9" s="160">
        <v>13504155.975999998</v>
      </c>
      <c r="C9" s="160">
        <v>15120569.422399433</v>
      </c>
      <c r="E9" s="338"/>
      <c r="F9" s="338"/>
      <c r="G9" s="458"/>
      <c r="H9" s="338"/>
      <c r="I9" s="338"/>
      <c r="J9" s="338"/>
      <c r="K9" s="338"/>
    </row>
    <row r="10" spans="1:11" x14ac:dyDescent="0.2">
      <c r="A10" s="145" t="s">
        <v>119</v>
      </c>
      <c r="B10" s="160">
        <v>-14481633.944999997</v>
      </c>
      <c r="C10" s="160">
        <v>-15357304.962403899</v>
      </c>
      <c r="E10" s="338"/>
      <c r="F10" s="338"/>
      <c r="G10" s="458"/>
      <c r="H10" s="338"/>
      <c r="I10" s="338"/>
      <c r="J10" s="338"/>
      <c r="K10" s="338"/>
    </row>
    <row r="11" spans="1:11" x14ac:dyDescent="0.2">
      <c r="A11" s="161" t="s">
        <v>120</v>
      </c>
      <c r="B11" s="159">
        <v>8308522.3959999997</v>
      </c>
      <c r="C11" s="159">
        <v>8333657.1672435459</v>
      </c>
      <c r="E11" s="338"/>
      <c r="F11" s="338"/>
      <c r="G11" s="461"/>
      <c r="H11" s="338"/>
      <c r="I11" s="338"/>
      <c r="J11" s="338"/>
      <c r="K11" s="338"/>
    </row>
    <row r="12" spans="1:11" x14ac:dyDescent="0.2">
      <c r="A12" s="161" t="s">
        <v>121</v>
      </c>
      <c r="B12" s="159">
        <v>13436198.081</v>
      </c>
      <c r="C12" s="159">
        <v>14349879.427852707</v>
      </c>
      <c r="E12" s="338"/>
      <c r="F12" s="338"/>
      <c r="G12" s="457"/>
      <c r="H12" s="338"/>
      <c r="I12" s="338"/>
      <c r="J12" s="338"/>
      <c r="K12" s="338"/>
    </row>
    <row r="13" spans="1:11" x14ac:dyDescent="0.2">
      <c r="A13" s="161" t="s">
        <v>34</v>
      </c>
      <c r="B13" s="159">
        <v>28549581.383999996</v>
      </c>
      <c r="C13" s="159">
        <v>30242961.7578905</v>
      </c>
      <c r="E13" s="338"/>
      <c r="F13" s="338"/>
      <c r="G13" s="451"/>
      <c r="H13" s="338"/>
      <c r="I13" s="338"/>
      <c r="J13" s="338"/>
      <c r="K13" s="338"/>
    </row>
    <row r="14" spans="1:11" x14ac:dyDescent="0.2">
      <c r="A14" s="145" t="s">
        <v>122</v>
      </c>
      <c r="B14" s="160">
        <v>44158900.098999999</v>
      </c>
      <c r="C14" s="160">
        <v>46724456.150453158</v>
      </c>
      <c r="E14" s="338"/>
      <c r="F14" s="338"/>
      <c r="G14" s="461"/>
      <c r="H14" s="338"/>
      <c r="I14" s="338"/>
      <c r="J14" s="338"/>
      <c r="K14" s="338"/>
    </row>
    <row r="15" spans="1:11" x14ac:dyDescent="0.2">
      <c r="A15" s="145" t="s">
        <v>123</v>
      </c>
      <c r="B15" s="160">
        <v>-402902.15100000007</v>
      </c>
      <c r="C15" s="160">
        <v>-373129.49452816456</v>
      </c>
      <c r="E15" s="338"/>
      <c r="F15" s="338"/>
      <c r="G15" s="455"/>
      <c r="H15" s="338"/>
      <c r="I15" s="338"/>
      <c r="J15" s="338"/>
      <c r="K15" s="338"/>
    </row>
    <row r="16" spans="1:11" x14ac:dyDescent="0.2">
      <c r="A16" s="145" t="s">
        <v>124</v>
      </c>
      <c r="B16" s="160">
        <v>-15206416.564000001</v>
      </c>
      <c r="C16" s="160">
        <v>-16108364.898034496</v>
      </c>
      <c r="E16" s="338"/>
      <c r="F16" s="338"/>
      <c r="G16" s="452"/>
      <c r="H16" s="338"/>
      <c r="I16" s="338"/>
      <c r="J16" s="338"/>
      <c r="K16" s="338"/>
    </row>
    <row r="17" spans="1:11" x14ac:dyDescent="0.2">
      <c r="A17" s="161" t="s">
        <v>38</v>
      </c>
      <c r="B17" s="159">
        <v>3902563.6719999993</v>
      </c>
      <c r="C17" s="159">
        <v>4117200.8891772721</v>
      </c>
      <c r="E17" s="338"/>
      <c r="F17" s="338"/>
      <c r="G17" s="454"/>
      <c r="H17" s="338"/>
      <c r="I17" s="338"/>
      <c r="J17" s="338"/>
      <c r="K17" s="338"/>
    </row>
    <row r="18" spans="1:11" x14ac:dyDescent="0.2">
      <c r="A18" s="145" t="s">
        <v>39</v>
      </c>
      <c r="B18" s="160">
        <v>950027.56700000004</v>
      </c>
      <c r="C18" s="160">
        <v>963980.82217727217</v>
      </c>
      <c r="E18" s="338"/>
      <c r="F18" s="338"/>
      <c r="G18" s="454"/>
      <c r="H18" s="338"/>
      <c r="I18" s="338"/>
      <c r="J18" s="338"/>
      <c r="K18" s="338"/>
    </row>
    <row r="19" spans="1:11" x14ac:dyDescent="0.2">
      <c r="A19" s="145" t="s">
        <v>40</v>
      </c>
      <c r="B19" s="160">
        <v>2882308.6119999997</v>
      </c>
      <c r="C19" s="160">
        <v>3079358.6669999999</v>
      </c>
      <c r="E19" s="338"/>
      <c r="F19" s="338"/>
      <c r="G19" s="457"/>
      <c r="H19" s="338"/>
      <c r="I19" s="338"/>
      <c r="J19" s="338"/>
      <c r="K19" s="338"/>
    </row>
    <row r="20" spans="1:11" x14ac:dyDescent="0.2">
      <c r="A20" s="145" t="s">
        <v>41</v>
      </c>
      <c r="B20" s="160">
        <v>70227.493000000002</v>
      </c>
      <c r="C20" s="160">
        <v>73861.399999999994</v>
      </c>
      <c r="E20" s="338"/>
      <c r="F20" s="338"/>
      <c r="G20" s="452"/>
      <c r="H20" s="338"/>
      <c r="I20" s="338"/>
      <c r="J20" s="338"/>
      <c r="K20" s="338"/>
    </row>
    <row r="21" spans="1:11" x14ac:dyDescent="0.2">
      <c r="A21" s="161" t="s">
        <v>42</v>
      </c>
      <c r="B21" s="159">
        <v>851523.65500000003</v>
      </c>
      <c r="C21" s="159">
        <v>893599.74899999995</v>
      </c>
      <c r="E21" s="338"/>
      <c r="F21" s="338"/>
      <c r="G21" s="455"/>
      <c r="H21" s="338"/>
      <c r="I21" s="338"/>
      <c r="J21" s="338"/>
      <c r="K21" s="338"/>
    </row>
    <row r="22" spans="1:11" x14ac:dyDescent="0.2">
      <c r="A22" s="161" t="s">
        <v>43</v>
      </c>
      <c r="B22" s="159">
        <v>611271.68500000006</v>
      </c>
      <c r="C22" s="159">
        <v>612839.245</v>
      </c>
      <c r="E22" s="338"/>
      <c r="F22" s="338"/>
      <c r="G22" s="452"/>
      <c r="H22" s="338"/>
      <c r="I22" s="338"/>
      <c r="J22" s="338"/>
      <c r="K22" s="338"/>
    </row>
    <row r="23" spans="1:11" x14ac:dyDescent="0.2">
      <c r="A23" s="161" t="s">
        <v>44</v>
      </c>
      <c r="B23" s="159">
        <v>673614.31066100649</v>
      </c>
      <c r="C23" s="159">
        <v>1147123.6591408728</v>
      </c>
      <c r="E23" s="338"/>
      <c r="F23" s="338"/>
      <c r="G23" s="454"/>
      <c r="H23" s="338"/>
      <c r="I23" s="338"/>
      <c r="J23" s="338"/>
      <c r="K23" s="338"/>
    </row>
    <row r="24" spans="1:11" x14ac:dyDescent="0.2">
      <c r="A24" s="145" t="s">
        <v>125</v>
      </c>
      <c r="B24" s="160">
        <v>-1123014.0419999999</v>
      </c>
      <c r="C24" s="160">
        <v>-922311.80612342409</v>
      </c>
      <c r="E24" s="338"/>
      <c r="F24" s="338"/>
      <c r="G24" s="457"/>
      <c r="H24" s="338"/>
      <c r="I24" s="338"/>
      <c r="J24" s="338"/>
      <c r="K24" s="338"/>
    </row>
    <row r="25" spans="1:11" x14ac:dyDescent="0.2">
      <c r="A25" s="145" t="s">
        <v>126</v>
      </c>
      <c r="B25" s="160">
        <v>1796628.3526610064</v>
      </c>
      <c r="C25" s="160">
        <v>2069435.4652642969</v>
      </c>
      <c r="E25" s="338"/>
      <c r="F25" s="338"/>
      <c r="G25" s="452"/>
      <c r="H25" s="338"/>
      <c r="I25" s="338"/>
      <c r="J25" s="338"/>
      <c r="K25" s="338"/>
    </row>
    <row r="26" spans="1:11" x14ac:dyDescent="0.2">
      <c r="A26" s="162" t="s">
        <v>46</v>
      </c>
      <c r="B26" s="163">
        <v>55355797.214661002</v>
      </c>
      <c r="C26" s="163">
        <v>59460526.355300426</v>
      </c>
      <c r="E26" s="338"/>
      <c r="F26" s="338"/>
      <c r="G26" s="461"/>
      <c r="H26" s="338"/>
      <c r="I26" s="338"/>
      <c r="J26" s="338"/>
      <c r="K26" s="338"/>
    </row>
    <row r="27" spans="1:11" x14ac:dyDescent="0.2">
      <c r="A27" s="18" t="s">
        <v>51</v>
      </c>
      <c r="E27" s="165"/>
      <c r="G27" s="455"/>
      <c r="H27" s="338"/>
      <c r="I27" s="338"/>
      <c r="J27" s="338"/>
      <c r="K27" s="338"/>
    </row>
    <row r="28" spans="1:11" x14ac:dyDescent="0.2">
      <c r="G28" s="448"/>
      <c r="H28" s="338"/>
      <c r="I28" s="338"/>
      <c r="J28" s="338"/>
      <c r="K28" s="338"/>
    </row>
    <row r="29" spans="1:11" x14ac:dyDescent="0.2">
      <c r="G29" s="474"/>
      <c r="H29" s="338"/>
      <c r="I29" s="338"/>
      <c r="J29" s="338"/>
      <c r="K29" s="338"/>
    </row>
    <row r="30" spans="1:11" x14ac:dyDescent="0.2">
      <c r="G30" s="452"/>
      <c r="H30" s="338"/>
      <c r="I30" s="338"/>
      <c r="J30" s="338"/>
      <c r="K30" s="338"/>
    </row>
    <row r="31" spans="1:11" x14ac:dyDescent="0.2">
      <c r="G31" s="459"/>
      <c r="H31" s="338"/>
      <c r="I31" s="338"/>
      <c r="J31" s="338"/>
      <c r="K31" s="338"/>
    </row>
    <row r="32" spans="1:11" x14ac:dyDescent="0.2">
      <c r="G32" s="448"/>
      <c r="H32" s="338"/>
      <c r="I32" s="338"/>
      <c r="J32" s="338"/>
      <c r="K32" s="338"/>
    </row>
  </sheetData>
  <mergeCells count="1">
    <mergeCell ref="A5:C5"/>
  </mergeCells>
  <conditionalFormatting sqref="G7:G32">
    <cfRule type="cellIs" dxfId="1" priority="1" stopIfTrue="1" operator="equal">
      <formula>"n.d."</formula>
    </cfRule>
  </conditionalFormatting>
  <pageMargins left="0.7" right="0.7" top="0.75" bottom="0.75" header="0.3" footer="0.3"/>
  <pageSetup orientation="portrait" horizontalDpi="4294967292" verticalDpi="429496729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3429-743C-45E8-976F-3D60B6625F0E}">
  <dimension ref="A1:I32"/>
  <sheetViews>
    <sheetView workbookViewId="0">
      <selection activeCell="G38" sqref="G38"/>
    </sheetView>
  </sheetViews>
  <sheetFormatPr baseColWidth="10" defaultColWidth="11.42578125" defaultRowHeight="12.75" x14ac:dyDescent="0.2"/>
  <cols>
    <col min="1" max="1" width="45.7109375" style="18" customWidth="1"/>
    <col min="2" max="3" width="12.85546875" style="18" customWidth="1"/>
    <col min="4" max="4" width="11.42578125" style="18" bestFit="1"/>
    <col min="5" max="5" width="12.28515625" style="18" bestFit="1" customWidth="1"/>
    <col min="6" max="6" width="11.42578125" style="18" bestFit="1"/>
    <col min="7" max="8" width="11.42578125" style="18" customWidth="1"/>
    <col min="9" max="16384" width="11.42578125" style="18"/>
  </cols>
  <sheetData>
    <row r="1" spans="1:9" x14ac:dyDescent="0.2">
      <c r="A1" s="170" t="s">
        <v>434</v>
      </c>
      <c r="B1" s="156"/>
      <c r="C1" s="156"/>
    </row>
    <row r="2" spans="1:9" x14ac:dyDescent="0.2">
      <c r="A2" s="170" t="s">
        <v>448</v>
      </c>
      <c r="B2" s="156"/>
      <c r="C2" s="156"/>
    </row>
    <row r="3" spans="1:9" x14ac:dyDescent="0.2">
      <c r="A3" s="170" t="s">
        <v>288</v>
      </c>
      <c r="B3" s="156"/>
      <c r="C3" s="156"/>
    </row>
    <row r="4" spans="1:9" x14ac:dyDescent="0.2">
      <c r="A4" s="197" t="s">
        <v>497</v>
      </c>
      <c r="B4" s="156"/>
      <c r="C4" s="156"/>
    </row>
    <row r="5" spans="1:9" x14ac:dyDescent="0.2">
      <c r="A5" s="1089"/>
      <c r="B5" s="1089"/>
      <c r="C5" s="1089"/>
    </row>
    <row r="6" spans="1:9" x14ac:dyDescent="0.2">
      <c r="A6" s="21"/>
      <c r="B6" s="21">
        <v>2025</v>
      </c>
      <c r="C6" s="21">
        <v>2026</v>
      </c>
    </row>
    <row r="7" spans="1:9" x14ac:dyDescent="0.2">
      <c r="A7" s="161" t="s">
        <v>28</v>
      </c>
      <c r="B7" s="157">
        <v>21337913.40201671</v>
      </c>
      <c r="C7" s="157">
        <v>22446801.055091787</v>
      </c>
      <c r="E7" s="338"/>
      <c r="F7" s="338"/>
      <c r="G7" s="1252"/>
      <c r="H7" s="338"/>
      <c r="I7" s="338"/>
    </row>
    <row r="8" spans="1:9" x14ac:dyDescent="0.2">
      <c r="A8" s="161" t="s">
        <v>117</v>
      </c>
      <c r="B8" s="159">
        <v>-1004338.4549906631</v>
      </c>
      <c r="C8" s="159">
        <v>-236735.54000446573</v>
      </c>
      <c r="E8" s="338"/>
      <c r="F8" s="338"/>
      <c r="G8" s="1253"/>
      <c r="H8" s="338"/>
      <c r="I8" s="338"/>
    </row>
    <row r="9" spans="1:9" x14ac:dyDescent="0.2">
      <c r="A9" s="145" t="s">
        <v>118</v>
      </c>
      <c r="B9" s="160">
        <v>13875241.774261191</v>
      </c>
      <c r="C9" s="160">
        <v>15120569.422399433</v>
      </c>
      <c r="E9" s="338"/>
      <c r="F9" s="338"/>
      <c r="G9" s="1254"/>
      <c r="H9" s="338"/>
      <c r="I9" s="338"/>
    </row>
    <row r="10" spans="1:9" x14ac:dyDescent="0.2">
      <c r="A10" s="145" t="s">
        <v>119</v>
      </c>
      <c r="B10" s="160">
        <v>-14879580.229251856</v>
      </c>
      <c r="C10" s="160">
        <v>-15357304.962403899</v>
      </c>
      <c r="E10" s="338"/>
      <c r="F10" s="338"/>
      <c r="G10" s="1255"/>
      <c r="H10" s="338"/>
      <c r="I10" s="338"/>
    </row>
    <row r="11" spans="1:9" x14ac:dyDescent="0.2">
      <c r="A11" s="161" t="s">
        <v>120</v>
      </c>
      <c r="B11" s="159">
        <v>8536835.4183888249</v>
      </c>
      <c r="C11" s="159">
        <v>8333657.1672435459</v>
      </c>
      <c r="E11" s="338"/>
      <c r="F11" s="338"/>
      <c r="G11" s="1256"/>
      <c r="H11" s="338"/>
      <c r="I11" s="338"/>
    </row>
    <row r="12" spans="1:9" x14ac:dyDescent="0.2">
      <c r="A12" s="161" t="s">
        <v>121</v>
      </c>
      <c r="B12" s="159">
        <v>13805416.438618548</v>
      </c>
      <c r="C12" s="159">
        <v>14349879.427852707</v>
      </c>
      <c r="E12" s="338"/>
      <c r="F12" s="338"/>
      <c r="G12" s="1257"/>
      <c r="H12" s="338"/>
      <c r="I12" s="338"/>
    </row>
    <row r="13" spans="1:9" x14ac:dyDescent="0.2">
      <c r="A13" s="161" t="s">
        <v>34</v>
      </c>
      <c r="B13" s="159">
        <v>29334106.104888376</v>
      </c>
      <c r="C13" s="159">
        <v>30242961.7578905</v>
      </c>
      <c r="E13" s="338"/>
      <c r="F13" s="338"/>
      <c r="G13" s="1258"/>
      <c r="H13" s="338"/>
      <c r="I13" s="338"/>
    </row>
    <row r="14" spans="1:9" x14ac:dyDescent="0.2">
      <c r="A14" s="145" t="s">
        <v>122</v>
      </c>
      <c r="B14" s="160">
        <v>45372359.17950061</v>
      </c>
      <c r="C14" s="160">
        <v>46724456.150453158</v>
      </c>
      <c r="E14" s="338"/>
      <c r="F14" s="338"/>
      <c r="G14" s="1256"/>
      <c r="H14" s="338"/>
      <c r="I14" s="338"/>
    </row>
    <row r="15" spans="1:9" x14ac:dyDescent="0.2">
      <c r="A15" s="145" t="s">
        <v>123</v>
      </c>
      <c r="B15" s="160">
        <v>-413973.65125449235</v>
      </c>
      <c r="C15" s="160">
        <v>-373129.49452816456</v>
      </c>
      <c r="E15" s="338"/>
      <c r="F15" s="338"/>
      <c r="G15" s="1259"/>
      <c r="H15" s="338"/>
      <c r="I15" s="338"/>
    </row>
    <row r="16" spans="1:9" x14ac:dyDescent="0.2">
      <c r="A16" s="145" t="s">
        <v>124</v>
      </c>
      <c r="B16" s="160">
        <v>-15624279.423357734</v>
      </c>
      <c r="C16" s="160">
        <v>-16108364.898034496</v>
      </c>
      <c r="E16" s="338"/>
      <c r="F16" s="338"/>
      <c r="G16" s="1260"/>
      <c r="H16" s="338"/>
      <c r="I16" s="338"/>
    </row>
    <row r="17" spans="1:9" x14ac:dyDescent="0.2">
      <c r="A17" s="161" t="s">
        <v>38</v>
      </c>
      <c r="B17" s="159">
        <v>4009803.691891877</v>
      </c>
      <c r="C17" s="159">
        <v>4117200.8891772721</v>
      </c>
      <c r="E17" s="338"/>
      <c r="F17" s="338"/>
      <c r="G17" s="1259"/>
      <c r="H17" s="338"/>
      <c r="I17" s="338"/>
    </row>
    <row r="18" spans="1:9" x14ac:dyDescent="0.2">
      <c r="A18" s="145" t="s">
        <v>39</v>
      </c>
      <c r="B18" s="160">
        <v>976133.73303487722</v>
      </c>
      <c r="C18" s="160">
        <v>963980.82217727217</v>
      </c>
      <c r="E18" s="338"/>
      <c r="F18" s="338"/>
      <c r="G18" s="1260"/>
      <c r="H18" s="338"/>
      <c r="I18" s="338"/>
    </row>
    <row r="19" spans="1:9" x14ac:dyDescent="0.2">
      <c r="A19" s="145" t="s">
        <v>40</v>
      </c>
      <c r="B19" s="160">
        <v>2961512.6580744106</v>
      </c>
      <c r="C19" s="160">
        <v>3079358.6669999999</v>
      </c>
      <c r="E19" s="338"/>
      <c r="F19" s="338"/>
      <c r="G19" s="1252"/>
      <c r="H19" s="338"/>
      <c r="I19" s="338"/>
    </row>
    <row r="20" spans="1:9" x14ac:dyDescent="0.2">
      <c r="A20" s="145" t="s">
        <v>41</v>
      </c>
      <c r="B20" s="160">
        <v>72157.300782589518</v>
      </c>
      <c r="C20" s="160">
        <v>73861.399999999994</v>
      </c>
      <c r="E20" s="338"/>
      <c r="F20" s="338"/>
      <c r="G20" s="1261"/>
      <c r="H20" s="338"/>
      <c r="I20" s="338"/>
    </row>
    <row r="21" spans="1:9" x14ac:dyDescent="0.2">
      <c r="A21" s="161" t="s">
        <v>42</v>
      </c>
      <c r="B21" s="159">
        <v>874922.99486363528</v>
      </c>
      <c r="C21" s="159">
        <v>893599.74899999995</v>
      </c>
      <c r="E21" s="338"/>
      <c r="F21" s="338"/>
      <c r="G21" s="1261"/>
      <c r="H21" s="338"/>
      <c r="I21" s="338"/>
    </row>
    <row r="22" spans="1:9" x14ac:dyDescent="0.2">
      <c r="A22" s="161" t="s">
        <v>43</v>
      </c>
      <c r="B22" s="159">
        <v>628069.05031374691</v>
      </c>
      <c r="C22" s="159">
        <v>612839.245</v>
      </c>
      <c r="E22" s="338"/>
      <c r="F22" s="338"/>
      <c r="G22" s="1260"/>
      <c r="H22" s="338"/>
      <c r="I22" s="338"/>
    </row>
    <row r="23" spans="1:9" x14ac:dyDescent="0.2">
      <c r="A23" s="161" t="s">
        <v>44</v>
      </c>
      <c r="B23" s="159">
        <v>692124.81251214445</v>
      </c>
      <c r="C23" s="159">
        <v>1147123.6591408728</v>
      </c>
      <c r="E23" s="338"/>
      <c r="F23" s="338"/>
      <c r="G23" s="1259"/>
      <c r="H23" s="338"/>
      <c r="I23" s="338"/>
    </row>
    <row r="24" spans="1:9" x14ac:dyDescent="0.2">
      <c r="A24" s="145" t="s">
        <v>125</v>
      </c>
      <c r="B24" s="160">
        <v>-1153873.7686630164</v>
      </c>
      <c r="C24" s="160">
        <v>-922311.80612342409</v>
      </c>
      <c r="E24" s="338"/>
      <c r="F24" s="338"/>
      <c r="G24" s="1256"/>
      <c r="H24" s="338"/>
      <c r="I24" s="338"/>
    </row>
    <row r="25" spans="1:9" x14ac:dyDescent="0.2">
      <c r="A25" s="145" t="s">
        <v>126</v>
      </c>
      <c r="B25" s="160">
        <v>1845998.5811751608</v>
      </c>
      <c r="C25" s="160">
        <v>2069435.4652642969</v>
      </c>
      <c r="E25" s="338"/>
      <c r="F25" s="338"/>
      <c r="G25" s="1259"/>
      <c r="H25" s="338"/>
      <c r="I25" s="338"/>
    </row>
    <row r="26" spans="1:9" x14ac:dyDescent="0.2">
      <c r="A26" s="162" t="s">
        <v>46</v>
      </c>
      <c r="B26" s="163">
        <v>56876940.056486487</v>
      </c>
      <c r="C26" s="163">
        <v>59460526.355300426</v>
      </c>
      <c r="E26" s="338"/>
      <c r="F26" s="338"/>
      <c r="G26" s="1262"/>
      <c r="H26" s="338"/>
      <c r="I26" s="338"/>
    </row>
    <row r="27" spans="1:9" x14ac:dyDescent="0.2">
      <c r="A27" s="18" t="s">
        <v>51</v>
      </c>
      <c r="G27" s="1260"/>
      <c r="H27" s="338"/>
      <c r="I27" s="338"/>
    </row>
    <row r="28" spans="1:9" x14ac:dyDescent="0.2">
      <c r="B28" s="154"/>
      <c r="C28" s="155"/>
      <c r="G28" s="1252"/>
      <c r="H28" s="338"/>
      <c r="I28" s="338"/>
    </row>
    <row r="29" spans="1:9" x14ac:dyDescent="0.2">
      <c r="G29" s="1263"/>
      <c r="H29" s="338"/>
      <c r="I29" s="338"/>
    </row>
    <row r="30" spans="1:9" x14ac:dyDescent="0.2">
      <c r="G30" s="1259"/>
      <c r="H30" s="338"/>
      <c r="I30" s="338"/>
    </row>
    <row r="31" spans="1:9" x14ac:dyDescent="0.2">
      <c r="G31" s="1264"/>
      <c r="H31" s="338"/>
      <c r="I31" s="338"/>
    </row>
    <row r="32" spans="1:9" x14ac:dyDescent="0.2">
      <c r="G32" s="461"/>
      <c r="H32" s="338"/>
      <c r="I32" s="338"/>
    </row>
  </sheetData>
  <mergeCells count="1">
    <mergeCell ref="A5:C5"/>
  </mergeCells>
  <conditionalFormatting sqref="G7:G32">
    <cfRule type="cellIs" dxfId="0" priority="1" stopIfTrue="1" operator="equal">
      <formula>"n.d."</formula>
    </cfRule>
  </conditionalFormatting>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374E-94E3-43CE-804A-4FEDDE478481}">
  <dimension ref="A1:D10"/>
  <sheetViews>
    <sheetView workbookViewId="0"/>
  </sheetViews>
  <sheetFormatPr baseColWidth="10" defaultRowHeight="12.75" x14ac:dyDescent="0.2"/>
  <cols>
    <col min="1" max="1" width="28" style="4" customWidth="1"/>
    <col min="2" max="2" width="17.140625" style="4" customWidth="1"/>
    <col min="3" max="16384" width="11.42578125" style="4"/>
  </cols>
  <sheetData>
    <row r="1" spans="1:4" x14ac:dyDescent="0.2">
      <c r="A1" s="17" t="s">
        <v>653</v>
      </c>
    </row>
    <row r="2" spans="1:4" x14ac:dyDescent="0.2">
      <c r="A2" s="17" t="s">
        <v>666</v>
      </c>
    </row>
    <row r="3" spans="1:4" x14ac:dyDescent="0.2">
      <c r="A3" s="4" t="s">
        <v>667</v>
      </c>
      <c r="D3" s="113"/>
    </row>
    <row r="5" spans="1:4" ht="25.5" x14ac:dyDescent="0.2">
      <c r="A5" s="719"/>
      <c r="B5" s="1273" t="s">
        <v>684</v>
      </c>
    </row>
    <row r="6" spans="1:4" x14ac:dyDescent="0.2">
      <c r="A6" s="298" t="s">
        <v>541</v>
      </c>
      <c r="B6" s="1274">
        <v>6.9</v>
      </c>
    </row>
    <row r="7" spans="1:4" x14ac:dyDescent="0.2">
      <c r="A7" s="298" t="s">
        <v>668</v>
      </c>
      <c r="B7" s="1274">
        <v>2.2000000000000002</v>
      </c>
    </row>
    <row r="8" spans="1:4" x14ac:dyDescent="0.2">
      <c r="A8" s="364" t="s">
        <v>669</v>
      </c>
      <c r="B8" s="1275">
        <v>-31.7</v>
      </c>
    </row>
    <row r="9" spans="1:4" x14ac:dyDescent="0.2">
      <c r="A9" s="236" t="s">
        <v>670</v>
      </c>
      <c r="B9" s="1276">
        <v>7.3</v>
      </c>
    </row>
    <row r="10" spans="1:4" x14ac:dyDescent="0.2">
      <c r="A10" s="1051" t="s">
        <v>671</v>
      </c>
      <c r="B10" s="1051"/>
    </row>
  </sheetData>
  <mergeCells count="1">
    <mergeCell ref="A10:B10"/>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7B75D-31E2-415A-9F88-F94295DE7E38}">
  <sheetPr>
    <pageSetUpPr autoPageBreaks="0"/>
  </sheetPr>
  <dimension ref="A1:I35"/>
  <sheetViews>
    <sheetView showGridLines="0" zoomScaleNormal="100" workbookViewId="0">
      <selection activeCell="D13" sqref="D13"/>
    </sheetView>
  </sheetViews>
  <sheetFormatPr baseColWidth="10" defaultColWidth="11.42578125" defaultRowHeight="12.75" x14ac:dyDescent="0.2"/>
  <cols>
    <col min="1" max="1" width="8.5703125" style="189" customWidth="1"/>
    <col min="2" max="3" width="14.28515625" style="189" customWidth="1"/>
    <col min="4" max="4" width="66.42578125" style="189" customWidth="1"/>
    <col min="5" max="10" width="14.28515625" style="189" customWidth="1"/>
    <col min="11" max="16381" width="11.42578125" style="189"/>
    <col min="16382" max="16382" width="11.42578125" style="189" bestFit="1"/>
    <col min="16383" max="16384" width="11.42578125" style="189"/>
  </cols>
  <sheetData>
    <row r="1" spans="1:9" x14ac:dyDescent="0.2">
      <c r="A1" s="17" t="s">
        <v>290</v>
      </c>
      <c r="B1" s="4"/>
      <c r="C1" s="4"/>
      <c r="D1" s="4"/>
      <c r="E1" s="4"/>
      <c r="F1" s="4"/>
      <c r="G1" s="4"/>
      <c r="H1" s="4"/>
      <c r="I1" s="4"/>
    </row>
    <row r="2" spans="1:9" x14ac:dyDescent="0.2">
      <c r="A2" s="305" t="s">
        <v>532</v>
      </c>
      <c r="B2" s="716"/>
      <c r="C2" s="716"/>
      <c r="D2" s="716"/>
      <c r="E2" s="309"/>
      <c r="F2" s="4"/>
      <c r="G2" s="4"/>
      <c r="H2" s="4"/>
      <c r="I2" s="4"/>
    </row>
    <row r="3" spans="1:9" ht="15" x14ac:dyDescent="0.2">
      <c r="A3" s="258" t="s">
        <v>772</v>
      </c>
      <c r="B3" s="258"/>
      <c r="C3" s="258"/>
      <c r="D3" s="258"/>
      <c r="E3" s="913"/>
      <c r="F3" s="622"/>
      <c r="G3" s="622"/>
      <c r="H3" s="4"/>
      <c r="I3" s="4"/>
    </row>
    <row r="4" spans="1:9" x14ac:dyDescent="0.2">
      <c r="A4" s="18" t="s">
        <v>533</v>
      </c>
      <c r="B4" s="18"/>
      <c r="C4" s="528"/>
      <c r="D4" s="259"/>
      <c r="E4" s="259"/>
      <c r="F4" s="4"/>
      <c r="G4" s="4"/>
      <c r="H4" s="4"/>
      <c r="I4" s="4"/>
    </row>
    <row r="5" spans="1:9" x14ac:dyDescent="0.2">
      <c r="A5" s="259"/>
      <c r="B5" s="259"/>
      <c r="C5" s="259"/>
      <c r="D5" s="259"/>
      <c r="E5" s="259"/>
      <c r="F5" s="4"/>
      <c r="G5" s="4"/>
      <c r="H5" s="4"/>
      <c r="I5" s="4"/>
    </row>
    <row r="6" spans="1:9" x14ac:dyDescent="0.2">
      <c r="A6" s="1090" t="s">
        <v>291</v>
      </c>
      <c r="B6" s="1090" t="s">
        <v>325</v>
      </c>
      <c r="C6" s="1090" t="s">
        <v>326</v>
      </c>
      <c r="D6" s="1090" t="s">
        <v>361</v>
      </c>
      <c r="E6" s="1091" t="s">
        <v>469</v>
      </c>
      <c r="F6" s="1091"/>
      <c r="G6" s="1091"/>
      <c r="H6" s="1091"/>
      <c r="I6" s="1091"/>
    </row>
    <row r="7" spans="1:9" ht="15.75" customHeight="1" x14ac:dyDescent="0.2">
      <c r="A7" s="1090"/>
      <c r="B7" s="1090"/>
      <c r="C7" s="1090"/>
      <c r="D7" s="1090"/>
      <c r="E7" s="872">
        <v>2026</v>
      </c>
      <c r="F7" s="872">
        <v>2027</v>
      </c>
      <c r="G7" s="872">
        <v>2028</v>
      </c>
      <c r="H7" s="872">
        <v>2029</v>
      </c>
      <c r="I7" s="872" t="s">
        <v>704</v>
      </c>
    </row>
    <row r="8" spans="1:9" ht="25.5" x14ac:dyDescent="0.2">
      <c r="A8" s="873">
        <v>259</v>
      </c>
      <c r="B8" s="878" t="s">
        <v>705</v>
      </c>
      <c r="C8" s="873" t="s">
        <v>706</v>
      </c>
      <c r="D8" s="874" t="s">
        <v>707</v>
      </c>
      <c r="E8" s="875">
        <v>727247</v>
      </c>
      <c r="F8" s="875">
        <v>1037247</v>
      </c>
      <c r="G8" s="875">
        <v>727247</v>
      </c>
      <c r="H8" s="875">
        <v>727247</v>
      </c>
      <c r="I8" s="875">
        <v>727247</v>
      </c>
    </row>
    <row r="9" spans="1:9" ht="25.5" x14ac:dyDescent="0.2">
      <c r="A9" s="873">
        <v>269</v>
      </c>
      <c r="B9" s="878" t="s">
        <v>708</v>
      </c>
      <c r="C9" s="873" t="s">
        <v>709</v>
      </c>
      <c r="D9" s="874" t="s">
        <v>710</v>
      </c>
      <c r="E9" s="875">
        <v>292941</v>
      </c>
      <c r="F9" s="875">
        <v>292941</v>
      </c>
      <c r="G9" s="875">
        <v>292941</v>
      </c>
      <c r="H9" s="875">
        <v>292941</v>
      </c>
      <c r="I9" s="875">
        <v>292941</v>
      </c>
    </row>
    <row r="10" spans="1:9" x14ac:dyDescent="0.2">
      <c r="A10" s="873">
        <v>273</v>
      </c>
      <c r="B10" s="878" t="s">
        <v>711</v>
      </c>
      <c r="C10" s="873" t="s">
        <v>712</v>
      </c>
      <c r="D10" s="874" t="s">
        <v>713</v>
      </c>
      <c r="E10" s="876">
        <v>0</v>
      </c>
      <c r="F10" s="875">
        <v>546000</v>
      </c>
      <c r="G10" s="875">
        <v>540000</v>
      </c>
      <c r="H10" s="875">
        <v>540000</v>
      </c>
      <c r="I10" s="875">
        <v>540000</v>
      </c>
    </row>
    <row r="11" spans="1:9" x14ac:dyDescent="0.2">
      <c r="A11" s="873">
        <v>281</v>
      </c>
      <c r="B11" s="878" t="s">
        <v>714</v>
      </c>
      <c r="C11" s="873" t="s">
        <v>715</v>
      </c>
      <c r="D11" s="874" t="s">
        <v>716</v>
      </c>
      <c r="E11" s="875">
        <v>3493000</v>
      </c>
      <c r="F11" s="875">
        <v>4681000</v>
      </c>
      <c r="G11" s="875">
        <v>6549000</v>
      </c>
      <c r="H11" s="875">
        <v>7157000</v>
      </c>
      <c r="I11" s="875">
        <v>7848000</v>
      </c>
    </row>
    <row r="12" spans="1:9" ht="25.5" x14ac:dyDescent="0.2">
      <c r="A12" s="873">
        <v>282</v>
      </c>
      <c r="B12" s="879"/>
      <c r="C12" s="873" t="s">
        <v>717</v>
      </c>
      <c r="D12" s="874" t="s">
        <v>718</v>
      </c>
      <c r="E12" s="875">
        <v>666889</v>
      </c>
      <c r="F12" s="875">
        <v>991837</v>
      </c>
      <c r="G12" s="875">
        <v>985721</v>
      </c>
      <c r="H12" s="875">
        <v>985721</v>
      </c>
      <c r="I12" s="875">
        <v>985721</v>
      </c>
    </row>
    <row r="13" spans="1:9" ht="25.5" x14ac:dyDescent="0.2">
      <c r="A13" s="873">
        <v>286</v>
      </c>
      <c r="B13" s="878" t="s">
        <v>719</v>
      </c>
      <c r="C13" s="873" t="s">
        <v>720</v>
      </c>
      <c r="D13" s="874" t="s">
        <v>721</v>
      </c>
      <c r="E13" s="875">
        <v>5636828</v>
      </c>
      <c r="F13" s="875">
        <v>5589298</v>
      </c>
      <c r="G13" s="875">
        <v>5589298</v>
      </c>
      <c r="H13" s="875">
        <v>5589298</v>
      </c>
      <c r="I13" s="875">
        <v>5589298</v>
      </c>
    </row>
    <row r="14" spans="1:9" ht="38.25" x14ac:dyDescent="0.2">
      <c r="A14" s="873">
        <v>287</v>
      </c>
      <c r="B14" s="878" t="s">
        <v>722</v>
      </c>
      <c r="C14" s="873" t="s">
        <v>723</v>
      </c>
      <c r="D14" s="874" t="s">
        <v>724</v>
      </c>
      <c r="E14" s="875">
        <v>940000</v>
      </c>
      <c r="F14" s="875">
        <v>50642000</v>
      </c>
      <c r="G14" s="875">
        <v>54149000</v>
      </c>
      <c r="H14" s="875">
        <v>54072000</v>
      </c>
      <c r="I14" s="875">
        <v>53992000</v>
      </c>
    </row>
    <row r="15" spans="1:9" x14ac:dyDescent="0.2">
      <c r="A15" s="873">
        <v>290</v>
      </c>
      <c r="B15" s="878" t="s">
        <v>725</v>
      </c>
      <c r="C15" s="873" t="s">
        <v>726</v>
      </c>
      <c r="D15" s="874" t="s">
        <v>727</v>
      </c>
      <c r="E15" s="875">
        <v>494147</v>
      </c>
      <c r="F15" s="875">
        <v>2292640</v>
      </c>
      <c r="G15" s="875">
        <v>2660526</v>
      </c>
      <c r="H15" s="875">
        <v>2407817</v>
      </c>
      <c r="I15" s="875">
        <v>2407817</v>
      </c>
    </row>
    <row r="16" spans="1:9" x14ac:dyDescent="0.2">
      <c r="A16" s="873">
        <v>299</v>
      </c>
      <c r="B16" s="878" t="s">
        <v>728</v>
      </c>
      <c r="C16" s="873" t="s">
        <v>729</v>
      </c>
      <c r="D16" s="874" t="s">
        <v>730</v>
      </c>
      <c r="E16" s="875">
        <v>2670472</v>
      </c>
      <c r="F16" s="875">
        <v>4975154</v>
      </c>
      <c r="G16" s="875">
        <v>7279836</v>
      </c>
      <c r="H16" s="875">
        <v>11223765</v>
      </c>
      <c r="I16" s="875">
        <v>10337895</v>
      </c>
    </row>
    <row r="17" spans="1:9" ht="25.5" x14ac:dyDescent="0.2">
      <c r="A17" s="873">
        <v>302</v>
      </c>
      <c r="B17" s="878" t="s">
        <v>731</v>
      </c>
      <c r="C17" s="873" t="s">
        <v>732</v>
      </c>
      <c r="D17" s="874" t="s">
        <v>733</v>
      </c>
      <c r="E17" s="875">
        <v>5800000</v>
      </c>
      <c r="F17" s="875">
        <v>5800000</v>
      </c>
      <c r="G17" s="875">
        <v>5800000</v>
      </c>
      <c r="H17" s="875">
        <v>5800000</v>
      </c>
      <c r="I17" s="876">
        <v>0</v>
      </c>
    </row>
    <row r="18" spans="1:9" ht="51" x14ac:dyDescent="0.2">
      <c r="A18" s="873">
        <v>303</v>
      </c>
      <c r="B18" s="878" t="s">
        <v>734</v>
      </c>
      <c r="C18" s="873" t="s">
        <v>735</v>
      </c>
      <c r="D18" s="874" t="s">
        <v>736</v>
      </c>
      <c r="E18" s="875">
        <v>2027128</v>
      </c>
      <c r="F18" s="875">
        <v>2027128</v>
      </c>
      <c r="G18" s="875">
        <v>2027128</v>
      </c>
      <c r="H18" s="875">
        <v>2027128</v>
      </c>
      <c r="I18" s="875">
        <v>2027128</v>
      </c>
    </row>
    <row r="19" spans="1:9" ht="25.5" x14ac:dyDescent="0.2">
      <c r="A19" s="873">
        <v>314</v>
      </c>
      <c r="B19" s="878" t="s">
        <v>737</v>
      </c>
      <c r="C19" s="873" t="s">
        <v>738</v>
      </c>
      <c r="D19" s="874" t="s">
        <v>739</v>
      </c>
      <c r="E19" s="875">
        <v>263015</v>
      </c>
      <c r="F19" s="875">
        <v>257915</v>
      </c>
      <c r="G19" s="875">
        <v>257915</v>
      </c>
      <c r="H19" s="875">
        <v>257915</v>
      </c>
      <c r="I19" s="875">
        <v>257915</v>
      </c>
    </row>
    <row r="20" spans="1:9" ht="25.5" x14ac:dyDescent="0.2">
      <c r="A20" s="873">
        <v>315</v>
      </c>
      <c r="B20" s="878" t="s">
        <v>740</v>
      </c>
      <c r="C20" s="873" t="s">
        <v>741</v>
      </c>
      <c r="D20" s="874" t="s">
        <v>742</v>
      </c>
      <c r="E20" s="875">
        <v>1343000</v>
      </c>
      <c r="F20" s="875">
        <v>1443000</v>
      </c>
      <c r="G20" s="875">
        <v>1620000</v>
      </c>
      <c r="H20" s="875">
        <v>1596000</v>
      </c>
      <c r="I20" s="875">
        <v>1585000</v>
      </c>
    </row>
    <row r="21" spans="1:9" x14ac:dyDescent="0.2">
      <c r="A21" s="873">
        <v>326</v>
      </c>
      <c r="B21" s="878" t="s">
        <v>743</v>
      </c>
      <c r="C21" s="873" t="s">
        <v>744</v>
      </c>
      <c r="D21" s="874" t="s">
        <v>745</v>
      </c>
      <c r="E21" s="875">
        <v>3132668</v>
      </c>
      <c r="F21" s="875">
        <v>6265336</v>
      </c>
      <c r="G21" s="875">
        <v>9398005</v>
      </c>
      <c r="H21" s="875">
        <v>12530673</v>
      </c>
      <c r="I21" s="875">
        <v>15663341</v>
      </c>
    </row>
    <row r="22" spans="1:9" ht="51" x14ac:dyDescent="0.2">
      <c r="A22" s="873">
        <v>346</v>
      </c>
      <c r="B22" s="878" t="s">
        <v>746</v>
      </c>
      <c r="C22" s="877" t="s">
        <v>747</v>
      </c>
      <c r="D22" s="874" t="s">
        <v>748</v>
      </c>
      <c r="E22" s="875">
        <v>11516404</v>
      </c>
      <c r="F22" s="876">
        <v>0</v>
      </c>
      <c r="G22" s="876">
        <v>0</v>
      </c>
      <c r="H22" s="876">
        <v>0</v>
      </c>
      <c r="I22" s="875">
        <v>190139277</v>
      </c>
    </row>
    <row r="23" spans="1:9" ht="25.5" x14ac:dyDescent="0.2">
      <c r="A23" s="873" t="s">
        <v>749</v>
      </c>
      <c r="B23" s="878" t="s">
        <v>750</v>
      </c>
      <c r="C23" s="873" t="s">
        <v>751</v>
      </c>
      <c r="D23" s="874" t="s">
        <v>752</v>
      </c>
      <c r="E23" s="876" t="s">
        <v>461</v>
      </c>
      <c r="F23" s="876" t="s">
        <v>461</v>
      </c>
      <c r="G23" s="876" t="s">
        <v>461</v>
      </c>
      <c r="H23" s="876" t="s">
        <v>461</v>
      </c>
      <c r="I23" s="876" t="s">
        <v>461</v>
      </c>
    </row>
    <row r="24" spans="1:9" x14ac:dyDescent="0.2">
      <c r="A24" s="873">
        <v>339</v>
      </c>
      <c r="B24" s="878" t="s">
        <v>753</v>
      </c>
      <c r="C24" s="873" t="s">
        <v>754</v>
      </c>
      <c r="D24" s="874" t="s">
        <v>755</v>
      </c>
      <c r="E24" s="875">
        <v>15395000</v>
      </c>
      <c r="F24" s="875">
        <v>26028000</v>
      </c>
      <c r="G24" s="875">
        <v>39413000</v>
      </c>
      <c r="H24" s="875">
        <v>50976000</v>
      </c>
      <c r="I24" s="875">
        <v>47550000</v>
      </c>
    </row>
    <row r="25" spans="1:9" ht="25.5" x14ac:dyDescent="0.2">
      <c r="A25" s="873">
        <v>341</v>
      </c>
      <c r="B25" s="878" t="s">
        <v>756</v>
      </c>
      <c r="C25" s="873" t="s">
        <v>757</v>
      </c>
      <c r="D25" s="874" t="s">
        <v>758</v>
      </c>
      <c r="E25" s="876">
        <v>0</v>
      </c>
      <c r="F25" s="876">
        <v>0</v>
      </c>
      <c r="G25" s="876">
        <v>0</v>
      </c>
      <c r="H25" s="875">
        <v>-397822</v>
      </c>
      <c r="I25" s="876">
        <v>0</v>
      </c>
    </row>
    <row r="26" spans="1:9" ht="25.5" x14ac:dyDescent="0.2">
      <c r="A26" s="873" t="s">
        <v>759</v>
      </c>
      <c r="B26" s="878" t="s">
        <v>760</v>
      </c>
      <c r="C26" s="873" t="s">
        <v>761</v>
      </c>
      <c r="D26" s="874" t="s">
        <v>762</v>
      </c>
      <c r="E26" s="875">
        <v>4854967</v>
      </c>
      <c r="F26" s="875">
        <v>9904133</v>
      </c>
      <c r="G26" s="875">
        <v>10102215</v>
      </c>
      <c r="H26" s="875">
        <v>10304260</v>
      </c>
      <c r="I26" s="875">
        <v>10510345</v>
      </c>
    </row>
    <row r="27" spans="1:9" x14ac:dyDescent="0.2">
      <c r="A27" s="873">
        <v>352</v>
      </c>
      <c r="B27" s="878" t="s">
        <v>711</v>
      </c>
      <c r="C27" s="873" t="s">
        <v>763</v>
      </c>
      <c r="D27" s="874" t="s">
        <v>713</v>
      </c>
      <c r="E27" s="876">
        <v>0</v>
      </c>
      <c r="F27" s="875">
        <v>2902000</v>
      </c>
      <c r="G27" s="875">
        <v>3810000</v>
      </c>
      <c r="H27" s="875">
        <v>3810000</v>
      </c>
      <c r="I27" s="875">
        <v>3810000</v>
      </c>
    </row>
    <row r="28" spans="1:9" x14ac:dyDescent="0.2">
      <c r="A28" s="873">
        <v>354</v>
      </c>
      <c r="B28" s="878" t="s">
        <v>764</v>
      </c>
      <c r="C28" s="873" t="s">
        <v>765</v>
      </c>
      <c r="D28" s="874" t="s">
        <v>766</v>
      </c>
      <c r="E28" s="875">
        <v>61677</v>
      </c>
      <c r="F28" s="875">
        <v>61677</v>
      </c>
      <c r="G28" s="875">
        <v>61677</v>
      </c>
      <c r="H28" s="875">
        <v>61677</v>
      </c>
      <c r="I28" s="875">
        <v>61677</v>
      </c>
    </row>
    <row r="29" spans="1:9" ht="38.25" x14ac:dyDescent="0.2">
      <c r="A29" s="873">
        <v>327</v>
      </c>
      <c r="B29" s="878" t="s">
        <v>767</v>
      </c>
      <c r="C29" s="877" t="s">
        <v>747</v>
      </c>
      <c r="D29" s="874" t="s">
        <v>768</v>
      </c>
      <c r="E29" s="875">
        <v>1991952</v>
      </c>
      <c r="F29" s="875">
        <v>1774800</v>
      </c>
      <c r="G29" s="875">
        <v>1774800</v>
      </c>
      <c r="H29" s="876">
        <v>0</v>
      </c>
      <c r="I29" s="876">
        <v>0</v>
      </c>
    </row>
    <row r="30" spans="1:9" x14ac:dyDescent="0.2">
      <c r="A30" s="189" t="s">
        <v>471</v>
      </c>
    </row>
    <row r="31" spans="1:9" ht="15" x14ac:dyDescent="0.2">
      <c r="A31" s="189" t="s">
        <v>773</v>
      </c>
    </row>
    <row r="32" spans="1:9" x14ac:dyDescent="0.2">
      <c r="A32" s="189" t="s">
        <v>769</v>
      </c>
    </row>
    <row r="33" spans="1:1" x14ac:dyDescent="0.2">
      <c r="A33" s="189" t="s">
        <v>770</v>
      </c>
    </row>
    <row r="34" spans="1:1" x14ac:dyDescent="0.2">
      <c r="A34" s="189" t="s">
        <v>771</v>
      </c>
    </row>
    <row r="35" spans="1:1" x14ac:dyDescent="0.2">
      <c r="A35" s="189" t="s">
        <v>51</v>
      </c>
    </row>
  </sheetData>
  <mergeCells count="5">
    <mergeCell ref="A6:A7"/>
    <mergeCell ref="B6:B7"/>
    <mergeCell ref="C6:C7"/>
    <mergeCell ref="D6:D7"/>
    <mergeCell ref="E6:I6"/>
  </mergeCells>
  <pageMargins left="1" right="1" top="1" bottom="1" header="0.5" footer="0.5"/>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62E5-293D-48CA-A03E-3DF3BBFF9E0C}">
  <dimension ref="A1:J15"/>
  <sheetViews>
    <sheetView showGridLines="0" zoomScaleNormal="100" workbookViewId="0">
      <selection activeCell="E2" sqref="E2"/>
    </sheetView>
  </sheetViews>
  <sheetFormatPr baseColWidth="10" defaultColWidth="11.42578125" defaultRowHeight="12.75" x14ac:dyDescent="0.2"/>
  <cols>
    <col min="1" max="1" width="8.5703125" style="189" customWidth="1"/>
    <col min="2" max="3" width="14.28515625" style="189" customWidth="1"/>
    <col min="4" max="4" width="66.42578125" style="189" customWidth="1"/>
    <col min="5" max="10" width="14.28515625" style="189" customWidth="1"/>
    <col min="11" max="16384" width="11.42578125" style="189"/>
  </cols>
  <sheetData>
    <row r="1" spans="1:10" x14ac:dyDescent="0.2">
      <c r="A1" s="17" t="s">
        <v>292</v>
      </c>
      <c r="B1" s="17"/>
      <c r="C1" s="4"/>
      <c r="D1" s="4"/>
      <c r="E1" s="4"/>
      <c r="F1" s="4"/>
      <c r="G1" s="4"/>
      <c r="H1" s="4"/>
      <c r="I1" s="4"/>
      <c r="J1" s="4"/>
    </row>
    <row r="2" spans="1:10" x14ac:dyDescent="0.2">
      <c r="A2" s="305" t="s">
        <v>532</v>
      </c>
      <c r="B2" s="305"/>
      <c r="C2" s="309"/>
      <c r="D2" s="309"/>
      <c r="E2" s="913"/>
      <c r="F2" s="622"/>
      <c r="G2" s="622"/>
      <c r="H2" s="260"/>
      <c r="I2" s="4"/>
      <c r="J2" s="4"/>
    </row>
    <row r="3" spans="1:10" x14ac:dyDescent="0.2">
      <c r="A3" s="305" t="s">
        <v>293</v>
      </c>
      <c r="B3" s="305"/>
      <c r="C3" s="309"/>
      <c r="D3" s="309"/>
      <c r="E3" s="260"/>
      <c r="F3" s="260"/>
      <c r="G3" s="260"/>
      <c r="H3" s="260"/>
      <c r="I3" s="4"/>
      <c r="J3" s="4"/>
    </row>
    <row r="4" spans="1:10" x14ac:dyDescent="0.2">
      <c r="A4" s="309" t="s">
        <v>533</v>
      </c>
      <c r="B4" s="309"/>
      <c r="C4" s="309"/>
      <c r="D4" s="309"/>
      <c r="E4" s="260"/>
      <c r="F4" s="260"/>
      <c r="G4" s="260"/>
      <c r="H4" s="260"/>
      <c r="I4" s="4"/>
      <c r="J4" s="4"/>
    </row>
    <row r="5" spans="1:10" x14ac:dyDescent="0.2">
      <c r="A5" s="309"/>
      <c r="B5" s="309"/>
      <c r="C5" s="309"/>
      <c r="D5" s="309"/>
      <c r="E5" s="260"/>
      <c r="F5" s="260"/>
      <c r="G5" s="260"/>
      <c r="H5" s="260"/>
      <c r="I5" s="4"/>
      <c r="J5" s="4"/>
    </row>
    <row r="6" spans="1:10" x14ac:dyDescent="0.2">
      <c r="A6" s="1090" t="s">
        <v>291</v>
      </c>
      <c r="B6" s="1090" t="s">
        <v>325</v>
      </c>
      <c r="C6" s="1090" t="s">
        <v>326</v>
      </c>
      <c r="D6" s="1090" t="s">
        <v>361</v>
      </c>
      <c r="E6" s="1091" t="s">
        <v>470</v>
      </c>
      <c r="F6" s="1091"/>
      <c r="G6" s="1091"/>
      <c r="H6" s="1091"/>
      <c r="I6" s="1091"/>
    </row>
    <row r="7" spans="1:10" ht="15.75" customHeight="1" x14ac:dyDescent="0.2">
      <c r="A7" s="1090"/>
      <c r="B7" s="1090"/>
      <c r="C7" s="1090"/>
      <c r="D7" s="1090"/>
      <c r="E7" s="872">
        <v>2026</v>
      </c>
      <c r="F7" s="872">
        <v>2027</v>
      </c>
      <c r="G7" s="872">
        <v>2028</v>
      </c>
      <c r="H7" s="872">
        <v>2029</v>
      </c>
      <c r="I7" s="872" t="s">
        <v>704</v>
      </c>
    </row>
    <row r="8" spans="1:10" x14ac:dyDescent="0.2">
      <c r="A8" s="879" t="s">
        <v>774</v>
      </c>
      <c r="B8" s="879" t="s">
        <v>714</v>
      </c>
      <c r="C8" s="879" t="s">
        <v>715</v>
      </c>
      <c r="D8" s="882" t="s">
        <v>716</v>
      </c>
      <c r="E8" s="880">
        <v>-55583000</v>
      </c>
      <c r="F8" s="880">
        <v>-91636000</v>
      </c>
      <c r="G8" s="880">
        <v>-141626000</v>
      </c>
      <c r="H8" s="880">
        <v>-159623000</v>
      </c>
      <c r="I8" s="880">
        <v>-179779000</v>
      </c>
    </row>
    <row r="9" spans="1:10" ht="38.25" x14ac:dyDescent="0.2">
      <c r="A9" s="879">
        <v>287</v>
      </c>
      <c r="B9" s="879" t="s">
        <v>722</v>
      </c>
      <c r="C9" s="879" t="s">
        <v>723</v>
      </c>
      <c r="D9" s="882" t="s">
        <v>724</v>
      </c>
      <c r="E9" s="880">
        <v>-44736000</v>
      </c>
      <c r="F9" s="880">
        <v>-82036000</v>
      </c>
      <c r="G9" s="880">
        <v>-70710000</v>
      </c>
      <c r="H9" s="880">
        <v>-66691000</v>
      </c>
      <c r="I9" s="880">
        <v>-63419000</v>
      </c>
    </row>
    <row r="10" spans="1:10" x14ac:dyDescent="0.2">
      <c r="A10" s="879">
        <v>326</v>
      </c>
      <c r="B10" s="879" t="s">
        <v>743</v>
      </c>
      <c r="C10" s="879" t="s">
        <v>744</v>
      </c>
      <c r="D10" s="882" t="s">
        <v>745</v>
      </c>
      <c r="E10" s="880">
        <v>-187662466</v>
      </c>
      <c r="F10" s="881"/>
      <c r="G10" s="881"/>
      <c r="H10" s="881"/>
      <c r="I10" s="881"/>
    </row>
    <row r="11" spans="1:10" ht="25.5" x14ac:dyDescent="0.2">
      <c r="A11" s="879" t="s">
        <v>775</v>
      </c>
      <c r="B11" s="879" t="s">
        <v>760</v>
      </c>
      <c r="C11" s="879" t="s">
        <v>761</v>
      </c>
      <c r="D11" s="882" t="s">
        <v>762</v>
      </c>
      <c r="E11" s="880">
        <v>-3697092</v>
      </c>
      <c r="F11" s="880">
        <v>-582250</v>
      </c>
      <c r="G11" s="880">
        <v>807392</v>
      </c>
      <c r="H11" s="880">
        <v>606803</v>
      </c>
      <c r="I11" s="880">
        <v>402201</v>
      </c>
    </row>
    <row r="12" spans="1:10" x14ac:dyDescent="0.2">
      <c r="A12" s="189" t="s">
        <v>776</v>
      </c>
    </row>
    <row r="13" spans="1:10" x14ac:dyDescent="0.2">
      <c r="A13" s="189" t="s">
        <v>777</v>
      </c>
    </row>
    <row r="14" spans="1:10" x14ac:dyDescent="0.2">
      <c r="A14" s="189" t="s">
        <v>778</v>
      </c>
    </row>
    <row r="15" spans="1:10" x14ac:dyDescent="0.2">
      <c r="A15" s="189" t="s">
        <v>51</v>
      </c>
    </row>
  </sheetData>
  <mergeCells count="5">
    <mergeCell ref="A6:A7"/>
    <mergeCell ref="B6:B7"/>
    <mergeCell ref="C6:C7"/>
    <mergeCell ref="D6:D7"/>
    <mergeCell ref="E6:I6"/>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44E5-1A27-4CD8-A2FE-EC1A947FCCE3}">
  <dimension ref="A1:H68"/>
  <sheetViews>
    <sheetView showGridLines="0" zoomScaleNormal="100" workbookViewId="0">
      <selection activeCell="D37" sqref="D37"/>
    </sheetView>
  </sheetViews>
  <sheetFormatPr baseColWidth="10" defaultColWidth="11.42578125" defaultRowHeight="12.75" x14ac:dyDescent="0.2"/>
  <cols>
    <col min="1" max="1" width="8.5703125" style="189" customWidth="1"/>
    <col min="2" max="3" width="14.28515625" style="189" customWidth="1"/>
    <col min="4" max="4" width="152.140625" style="189" customWidth="1"/>
    <col min="5" max="16384" width="11.42578125" style="189"/>
  </cols>
  <sheetData>
    <row r="1" spans="1:8" x14ac:dyDescent="0.2">
      <c r="A1" s="17" t="s">
        <v>294</v>
      </c>
      <c r="B1" s="17"/>
      <c r="C1" s="4"/>
      <c r="D1" s="4"/>
    </row>
    <row r="2" spans="1:8" x14ac:dyDescent="0.2">
      <c r="A2" s="68" t="s">
        <v>532</v>
      </c>
      <c r="B2" s="68"/>
      <c r="C2" s="4"/>
      <c r="D2" s="4"/>
      <c r="E2" s="913"/>
      <c r="F2" s="622"/>
      <c r="G2" s="622"/>
      <c r="H2" s="4"/>
    </row>
    <row r="3" spans="1:8" x14ac:dyDescent="0.2">
      <c r="A3" s="68" t="s">
        <v>295</v>
      </c>
      <c r="B3" s="68"/>
      <c r="C3" s="4"/>
      <c r="D3" s="4"/>
    </row>
    <row r="4" spans="1:8" x14ac:dyDescent="0.2">
      <c r="A4" s="4"/>
      <c r="B4" s="4"/>
      <c r="C4" s="4"/>
      <c r="D4" s="4"/>
    </row>
    <row r="5" spans="1:8" ht="15" x14ac:dyDescent="0.2">
      <c r="A5" s="1091" t="s">
        <v>291</v>
      </c>
      <c r="B5" s="1091" t="s">
        <v>325</v>
      </c>
      <c r="C5" s="1091" t="s">
        <v>326</v>
      </c>
      <c r="D5" s="1091" t="s">
        <v>361</v>
      </c>
      <c r="E5" s="883"/>
      <c r="F5" s="883"/>
    </row>
    <row r="6" spans="1:8" ht="15" x14ac:dyDescent="0.25">
      <c r="A6" s="1091"/>
      <c r="B6" s="1091"/>
      <c r="C6" s="1091"/>
      <c r="D6" s="1091"/>
      <c r="E6" s="884"/>
      <c r="F6" s="883"/>
    </row>
    <row r="7" spans="1:8" ht="15" x14ac:dyDescent="0.2">
      <c r="A7" s="879">
        <v>260</v>
      </c>
      <c r="B7" s="879" t="s">
        <v>779</v>
      </c>
      <c r="C7" s="879" t="s">
        <v>780</v>
      </c>
      <c r="D7" s="882" t="s">
        <v>781</v>
      </c>
      <c r="E7" s="885"/>
      <c r="F7" s="883"/>
    </row>
    <row r="8" spans="1:8" ht="15" x14ac:dyDescent="0.2">
      <c r="A8" s="879">
        <v>262</v>
      </c>
      <c r="B8" s="879" t="s">
        <v>782</v>
      </c>
      <c r="C8" s="879" t="s">
        <v>783</v>
      </c>
      <c r="D8" s="882" t="s">
        <v>784</v>
      </c>
      <c r="E8" s="885"/>
      <c r="F8" s="883"/>
    </row>
    <row r="9" spans="1:8" ht="15" x14ac:dyDescent="0.2">
      <c r="A9" s="879">
        <v>264</v>
      </c>
      <c r="B9" s="879" t="s">
        <v>785</v>
      </c>
      <c r="C9" s="879" t="s">
        <v>786</v>
      </c>
      <c r="D9" s="882" t="s">
        <v>787</v>
      </c>
      <c r="E9" s="885"/>
      <c r="F9" s="883"/>
    </row>
    <row r="10" spans="1:8" ht="15" x14ac:dyDescent="0.2">
      <c r="A10" s="879">
        <v>265</v>
      </c>
      <c r="B10" s="879" t="s">
        <v>788</v>
      </c>
      <c r="C10" s="879" t="s">
        <v>789</v>
      </c>
      <c r="D10" s="882" t="s">
        <v>790</v>
      </c>
      <c r="E10" s="885"/>
      <c r="F10" s="883"/>
    </row>
    <row r="11" spans="1:8" ht="25.5" x14ac:dyDescent="0.2">
      <c r="A11" s="879">
        <v>267</v>
      </c>
      <c r="B11" s="879" t="s">
        <v>791</v>
      </c>
      <c r="C11" s="879" t="s">
        <v>792</v>
      </c>
      <c r="D11" s="882" t="s">
        <v>793</v>
      </c>
      <c r="E11" s="885"/>
      <c r="F11" s="883"/>
    </row>
    <row r="12" spans="1:8" ht="15" x14ac:dyDescent="0.2">
      <c r="A12" s="879">
        <v>268</v>
      </c>
      <c r="B12" s="879" t="s">
        <v>794</v>
      </c>
      <c r="C12" s="879" t="s">
        <v>795</v>
      </c>
      <c r="D12" s="882" t="s">
        <v>796</v>
      </c>
      <c r="E12" s="885"/>
      <c r="F12" s="883"/>
    </row>
    <row r="13" spans="1:8" ht="25.5" x14ac:dyDescent="0.2">
      <c r="A13" s="879">
        <v>270</v>
      </c>
      <c r="B13" s="879" t="s">
        <v>797</v>
      </c>
      <c r="C13" s="879" t="s">
        <v>798</v>
      </c>
      <c r="D13" s="882" t="s">
        <v>799</v>
      </c>
      <c r="E13" s="885"/>
      <c r="F13" s="883"/>
    </row>
    <row r="14" spans="1:8" ht="15" x14ac:dyDescent="0.2">
      <c r="A14" s="879">
        <v>271</v>
      </c>
      <c r="B14" s="879" t="s">
        <v>788</v>
      </c>
      <c r="C14" s="879" t="s">
        <v>800</v>
      </c>
      <c r="D14" s="882" t="s">
        <v>790</v>
      </c>
      <c r="E14" s="885"/>
      <c r="F14" s="883"/>
    </row>
    <row r="15" spans="1:8" ht="25.5" x14ac:dyDescent="0.2">
      <c r="A15" s="879">
        <v>272</v>
      </c>
      <c r="B15" s="879" t="s">
        <v>801</v>
      </c>
      <c r="C15" s="879" t="s">
        <v>802</v>
      </c>
      <c r="D15" s="882" t="s">
        <v>803</v>
      </c>
      <c r="E15" s="885"/>
      <c r="F15" s="883"/>
    </row>
    <row r="16" spans="1:8" ht="15" x14ac:dyDescent="0.2">
      <c r="A16" s="879">
        <v>275</v>
      </c>
      <c r="B16" s="879" t="s">
        <v>804</v>
      </c>
      <c r="C16" s="879" t="s">
        <v>805</v>
      </c>
      <c r="D16" s="882" t="s">
        <v>806</v>
      </c>
      <c r="E16" s="885"/>
      <c r="F16" s="883"/>
    </row>
    <row r="17" spans="1:6" ht="25.5" x14ac:dyDescent="0.2">
      <c r="A17" s="879">
        <v>276</v>
      </c>
      <c r="B17" s="879"/>
      <c r="C17" s="879" t="s">
        <v>807</v>
      </c>
      <c r="D17" s="882" t="s">
        <v>808</v>
      </c>
      <c r="E17" s="885"/>
      <c r="F17" s="883"/>
    </row>
    <row r="18" spans="1:6" ht="15" x14ac:dyDescent="0.2">
      <c r="A18" s="879">
        <v>277</v>
      </c>
      <c r="B18" s="879" t="s">
        <v>809</v>
      </c>
      <c r="C18" s="879" t="s">
        <v>810</v>
      </c>
      <c r="D18" s="882" t="s">
        <v>811</v>
      </c>
      <c r="E18" s="885"/>
      <c r="F18" s="883"/>
    </row>
    <row r="19" spans="1:6" ht="15" x14ac:dyDescent="0.2">
      <c r="A19" s="879">
        <v>278</v>
      </c>
      <c r="B19" s="879" t="s">
        <v>812</v>
      </c>
      <c r="C19" s="879" t="s">
        <v>813</v>
      </c>
      <c r="D19" s="882" t="s">
        <v>814</v>
      </c>
      <c r="E19" s="885"/>
      <c r="F19" s="883"/>
    </row>
    <row r="20" spans="1:6" ht="15" x14ac:dyDescent="0.2">
      <c r="A20" s="879">
        <v>279</v>
      </c>
      <c r="B20" s="879" t="s">
        <v>815</v>
      </c>
      <c r="C20" s="879" t="s">
        <v>816</v>
      </c>
      <c r="D20" s="882" t="s">
        <v>817</v>
      </c>
      <c r="E20" s="885"/>
      <c r="F20" s="883"/>
    </row>
    <row r="21" spans="1:6" ht="25.5" x14ac:dyDescent="0.2">
      <c r="A21" s="879">
        <v>283</v>
      </c>
      <c r="B21" s="879" t="s">
        <v>818</v>
      </c>
      <c r="C21" s="879" t="s">
        <v>819</v>
      </c>
      <c r="D21" s="882" t="s">
        <v>820</v>
      </c>
      <c r="E21" s="885"/>
      <c r="F21" s="883"/>
    </row>
    <row r="22" spans="1:6" ht="15" x14ac:dyDescent="0.2">
      <c r="A22" s="879">
        <v>284</v>
      </c>
      <c r="B22" s="879" t="s">
        <v>821</v>
      </c>
      <c r="C22" s="879" t="s">
        <v>822</v>
      </c>
      <c r="D22" s="882" t="s">
        <v>823</v>
      </c>
      <c r="E22" s="885"/>
      <c r="F22" s="883"/>
    </row>
    <row r="23" spans="1:6" ht="89.25" x14ac:dyDescent="0.2">
      <c r="A23" s="879">
        <v>285</v>
      </c>
      <c r="B23" s="879" t="s">
        <v>824</v>
      </c>
      <c r="C23" s="879" t="s">
        <v>825</v>
      </c>
      <c r="D23" s="882" t="s">
        <v>826</v>
      </c>
      <c r="E23" s="885"/>
      <c r="F23" s="883"/>
    </row>
    <row r="24" spans="1:6" ht="15" x14ac:dyDescent="0.2">
      <c r="A24" s="879">
        <v>288</v>
      </c>
      <c r="B24" s="879" t="s">
        <v>827</v>
      </c>
      <c r="C24" s="879" t="s">
        <v>828</v>
      </c>
      <c r="D24" s="882" t="s">
        <v>829</v>
      </c>
      <c r="E24" s="885"/>
      <c r="F24" s="883"/>
    </row>
    <row r="25" spans="1:6" ht="15" x14ac:dyDescent="0.2">
      <c r="A25" s="879">
        <v>289</v>
      </c>
      <c r="B25" s="879" t="s">
        <v>801</v>
      </c>
      <c r="C25" s="879" t="s">
        <v>830</v>
      </c>
      <c r="D25" s="882" t="s">
        <v>831</v>
      </c>
      <c r="E25" s="885"/>
      <c r="F25" s="883"/>
    </row>
    <row r="26" spans="1:6" ht="15" x14ac:dyDescent="0.2">
      <c r="A26" s="879">
        <v>294</v>
      </c>
      <c r="B26" s="879" t="s">
        <v>832</v>
      </c>
      <c r="C26" s="879" t="s">
        <v>833</v>
      </c>
      <c r="D26" s="882" t="s">
        <v>834</v>
      </c>
      <c r="E26" s="885"/>
      <c r="F26" s="883"/>
    </row>
    <row r="27" spans="1:6" ht="15" x14ac:dyDescent="0.2">
      <c r="A27" s="879">
        <v>295</v>
      </c>
      <c r="B27" s="879" t="s">
        <v>794</v>
      </c>
      <c r="C27" s="879" t="s">
        <v>835</v>
      </c>
      <c r="D27" s="882" t="s">
        <v>796</v>
      </c>
      <c r="E27" s="885"/>
      <c r="F27" s="883"/>
    </row>
    <row r="28" spans="1:6" ht="38.25" x14ac:dyDescent="0.2">
      <c r="A28" s="879">
        <v>296</v>
      </c>
      <c r="B28" s="879" t="s">
        <v>836</v>
      </c>
      <c r="C28" s="879" t="s">
        <v>837</v>
      </c>
      <c r="D28" s="882" t="s">
        <v>838</v>
      </c>
      <c r="E28" s="885"/>
      <c r="F28" s="883"/>
    </row>
    <row r="29" spans="1:6" ht="25.5" x14ac:dyDescent="0.2">
      <c r="A29" s="879">
        <v>297</v>
      </c>
      <c r="B29" s="879" t="s">
        <v>839</v>
      </c>
      <c r="C29" s="879" t="s">
        <v>840</v>
      </c>
      <c r="D29" s="882" t="s">
        <v>841</v>
      </c>
      <c r="E29" s="885"/>
      <c r="F29" s="883"/>
    </row>
    <row r="30" spans="1:6" ht="15" x14ac:dyDescent="0.2">
      <c r="A30" s="879">
        <v>298</v>
      </c>
      <c r="B30" s="879" t="s">
        <v>842</v>
      </c>
      <c r="C30" s="879" t="s">
        <v>843</v>
      </c>
      <c r="D30" s="882" t="s">
        <v>844</v>
      </c>
      <c r="E30" s="885"/>
      <c r="F30" s="883"/>
    </row>
    <row r="31" spans="1:6" ht="15" x14ac:dyDescent="0.2">
      <c r="A31" s="879">
        <v>300</v>
      </c>
      <c r="B31" s="879" t="s">
        <v>801</v>
      </c>
      <c r="C31" s="879" t="s">
        <v>845</v>
      </c>
      <c r="D31" s="882" t="s">
        <v>831</v>
      </c>
      <c r="E31" s="885"/>
      <c r="F31" s="883"/>
    </row>
    <row r="32" spans="1:6" ht="25.5" x14ac:dyDescent="0.2">
      <c r="A32" s="879">
        <v>301</v>
      </c>
      <c r="B32" s="879" t="s">
        <v>846</v>
      </c>
      <c r="C32" s="879" t="s">
        <v>847</v>
      </c>
      <c r="D32" s="882" t="s">
        <v>848</v>
      </c>
      <c r="E32" s="883"/>
      <c r="F32" s="883"/>
    </row>
    <row r="33" spans="1:6" ht="25.5" x14ac:dyDescent="0.2">
      <c r="A33" s="879">
        <v>304</v>
      </c>
      <c r="B33" s="879"/>
      <c r="C33" s="879" t="s">
        <v>849</v>
      </c>
      <c r="D33" s="882" t="s">
        <v>850</v>
      </c>
      <c r="E33" s="883"/>
      <c r="F33" s="883"/>
    </row>
    <row r="34" spans="1:6" ht="15" x14ac:dyDescent="0.2">
      <c r="A34" s="879">
        <v>306</v>
      </c>
      <c r="B34" s="879"/>
      <c r="C34" s="879" t="s">
        <v>851</v>
      </c>
      <c r="D34" s="882" t="s">
        <v>852</v>
      </c>
      <c r="E34" s="883"/>
      <c r="F34" s="883"/>
    </row>
    <row r="35" spans="1:6" ht="25.5" x14ac:dyDescent="0.2">
      <c r="A35" s="879">
        <v>307</v>
      </c>
      <c r="B35" s="879"/>
      <c r="C35" s="879" t="s">
        <v>853</v>
      </c>
      <c r="D35" s="882" t="s">
        <v>854</v>
      </c>
      <c r="E35" s="883"/>
      <c r="F35" s="883"/>
    </row>
    <row r="36" spans="1:6" ht="25.5" x14ac:dyDescent="0.2">
      <c r="A36" s="879">
        <v>308</v>
      </c>
      <c r="B36" s="879"/>
      <c r="C36" s="879" t="s">
        <v>855</v>
      </c>
      <c r="D36" s="882" t="s">
        <v>856</v>
      </c>
      <c r="E36" s="883"/>
      <c r="F36" s="883"/>
    </row>
    <row r="37" spans="1:6" ht="15" x14ac:dyDescent="0.2">
      <c r="A37" s="879">
        <v>309</v>
      </c>
      <c r="B37" s="879"/>
      <c r="C37" s="879" t="s">
        <v>857</v>
      </c>
      <c r="D37" s="882" t="s">
        <v>858</v>
      </c>
      <c r="E37" s="883"/>
      <c r="F37" s="883"/>
    </row>
    <row r="38" spans="1:6" ht="25.5" x14ac:dyDescent="0.2">
      <c r="A38" s="879">
        <v>310</v>
      </c>
      <c r="B38" s="879"/>
      <c r="C38" s="879" t="s">
        <v>859</v>
      </c>
      <c r="D38" s="882" t="s">
        <v>860</v>
      </c>
      <c r="E38" s="883"/>
      <c r="F38" s="883"/>
    </row>
    <row r="39" spans="1:6" ht="25.5" x14ac:dyDescent="0.2">
      <c r="A39" s="879">
        <v>311</v>
      </c>
      <c r="B39" s="879"/>
      <c r="C39" s="879" t="s">
        <v>861</v>
      </c>
      <c r="D39" s="882" t="s">
        <v>862</v>
      </c>
      <c r="E39" s="883"/>
      <c r="F39" s="883"/>
    </row>
    <row r="40" spans="1:6" ht="15" x14ac:dyDescent="0.2">
      <c r="A40" s="879">
        <v>312</v>
      </c>
      <c r="B40" s="879" t="s">
        <v>863</v>
      </c>
      <c r="C40" s="879" t="s">
        <v>864</v>
      </c>
      <c r="D40" s="882" t="s">
        <v>865</v>
      </c>
      <c r="E40" s="883"/>
      <c r="F40" s="883"/>
    </row>
    <row r="41" spans="1:6" ht="25.5" x14ac:dyDescent="0.2">
      <c r="A41" s="879">
        <v>313</v>
      </c>
      <c r="B41" s="879" t="s">
        <v>866</v>
      </c>
      <c r="C41" s="879" t="s">
        <v>867</v>
      </c>
      <c r="D41" s="882" t="s">
        <v>868</v>
      </c>
      <c r="E41" s="883"/>
      <c r="F41" s="883"/>
    </row>
    <row r="42" spans="1:6" ht="15" x14ac:dyDescent="0.2">
      <c r="A42" s="879">
        <v>316</v>
      </c>
      <c r="B42" s="879" t="s">
        <v>869</v>
      </c>
      <c r="C42" s="879" t="s">
        <v>870</v>
      </c>
      <c r="D42" s="882" t="s">
        <v>871</v>
      </c>
      <c r="E42" s="883"/>
      <c r="F42" s="883"/>
    </row>
    <row r="43" spans="1:6" ht="15" x14ac:dyDescent="0.2">
      <c r="A43" s="879">
        <v>318</v>
      </c>
      <c r="B43" s="879" t="s">
        <v>782</v>
      </c>
      <c r="C43" s="879" t="s">
        <v>872</v>
      </c>
      <c r="D43" s="882" t="s">
        <v>873</v>
      </c>
      <c r="E43" s="883"/>
      <c r="F43" s="883"/>
    </row>
    <row r="44" spans="1:6" ht="38.25" x14ac:dyDescent="0.2">
      <c r="A44" s="879">
        <v>319</v>
      </c>
      <c r="B44" s="879" t="s">
        <v>874</v>
      </c>
      <c r="C44" s="879" t="s">
        <v>875</v>
      </c>
      <c r="D44" s="882" t="s">
        <v>876</v>
      </c>
      <c r="E44" s="883"/>
      <c r="F44" s="883"/>
    </row>
    <row r="45" spans="1:6" ht="25.5" x14ac:dyDescent="0.2">
      <c r="A45" s="879">
        <v>320</v>
      </c>
      <c r="B45" s="879" t="s">
        <v>877</v>
      </c>
      <c r="C45" s="879" t="s">
        <v>878</v>
      </c>
      <c r="D45" s="882" t="s">
        <v>879</v>
      </c>
      <c r="E45" s="883"/>
      <c r="F45" s="883"/>
    </row>
    <row r="46" spans="1:6" ht="15" x14ac:dyDescent="0.2">
      <c r="A46" s="879">
        <v>322</v>
      </c>
      <c r="B46" s="879"/>
      <c r="C46" s="879" t="s">
        <v>880</v>
      </c>
      <c r="D46" s="882" t="s">
        <v>881</v>
      </c>
      <c r="E46" s="883"/>
      <c r="F46" s="883"/>
    </row>
    <row r="47" spans="1:6" ht="15" x14ac:dyDescent="0.2">
      <c r="A47" s="879">
        <v>324</v>
      </c>
      <c r="B47" s="879" t="s">
        <v>882</v>
      </c>
      <c r="C47" s="879" t="s">
        <v>883</v>
      </c>
      <c r="D47" s="882" t="s">
        <v>884</v>
      </c>
      <c r="E47" s="883"/>
      <c r="F47" s="883"/>
    </row>
    <row r="48" spans="1:6" ht="15" x14ac:dyDescent="0.2">
      <c r="A48" s="879">
        <v>325</v>
      </c>
      <c r="B48" s="879" t="s">
        <v>885</v>
      </c>
      <c r="C48" s="879" t="s">
        <v>886</v>
      </c>
      <c r="D48" s="882" t="s">
        <v>887</v>
      </c>
      <c r="E48" s="883"/>
      <c r="F48" s="883"/>
    </row>
    <row r="49" spans="1:6" ht="15" x14ac:dyDescent="0.2">
      <c r="A49" s="879">
        <v>329</v>
      </c>
      <c r="B49" s="879" t="s">
        <v>888</v>
      </c>
      <c r="C49" s="879" t="s">
        <v>889</v>
      </c>
      <c r="D49" s="882" t="s">
        <v>890</v>
      </c>
      <c r="E49" s="883"/>
      <c r="F49" s="883"/>
    </row>
    <row r="50" spans="1:6" ht="25.5" x14ac:dyDescent="0.2">
      <c r="A50" s="879">
        <v>330</v>
      </c>
      <c r="B50" s="879" t="s">
        <v>891</v>
      </c>
      <c r="C50" s="879" t="s">
        <v>892</v>
      </c>
      <c r="D50" s="882" t="s">
        <v>893</v>
      </c>
      <c r="E50" s="883"/>
      <c r="F50" s="883"/>
    </row>
    <row r="51" spans="1:6" ht="38.25" x14ac:dyDescent="0.2">
      <c r="A51" s="879">
        <v>331</v>
      </c>
      <c r="B51" s="879" t="s">
        <v>874</v>
      </c>
      <c r="C51" s="879" t="s">
        <v>894</v>
      </c>
      <c r="D51" s="882" t="s">
        <v>876</v>
      </c>
      <c r="E51" s="883"/>
      <c r="F51" s="883"/>
    </row>
    <row r="52" spans="1:6" ht="25.5" x14ac:dyDescent="0.2">
      <c r="A52" s="879">
        <v>332</v>
      </c>
      <c r="B52" s="879" t="s">
        <v>839</v>
      </c>
      <c r="C52" s="879" t="s">
        <v>895</v>
      </c>
      <c r="D52" s="882" t="s">
        <v>841</v>
      </c>
      <c r="E52" s="885"/>
      <c r="F52" s="883"/>
    </row>
    <row r="53" spans="1:6" ht="25.5" x14ac:dyDescent="0.2">
      <c r="A53" s="879">
        <v>334</v>
      </c>
      <c r="B53" s="879" t="s">
        <v>877</v>
      </c>
      <c r="C53" s="879" t="s">
        <v>896</v>
      </c>
      <c r="D53" s="882" t="s">
        <v>879</v>
      </c>
      <c r="E53" s="885"/>
      <c r="F53" s="883"/>
    </row>
    <row r="54" spans="1:6" ht="15" x14ac:dyDescent="0.2">
      <c r="A54" s="879">
        <v>337</v>
      </c>
      <c r="B54" s="879"/>
      <c r="C54" s="879" t="s">
        <v>897</v>
      </c>
      <c r="D54" s="882" t="s">
        <v>898</v>
      </c>
      <c r="E54" s="885"/>
      <c r="F54" s="883"/>
    </row>
    <row r="55" spans="1:6" ht="15" x14ac:dyDescent="0.2">
      <c r="A55" s="879">
        <v>338</v>
      </c>
      <c r="B55" s="879" t="s">
        <v>899</v>
      </c>
      <c r="C55" s="879" t="s">
        <v>900</v>
      </c>
      <c r="D55" s="882" t="s">
        <v>901</v>
      </c>
      <c r="E55" s="885"/>
      <c r="F55" s="883"/>
    </row>
    <row r="56" spans="1:6" ht="15" x14ac:dyDescent="0.2">
      <c r="A56" s="879">
        <v>342</v>
      </c>
      <c r="B56" s="879" t="s">
        <v>821</v>
      </c>
      <c r="C56" s="879" t="s">
        <v>902</v>
      </c>
      <c r="D56" s="882" t="s">
        <v>823</v>
      </c>
      <c r="E56" s="885"/>
      <c r="F56" s="883"/>
    </row>
    <row r="57" spans="1:6" ht="15" x14ac:dyDescent="0.2">
      <c r="A57" s="879">
        <v>343</v>
      </c>
      <c r="B57" s="879" t="s">
        <v>903</v>
      </c>
      <c r="C57" s="879" t="s">
        <v>904</v>
      </c>
      <c r="D57" s="882" t="s">
        <v>730</v>
      </c>
      <c r="E57" s="885"/>
      <c r="F57" s="883"/>
    </row>
    <row r="58" spans="1:6" ht="15" x14ac:dyDescent="0.2">
      <c r="A58" s="879">
        <v>347</v>
      </c>
      <c r="B58" s="879" t="s">
        <v>905</v>
      </c>
      <c r="C58" s="879" t="s">
        <v>906</v>
      </c>
      <c r="D58" s="882" t="s">
        <v>907</v>
      </c>
      <c r="E58" s="885"/>
      <c r="F58" s="883"/>
    </row>
    <row r="59" spans="1:6" ht="15" x14ac:dyDescent="0.2">
      <c r="A59" s="879">
        <v>348</v>
      </c>
      <c r="B59" s="879" t="s">
        <v>908</v>
      </c>
      <c r="C59" s="879" t="s">
        <v>909</v>
      </c>
      <c r="D59" s="882" t="s">
        <v>910</v>
      </c>
      <c r="E59" s="885"/>
      <c r="F59" s="883"/>
    </row>
    <row r="60" spans="1:6" ht="15" x14ac:dyDescent="0.2">
      <c r="A60" s="879">
        <v>349</v>
      </c>
      <c r="B60" s="879" t="s">
        <v>782</v>
      </c>
      <c r="C60" s="879" t="s">
        <v>911</v>
      </c>
      <c r="D60" s="882" t="s">
        <v>912</v>
      </c>
      <c r="E60" s="885"/>
      <c r="F60" s="883"/>
    </row>
    <row r="61" spans="1:6" ht="38.25" x14ac:dyDescent="0.2">
      <c r="A61" s="879">
        <v>351</v>
      </c>
      <c r="B61" s="879" t="s">
        <v>913</v>
      </c>
      <c r="C61" s="879" t="s">
        <v>914</v>
      </c>
      <c r="D61" s="882" t="s">
        <v>915</v>
      </c>
      <c r="E61" s="885"/>
      <c r="F61" s="883"/>
    </row>
    <row r="62" spans="1:6" ht="25.5" x14ac:dyDescent="0.2">
      <c r="A62" s="879">
        <v>353</v>
      </c>
      <c r="B62" s="879"/>
      <c r="C62" s="879" t="s">
        <v>916</v>
      </c>
      <c r="D62" s="882" t="s">
        <v>917</v>
      </c>
      <c r="E62" s="885"/>
      <c r="F62" s="883"/>
    </row>
    <row r="63" spans="1:6" ht="25.5" x14ac:dyDescent="0.2">
      <c r="A63" s="879">
        <v>292</v>
      </c>
      <c r="B63" s="879" t="s">
        <v>918</v>
      </c>
      <c r="C63" s="879" t="s">
        <v>723</v>
      </c>
      <c r="D63" s="882" t="s">
        <v>919</v>
      </c>
      <c r="E63" s="885"/>
      <c r="F63" s="883"/>
    </row>
    <row r="64" spans="1:6" ht="15" x14ac:dyDescent="0.2">
      <c r="A64" s="879">
        <v>257</v>
      </c>
      <c r="B64" s="879" t="s">
        <v>920</v>
      </c>
      <c r="C64" s="879" t="s">
        <v>921</v>
      </c>
      <c r="D64" s="882" t="s">
        <v>922</v>
      </c>
      <c r="E64" s="885"/>
      <c r="F64" s="883"/>
    </row>
    <row r="65" spans="1:6" ht="25.5" x14ac:dyDescent="0.2">
      <c r="A65" s="879">
        <v>266</v>
      </c>
      <c r="B65" s="879" t="s">
        <v>923</v>
      </c>
      <c r="C65" s="879" t="s">
        <v>924</v>
      </c>
      <c r="D65" s="882" t="s">
        <v>925</v>
      </c>
      <c r="E65" s="885"/>
      <c r="F65" s="883"/>
    </row>
    <row r="66" spans="1:6" ht="15" x14ac:dyDescent="0.2">
      <c r="A66" s="879">
        <v>280</v>
      </c>
      <c r="B66" s="879" t="s">
        <v>926</v>
      </c>
      <c r="C66" s="879" t="s">
        <v>927</v>
      </c>
      <c r="D66" s="882" t="s">
        <v>928</v>
      </c>
      <c r="E66" s="885"/>
      <c r="F66" s="883"/>
    </row>
    <row r="67" spans="1:6" ht="15" x14ac:dyDescent="0.2">
      <c r="A67" s="879">
        <v>345</v>
      </c>
      <c r="B67" s="879" t="s">
        <v>929</v>
      </c>
      <c r="C67" s="879" t="s">
        <v>930</v>
      </c>
      <c r="D67" s="882" t="s">
        <v>931</v>
      </c>
      <c r="E67" s="885"/>
      <c r="F67" s="883"/>
    </row>
    <row r="68" spans="1:6" x14ac:dyDescent="0.2">
      <c r="A68" s="189" t="s">
        <v>51</v>
      </c>
    </row>
  </sheetData>
  <mergeCells count="4">
    <mergeCell ref="A5:A6"/>
    <mergeCell ref="B5:B6"/>
    <mergeCell ref="C5:C6"/>
    <mergeCell ref="D5:D6"/>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D0048-83D9-4829-AA34-4EAB36B39C76}">
  <dimension ref="A1:E11"/>
  <sheetViews>
    <sheetView workbookViewId="0">
      <selection activeCell="F38" sqref="F38"/>
    </sheetView>
  </sheetViews>
  <sheetFormatPr baseColWidth="10" defaultRowHeight="12.75" x14ac:dyDescent="0.2"/>
  <cols>
    <col min="1" max="1" width="58.7109375" style="4" customWidth="1"/>
    <col min="2" max="16384" width="11.42578125" style="4"/>
  </cols>
  <sheetData>
    <row r="1" spans="1:5" x14ac:dyDescent="0.2">
      <c r="A1" s="17" t="s">
        <v>946</v>
      </c>
    </row>
    <row r="2" spans="1:5" x14ac:dyDescent="0.2">
      <c r="A2" s="17" t="s">
        <v>947</v>
      </c>
    </row>
    <row r="4" spans="1:5" x14ac:dyDescent="0.2">
      <c r="A4" s="392" t="s">
        <v>169</v>
      </c>
      <c r="B4" s="720" t="s">
        <v>948</v>
      </c>
      <c r="C4" s="720" t="s">
        <v>949</v>
      </c>
      <c r="D4" s="720" t="s">
        <v>950</v>
      </c>
      <c r="E4" s="393" t="s">
        <v>951</v>
      </c>
    </row>
    <row r="5" spans="1:5" x14ac:dyDescent="0.2">
      <c r="A5" s="364" t="s">
        <v>952</v>
      </c>
      <c r="B5" s="320">
        <v>471.32160150473607</v>
      </c>
      <c r="C5" s="320">
        <v>442.02897008215314</v>
      </c>
      <c r="D5" s="320">
        <v>451.11113345598454</v>
      </c>
      <c r="E5" s="804">
        <v>590.94782866710079</v>
      </c>
    </row>
    <row r="6" spans="1:5" ht="15" x14ac:dyDescent="0.2">
      <c r="A6" s="364" t="s">
        <v>957</v>
      </c>
      <c r="B6" s="320">
        <v>409</v>
      </c>
      <c r="C6" s="320">
        <v>409</v>
      </c>
      <c r="D6" s="320">
        <v>409</v>
      </c>
      <c r="E6" s="804">
        <v>409</v>
      </c>
    </row>
    <row r="7" spans="1:5" x14ac:dyDescent="0.2">
      <c r="A7" s="364" t="s">
        <v>953</v>
      </c>
      <c r="B7" s="320">
        <v>266.53052678200004</v>
      </c>
      <c r="C7" s="320">
        <v>345.01025127000003</v>
      </c>
      <c r="D7" s="320">
        <v>308.09302904999993</v>
      </c>
      <c r="E7" s="804">
        <v>355.96580343600004</v>
      </c>
    </row>
    <row r="8" spans="1:5" x14ac:dyDescent="0.2">
      <c r="A8" s="236" t="s">
        <v>954</v>
      </c>
      <c r="B8" s="1121">
        <v>964.01253968254002</v>
      </c>
      <c r="C8" s="1121">
        <v>947.24737704918005</v>
      </c>
      <c r="D8" s="1121">
        <v>959.15354838709698</v>
      </c>
      <c r="E8" s="1122">
        <v>935.88096774193502</v>
      </c>
    </row>
    <row r="9" spans="1:5" x14ac:dyDescent="0.2">
      <c r="A9" s="1051" t="s">
        <v>955</v>
      </c>
      <c r="B9" s="1051"/>
      <c r="C9" s="1051"/>
      <c r="D9" s="1051"/>
      <c r="E9" s="1051"/>
    </row>
    <row r="10" spans="1:5" x14ac:dyDescent="0.2">
      <c r="A10" s="1039"/>
      <c r="B10" s="1039"/>
      <c r="C10" s="1039"/>
      <c r="D10" s="1039"/>
      <c r="E10" s="1039"/>
    </row>
    <row r="11" spans="1:5" x14ac:dyDescent="0.2">
      <c r="A11" s="4" t="s">
        <v>956</v>
      </c>
    </row>
  </sheetData>
  <mergeCells count="1">
    <mergeCell ref="A9:E10"/>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7C96-E434-41E5-AAF3-3090BECF6A77}">
  <dimension ref="A1:D78"/>
  <sheetViews>
    <sheetView workbookViewId="0">
      <selection activeCell="D13" sqref="D13"/>
    </sheetView>
  </sheetViews>
  <sheetFormatPr baseColWidth="10" defaultRowHeight="12.75" x14ac:dyDescent="0.2"/>
  <cols>
    <col min="1" max="1" width="16.85546875" style="4" customWidth="1"/>
    <col min="2" max="3" width="23.28515625" style="4" customWidth="1"/>
    <col min="4" max="4" width="146.85546875" style="4" customWidth="1"/>
    <col min="5" max="16384" width="11.42578125" style="4"/>
  </cols>
  <sheetData>
    <row r="1" spans="1:4" x14ac:dyDescent="0.2">
      <c r="A1" s="17" t="s">
        <v>958</v>
      </c>
    </row>
    <row r="2" spans="1:4" x14ac:dyDescent="0.2">
      <c r="A2" s="17" t="s">
        <v>959</v>
      </c>
    </row>
    <row r="3" spans="1:4" x14ac:dyDescent="0.2">
      <c r="A3" s="4" t="s">
        <v>395</v>
      </c>
    </row>
    <row r="5" spans="1:4" ht="51" x14ac:dyDescent="0.2">
      <c r="A5" s="268" t="s">
        <v>960</v>
      </c>
      <c r="B5" s="173" t="s">
        <v>961</v>
      </c>
      <c r="C5" s="915" t="s">
        <v>962</v>
      </c>
      <c r="D5" s="173" t="s">
        <v>963</v>
      </c>
    </row>
    <row r="6" spans="1:4" ht="87.75" x14ac:dyDescent="0.2">
      <c r="A6" s="1092" t="s">
        <v>964</v>
      </c>
      <c r="B6" s="1094">
        <v>18430502</v>
      </c>
      <c r="C6" s="1096">
        <v>3881000</v>
      </c>
      <c r="D6" s="918" t="s">
        <v>1053</v>
      </c>
    </row>
    <row r="7" spans="1:4" ht="15" x14ac:dyDescent="0.2">
      <c r="A7" s="1093"/>
      <c r="B7" s="1095"/>
      <c r="C7" s="1097"/>
      <c r="D7" s="822" t="s">
        <v>1064</v>
      </c>
    </row>
    <row r="8" spans="1:4" ht="27.75" x14ac:dyDescent="0.2">
      <c r="A8" s="924" t="s">
        <v>965</v>
      </c>
      <c r="B8" s="921">
        <v>695756</v>
      </c>
      <c r="C8" s="922">
        <v>30555</v>
      </c>
      <c r="D8" s="920" t="s">
        <v>1054</v>
      </c>
    </row>
    <row r="9" spans="1:4" ht="30" x14ac:dyDescent="0.2">
      <c r="A9" s="1093" t="s">
        <v>966</v>
      </c>
      <c r="B9" s="1095">
        <v>21005207</v>
      </c>
      <c r="C9" s="1098" t="s">
        <v>461</v>
      </c>
      <c r="D9" s="919" t="s">
        <v>1055</v>
      </c>
    </row>
    <row r="10" spans="1:4" ht="57.75" x14ac:dyDescent="0.2">
      <c r="A10" s="1093"/>
      <c r="B10" s="1095"/>
      <c r="C10" s="1098"/>
      <c r="D10" s="919" t="s">
        <v>1056</v>
      </c>
    </row>
    <row r="11" spans="1:4" ht="42.75" x14ac:dyDescent="0.2">
      <c r="A11" s="924" t="s">
        <v>967</v>
      </c>
      <c r="B11" s="921">
        <v>1877217</v>
      </c>
      <c r="C11" s="923" t="s">
        <v>968</v>
      </c>
      <c r="D11" s="917" t="s">
        <v>1057</v>
      </c>
    </row>
    <row r="12" spans="1:4" ht="75" x14ac:dyDescent="0.2">
      <c r="A12" s="1093" t="s">
        <v>969</v>
      </c>
      <c r="B12" s="1095">
        <v>-157471180</v>
      </c>
      <c r="C12" s="1097">
        <v>370737</v>
      </c>
      <c r="D12" s="919" t="s">
        <v>1058</v>
      </c>
    </row>
    <row r="13" spans="1:4" ht="160.5" x14ac:dyDescent="0.2">
      <c r="A13" s="1093"/>
      <c r="B13" s="1095"/>
      <c r="C13" s="1097"/>
      <c r="D13" s="919" t="s">
        <v>1059</v>
      </c>
    </row>
    <row r="14" spans="1:4" ht="72.75" x14ac:dyDescent="0.2">
      <c r="A14" s="1092" t="s">
        <v>970</v>
      </c>
      <c r="B14" s="1094">
        <v>470960767</v>
      </c>
      <c r="C14" s="1096">
        <v>304644264</v>
      </c>
      <c r="D14" s="918" t="s">
        <v>1060</v>
      </c>
    </row>
    <row r="15" spans="1:4" ht="102.75" x14ac:dyDescent="0.2">
      <c r="A15" s="1099"/>
      <c r="B15" s="1100"/>
      <c r="C15" s="1101"/>
      <c r="D15" s="920" t="s">
        <v>1061</v>
      </c>
    </row>
    <row r="16" spans="1:4" x14ac:dyDescent="0.2">
      <c r="A16" s="1093" t="s">
        <v>971</v>
      </c>
      <c r="B16" s="1095">
        <v>33800875</v>
      </c>
      <c r="C16" s="1097">
        <v>8943627</v>
      </c>
      <c r="D16" s="918" t="s">
        <v>755</v>
      </c>
    </row>
    <row r="17" spans="1:4" ht="15" x14ac:dyDescent="0.2">
      <c r="A17" s="1093"/>
      <c r="B17" s="1095"/>
      <c r="C17" s="1097"/>
      <c r="D17" s="821" t="s">
        <v>1063</v>
      </c>
    </row>
    <row r="18" spans="1:4" ht="105" x14ac:dyDescent="0.2">
      <c r="A18" s="1099"/>
      <c r="B18" s="1100"/>
      <c r="C18" s="1101"/>
      <c r="D18" s="920" t="s">
        <v>1062</v>
      </c>
    </row>
    <row r="19" spans="1:4" x14ac:dyDescent="0.2">
      <c r="A19" s="4" t="s">
        <v>972</v>
      </c>
    </row>
    <row r="20" spans="1:4" x14ac:dyDescent="0.2">
      <c r="A20" s="4" t="s">
        <v>973</v>
      </c>
    </row>
    <row r="21" spans="1:4" x14ac:dyDescent="0.2">
      <c r="A21" s="4" t="s">
        <v>974</v>
      </c>
    </row>
    <row r="22" spans="1:4" x14ac:dyDescent="0.2">
      <c r="A22" s="4" t="s">
        <v>975</v>
      </c>
    </row>
    <row r="23" spans="1:4" x14ac:dyDescent="0.2">
      <c r="A23" s="4" t="s">
        <v>976</v>
      </c>
    </row>
    <row r="24" spans="1:4" x14ac:dyDescent="0.2">
      <c r="A24" s="4" t="s">
        <v>977</v>
      </c>
    </row>
    <row r="25" spans="1:4" x14ac:dyDescent="0.2">
      <c r="A25" s="4" t="s">
        <v>978</v>
      </c>
    </row>
    <row r="26" spans="1:4" x14ac:dyDescent="0.2">
      <c r="A26" s="4" t="s">
        <v>979</v>
      </c>
    </row>
    <row r="27" spans="1:4" x14ac:dyDescent="0.2">
      <c r="A27" s="4" t="s">
        <v>980</v>
      </c>
    </row>
    <row r="28" spans="1:4" x14ac:dyDescent="0.2">
      <c r="A28" s="4" t="s">
        <v>981</v>
      </c>
    </row>
    <row r="29" spans="1:4" x14ac:dyDescent="0.2">
      <c r="A29" s="4" t="s">
        <v>982</v>
      </c>
    </row>
    <row r="30" spans="1:4" x14ac:dyDescent="0.2">
      <c r="A30" s="4" t="s">
        <v>983</v>
      </c>
    </row>
    <row r="31" spans="1:4" x14ac:dyDescent="0.2">
      <c r="A31" s="4" t="s">
        <v>984</v>
      </c>
    </row>
    <row r="32" spans="1:4" x14ac:dyDescent="0.2">
      <c r="A32" s="4" t="s">
        <v>985</v>
      </c>
    </row>
    <row r="33" spans="1:1" x14ac:dyDescent="0.2">
      <c r="A33" s="4" t="s">
        <v>986</v>
      </c>
    </row>
    <row r="34" spans="1:1" x14ac:dyDescent="0.2">
      <c r="A34" s="4" t="s">
        <v>987</v>
      </c>
    </row>
    <row r="35" spans="1:1" x14ac:dyDescent="0.2">
      <c r="A35" s="4" t="s">
        <v>988</v>
      </c>
    </row>
    <row r="36" spans="1:1" x14ac:dyDescent="0.2">
      <c r="A36" s="4" t="s">
        <v>989</v>
      </c>
    </row>
    <row r="37" spans="1:1" x14ac:dyDescent="0.2">
      <c r="A37" s="4" t="s">
        <v>990</v>
      </c>
    </row>
    <row r="38" spans="1:1" x14ac:dyDescent="0.2">
      <c r="A38" s="4" t="s">
        <v>991</v>
      </c>
    </row>
    <row r="39" spans="1:1" x14ac:dyDescent="0.2">
      <c r="A39" s="4" t="s">
        <v>992</v>
      </c>
    </row>
    <row r="40" spans="1:1" x14ac:dyDescent="0.2">
      <c r="A40" s="4" t="s">
        <v>993</v>
      </c>
    </row>
    <row r="41" spans="1:1" x14ac:dyDescent="0.2">
      <c r="A41" s="4" t="s">
        <v>994</v>
      </c>
    </row>
    <row r="42" spans="1:1" x14ac:dyDescent="0.2">
      <c r="A42" s="4" t="s">
        <v>995</v>
      </c>
    </row>
    <row r="43" spans="1:1" x14ac:dyDescent="0.2">
      <c r="A43" s="4" t="s">
        <v>996</v>
      </c>
    </row>
    <row r="44" spans="1:1" x14ac:dyDescent="0.2">
      <c r="A44" s="4" t="s">
        <v>997</v>
      </c>
    </row>
    <row r="45" spans="1:1" x14ac:dyDescent="0.2">
      <c r="A45" s="4" t="s">
        <v>998</v>
      </c>
    </row>
    <row r="46" spans="1:1" x14ac:dyDescent="0.2">
      <c r="A46" s="4" t="s">
        <v>999</v>
      </c>
    </row>
    <row r="47" spans="1:1" x14ac:dyDescent="0.2">
      <c r="A47" s="4" t="s">
        <v>1000</v>
      </c>
    </row>
    <row r="48" spans="1:1" x14ac:dyDescent="0.2">
      <c r="A48" s="4" t="s">
        <v>1001</v>
      </c>
    </row>
    <row r="49" spans="1:1" x14ac:dyDescent="0.2">
      <c r="A49" s="4" t="s">
        <v>1002</v>
      </c>
    </row>
    <row r="50" spans="1:1" x14ac:dyDescent="0.2">
      <c r="A50" s="4" t="s">
        <v>1003</v>
      </c>
    </row>
    <row r="51" spans="1:1" x14ac:dyDescent="0.2">
      <c r="A51" s="4" t="s">
        <v>1004</v>
      </c>
    </row>
    <row r="52" spans="1:1" x14ac:dyDescent="0.2">
      <c r="A52" s="4" t="s">
        <v>1005</v>
      </c>
    </row>
    <row r="53" spans="1:1" x14ac:dyDescent="0.2">
      <c r="A53" s="4" t="s">
        <v>1006</v>
      </c>
    </row>
    <row r="54" spans="1:1" x14ac:dyDescent="0.2">
      <c r="A54" s="4" t="s">
        <v>1007</v>
      </c>
    </row>
    <row r="55" spans="1:1" x14ac:dyDescent="0.2">
      <c r="A55" s="4" t="s">
        <v>1008</v>
      </c>
    </row>
    <row r="56" spans="1:1" x14ac:dyDescent="0.2">
      <c r="A56" s="4" t="s">
        <v>1009</v>
      </c>
    </row>
    <row r="57" spans="1:1" x14ac:dyDescent="0.2">
      <c r="A57" s="4" t="s">
        <v>1010</v>
      </c>
    </row>
    <row r="58" spans="1:1" x14ac:dyDescent="0.2">
      <c r="A58" s="4" t="s">
        <v>1011</v>
      </c>
    </row>
    <row r="59" spans="1:1" x14ac:dyDescent="0.2">
      <c r="A59" s="4" t="s">
        <v>1012</v>
      </c>
    </row>
    <row r="60" spans="1:1" x14ac:dyDescent="0.2">
      <c r="A60" s="4" t="s">
        <v>1013</v>
      </c>
    </row>
    <row r="61" spans="1:1" x14ac:dyDescent="0.2">
      <c r="A61" s="4" t="s">
        <v>1014</v>
      </c>
    </row>
    <row r="62" spans="1:1" x14ac:dyDescent="0.2">
      <c r="A62" s="4" t="s">
        <v>1015</v>
      </c>
    </row>
    <row r="63" spans="1:1" x14ac:dyDescent="0.2">
      <c r="A63" s="4" t="s">
        <v>1016</v>
      </c>
    </row>
    <row r="64" spans="1:1" x14ac:dyDescent="0.2">
      <c r="A64" s="4" t="s">
        <v>1017</v>
      </c>
    </row>
    <row r="65" spans="1:1" x14ac:dyDescent="0.2">
      <c r="A65" s="4" t="s">
        <v>1018</v>
      </c>
    </row>
    <row r="66" spans="1:1" x14ac:dyDescent="0.2">
      <c r="A66" s="4" t="s">
        <v>1019</v>
      </c>
    </row>
    <row r="67" spans="1:1" x14ac:dyDescent="0.2">
      <c r="A67" s="4" t="s">
        <v>1020</v>
      </c>
    </row>
    <row r="68" spans="1:1" x14ac:dyDescent="0.2">
      <c r="A68" s="4" t="s">
        <v>1021</v>
      </c>
    </row>
    <row r="69" spans="1:1" x14ac:dyDescent="0.2">
      <c r="A69" s="4" t="s">
        <v>1022</v>
      </c>
    </row>
    <row r="70" spans="1:1" x14ac:dyDescent="0.2">
      <c r="A70" s="4" t="s">
        <v>1023</v>
      </c>
    </row>
    <row r="71" spans="1:1" x14ac:dyDescent="0.2">
      <c r="A71" s="4" t="s">
        <v>1024</v>
      </c>
    </row>
    <row r="72" spans="1:1" x14ac:dyDescent="0.2">
      <c r="A72" s="4" t="s">
        <v>1025</v>
      </c>
    </row>
    <row r="73" spans="1:1" x14ac:dyDescent="0.2">
      <c r="A73" s="4" t="s">
        <v>1026</v>
      </c>
    </row>
    <row r="74" spans="1:1" x14ac:dyDescent="0.2">
      <c r="A74" s="4" t="s">
        <v>1027</v>
      </c>
    </row>
    <row r="75" spans="1:1" x14ac:dyDescent="0.2">
      <c r="A75" s="4" t="s">
        <v>1028</v>
      </c>
    </row>
    <row r="76" spans="1:1" x14ac:dyDescent="0.2">
      <c r="A76" s="4" t="s">
        <v>1029</v>
      </c>
    </row>
    <row r="77" spans="1:1" x14ac:dyDescent="0.2">
      <c r="A77" s="4" t="s">
        <v>1030</v>
      </c>
    </row>
    <row r="78" spans="1:1" x14ac:dyDescent="0.2">
      <c r="A78" s="4" t="s">
        <v>51</v>
      </c>
    </row>
  </sheetData>
  <mergeCells count="15">
    <mergeCell ref="A16:A18"/>
    <mergeCell ref="B16:B18"/>
    <mergeCell ref="C16:C18"/>
    <mergeCell ref="A12:A13"/>
    <mergeCell ref="B12:B13"/>
    <mergeCell ref="C12:C13"/>
    <mergeCell ref="A14:A15"/>
    <mergeCell ref="B14:B15"/>
    <mergeCell ref="C14:C15"/>
    <mergeCell ref="A6:A7"/>
    <mergeCell ref="B6:B7"/>
    <mergeCell ref="C6:C7"/>
    <mergeCell ref="A9:A10"/>
    <mergeCell ref="B9:B10"/>
    <mergeCell ref="C9:C10"/>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70E4-E808-4D58-A8A3-DAC7D61A48B3}">
  <dimension ref="A1:D30"/>
  <sheetViews>
    <sheetView workbookViewId="0">
      <selection activeCell="C19" sqref="C19"/>
    </sheetView>
  </sheetViews>
  <sheetFormatPr baseColWidth="10" defaultRowHeight="12.75" x14ac:dyDescent="0.2"/>
  <cols>
    <col min="1" max="1" width="16.85546875" style="4" customWidth="1"/>
    <col min="2" max="3" width="23.28515625" style="4" customWidth="1"/>
    <col min="4" max="4" width="146.85546875" style="4" customWidth="1"/>
    <col min="5" max="16384" width="11.42578125" style="4"/>
  </cols>
  <sheetData>
    <row r="1" spans="1:4" x14ac:dyDescent="0.2">
      <c r="A1" s="17" t="s">
        <v>1031</v>
      </c>
    </row>
    <row r="2" spans="1:4" x14ac:dyDescent="0.2">
      <c r="A2" s="17" t="s">
        <v>1032</v>
      </c>
    </row>
    <row r="4" spans="1:4" ht="51" x14ac:dyDescent="0.2">
      <c r="A4" s="268" t="s">
        <v>960</v>
      </c>
      <c r="B4" s="268" t="s">
        <v>1033</v>
      </c>
      <c r="C4" s="173" t="s">
        <v>1034</v>
      </c>
      <c r="D4" s="933" t="s">
        <v>963</v>
      </c>
    </row>
    <row r="5" spans="1:4" ht="85.5" x14ac:dyDescent="0.2">
      <c r="A5" s="1092" t="s">
        <v>964</v>
      </c>
      <c r="B5" s="1092">
        <v>454199973</v>
      </c>
      <c r="C5" s="1094">
        <v>574176965</v>
      </c>
      <c r="D5" s="1103" t="s">
        <v>1065</v>
      </c>
    </row>
    <row r="6" spans="1:4" ht="30" x14ac:dyDescent="0.2">
      <c r="A6" s="1099"/>
      <c r="B6" s="1099"/>
      <c r="C6" s="1100"/>
      <c r="D6" s="1104" t="s">
        <v>1066</v>
      </c>
    </row>
    <row r="7" spans="1:4" ht="25.5" x14ac:dyDescent="0.2">
      <c r="A7" s="563" t="s">
        <v>965</v>
      </c>
      <c r="B7" s="563" t="s">
        <v>1035</v>
      </c>
      <c r="C7" s="1105" t="s">
        <v>1036</v>
      </c>
      <c r="D7" s="1106"/>
    </row>
    <row r="8" spans="1:4" ht="30" x14ac:dyDescent="0.2">
      <c r="A8" s="924" t="s">
        <v>966</v>
      </c>
      <c r="B8" s="1107">
        <v>-85832466</v>
      </c>
      <c r="C8" s="1108" t="s">
        <v>1036</v>
      </c>
      <c r="D8" s="1109" t="s">
        <v>1067</v>
      </c>
    </row>
    <row r="9" spans="1:4" ht="25.5" x14ac:dyDescent="0.2">
      <c r="A9" s="563" t="s">
        <v>967</v>
      </c>
      <c r="B9" s="1110">
        <v>-321516000</v>
      </c>
      <c r="C9" s="1105" t="s">
        <v>1036</v>
      </c>
      <c r="D9" s="1111" t="s">
        <v>1069</v>
      </c>
    </row>
    <row r="10" spans="1:4" ht="27.75" x14ac:dyDescent="0.2">
      <c r="A10" s="938" t="s">
        <v>969</v>
      </c>
      <c r="B10" s="1112">
        <v>2338382</v>
      </c>
      <c r="C10" s="1113" t="s">
        <v>1036</v>
      </c>
      <c r="D10" s="1114" t="s">
        <v>1070</v>
      </c>
    </row>
    <row r="11" spans="1:4" ht="27.75" x14ac:dyDescent="0.2">
      <c r="A11" s="1092" t="s">
        <v>970</v>
      </c>
      <c r="B11" s="1094">
        <v>-1559975</v>
      </c>
      <c r="C11" s="1115">
        <v>12550025</v>
      </c>
      <c r="D11" s="1111" t="s">
        <v>1071</v>
      </c>
    </row>
    <row r="12" spans="1:4" ht="27.75" x14ac:dyDescent="0.2">
      <c r="A12" s="1099"/>
      <c r="B12" s="1100"/>
      <c r="C12" s="1116"/>
      <c r="D12" s="1117" t="s">
        <v>1072</v>
      </c>
    </row>
    <row r="13" spans="1:4" ht="45" x14ac:dyDescent="0.2">
      <c r="A13" s="664" t="s">
        <v>971</v>
      </c>
      <c r="B13" s="937">
        <v>-520702</v>
      </c>
      <c r="C13" s="1118">
        <v>604000</v>
      </c>
      <c r="D13" s="1104" t="s">
        <v>1068</v>
      </c>
    </row>
    <row r="14" spans="1:4" x14ac:dyDescent="0.2">
      <c r="A14" s="4" t="s">
        <v>1037</v>
      </c>
    </row>
    <row r="15" spans="1:4" x14ac:dyDescent="0.2">
      <c r="A15" s="4" t="s">
        <v>1038</v>
      </c>
    </row>
    <row r="16" spans="1:4" x14ac:dyDescent="0.2">
      <c r="A16" s="4" t="s">
        <v>1039</v>
      </c>
    </row>
    <row r="17" spans="1:1" x14ac:dyDescent="0.2">
      <c r="A17" s="4" t="s">
        <v>1040</v>
      </c>
    </row>
    <row r="18" spans="1:1" x14ac:dyDescent="0.2">
      <c r="A18" s="4" t="s">
        <v>1041</v>
      </c>
    </row>
    <row r="19" spans="1:1" x14ac:dyDescent="0.2">
      <c r="A19" s="4" t="s">
        <v>1042</v>
      </c>
    </row>
    <row r="20" spans="1:1" x14ac:dyDescent="0.2">
      <c r="A20" s="4" t="s">
        <v>1043</v>
      </c>
    </row>
    <row r="21" spans="1:1" x14ac:dyDescent="0.2">
      <c r="A21" s="4" t="s">
        <v>1044</v>
      </c>
    </row>
    <row r="22" spans="1:1" x14ac:dyDescent="0.2">
      <c r="A22" s="4" t="s">
        <v>1045</v>
      </c>
    </row>
    <row r="23" spans="1:1" x14ac:dyDescent="0.2">
      <c r="A23" s="4" t="s">
        <v>1046</v>
      </c>
    </row>
    <row r="24" spans="1:1" x14ac:dyDescent="0.2">
      <c r="A24" s="4" t="s">
        <v>1047</v>
      </c>
    </row>
    <row r="25" spans="1:1" x14ac:dyDescent="0.2">
      <c r="A25" s="4" t="s">
        <v>1048</v>
      </c>
    </row>
    <row r="26" spans="1:1" x14ac:dyDescent="0.2">
      <c r="A26" s="4" t="s">
        <v>1049</v>
      </c>
    </row>
    <row r="27" spans="1:1" x14ac:dyDescent="0.2">
      <c r="A27" s="4" t="s">
        <v>1050</v>
      </c>
    </row>
    <row r="28" spans="1:1" x14ac:dyDescent="0.2">
      <c r="A28" s="4" t="s">
        <v>1051</v>
      </c>
    </row>
    <row r="29" spans="1:1" x14ac:dyDescent="0.2">
      <c r="A29" s="4" t="s">
        <v>1052</v>
      </c>
    </row>
    <row r="30" spans="1:1" x14ac:dyDescent="0.2">
      <c r="A30" s="4" t="s">
        <v>51</v>
      </c>
    </row>
  </sheetData>
  <mergeCells count="6">
    <mergeCell ref="A5:A6"/>
    <mergeCell ref="C5:C6"/>
    <mergeCell ref="A11:A12"/>
    <mergeCell ref="B11:B12"/>
    <mergeCell ref="C11:C12"/>
    <mergeCell ref="B5:B6"/>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B0DBB-E589-4B48-BF02-6161415220D8}">
  <dimension ref="A1:C12"/>
  <sheetViews>
    <sheetView workbookViewId="0"/>
  </sheetViews>
  <sheetFormatPr baseColWidth="10" defaultRowHeight="12.75" x14ac:dyDescent="0.2"/>
  <cols>
    <col min="1" max="3" width="16.5703125" style="4" customWidth="1"/>
    <col min="4" max="16384" width="11.42578125" style="4"/>
  </cols>
  <sheetData>
    <row r="1" spans="1:3" x14ac:dyDescent="0.2">
      <c r="A1" s="17" t="s">
        <v>1073</v>
      </c>
    </row>
    <row r="2" spans="1:3" x14ac:dyDescent="0.2">
      <c r="A2" s="17" t="s">
        <v>1109</v>
      </c>
    </row>
    <row r="3" spans="1:3" x14ac:dyDescent="0.2">
      <c r="A3" s="4" t="s">
        <v>1110</v>
      </c>
    </row>
    <row r="5" spans="1:3" ht="25.5" x14ac:dyDescent="0.2">
      <c r="A5" s="301" t="s">
        <v>1111</v>
      </c>
      <c r="B5" s="1119" t="s">
        <v>1112</v>
      </c>
      <c r="C5" s="1120" t="s">
        <v>1113</v>
      </c>
    </row>
    <row r="6" spans="1:3" x14ac:dyDescent="0.2">
      <c r="A6" s="364" t="s">
        <v>1114</v>
      </c>
      <c r="B6" s="1123">
        <v>0.5</v>
      </c>
      <c r="C6" s="804">
        <v>1.5</v>
      </c>
    </row>
    <row r="7" spans="1:3" x14ac:dyDescent="0.2">
      <c r="A7" s="364" t="s">
        <v>1115</v>
      </c>
      <c r="B7" s="1123">
        <v>0.5</v>
      </c>
      <c r="C7" s="804">
        <v>1.5</v>
      </c>
    </row>
    <row r="8" spans="1:3" x14ac:dyDescent="0.2">
      <c r="A8" s="364" t="s">
        <v>1116</v>
      </c>
      <c r="B8" s="1123">
        <v>1</v>
      </c>
      <c r="C8" s="804">
        <v>3.5</v>
      </c>
    </row>
    <row r="9" spans="1:3" x14ac:dyDescent="0.2">
      <c r="A9" s="364" t="s">
        <v>1117</v>
      </c>
      <c r="B9" s="1123">
        <v>1.5</v>
      </c>
      <c r="C9" s="804">
        <v>2</v>
      </c>
    </row>
    <row r="10" spans="1:3" x14ac:dyDescent="0.2">
      <c r="A10" s="364" t="s">
        <v>1118</v>
      </c>
      <c r="B10" s="1123">
        <v>0.5</v>
      </c>
      <c r="C10" s="804">
        <v>1.5</v>
      </c>
    </row>
    <row r="11" spans="1:3" x14ac:dyDescent="0.2">
      <c r="A11" s="723" t="s">
        <v>665</v>
      </c>
      <c r="B11" s="1124">
        <v>4</v>
      </c>
      <c r="C11" s="1125">
        <v>10</v>
      </c>
    </row>
    <row r="12" spans="1:3" x14ac:dyDescent="0.2">
      <c r="A12" s="4" t="s">
        <v>1119</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630A-4671-4ABD-8FD7-B71B1EBC2971}">
  <dimension ref="A1:I12"/>
  <sheetViews>
    <sheetView workbookViewId="0"/>
  </sheetViews>
  <sheetFormatPr baseColWidth="10" defaultRowHeight="12.75" x14ac:dyDescent="0.2"/>
  <cols>
    <col min="1" max="1" width="27" style="18" customWidth="1"/>
    <col min="2" max="2" width="53.7109375" style="18" customWidth="1"/>
    <col min="3" max="8" width="11.42578125" style="18"/>
    <col min="9" max="9" width="95.28515625" style="18" customWidth="1"/>
    <col min="10" max="16384" width="11.42578125" style="18"/>
  </cols>
  <sheetData>
    <row r="1" spans="1:9" x14ac:dyDescent="0.2">
      <c r="A1" s="68" t="s">
        <v>1074</v>
      </c>
    </row>
    <row r="2" spans="1:9" x14ac:dyDescent="0.2">
      <c r="A2" s="68" t="s">
        <v>1075</v>
      </c>
    </row>
    <row r="3" spans="1:9" x14ac:dyDescent="0.2">
      <c r="A3" s="18" t="s">
        <v>500</v>
      </c>
    </row>
    <row r="5" spans="1:9" ht="38.25" x14ac:dyDescent="0.2">
      <c r="A5" s="934" t="s">
        <v>1121</v>
      </c>
      <c r="B5" s="1159" t="s">
        <v>1122</v>
      </c>
      <c r="C5" s="936" t="s">
        <v>1123</v>
      </c>
      <c r="D5" s="934">
        <v>2026</v>
      </c>
      <c r="E5" s="936">
        <v>2027</v>
      </c>
      <c r="F5" s="936">
        <v>2028</v>
      </c>
      <c r="G5" s="936">
        <v>2029</v>
      </c>
      <c r="H5" s="935">
        <v>2030</v>
      </c>
      <c r="I5" s="935" t="s">
        <v>1216</v>
      </c>
    </row>
    <row r="6" spans="1:9" ht="63.75" x14ac:dyDescent="0.2">
      <c r="A6" s="1157" t="s">
        <v>1124</v>
      </c>
      <c r="B6" s="808" t="s">
        <v>1125</v>
      </c>
      <c r="C6" s="1140" t="s">
        <v>1126</v>
      </c>
      <c r="D6" s="1149">
        <v>94014</v>
      </c>
      <c r="E6" s="1150">
        <v>188029</v>
      </c>
      <c r="F6" s="1150">
        <v>188029</v>
      </c>
      <c r="G6" s="1151">
        <v>188029</v>
      </c>
      <c r="H6" s="1152">
        <v>188029</v>
      </c>
      <c r="I6" s="1139" t="s">
        <v>1211</v>
      </c>
    </row>
    <row r="7" spans="1:9" ht="51" x14ac:dyDescent="0.2">
      <c r="A7" s="609" t="s">
        <v>1127</v>
      </c>
      <c r="B7" s="1160" t="s">
        <v>1128</v>
      </c>
      <c r="C7" s="1141" t="s">
        <v>1126</v>
      </c>
      <c r="D7" s="1153">
        <v>101192</v>
      </c>
      <c r="E7" s="1154">
        <v>-4540</v>
      </c>
      <c r="F7" s="1154">
        <v>5748</v>
      </c>
      <c r="G7" s="1155">
        <v>-20838</v>
      </c>
      <c r="H7" s="1156">
        <v>41406</v>
      </c>
      <c r="I7" s="1136" t="s">
        <v>1212</v>
      </c>
    </row>
    <row r="8" spans="1:9" ht="38.25" x14ac:dyDescent="0.2">
      <c r="A8" s="1157" t="s">
        <v>1129</v>
      </c>
      <c r="B8" s="808" t="s">
        <v>1130</v>
      </c>
      <c r="C8" s="1142" t="s">
        <v>1126</v>
      </c>
      <c r="D8" s="1149">
        <v>26761</v>
      </c>
      <c r="E8" s="1150">
        <v>89344</v>
      </c>
      <c r="F8" s="1150">
        <v>138789</v>
      </c>
      <c r="G8" s="1151">
        <v>156656</v>
      </c>
      <c r="H8" s="1152">
        <v>176656</v>
      </c>
      <c r="I8" s="1138" t="s">
        <v>1213</v>
      </c>
    </row>
    <row r="9" spans="1:9" ht="38.25" x14ac:dyDescent="0.2">
      <c r="A9" s="1158" t="s">
        <v>1131</v>
      </c>
      <c r="B9" s="1161" t="s">
        <v>1132</v>
      </c>
      <c r="C9" s="1143" t="s">
        <v>1133</v>
      </c>
      <c r="D9" s="609">
        <v>0</v>
      </c>
      <c r="E9" s="1154">
        <v>120309</v>
      </c>
      <c r="F9" s="1154">
        <v>168716</v>
      </c>
      <c r="G9" s="1155">
        <v>88025</v>
      </c>
      <c r="H9" s="1156">
        <v>92897</v>
      </c>
      <c r="I9" s="1131" t="s">
        <v>1134</v>
      </c>
    </row>
    <row r="10" spans="1:9" x14ac:dyDescent="0.2">
      <c r="A10" s="677" t="s">
        <v>665</v>
      </c>
      <c r="B10" s="1132"/>
      <c r="C10" s="254"/>
      <c r="D10" s="1145">
        <v>221967</v>
      </c>
      <c r="E10" s="1133">
        <v>393141</v>
      </c>
      <c r="F10" s="1133">
        <v>501281</v>
      </c>
      <c r="G10" s="1134">
        <v>411872</v>
      </c>
      <c r="H10" s="1146">
        <v>498988</v>
      </c>
      <c r="I10" s="1135"/>
    </row>
    <row r="11" spans="1:9" x14ac:dyDescent="0.2">
      <c r="A11" s="72" t="s">
        <v>27</v>
      </c>
      <c r="B11" s="1126"/>
      <c r="C11" s="1144"/>
      <c r="D11" s="1147">
        <v>5.9999999999999995E-4</v>
      </c>
      <c r="E11" s="1127">
        <v>1.1000000000000001E-3</v>
      </c>
      <c r="F11" s="1127">
        <v>1.4E-3</v>
      </c>
      <c r="G11" s="1128">
        <v>1.1000000000000001E-3</v>
      </c>
      <c r="H11" s="1148">
        <v>1.2999999999999999E-3</v>
      </c>
      <c r="I11" s="1129"/>
    </row>
    <row r="12" spans="1:9" x14ac:dyDescent="0.2">
      <c r="A12" s="18" t="s">
        <v>51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2DD8-B0F8-4216-9C31-78E6C6790610}">
  <dimension ref="A1:C13"/>
  <sheetViews>
    <sheetView workbookViewId="0">
      <selection activeCell="B21" sqref="B21"/>
    </sheetView>
  </sheetViews>
  <sheetFormatPr baseColWidth="10" defaultColWidth="57.42578125" defaultRowHeight="12.75" x14ac:dyDescent="0.2"/>
  <cols>
    <col min="1" max="16384" width="57.42578125" style="4"/>
  </cols>
  <sheetData>
    <row r="1" spans="1:3" x14ac:dyDescent="0.2">
      <c r="A1" s="17" t="s">
        <v>1076</v>
      </c>
    </row>
    <row r="2" spans="1:3" x14ac:dyDescent="0.2">
      <c r="A2" s="17" t="s">
        <v>1077</v>
      </c>
    </row>
    <row r="4" spans="1:3" ht="13.5" x14ac:dyDescent="0.2">
      <c r="A4" s="1170" t="s">
        <v>1135</v>
      </c>
      <c r="B4" s="1171" t="s">
        <v>1122</v>
      </c>
      <c r="C4" s="1172" t="s">
        <v>1136</v>
      </c>
    </row>
    <row r="5" spans="1:3" x14ac:dyDescent="0.2">
      <c r="A5" s="1166" t="s">
        <v>1137</v>
      </c>
      <c r="B5" s="1173" t="s">
        <v>1138</v>
      </c>
      <c r="C5" s="1162" t="s">
        <v>1139</v>
      </c>
    </row>
    <row r="6" spans="1:3" ht="57.75" customHeight="1" x14ac:dyDescent="0.2">
      <c r="A6" s="1166"/>
      <c r="B6" s="1173"/>
      <c r="C6" s="1167" t="s">
        <v>1140</v>
      </c>
    </row>
    <row r="7" spans="1:3" x14ac:dyDescent="0.2">
      <c r="A7" s="1168" t="s">
        <v>1141</v>
      </c>
      <c r="B7" s="1174" t="s">
        <v>1234</v>
      </c>
      <c r="C7" s="1169" t="s">
        <v>1142</v>
      </c>
    </row>
    <row r="8" spans="1:3" ht="36.75" customHeight="1" x14ac:dyDescent="0.2">
      <c r="A8" s="1165"/>
      <c r="B8" s="1175"/>
      <c r="C8" s="1164" t="s">
        <v>1143</v>
      </c>
    </row>
    <row r="9" spans="1:3" ht="21.75" customHeight="1" x14ac:dyDescent="0.2">
      <c r="A9" s="1168" t="s">
        <v>1144</v>
      </c>
      <c r="B9" s="1174" t="s">
        <v>1235</v>
      </c>
      <c r="C9" s="1169" t="s">
        <v>1145</v>
      </c>
    </row>
    <row r="10" spans="1:3" ht="13.5" x14ac:dyDescent="0.2">
      <c r="A10" s="1165"/>
      <c r="B10" s="1175"/>
      <c r="C10" s="1164" t="s">
        <v>1146</v>
      </c>
    </row>
    <row r="11" spans="1:3" x14ac:dyDescent="0.2">
      <c r="A11" s="1166" t="s">
        <v>1147</v>
      </c>
      <c r="B11" s="1173" t="s">
        <v>1236</v>
      </c>
      <c r="C11" s="1162" t="s">
        <v>1148</v>
      </c>
    </row>
    <row r="12" spans="1:3" ht="13.5" x14ac:dyDescent="0.2">
      <c r="A12" s="1165"/>
      <c r="B12" s="1175"/>
      <c r="C12" s="1164" t="s">
        <v>1143</v>
      </c>
    </row>
    <row r="13" spans="1:3" ht="13.5" x14ac:dyDescent="0.2">
      <c r="A13" s="1176" t="s">
        <v>51</v>
      </c>
    </row>
  </sheetData>
  <mergeCells count="8">
    <mergeCell ref="A11:A12"/>
    <mergeCell ref="B11:B12"/>
    <mergeCell ref="A5:A6"/>
    <mergeCell ref="B5:B6"/>
    <mergeCell ref="A7:A8"/>
    <mergeCell ref="B7:B8"/>
    <mergeCell ref="A9:A10"/>
    <mergeCell ref="B9:B10"/>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84E1-97B0-4BA7-8991-0FD5126AA6C5}">
  <dimension ref="A1:D13"/>
  <sheetViews>
    <sheetView workbookViewId="0">
      <selection activeCell="D25" sqref="D25"/>
    </sheetView>
  </sheetViews>
  <sheetFormatPr baseColWidth="10" defaultRowHeight="12.75" x14ac:dyDescent="0.2"/>
  <cols>
    <col min="1" max="1" width="14.140625" style="18" customWidth="1"/>
    <col min="2" max="2" width="56" style="18" customWidth="1"/>
    <col min="3" max="3" width="11.42578125" style="18"/>
    <col min="4" max="4" width="111.42578125" style="18" customWidth="1"/>
    <col min="5" max="16384" width="11.42578125" style="18"/>
  </cols>
  <sheetData>
    <row r="1" spans="1:4" x14ac:dyDescent="0.2">
      <c r="A1" s="68" t="s">
        <v>1078</v>
      </c>
    </row>
    <row r="2" spans="1:4" x14ac:dyDescent="0.2">
      <c r="A2" s="68" t="s">
        <v>1079</v>
      </c>
    </row>
    <row r="3" spans="1:4" x14ac:dyDescent="0.2">
      <c r="A3" s="18" t="s">
        <v>500</v>
      </c>
    </row>
    <row r="5" spans="1:4" x14ac:dyDescent="0.2">
      <c r="A5" s="548" t="s">
        <v>1121</v>
      </c>
      <c r="B5" s="1240" t="s">
        <v>1122</v>
      </c>
      <c r="C5" s="607">
        <v>2025</v>
      </c>
      <c r="D5" s="932" t="s">
        <v>1215</v>
      </c>
    </row>
    <row r="6" spans="1:4" ht="38.25" x14ac:dyDescent="0.2">
      <c r="A6" s="1241" t="s">
        <v>1149</v>
      </c>
      <c r="B6" s="1137" t="s">
        <v>1150</v>
      </c>
      <c r="C6" s="715">
        <v>558949</v>
      </c>
      <c r="D6" s="1185" t="s">
        <v>1151</v>
      </c>
    </row>
    <row r="7" spans="1:4" ht="38.25" x14ac:dyDescent="0.2">
      <c r="A7" s="1241" t="s">
        <v>1152</v>
      </c>
      <c r="B7" s="1137" t="s">
        <v>1153</v>
      </c>
      <c r="C7" s="715">
        <v>199699</v>
      </c>
      <c r="D7" s="808" t="s">
        <v>1214</v>
      </c>
    </row>
    <row r="8" spans="1:4" x14ac:dyDescent="0.2">
      <c r="A8" s="1242" t="s">
        <v>1154</v>
      </c>
      <c r="B8" s="947" t="s">
        <v>1155</v>
      </c>
      <c r="C8" s="1243">
        <v>0</v>
      </c>
      <c r="D8" s="1244" t="s">
        <v>1156</v>
      </c>
    </row>
    <row r="9" spans="1:4" ht="54" customHeight="1" x14ac:dyDescent="0.2">
      <c r="A9" s="1245"/>
      <c r="B9" s="1246"/>
      <c r="C9" s="1247"/>
      <c r="D9" s="1186" t="s">
        <v>1157</v>
      </c>
    </row>
    <row r="10" spans="1:4" ht="38.25" x14ac:dyDescent="0.2">
      <c r="A10" s="198" t="s">
        <v>1158</v>
      </c>
      <c r="B10" s="1130" t="s">
        <v>1159</v>
      </c>
      <c r="C10" s="1248">
        <v>0</v>
      </c>
      <c r="D10" s="1131" t="s">
        <v>1160</v>
      </c>
    </row>
    <row r="11" spans="1:4" ht="25.5" x14ac:dyDescent="0.2">
      <c r="A11" s="1241" t="s">
        <v>1161</v>
      </c>
      <c r="B11" s="1137" t="s">
        <v>1162</v>
      </c>
      <c r="C11" s="1249">
        <v>0</v>
      </c>
      <c r="D11" s="808" t="s">
        <v>1163</v>
      </c>
    </row>
    <row r="12" spans="1:4" x14ac:dyDescent="0.2">
      <c r="A12" s="611" t="s">
        <v>1164</v>
      </c>
      <c r="B12" s="772"/>
      <c r="C12" s="1250">
        <v>758648</v>
      </c>
      <c r="D12" s="1251"/>
    </row>
    <row r="13" spans="1:4" x14ac:dyDescent="0.2">
      <c r="A13" s="18" t="s">
        <v>51</v>
      </c>
    </row>
  </sheetData>
  <mergeCells count="3">
    <mergeCell ref="A8:A9"/>
    <mergeCell ref="B8:B9"/>
    <mergeCell ref="C8:C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3442-D64B-4634-8B62-F50256A4AB32}">
  <dimension ref="A1:D12"/>
  <sheetViews>
    <sheetView workbookViewId="0"/>
  </sheetViews>
  <sheetFormatPr baseColWidth="10" defaultRowHeight="12.75" x14ac:dyDescent="0.2"/>
  <cols>
    <col min="1" max="1" width="46.140625" style="4" customWidth="1"/>
    <col min="2" max="2" width="12.5703125" style="4" customWidth="1"/>
    <col min="3" max="16384" width="11.42578125" style="4"/>
  </cols>
  <sheetData>
    <row r="1" spans="1:4" x14ac:dyDescent="0.2">
      <c r="A1" s="17" t="s">
        <v>654</v>
      </c>
    </row>
    <row r="2" spans="1:4" x14ac:dyDescent="0.2">
      <c r="A2" s="17" t="s">
        <v>666</v>
      </c>
    </row>
    <row r="3" spans="1:4" x14ac:dyDescent="0.2">
      <c r="A3" s="4" t="s">
        <v>673</v>
      </c>
      <c r="D3" s="113"/>
    </row>
    <row r="5" spans="1:4" x14ac:dyDescent="0.2">
      <c r="A5" s="723"/>
      <c r="B5" s="1271" t="s">
        <v>674</v>
      </c>
    </row>
    <row r="6" spans="1:4" x14ac:dyDescent="0.2">
      <c r="A6" s="298" t="s">
        <v>675</v>
      </c>
      <c r="B6" s="1272">
        <v>-258388</v>
      </c>
    </row>
    <row r="7" spans="1:4" x14ac:dyDescent="0.2">
      <c r="A7" s="364" t="s">
        <v>676</v>
      </c>
      <c r="B7" s="739">
        <v>-228492</v>
      </c>
    </row>
    <row r="8" spans="1:4" x14ac:dyDescent="0.2">
      <c r="A8" s="236" t="s">
        <v>670</v>
      </c>
      <c r="B8" s="741">
        <v>-29896</v>
      </c>
    </row>
    <row r="9" spans="1:4" x14ac:dyDescent="0.2">
      <c r="A9" s="972" t="s">
        <v>677</v>
      </c>
      <c r="B9" s="972"/>
    </row>
    <row r="10" spans="1:4" x14ac:dyDescent="0.2">
      <c r="A10" s="973"/>
      <c r="B10" s="973"/>
    </row>
    <row r="11" spans="1:4" x14ac:dyDescent="0.2">
      <c r="A11" s="973"/>
      <c r="B11" s="973"/>
    </row>
    <row r="12" spans="1:4" ht="12.75" customHeight="1" x14ac:dyDescent="0.2">
      <c r="A12" s="1039" t="s">
        <v>678</v>
      </c>
      <c r="B12" s="1039"/>
    </row>
  </sheetData>
  <mergeCells count="2">
    <mergeCell ref="A9:B11"/>
    <mergeCell ref="A12:B1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A7287-2C81-4BF1-8C62-70F5D8722074}">
  <dimension ref="A1:D17"/>
  <sheetViews>
    <sheetView workbookViewId="0">
      <selection activeCell="F28" sqref="F28"/>
    </sheetView>
  </sheetViews>
  <sheetFormatPr baseColWidth="10" defaultRowHeight="12.75" x14ac:dyDescent="0.2"/>
  <cols>
    <col min="1" max="1" width="6.7109375" style="18" customWidth="1"/>
    <col min="2" max="2" width="42.85546875" style="18" customWidth="1"/>
    <col min="3" max="16384" width="11.42578125" style="18"/>
  </cols>
  <sheetData>
    <row r="1" spans="1:4" x14ac:dyDescent="0.2">
      <c r="A1" s="68" t="s">
        <v>1080</v>
      </c>
    </row>
    <row r="2" spans="1:4" x14ac:dyDescent="0.2">
      <c r="A2" s="68" t="s">
        <v>1081</v>
      </c>
    </row>
    <row r="3" spans="1:4" ht="15" x14ac:dyDescent="0.2">
      <c r="A3" s="18" t="s">
        <v>1217</v>
      </c>
    </row>
    <row r="5" spans="1:4" x14ac:dyDescent="0.2">
      <c r="A5" s="517"/>
      <c r="B5" s="1194"/>
      <c r="C5" s="1195" t="s">
        <v>1165</v>
      </c>
      <c r="D5" s="74" t="s">
        <v>1166</v>
      </c>
    </row>
    <row r="6" spans="1:4" x14ac:dyDescent="0.2">
      <c r="A6" s="1196" t="s">
        <v>10</v>
      </c>
      <c r="B6" s="1197" t="s">
        <v>1167</v>
      </c>
      <c r="C6" s="1198">
        <v>82528813</v>
      </c>
      <c r="D6" s="74">
        <v>25.3</v>
      </c>
    </row>
    <row r="7" spans="1:4" x14ac:dyDescent="0.2">
      <c r="A7" s="1191" t="s">
        <v>11</v>
      </c>
      <c r="B7" s="1192" t="s">
        <v>1168</v>
      </c>
      <c r="C7" s="1193">
        <v>81984822</v>
      </c>
      <c r="D7" s="71">
        <v>25.1</v>
      </c>
    </row>
    <row r="8" spans="1:4" x14ac:dyDescent="0.2">
      <c r="A8" s="1187" t="s">
        <v>79</v>
      </c>
      <c r="B8" s="1188" t="s">
        <v>1169</v>
      </c>
      <c r="C8" s="1189">
        <v>82128789</v>
      </c>
      <c r="D8" s="1190">
        <v>24.3</v>
      </c>
    </row>
    <row r="9" spans="1:4" x14ac:dyDescent="0.2">
      <c r="A9" s="517"/>
      <c r="B9" s="1199" t="s">
        <v>1170</v>
      </c>
      <c r="C9" s="1200">
        <v>143968</v>
      </c>
      <c r="D9" s="1201"/>
    </row>
    <row r="10" spans="1:4" x14ac:dyDescent="0.2">
      <c r="A10" s="1191" t="s">
        <v>160</v>
      </c>
      <c r="B10" s="1192" t="s">
        <v>1171</v>
      </c>
      <c r="C10" s="1193">
        <v>78664600</v>
      </c>
      <c r="D10" s="71">
        <v>24.1</v>
      </c>
    </row>
    <row r="11" spans="1:4" x14ac:dyDescent="0.2">
      <c r="A11" s="1191" t="s">
        <v>161</v>
      </c>
      <c r="B11" s="1192" t="s">
        <v>1172</v>
      </c>
      <c r="C11" s="1193">
        <v>78120609</v>
      </c>
      <c r="D11" s="71">
        <v>23.9</v>
      </c>
    </row>
    <row r="12" spans="1:4" x14ac:dyDescent="0.2">
      <c r="A12" s="1187" t="s">
        <v>162</v>
      </c>
      <c r="B12" s="1188" t="s">
        <v>1173</v>
      </c>
      <c r="C12" s="1189">
        <v>77926251</v>
      </c>
      <c r="D12" s="1190">
        <v>23</v>
      </c>
    </row>
    <row r="13" spans="1:4" x14ac:dyDescent="0.2">
      <c r="A13" s="517"/>
      <c r="B13" s="1199" t="s">
        <v>1174</v>
      </c>
      <c r="C13" s="1200">
        <v>-194358</v>
      </c>
      <c r="D13" s="1201"/>
    </row>
    <row r="14" spans="1:4" ht="12.75" customHeight="1" x14ac:dyDescent="0.2">
      <c r="A14" s="997" t="s">
        <v>1175</v>
      </c>
      <c r="B14" s="997"/>
      <c r="C14" s="997"/>
      <c r="D14" s="997"/>
    </row>
    <row r="15" spans="1:4" x14ac:dyDescent="0.2">
      <c r="A15" s="1202"/>
      <c r="B15" s="1202"/>
      <c r="C15" s="1202"/>
      <c r="D15" s="1202"/>
    </row>
    <row r="16" spans="1:4" x14ac:dyDescent="0.2">
      <c r="A16" s="1202"/>
      <c r="B16" s="1202"/>
      <c r="C16" s="1202"/>
      <c r="D16" s="1202"/>
    </row>
    <row r="17" spans="1:1" x14ac:dyDescent="0.2">
      <c r="A17" s="18" t="s">
        <v>599</v>
      </c>
    </row>
  </sheetData>
  <mergeCells count="1">
    <mergeCell ref="A14:D16"/>
  </mergeCells>
  <pageMargins left="0.7" right="0.7" top="0.75" bottom="0.75" header="0.3" footer="0.3"/>
  <ignoredErrors>
    <ignoredError sqref="A6:A12"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FCCD-23E1-48A3-93C9-E9F258223E79}">
  <dimension ref="A1:D21"/>
  <sheetViews>
    <sheetView workbookViewId="0">
      <selection activeCell="D9" sqref="D9"/>
    </sheetView>
  </sheetViews>
  <sheetFormatPr baseColWidth="10" defaultRowHeight="12.75" x14ac:dyDescent="0.2"/>
  <cols>
    <col min="1" max="1" width="5.85546875" style="18" customWidth="1"/>
    <col min="2" max="2" width="43.85546875" style="18" customWidth="1"/>
    <col min="3" max="3" width="39" style="18" customWidth="1"/>
    <col min="4" max="4" width="41.140625" style="18" customWidth="1"/>
    <col min="5" max="16384" width="11.42578125" style="18"/>
  </cols>
  <sheetData>
    <row r="1" spans="1:4" x14ac:dyDescent="0.2">
      <c r="A1" s="68" t="s">
        <v>1082</v>
      </c>
    </row>
    <row r="2" spans="1:4" x14ac:dyDescent="0.2">
      <c r="A2" s="68" t="s">
        <v>1083</v>
      </c>
    </row>
    <row r="4" spans="1:4" ht="13.5" x14ac:dyDescent="0.2">
      <c r="A4" s="1206"/>
      <c r="B4" s="1207" t="s">
        <v>1176</v>
      </c>
      <c r="C4" s="1171" t="s">
        <v>1177</v>
      </c>
      <c r="D4" s="1172" t="s">
        <v>1178</v>
      </c>
    </row>
    <row r="5" spans="1:4" ht="27" x14ac:dyDescent="0.2">
      <c r="A5" s="1184">
        <v>1</v>
      </c>
      <c r="B5" s="1178" t="s">
        <v>1179</v>
      </c>
      <c r="C5" s="1184" t="s">
        <v>1180</v>
      </c>
      <c r="D5" s="1167" t="s">
        <v>1218</v>
      </c>
    </row>
    <row r="6" spans="1:4" ht="27" x14ac:dyDescent="0.2">
      <c r="A6" s="1180">
        <v>2</v>
      </c>
      <c r="B6" s="1177" t="s">
        <v>1181</v>
      </c>
      <c r="C6" s="1180" t="s">
        <v>1182</v>
      </c>
      <c r="D6" s="1203" t="s">
        <v>1218</v>
      </c>
    </row>
    <row r="7" spans="1:4" ht="27" x14ac:dyDescent="0.2">
      <c r="A7" s="1184">
        <v>3</v>
      </c>
      <c r="B7" s="1178" t="s">
        <v>1183</v>
      </c>
      <c r="C7" s="1184" t="s">
        <v>1184</v>
      </c>
      <c r="D7" s="1167" t="s">
        <v>1218</v>
      </c>
    </row>
    <row r="8" spans="1:4" ht="27" x14ac:dyDescent="0.2">
      <c r="A8" s="1180">
        <v>4</v>
      </c>
      <c r="B8" s="1177" t="s">
        <v>1185</v>
      </c>
      <c r="C8" s="1180" t="s">
        <v>1186</v>
      </c>
      <c r="D8" s="1203" t="s">
        <v>1218</v>
      </c>
    </row>
    <row r="9" spans="1:4" ht="40.5" x14ac:dyDescent="0.2">
      <c r="A9" s="1184">
        <v>5</v>
      </c>
      <c r="B9" s="1178" t="s">
        <v>1187</v>
      </c>
      <c r="C9" s="1184" t="s">
        <v>1188</v>
      </c>
      <c r="D9" s="1167" t="s">
        <v>1219</v>
      </c>
    </row>
    <row r="10" spans="1:4" ht="13.5" x14ac:dyDescent="0.2">
      <c r="A10" s="1180">
        <v>6</v>
      </c>
      <c r="B10" s="1177" t="s">
        <v>1189</v>
      </c>
      <c r="C10" s="1180" t="s">
        <v>1190</v>
      </c>
      <c r="D10" s="1203" t="s">
        <v>1219</v>
      </c>
    </row>
    <row r="11" spans="1:4" ht="13.5" x14ac:dyDescent="0.2">
      <c r="A11" s="1184">
        <v>7</v>
      </c>
      <c r="B11" s="1178" t="s">
        <v>1191</v>
      </c>
      <c r="C11" s="1184" t="s">
        <v>1192</v>
      </c>
      <c r="D11" s="1167" t="s">
        <v>1219</v>
      </c>
    </row>
    <row r="12" spans="1:4" ht="13.5" x14ac:dyDescent="0.2">
      <c r="A12" s="1180">
        <v>8</v>
      </c>
      <c r="B12" s="1177" t="s">
        <v>1193</v>
      </c>
      <c r="C12" s="1180" t="s">
        <v>1194</v>
      </c>
      <c r="D12" s="1203" t="s">
        <v>1219</v>
      </c>
    </row>
    <row r="13" spans="1:4" ht="13.5" x14ac:dyDescent="0.2">
      <c r="A13" s="1205">
        <v>9</v>
      </c>
      <c r="B13" s="1204" t="s">
        <v>1195</v>
      </c>
      <c r="C13" s="1205" t="s">
        <v>1196</v>
      </c>
      <c r="D13" s="1167" t="s">
        <v>1220</v>
      </c>
    </row>
    <row r="14" spans="1:4" ht="40.5" x14ac:dyDescent="0.2">
      <c r="A14" s="1205"/>
      <c r="B14" s="1204"/>
      <c r="C14" s="1205"/>
      <c r="D14" s="1167" t="s">
        <v>1197</v>
      </c>
    </row>
    <row r="15" spans="1:4" ht="27" x14ac:dyDescent="0.2">
      <c r="A15" s="1180">
        <v>10</v>
      </c>
      <c r="B15" s="1177" t="s">
        <v>1198</v>
      </c>
      <c r="C15" s="1180" t="s">
        <v>1192</v>
      </c>
      <c r="D15" s="1203" t="s">
        <v>1199</v>
      </c>
    </row>
    <row r="16" spans="1:4" ht="27" x14ac:dyDescent="0.2">
      <c r="A16" s="1184">
        <v>11</v>
      </c>
      <c r="B16" s="1178" t="s">
        <v>1200</v>
      </c>
      <c r="C16" s="1184" t="s">
        <v>1201</v>
      </c>
      <c r="D16" s="1167" t="s">
        <v>1221</v>
      </c>
    </row>
    <row r="17" spans="1:4" ht="13.5" x14ac:dyDescent="0.2">
      <c r="A17" s="1182">
        <v>12</v>
      </c>
      <c r="B17" s="1179" t="s">
        <v>1202</v>
      </c>
      <c r="C17" s="1182" t="s">
        <v>1203</v>
      </c>
      <c r="D17" s="1181" t="s">
        <v>1220</v>
      </c>
    </row>
    <row r="18" spans="1:4" ht="27" x14ac:dyDescent="0.2">
      <c r="A18" s="1183"/>
      <c r="B18" s="1163"/>
      <c r="C18" s="1183"/>
      <c r="D18" s="1164" t="s">
        <v>1204</v>
      </c>
    </row>
    <row r="19" spans="1:4" ht="27" x14ac:dyDescent="0.2">
      <c r="A19" s="1184">
        <v>13</v>
      </c>
      <c r="B19" s="1178" t="s">
        <v>1205</v>
      </c>
      <c r="C19" s="1184" t="s">
        <v>1206</v>
      </c>
      <c r="D19" s="1167" t="s">
        <v>1207</v>
      </c>
    </row>
    <row r="20" spans="1:4" ht="27" x14ac:dyDescent="0.2">
      <c r="A20" s="1180">
        <v>14</v>
      </c>
      <c r="B20" s="1177" t="s">
        <v>1208</v>
      </c>
      <c r="C20" s="1180" t="s">
        <v>1209</v>
      </c>
      <c r="D20" s="1203" t="s">
        <v>1210</v>
      </c>
    </row>
    <row r="21" spans="1:4" x14ac:dyDescent="0.2">
      <c r="A21" s="18" t="s">
        <v>51</v>
      </c>
    </row>
  </sheetData>
  <mergeCells count="6">
    <mergeCell ref="A13:A14"/>
    <mergeCell ref="B13:B14"/>
    <mergeCell ref="C13:C14"/>
    <mergeCell ref="A17:A18"/>
    <mergeCell ref="B17:B18"/>
    <mergeCell ref="C17:C18"/>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9168-3DF7-4A65-ABA8-5C6213B0EDDC}">
  <dimension ref="A1:D9"/>
  <sheetViews>
    <sheetView workbookViewId="0">
      <selection activeCell="N40" sqref="N40"/>
    </sheetView>
  </sheetViews>
  <sheetFormatPr baseColWidth="10" defaultRowHeight="12.75" x14ac:dyDescent="0.2"/>
  <cols>
    <col min="1" max="1" width="41.140625" style="4" customWidth="1"/>
    <col min="2" max="16384" width="11.42578125" style="4"/>
  </cols>
  <sheetData>
    <row r="1" spans="1:4" x14ac:dyDescent="0.2">
      <c r="A1" s="17" t="s">
        <v>1084</v>
      </c>
    </row>
    <row r="2" spans="1:4" x14ac:dyDescent="0.2">
      <c r="A2" s="17" t="s">
        <v>1085</v>
      </c>
    </row>
    <row r="3" spans="1:4" x14ac:dyDescent="0.2">
      <c r="A3" s="4" t="s">
        <v>94</v>
      </c>
    </row>
    <row r="5" spans="1:4" x14ac:dyDescent="0.2">
      <c r="A5" s="719"/>
      <c r="B5" s="720" t="s">
        <v>1086</v>
      </c>
      <c r="C5" s="720" t="s">
        <v>1087</v>
      </c>
      <c r="D5" s="387" t="s">
        <v>665</v>
      </c>
    </row>
    <row r="6" spans="1:4" x14ac:dyDescent="0.2">
      <c r="A6" s="364" t="s">
        <v>1088</v>
      </c>
      <c r="B6" s="401">
        <v>13.8</v>
      </c>
      <c r="C6" s="401">
        <v>-13.8</v>
      </c>
      <c r="D6" s="1237">
        <v>0</v>
      </c>
    </row>
    <row r="7" spans="1:4" x14ac:dyDescent="0.2">
      <c r="A7" s="364" t="s">
        <v>1089</v>
      </c>
      <c r="B7" s="401">
        <v>0</v>
      </c>
      <c r="C7" s="401">
        <v>26.4</v>
      </c>
      <c r="D7" s="1237">
        <v>26.4</v>
      </c>
    </row>
    <row r="8" spans="1:4" x14ac:dyDescent="0.2">
      <c r="A8" s="723" t="s">
        <v>665</v>
      </c>
      <c r="B8" s="1238">
        <v>13.8</v>
      </c>
      <c r="C8" s="1238">
        <v>12.6</v>
      </c>
      <c r="D8" s="1239">
        <v>26.4</v>
      </c>
    </row>
    <row r="9" spans="1:4" x14ac:dyDescent="0.2">
      <c r="A9" s="4" t="s">
        <v>1090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DB54-4D8D-46C8-B21F-D071CB0E8BEB}">
  <dimension ref="A1:D13"/>
  <sheetViews>
    <sheetView workbookViewId="0">
      <selection activeCell="N34" sqref="N34"/>
    </sheetView>
  </sheetViews>
  <sheetFormatPr baseColWidth="10" defaultRowHeight="12.75" x14ac:dyDescent="0.2"/>
  <cols>
    <col min="1" max="1" width="39.28515625" style="4" customWidth="1"/>
    <col min="2" max="16384" width="11.42578125" style="4"/>
  </cols>
  <sheetData>
    <row r="1" spans="1:4" x14ac:dyDescent="0.2">
      <c r="A1" s="17" t="s">
        <v>1091</v>
      </c>
    </row>
    <row r="2" spans="1:4" x14ac:dyDescent="0.2">
      <c r="A2" s="17" t="s">
        <v>1085</v>
      </c>
    </row>
    <row r="3" spans="1:4" x14ac:dyDescent="0.2">
      <c r="A3" s="4" t="s">
        <v>497</v>
      </c>
    </row>
    <row r="5" spans="1:4" x14ac:dyDescent="0.2">
      <c r="A5" s="719"/>
      <c r="B5" s="720">
        <v>2026</v>
      </c>
      <c r="C5" s="720">
        <v>2027</v>
      </c>
      <c r="D5" s="387" t="s">
        <v>665</v>
      </c>
    </row>
    <row r="6" spans="1:4" x14ac:dyDescent="0.2">
      <c r="A6" s="364" t="s">
        <v>1088</v>
      </c>
      <c r="B6" s="16">
        <v>12342</v>
      </c>
      <c r="C6" s="16">
        <v>-12176</v>
      </c>
      <c r="D6" s="821">
        <v>166</v>
      </c>
    </row>
    <row r="7" spans="1:4" x14ac:dyDescent="0.2">
      <c r="A7" s="364" t="s">
        <v>1089</v>
      </c>
      <c r="B7" s="4">
        <v>0</v>
      </c>
      <c r="C7" s="16">
        <v>23356</v>
      </c>
      <c r="D7" s="725">
        <v>23356</v>
      </c>
    </row>
    <row r="8" spans="1:4" x14ac:dyDescent="0.2">
      <c r="A8" s="364" t="s">
        <v>1092</v>
      </c>
      <c r="B8" s="16">
        <v>-3051</v>
      </c>
      <c r="C8" s="4">
        <v>0</v>
      </c>
      <c r="D8" s="725">
        <v>-3051</v>
      </c>
    </row>
    <row r="9" spans="1:4" x14ac:dyDescent="0.2">
      <c r="A9" s="723" t="s">
        <v>665</v>
      </c>
      <c r="B9" s="737">
        <v>9292</v>
      </c>
      <c r="C9" s="737">
        <v>11180</v>
      </c>
      <c r="D9" s="724">
        <v>20472</v>
      </c>
    </row>
    <row r="10" spans="1:4" x14ac:dyDescent="0.2">
      <c r="A10" s="972" t="s">
        <v>1093</v>
      </c>
      <c r="B10" s="972"/>
      <c r="C10" s="972"/>
      <c r="D10" s="972"/>
    </row>
    <row r="11" spans="1:4" x14ac:dyDescent="0.2">
      <c r="A11" s="973"/>
      <c r="B11" s="973"/>
      <c r="C11" s="973"/>
      <c r="D11" s="973"/>
    </row>
    <row r="12" spans="1:4" x14ac:dyDescent="0.2">
      <c r="A12" s="973"/>
      <c r="B12" s="973"/>
      <c r="C12" s="973"/>
      <c r="D12" s="973"/>
    </row>
    <row r="13" spans="1:4" x14ac:dyDescent="0.2">
      <c r="A13" s="4" t="s">
        <v>1090</v>
      </c>
    </row>
  </sheetData>
  <mergeCells count="1">
    <mergeCell ref="A10:D1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119C-DD9E-4C8F-B1BC-F9713219DBAB}">
  <dimension ref="A1:D11"/>
  <sheetViews>
    <sheetView workbookViewId="0">
      <selection activeCell="N31" sqref="N31"/>
    </sheetView>
  </sheetViews>
  <sheetFormatPr baseColWidth="10" defaultRowHeight="12.75" x14ac:dyDescent="0.2"/>
  <cols>
    <col min="1" max="1" width="17.42578125" style="4" customWidth="1"/>
    <col min="2" max="16384" width="11.42578125" style="4"/>
  </cols>
  <sheetData>
    <row r="1" spans="1:4" x14ac:dyDescent="0.2">
      <c r="A1" s="17" t="s">
        <v>1094</v>
      </c>
    </row>
    <row r="2" spans="1:4" x14ac:dyDescent="0.2">
      <c r="A2" s="17" t="s">
        <v>1095</v>
      </c>
    </row>
    <row r="3" spans="1:4" x14ac:dyDescent="0.2">
      <c r="A3" s="4" t="s">
        <v>1096</v>
      </c>
    </row>
    <row r="5" spans="1:4" x14ac:dyDescent="0.2">
      <c r="A5" s="723" t="s">
        <v>464</v>
      </c>
      <c r="B5" s="720">
        <v>2026</v>
      </c>
      <c r="C5" s="720">
        <v>2027</v>
      </c>
      <c r="D5" s="387" t="s">
        <v>665</v>
      </c>
    </row>
    <row r="6" spans="1:4" x14ac:dyDescent="0.2">
      <c r="A6" s="364" t="s">
        <v>1097</v>
      </c>
      <c r="B6" s="16">
        <v>321095</v>
      </c>
      <c r="C6" s="16">
        <v>394838</v>
      </c>
      <c r="D6" s="1235">
        <v>715933</v>
      </c>
    </row>
    <row r="7" spans="1:4" x14ac:dyDescent="0.2">
      <c r="A7" s="364" t="s">
        <v>1098</v>
      </c>
      <c r="B7" s="16">
        <v>617320</v>
      </c>
      <c r="C7" s="16">
        <v>748497</v>
      </c>
      <c r="D7" s="1235">
        <v>1365817</v>
      </c>
    </row>
    <row r="8" spans="1:4" x14ac:dyDescent="0.2">
      <c r="A8" s="236" t="s">
        <v>1099</v>
      </c>
      <c r="B8" s="740">
        <v>913492</v>
      </c>
      <c r="C8" s="740">
        <v>1081759</v>
      </c>
      <c r="D8" s="1236">
        <v>1995251</v>
      </c>
    </row>
    <row r="9" spans="1:4" x14ac:dyDescent="0.2">
      <c r="A9" s="972" t="s">
        <v>1100</v>
      </c>
      <c r="B9" s="972"/>
      <c r="C9" s="972"/>
      <c r="D9" s="972"/>
    </row>
    <row r="10" spans="1:4" x14ac:dyDescent="0.2">
      <c r="A10" s="973"/>
      <c r="B10" s="973"/>
      <c r="C10" s="973"/>
      <c r="D10" s="973"/>
    </row>
    <row r="11" spans="1:4" ht="12.75" customHeight="1" x14ac:dyDescent="0.2">
      <c r="A11" s="1039" t="s">
        <v>1090</v>
      </c>
      <c r="B11" s="1039"/>
      <c r="C11" s="1039"/>
      <c r="D11" s="1039"/>
    </row>
  </sheetData>
  <mergeCells count="2">
    <mergeCell ref="A9:D10"/>
    <mergeCell ref="A11:D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7B755-E1CB-4748-96FF-C3E01F0FDC49}">
  <dimension ref="A1:E11"/>
  <sheetViews>
    <sheetView workbookViewId="0"/>
  </sheetViews>
  <sheetFormatPr baseColWidth="10" defaultRowHeight="12.75" x14ac:dyDescent="0.2"/>
  <cols>
    <col min="1" max="1" width="28.5703125" style="4" customWidth="1"/>
    <col min="2" max="4" width="17.7109375" style="4" customWidth="1"/>
    <col min="5" max="16384" width="11.42578125" style="4"/>
  </cols>
  <sheetData>
    <row r="1" spans="1:5" x14ac:dyDescent="0.2">
      <c r="A1" s="17" t="s">
        <v>655</v>
      </c>
    </row>
    <row r="2" spans="1:5" x14ac:dyDescent="0.2">
      <c r="A2" s="17" t="s">
        <v>679</v>
      </c>
    </row>
    <row r="3" spans="1:5" x14ac:dyDescent="0.2">
      <c r="A3" s="4" t="s">
        <v>395</v>
      </c>
      <c r="E3" s="113"/>
    </row>
    <row r="5" spans="1:5" ht="25.5" x14ac:dyDescent="0.2">
      <c r="A5" s="1267" t="s">
        <v>183</v>
      </c>
      <c r="B5" s="1119" t="s">
        <v>685</v>
      </c>
      <c r="C5" s="1119" t="s">
        <v>680</v>
      </c>
      <c r="D5" s="1120" t="s">
        <v>386</v>
      </c>
    </row>
    <row r="6" spans="1:5" x14ac:dyDescent="0.2">
      <c r="A6" s="364" t="s">
        <v>681</v>
      </c>
      <c r="B6" s="16">
        <v>6413108</v>
      </c>
      <c r="C6" s="16">
        <v>6538016</v>
      </c>
      <c r="D6" s="739">
        <v>-124908</v>
      </c>
    </row>
    <row r="7" spans="1:5" x14ac:dyDescent="0.2">
      <c r="A7" s="364" t="s">
        <v>466</v>
      </c>
      <c r="B7" s="16">
        <v>2034646</v>
      </c>
      <c r="C7" s="16">
        <v>2092121</v>
      </c>
      <c r="D7" s="739">
        <v>-57476</v>
      </c>
    </row>
    <row r="8" spans="1:5" x14ac:dyDescent="0.2">
      <c r="A8" s="364" t="s">
        <v>57</v>
      </c>
      <c r="B8" s="16">
        <v>644893</v>
      </c>
      <c r="C8" s="16">
        <v>663077</v>
      </c>
      <c r="D8" s="739">
        <v>-18185</v>
      </c>
    </row>
    <row r="9" spans="1:5" x14ac:dyDescent="0.2">
      <c r="A9" s="364" t="s">
        <v>682</v>
      </c>
      <c r="B9" s="16">
        <v>251334</v>
      </c>
      <c r="C9" s="16">
        <v>256217</v>
      </c>
      <c r="D9" s="739">
        <v>-4883</v>
      </c>
    </row>
    <row r="10" spans="1:5" x14ac:dyDescent="0.2">
      <c r="A10" s="1268" t="s">
        <v>665</v>
      </c>
      <c r="B10" s="1269">
        <v>9343980</v>
      </c>
      <c r="C10" s="1269">
        <v>9549432</v>
      </c>
      <c r="D10" s="1270">
        <v>-205452</v>
      </c>
    </row>
    <row r="11" spans="1:5" ht="12.75" customHeight="1" x14ac:dyDescent="0.2">
      <c r="A11" s="1051" t="s">
        <v>683</v>
      </c>
      <c r="B11" s="1051"/>
      <c r="C11" s="1051"/>
      <c r="D11" s="1051"/>
    </row>
  </sheetData>
  <mergeCells count="1">
    <mergeCell ref="A11: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9962c2-db64-44b6-bb40-607f45c46189">
      <Terms xmlns="http://schemas.microsoft.com/office/infopath/2007/PartnerControls"/>
    </lcf76f155ced4ddcb4097134ff3c332f>
    <TaxCatchAll xmlns="9406bea5-fcf1-424a-9f5e-6e7d0d8d5d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95385B256F0574A8E5CE8FCE2A5477C" ma:contentTypeVersion="17" ma:contentTypeDescription="Crear nuevo documento." ma:contentTypeScope="" ma:versionID="0f5ef82bbbf4fde4b51eeca392487b27">
  <xsd:schema xmlns:xsd="http://www.w3.org/2001/XMLSchema" xmlns:xs="http://www.w3.org/2001/XMLSchema" xmlns:p="http://schemas.microsoft.com/office/2006/metadata/properties" xmlns:ns2="a29962c2-db64-44b6-bb40-607f45c46189" xmlns:ns3="9406bea5-fcf1-424a-9f5e-6e7d0d8d5dbe" targetNamespace="http://schemas.microsoft.com/office/2006/metadata/properties" ma:root="true" ma:fieldsID="bc170ed716ae18076c23bdf65ccd8b38" ns2:_="" ns3:_="">
    <xsd:import namespace="a29962c2-db64-44b6-bb40-607f45c46189"/>
    <xsd:import namespace="9406bea5-fcf1-424a-9f5e-6e7d0d8d5d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62c2-db64-44b6-bb40-607f45c46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29bffdc-a54b-43ae-9e42-6b83f556f1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6bea5-fcf1-424a-9f5e-6e7d0d8d5db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34b5242-b47e-4416-9b60-5b79f5cb0b13}" ma:internalName="TaxCatchAll" ma:showField="CatchAllData" ma:web="9406bea5-fcf1-424a-9f5e-6e7d0d8d5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EDA538-4366-43B4-B236-214F71E017E4}">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9406bea5-fcf1-424a-9f5e-6e7d0d8d5dbe"/>
    <ds:schemaRef ds:uri="http://schemas.microsoft.com/office/2006/metadata/properties"/>
    <ds:schemaRef ds:uri="a29962c2-db64-44b6-bb40-607f45c46189"/>
    <ds:schemaRef ds:uri="http://www.w3.org/XML/1998/namespace"/>
    <ds:schemaRef ds:uri="http://purl.org/dc/elements/1.1/"/>
  </ds:schemaRefs>
</ds:datastoreItem>
</file>

<file path=customXml/itemProps2.xml><?xml version="1.0" encoding="utf-8"?>
<ds:datastoreItem xmlns:ds="http://schemas.openxmlformats.org/officeDocument/2006/customXml" ds:itemID="{0D79B7C1-1B5B-4D6A-AB2E-C046AD9B5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62c2-db64-44b6-bb40-607f45c46189"/>
    <ds:schemaRef ds:uri="9406bea5-fcf1-424a-9f5e-6e7d0d8d5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6D2A7D-474C-4BE8-9B28-562F1A46A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84</vt:i4>
      </vt:variant>
      <vt:variant>
        <vt:lpstr>Rangos con nombre</vt:lpstr>
      </vt:variant>
      <vt:variant>
        <vt:i4>65</vt:i4>
      </vt:variant>
    </vt:vector>
  </HeadingPairs>
  <TitlesOfParts>
    <vt:vector size="149" baseType="lpstr">
      <vt:lpstr>Índice</vt:lpstr>
      <vt:lpstr>C I.1.1</vt:lpstr>
      <vt:lpstr>C I.1.2</vt:lpstr>
      <vt:lpstr>C I.2.1</vt:lpstr>
      <vt:lpstr>C I.2.2</vt:lpstr>
      <vt:lpstr>C I.2.3</vt:lpstr>
      <vt:lpstr>C I.2.4</vt:lpstr>
      <vt:lpstr>C I.2.5</vt:lpstr>
      <vt:lpstr>C I.2.6</vt:lpstr>
      <vt:lpstr>C I.3.1</vt:lpstr>
      <vt:lpstr>C I.3.2</vt:lpstr>
      <vt:lpstr>C I.4.1</vt:lpstr>
      <vt:lpstr>C I.4.2</vt:lpstr>
      <vt:lpstr>C I.5.1</vt:lpstr>
      <vt:lpstr>C I.6.1</vt:lpstr>
      <vt:lpstr>C I.7.1</vt:lpstr>
      <vt:lpstr>C I.7.2</vt:lpstr>
      <vt:lpstr>C I.7.3</vt:lpstr>
      <vt:lpstr>C I.7.4</vt:lpstr>
      <vt:lpstr>C I.8.1</vt:lpstr>
      <vt:lpstr>C II.1.1</vt:lpstr>
      <vt:lpstr>C II.1.2</vt:lpstr>
      <vt:lpstr>C II.2.1</vt:lpstr>
      <vt:lpstr>C II.2.2</vt:lpstr>
      <vt:lpstr>C II.2.3</vt:lpstr>
      <vt:lpstr>C II.3.1</vt:lpstr>
      <vt:lpstr>C II.3.2</vt:lpstr>
      <vt:lpstr>C II.4.1</vt:lpstr>
      <vt:lpstr>C II.4.2</vt:lpstr>
      <vt:lpstr>C II.5.1</vt:lpstr>
      <vt:lpstr>C II.6.1</vt:lpstr>
      <vt:lpstr>C III.3.1</vt:lpstr>
      <vt:lpstr>C III.3.2</vt:lpstr>
      <vt:lpstr>C III.4.1</vt:lpstr>
      <vt:lpstr>C III.4.2</vt:lpstr>
      <vt:lpstr>C III.4.3</vt:lpstr>
      <vt:lpstr>C III.4.4</vt:lpstr>
      <vt:lpstr>C III.5.1</vt:lpstr>
      <vt:lpstr>C III.5.2</vt:lpstr>
      <vt:lpstr>C III.6.1</vt:lpstr>
      <vt:lpstr>C III.6.2</vt:lpstr>
      <vt:lpstr>C III.7.1</vt:lpstr>
      <vt:lpstr>C III.7.2</vt:lpstr>
      <vt:lpstr>C III.7.3</vt:lpstr>
      <vt:lpstr>C III.8.1</vt:lpstr>
      <vt:lpstr>C III.9.1</vt:lpstr>
      <vt:lpstr>C III.9.2</vt:lpstr>
      <vt:lpstr>C A.I.1</vt:lpstr>
      <vt:lpstr>C A.I.2</vt:lpstr>
      <vt:lpstr>C A.I.3</vt:lpstr>
      <vt:lpstr>C A.I.4</vt:lpstr>
      <vt:lpstr>C A.I.5</vt:lpstr>
      <vt:lpstr>C A.I.6</vt:lpstr>
      <vt:lpstr>C A.I.7</vt:lpstr>
      <vt:lpstr>C A.I.8</vt:lpstr>
      <vt:lpstr>C A.II.1</vt:lpstr>
      <vt:lpstr>C A.II.2</vt:lpstr>
      <vt:lpstr>C A.II.3</vt:lpstr>
      <vt:lpstr>C A.II.4</vt:lpstr>
      <vt:lpstr>C A.II.5</vt:lpstr>
      <vt:lpstr>C A.II.6</vt:lpstr>
      <vt:lpstr>C A.II.7</vt:lpstr>
      <vt:lpstr>C A.II.8</vt:lpstr>
      <vt:lpstr>C A.II.9</vt:lpstr>
      <vt:lpstr>C A.II.10</vt:lpstr>
      <vt:lpstr>C A.II.11</vt:lpstr>
      <vt:lpstr>C A.II.12</vt:lpstr>
      <vt:lpstr>C A.II.13</vt:lpstr>
      <vt:lpstr>C A.II.14</vt:lpstr>
      <vt:lpstr>C A.III.1</vt:lpstr>
      <vt:lpstr>C A.III.2</vt:lpstr>
      <vt:lpstr>C A.III.3</vt:lpstr>
      <vt:lpstr>C R.2.1</vt:lpstr>
      <vt:lpstr>C R.4.1</vt:lpstr>
      <vt:lpstr>C R.4.2</vt:lpstr>
      <vt:lpstr>C R.5.1</vt:lpstr>
      <vt:lpstr>C R.6.1</vt:lpstr>
      <vt:lpstr>C R.6.2</vt:lpstr>
      <vt:lpstr>C R.6.3</vt:lpstr>
      <vt:lpstr>C R.6.4</vt:lpstr>
      <vt:lpstr>C R.6.5</vt:lpstr>
      <vt:lpstr>C R.7.1</vt:lpstr>
      <vt:lpstr>C R.7.2</vt:lpstr>
      <vt:lpstr>C R.7.3</vt:lpstr>
      <vt:lpstr>'C R.4.1'!_ftn1</vt:lpstr>
      <vt:lpstr>'C R.4.1'!_ftn10</vt:lpstr>
      <vt:lpstr>'C R.4.1'!_ftn11</vt:lpstr>
      <vt:lpstr>'C R.4.1'!_ftn12</vt:lpstr>
      <vt:lpstr>'C R.4.1'!_ftn13</vt:lpstr>
      <vt:lpstr>'C R.4.1'!_ftn14</vt:lpstr>
      <vt:lpstr>'C R.4.1'!_ftn15</vt:lpstr>
      <vt:lpstr>'C R.4.1'!_ftn16</vt:lpstr>
      <vt:lpstr>'C R.4.1'!_ftn17</vt:lpstr>
      <vt:lpstr>'C R.4.1'!_ftn18</vt:lpstr>
      <vt:lpstr>'C R.4.1'!_ftn19</vt:lpstr>
      <vt:lpstr>'C R.4.1'!_ftn2</vt:lpstr>
      <vt:lpstr>'C R.4.1'!_ftn20</vt:lpstr>
      <vt:lpstr>'C R.4.1'!_ftn21</vt:lpstr>
      <vt:lpstr>'C R.4.1'!_ftn22</vt:lpstr>
      <vt:lpstr>'C R.4.1'!_ftn23</vt:lpstr>
      <vt:lpstr>'C R.4.1'!_ftn24</vt:lpstr>
      <vt:lpstr>'C R.4.1'!_ftn25</vt:lpstr>
      <vt:lpstr>'C R.4.1'!_ftn26</vt:lpstr>
      <vt:lpstr>'C R.4.1'!_ftn27</vt:lpstr>
      <vt:lpstr>'C R.4.1'!_ftn28</vt:lpstr>
      <vt:lpstr>'C R.4.1'!_ftn29</vt:lpstr>
      <vt:lpstr>'C R.4.1'!_ftn3</vt:lpstr>
      <vt:lpstr>'C R.4.1'!_ftn30</vt:lpstr>
      <vt:lpstr>'C R.4.1'!_ftn31</vt:lpstr>
      <vt:lpstr>'C R.4.1'!_ftn32</vt:lpstr>
      <vt:lpstr>'C R.4.1'!_ftn33</vt:lpstr>
      <vt:lpstr>'C R.4.1'!_ftn34</vt:lpstr>
      <vt:lpstr>'C R.4.1'!_ftn35</vt:lpstr>
      <vt:lpstr>'C R.4.1'!_ftn36</vt:lpstr>
      <vt:lpstr>'C R.4.1'!_ftn37</vt:lpstr>
      <vt:lpstr>'C R.4.1'!_ftn38</vt:lpstr>
      <vt:lpstr>'C R.4.1'!_ftn39</vt:lpstr>
      <vt:lpstr>'C R.4.1'!_ftn4</vt:lpstr>
      <vt:lpstr>'C R.4.1'!_ftn40</vt:lpstr>
      <vt:lpstr>'C R.4.1'!_ftn41</vt:lpstr>
      <vt:lpstr>'C R.4.1'!_ftn42</vt:lpstr>
      <vt:lpstr>'C R.4.1'!_ftn43</vt:lpstr>
      <vt:lpstr>'C R.4.1'!_ftn44</vt:lpstr>
      <vt:lpstr>'C R.4.1'!_ftn45</vt:lpstr>
      <vt:lpstr>'C R.4.1'!_ftn46</vt:lpstr>
      <vt:lpstr>'C R.4.1'!_ftn47</vt:lpstr>
      <vt:lpstr>'C R.4.1'!_ftn48</vt:lpstr>
      <vt:lpstr>'C R.4.1'!_ftn49</vt:lpstr>
      <vt:lpstr>'C R.4.1'!_ftn5</vt:lpstr>
      <vt:lpstr>'C R.4.1'!_ftn50</vt:lpstr>
      <vt:lpstr>'C R.4.1'!_ftn51</vt:lpstr>
      <vt:lpstr>'C R.4.1'!_ftn52</vt:lpstr>
      <vt:lpstr>'C R.4.1'!_ftn53</vt:lpstr>
      <vt:lpstr>'C R.4.1'!_ftn54</vt:lpstr>
      <vt:lpstr>'C R.4.1'!_ftn55</vt:lpstr>
      <vt:lpstr>'C R.4.1'!_ftn56</vt:lpstr>
      <vt:lpstr>'C R.4.1'!_ftn57</vt:lpstr>
      <vt:lpstr>'C R.4.1'!_ftn58</vt:lpstr>
      <vt:lpstr>'C R.4.1'!_ftn59</vt:lpstr>
      <vt:lpstr>'C R.4.1'!_ftn6</vt:lpstr>
      <vt:lpstr>'C R.4.1'!_ftn7</vt:lpstr>
      <vt:lpstr>'C R.4.1'!_ftn8</vt:lpstr>
      <vt:lpstr>'C R.4.1'!_ftn9</vt:lpstr>
      <vt:lpstr>'C R.4.2'!_ftnref10</vt:lpstr>
      <vt:lpstr>'C R.4.2'!_ftnref11</vt:lpstr>
      <vt:lpstr>'C R.4.2'!_ftnref12</vt:lpstr>
      <vt:lpstr>'C R.4.2'!_ftnref13</vt:lpstr>
      <vt:lpstr>'C R.4.1'!_ftnref50</vt:lpstr>
      <vt:lpstr>'C R.4.1'!_ftnref8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2021-01-21T19:52:53Z</dcterms:created>
  <dcterms:modified xsi:type="dcterms:W3CDTF">2026-02-13T19:55:17Z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0x010100E95385B256F0574A8E5CE8FCE2A5477C</vt:lpwstr>
  </property>
  <property fmtid="{D5CDD505-2E9C-101B-9397-08002B2CF9AE}" pid="3" name="MediaServiceImageTags">
    <vt:lpwstr/>
  </property>
</Properties>
</file>