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https://dipres.sharepoint.com/teams/areamacro/Documentos compartidos/IFP/2025/IFP 1T25/Compilado de Cuadros/"/>
    </mc:Choice>
  </mc:AlternateContent>
  <xr:revisionPtr revIDLastSave="0" documentId="8_{17EF7A44-A7B3-41F3-96D5-B4E81422A020}" xr6:coauthVersionLast="47" xr6:coauthVersionMax="47" xr10:uidLastSave="{00000000-0000-0000-0000-000000000000}"/>
  <bookViews>
    <workbookView xWindow="-120" yWindow="-120" windowWidth="20730" windowHeight="11160" firstSheet="43" activeTab="47" xr2:uid="{7A15AC49-75FD-4024-BDB1-F08A3AA36BCC}"/>
  </bookViews>
  <sheets>
    <sheet name="Índice" sheetId="157" r:id="rId1"/>
    <sheet name="C I.1.1" sheetId="95" r:id="rId2"/>
    <sheet name="C I.1.2" sheetId="130" r:id="rId3"/>
    <sheet name="C I.2.1" sheetId="1" r:id="rId4"/>
    <sheet name="C I.2.2" sheetId="2" r:id="rId5"/>
    <sheet name="C I.2.3" sheetId="3" r:id="rId6"/>
    <sheet name="C I.3.1" sheetId="6" r:id="rId7"/>
    <sheet name="C I.3.2" sheetId="5" r:id="rId8"/>
    <sheet name="C I.4.1" sheetId="7" r:id="rId9"/>
    <sheet name="C I.4.2" sheetId="11" r:id="rId10"/>
    <sheet name="C I.4.3" sheetId="8" r:id="rId11"/>
    <sheet name="C I.4.4" sheetId="9" r:id="rId12"/>
    <sheet name="C I.4.5" sheetId="10" r:id="rId13"/>
    <sheet name="C I.5.1" sheetId="12" r:id="rId14"/>
    <sheet name="C I.6.1" sheetId="13" r:id="rId15"/>
    <sheet name="C I.6.2" sheetId="14" r:id="rId16"/>
    <sheet name="C I.7.1" sheetId="15" r:id="rId17"/>
    <sheet name="C I.7.2" sheetId="16" r:id="rId18"/>
    <sheet name="C. I.8.1" sheetId="99" r:id="rId19"/>
    <sheet name="C I.8.2" sheetId="133" r:id="rId20"/>
    <sheet name="C I.8.3" sheetId="118" r:id="rId21"/>
    <sheet name="C I.8.4" sheetId="134" r:id="rId22"/>
    <sheet name="C I.8.5" sheetId="135" r:id="rId23"/>
    <sheet name="C I.8.6" sheetId="17" r:id="rId24"/>
    <sheet name="C I.9.1" sheetId="18" r:id="rId25"/>
    <sheet name="C I.10.1" sheetId="166" r:id="rId26"/>
    <sheet name="C I.10.2" sheetId="167" r:id="rId27"/>
    <sheet name="C I.10.3" sheetId="168" r:id="rId28"/>
    <sheet name="C I.10.4" sheetId="169" r:id="rId29"/>
    <sheet name="C I.10.5" sheetId="170" r:id="rId30"/>
    <sheet name="C I.10.6" sheetId="171" r:id="rId31"/>
    <sheet name="C I.10.7" sheetId="172" r:id="rId32"/>
    <sheet name="C I.10.8" sheetId="173" r:id="rId33"/>
    <sheet name="C I.10.9" sheetId="175" r:id="rId34"/>
    <sheet name="C I.10.10" sheetId="176" r:id="rId35"/>
    <sheet name="C I.10.11" sheetId="177" r:id="rId36"/>
    <sheet name="C II.1.1" sheetId="19" r:id="rId37"/>
    <sheet name="C II.1.2" sheetId="131" r:id="rId38"/>
    <sheet name="C II.2.1" sheetId="20" r:id="rId39"/>
    <sheet name="C II.2.2" sheetId="143" r:id="rId40"/>
    <sheet name="C II.3.1" sheetId="103" r:id="rId41"/>
    <sheet name="C II.3.2" sheetId="21" r:id="rId42"/>
    <sheet name="C II.4.1" sheetId="158" r:id="rId43"/>
    <sheet name="C II.4.2" sheetId="22" r:id="rId44"/>
    <sheet name="C II.4.3" sheetId="184" r:id="rId45"/>
    <sheet name="C II.4.4" sheetId="185" r:id="rId46"/>
    <sheet name="C II.5.1" sheetId="23" r:id="rId47"/>
    <sheet name="C II.6.1" sheetId="24" r:id="rId48"/>
    <sheet name="C II.7.1" sheetId="174" r:id="rId49"/>
    <sheet name="C III.3.1" sheetId="26" r:id="rId50"/>
    <sheet name="C III.3.2" sheetId="132" r:id="rId51"/>
    <sheet name="C III.4.1" sheetId="28" r:id="rId52"/>
    <sheet name="C III.4.2" sheetId="30" r:id="rId53"/>
    <sheet name="C III.4.3" sheetId="31" r:id="rId54"/>
    <sheet name="C III.5.1" sheetId="32" r:id="rId55"/>
    <sheet name="C III.5.2" sheetId="33" r:id="rId56"/>
    <sheet name="C III.6.1" sheetId="34" r:id="rId57"/>
    <sheet name="C III.6.2" sheetId="35" r:id="rId58"/>
    <sheet name="C III.6.3" sheetId="178" r:id="rId59"/>
    <sheet name="C III.6.4" sheetId="179" r:id="rId60"/>
    <sheet name="C III.6.5" sheetId="180" r:id="rId61"/>
    <sheet name="C III.7.1" sheetId="36" r:id="rId62"/>
    <sheet name="C III.8.1" sheetId="37" r:id="rId63"/>
    <sheet name="C III.9.1" sheetId="144" r:id="rId64"/>
    <sheet name="C III.9.2" sheetId="155" r:id="rId65"/>
    <sheet name="C III.9.3" sheetId="156" r:id="rId66"/>
    <sheet name="C III.9.4" sheetId="145" r:id="rId67"/>
    <sheet name="C A.I.1" sheetId="75" r:id="rId68"/>
    <sheet name="C A.I.2" sheetId="76" r:id="rId69"/>
    <sheet name="C A.I.3" sheetId="77" r:id="rId70"/>
    <sheet name="C A.I.4" sheetId="78" r:id="rId71"/>
    <sheet name="C A.I.5" sheetId="63" r:id="rId72"/>
    <sheet name="C A.I.6" sheetId="64" r:id="rId73"/>
    <sheet name="C A.I.7" sheetId="65" r:id="rId74"/>
    <sheet name="C A.I.8" sheetId="66" r:id="rId75"/>
    <sheet name="C A.II.1" sheetId="165" r:id="rId76"/>
    <sheet name="C A.II.2" sheetId="104" r:id="rId77"/>
    <sheet name="C A.II.3" sheetId="107" r:id="rId78"/>
    <sheet name="C A.II.4" sheetId="108" r:id="rId79"/>
    <sheet name="C A.II.5" sheetId="109" r:id="rId80"/>
    <sheet name="C A.II.6" sheetId="110" r:id="rId81"/>
    <sheet name="C.A.II.7" sheetId="111" r:id="rId82"/>
    <sheet name="C A.II.8" sheetId="112" r:id="rId83"/>
    <sheet name="C.A.II.9" sheetId="113" r:id="rId84"/>
    <sheet name="C.A.II.10" sheetId="114" r:id="rId85"/>
    <sheet name="C A.II.11" sheetId="115" r:id="rId86"/>
    <sheet name="C A.II.12" sheetId="116" r:id="rId87"/>
    <sheet name="C A.II.13" sheetId="117" r:id="rId88"/>
    <sheet name="C A.III.1" sheetId="60" r:id="rId89"/>
    <sheet name="C A.III.2" sheetId="61" r:id="rId90"/>
    <sheet name="C A.III.3" sheetId="62" r:id="rId91"/>
    <sheet name="C R.2.1" sheetId="186" r:id="rId92"/>
    <sheet name="C R.3.1" sheetId="187" r:id="rId93"/>
    <sheet name="C R.3.2" sheetId="188" r:id="rId94"/>
    <sheet name="C R.4.1" sheetId="181" r:id="rId95"/>
    <sheet name="C R.4.2" sheetId="182" r:id="rId96"/>
    <sheet name="C R.4.3" sheetId="183" r:id="rId97"/>
  </sheets>
  <definedNames>
    <definedName name="__C">#REF!</definedName>
    <definedName name="_0012TC">#REF!</definedName>
    <definedName name="_0106TC">#REF!</definedName>
    <definedName name="_0112TC">#REF!</definedName>
    <definedName name="_1INT_DEBT">#REF!</definedName>
    <definedName name="_C">#REF!</definedName>
    <definedName name="_Fill" hidden="1">#REF!</definedName>
    <definedName name="_msoanchor_2">#REF!</definedName>
    <definedName name="_Parse_Out" hidden="1">#REF!</definedName>
    <definedName name="A">#REF!</definedName>
    <definedName name="A_10" hidden="1">#REF!</definedName>
    <definedName name="A_12" hidden="1">#REF!</definedName>
    <definedName name="A_13" hidden="1">#REF!</definedName>
    <definedName name="A_14" hidden="1">#REF!</definedName>
    <definedName name="A_15" hidden="1">#REF!</definedName>
    <definedName name="A_16" hidden="1">#REF!</definedName>
    <definedName name="A_17">#REF!</definedName>
    <definedName name="A_18">#REF!,#REF!</definedName>
    <definedName name="A_20">#REF!</definedName>
    <definedName name="A_21">#REF!</definedName>
    <definedName name="A_22">#REF!</definedName>
    <definedName name="A_23">#REF!</definedName>
    <definedName name="A_24">#REF!</definedName>
    <definedName name="A_26">#REF!</definedName>
    <definedName name="A_27">#REF!</definedName>
    <definedName name="A_3">#REF!</definedName>
    <definedName name="A_30">#REF!</definedName>
    <definedName name="A_31">#REF!</definedName>
    <definedName name="A_32">#REF!</definedName>
    <definedName name="A_33">#REF!</definedName>
    <definedName name="A_34">#REF!</definedName>
    <definedName name="A_35">#REF!</definedName>
    <definedName name="A_4">#REF!</definedName>
    <definedName name="A_5" hidden="1">#REF!</definedName>
    <definedName name="A_6" hidden="1">#REF!</definedName>
    <definedName name="A_7" hidden="1">#REF!</definedName>
    <definedName name="A_8" hidden="1">#REF!</definedName>
    <definedName name="A_9" hidden="1">#REF!</definedName>
    <definedName name="aaaa">#REF!</definedName>
    <definedName name="aaaaa">#REF!</definedName>
    <definedName name="ADJGDPDATA">#REF!</definedName>
    <definedName name="ADJGDPDATALABELS">#REF!</definedName>
    <definedName name="Aii">#REF!</definedName>
    <definedName name="AII_2">#REF!</definedName>
    <definedName name="Amortizaciones">#REF!</definedName>
    <definedName name="_xlnm.Print_Area">#REF!</definedName>
    <definedName name="asd" hidden="1">#REF!</definedName>
    <definedName name="BACKUP">#REF!</definedName>
    <definedName name="BASEGDPDATA">#REF!</definedName>
    <definedName name="BASEGDPLABELS">#REF!</definedName>
    <definedName name="BASELINE">#REF!</definedName>
    <definedName name="BLPH1" hidden="1">#REF!</definedName>
    <definedName name="BLPH13" hidden="1">#REF!</definedName>
    <definedName name="BLPH14" hidden="1">#REF!</definedName>
    <definedName name="BLPH15" hidden="1">#REF!</definedName>
    <definedName name="BLPH16" hidden="1">#REF!</definedName>
    <definedName name="BLPH17" hidden="1">#REF!</definedName>
    <definedName name="BLPH18" hidden="1">#REF!</definedName>
    <definedName name="BLPH19" hidden="1">#REF!</definedName>
    <definedName name="BLPH2" hidden="1">#REF!</definedName>
    <definedName name="BLPH20"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hidden="1">#REF!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udgetYear">#REF!</definedName>
    <definedName name="ca" hidden="1">#REF!</definedName>
    <definedName name="CalcAmort">#REF!</definedName>
    <definedName name="Cancel_Prepag">#REF!,#REF!</definedName>
    <definedName name="Cancelaciones">#REF!</definedName>
    <definedName name="Capitulo">#REF!</definedName>
    <definedName name="Cartera_Cons_USD">#REF!</definedName>
    <definedName name="Cartera_USD">#REF!</definedName>
    <definedName name="Comisiones">#REF!</definedName>
    <definedName name="CurrentYear">#REF!</definedName>
    <definedName name="das" hidden="1">#REF!</definedName>
    <definedName name="Datos">#REF!</definedName>
    <definedName name="dddd">#REF!</definedName>
    <definedName name="Desembolsos">#REF!</definedName>
    <definedName name="Detalle_Prestamos">#REF!</definedName>
    <definedName name="Dext">#REF!</definedName>
    <definedName name="Dext0901">#REF!</definedName>
    <definedName name="Dint">#REF!</definedName>
    <definedName name="Dint0901">#REF!</definedName>
    <definedName name="DOLLARS">#REF!</definedName>
    <definedName name="e">#REF!</definedName>
    <definedName name="Fecha_Actual">#REF!</definedName>
    <definedName name="fg" hidden="1">#REF!</definedName>
    <definedName name="fromyear">#REF!</definedName>
    <definedName name="GROWTH">#REF!</definedName>
    <definedName name="GRWTH">#REF!</definedName>
    <definedName name="HANDENTEREDDATA">#REF!</definedName>
    <definedName name="HANDENTEREDDATALABELS">#REF!</definedName>
    <definedName name="hg" hidden="1">#REF!</definedName>
    <definedName name="hgd" hidden="1">#REF!</definedName>
    <definedName name="hhh">#REF!</definedName>
    <definedName name="hhhh">#REF!</definedName>
    <definedName name="Intereses">#REF!</definedName>
    <definedName name="InvCF">#REF!</definedName>
    <definedName name="IPC_Total98">#REF!</definedName>
    <definedName name="jfhkjf">#REF!</definedName>
    <definedName name="KKK">#REF!</definedName>
    <definedName name="lalala">#REF!</definedName>
    <definedName name="LMaxEmisorUSD">#REF!</definedName>
    <definedName name="m">#REF!</definedName>
    <definedName name="Monedas">#REF!</definedName>
    <definedName name="newbase">#REF!</definedName>
    <definedName name="OFFBUD">#REF!</definedName>
    <definedName name="oldbase">#REF!</definedName>
    <definedName name="OLE_LINK1" localSheetId="3">'C I.2.1'!$A$5</definedName>
    <definedName name="OutYear1">#REF!</definedName>
    <definedName name="OutYear2">#REF!</definedName>
    <definedName name="OutYear3">#REF!</definedName>
    <definedName name="OutYear4">#REF!</definedName>
    <definedName name="OutYear5">#REF!</definedName>
    <definedName name="OutYear6">#REF!</definedName>
    <definedName name="OutYear7">#REF!</definedName>
    <definedName name="OutYear8">#REF!</definedName>
    <definedName name="OutYear9">#REF!</definedName>
    <definedName name="Paridades">#REF!</definedName>
    <definedName name="ParidFechas">#REF!</definedName>
    <definedName name="ParidVigDic2000">#REF!</definedName>
    <definedName name="Partidas">#REF!</definedName>
    <definedName name="PartidasCodigos">#REF!</definedName>
    <definedName name="PIB_pc" hidden="1">#REF!</definedName>
    <definedName name="Prepagos">#REF!</definedName>
    <definedName name="Print_Area2">#REF!</definedName>
    <definedName name="print_area3">#REF!</definedName>
    <definedName name="Proyección">#REF!</definedName>
    <definedName name="Proyecto">#REF!</definedName>
    <definedName name="q" hidden="1">#REF!</definedName>
    <definedName name="qe" hidden="1">#REF!</definedName>
    <definedName name="qew">#REF!</definedName>
    <definedName name="qwerty">#REF!</definedName>
    <definedName name="qwerty2">#REF!</definedName>
    <definedName name="qwerty3">#REF!</definedName>
    <definedName name="qwerty4">#REF!</definedName>
    <definedName name="qwerty5">#REF!</definedName>
    <definedName name="Resumen_Desemb">#REF!</definedName>
    <definedName name="Resumen_Ppto">#REF!,#REF!</definedName>
    <definedName name="Resumen_SD">#REF!</definedName>
    <definedName name="Saldos">#REF!</definedName>
    <definedName name="sem">#REF!</definedName>
    <definedName name="Semana">#REF!</definedName>
    <definedName name="Servicio_Deuda">#REF!,#REF!,#REF!</definedName>
    <definedName name="SOG">#REF!</definedName>
    <definedName name="SpreadsheetBuilder_12" hidden="1">#REF!</definedName>
    <definedName name="SpreadsheetBuilder_13" hidden="1">#REF!</definedName>
    <definedName name="SpreadsheetBuilder_14" hidden="1">#REF!</definedName>
    <definedName name="SpreadsheetBuilder_15" hidden="1">#REF!</definedName>
    <definedName name="SpreadsheetBuilder_18" hidden="1">#REF!</definedName>
    <definedName name="SpreadsheetBuilder_19" hidden="1">#REF!</definedName>
    <definedName name="SpreadsheetBuilder_2" hidden="1">#REF!</definedName>
    <definedName name="SpreadsheetBuilder_22" hidden="1">#REF!</definedName>
    <definedName name="SpreadsheetBuilder_23" hidden="1">#REF!</definedName>
    <definedName name="SpreadsheetBuilder_25" hidden="1">#REF!</definedName>
    <definedName name="SpreadsheetBuilder_3" hidden="1">#REF!</definedName>
    <definedName name="SpreadsheetBuilder_6" hidden="1">#REF!</definedName>
    <definedName name="Tasas_Interes">#REF!</definedName>
    <definedName name="TasasProy">#REF!</definedName>
    <definedName name="TasasVig">#REF!</definedName>
    <definedName name="TasasVigTipos">#REF!</definedName>
    <definedName name="TC">#REF!</definedName>
    <definedName name="Tipos_Tasas">#REF!</definedName>
    <definedName name="_xlnm.Print_Titles">#N/A</definedName>
    <definedName name="Total__BCX0500706">#REF!</definedName>
    <definedName name="Total__BCX0500806">#REF!</definedName>
    <definedName name="Total__BCX0500906">#REF!</definedName>
    <definedName name="Total__BCX0501006">#REF!</definedName>
    <definedName name="Total__BCX0501206">#REF!</definedName>
    <definedName name="Total__CD">#REF!</definedName>
    <definedName name="Total__Depósito_BCCH">#REF!</definedName>
    <definedName name="Total__DPF_BECH.">#REF!</definedName>
    <definedName name="Total__Pacto_BECH.">#REF!</definedName>
    <definedName name="Total__TD">#REF!</definedName>
    <definedName name="Total_BCP_05">#REF!</definedName>
    <definedName name="Total_BCP_10">#REF!</definedName>
    <definedName name="Total_BCP0800407">#REF!</definedName>
    <definedName name="Total_BCU_05">#REF!</definedName>
    <definedName name="Total_BCU_10">#REF!</definedName>
    <definedName name="Total_DPF_BECH">#REF!</definedName>
    <definedName name="Total_DPR">#REF!</definedName>
    <definedName name="Total_Fondo_Mutuo">#REF!</definedName>
    <definedName name="Total_Pacto_BECH">#REF!</definedName>
    <definedName name="Total_Pacto_C_Bolsa_BECH">#REF!</definedName>
    <definedName name="Totales">#REF!</definedName>
    <definedName name="toyear">#REF!</definedName>
    <definedName name="TSDATA">#REF!</definedName>
    <definedName name="TSLABELS">#REF!</definedName>
    <definedName name="UNADJGDPDATA">#REF!</definedName>
    <definedName name="UNADJGDPDATALABELS">#REF!</definedName>
    <definedName name="wrn.informe._.de._.precios." localSheetId="42" hidden="1">{"informe precios",#N/A,TRUE,"tablas imprimir";"graficos informe",#N/A,TRUE,"graficos"}</definedName>
    <definedName name="wrn.informe._.de._.precios." hidden="1">{"informe precios",#N/A,TRUE,"tablas imprimir";"graficos informe",#N/A,TRUE,"graficos"}</definedName>
    <definedName name="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3" i="157" l="1"/>
  <c r="A113" i="157"/>
  <c r="A112" i="157"/>
  <c r="B112" i="157"/>
  <c r="A111" i="157"/>
  <c r="A86" i="157"/>
  <c r="B111" i="157"/>
  <c r="B86" i="157"/>
  <c r="A108" i="157"/>
  <c r="B109" i="157"/>
  <c r="A109" i="157"/>
  <c r="B108" i="157"/>
  <c r="A106" i="157"/>
  <c r="B106" i="157"/>
  <c r="B67" i="157"/>
  <c r="B66" i="157"/>
  <c r="B65" i="157"/>
  <c r="A67" i="157"/>
  <c r="A66" i="157"/>
  <c r="A65" i="157"/>
  <c r="A60" i="157"/>
  <c r="A59" i="157"/>
  <c r="B50" i="157"/>
  <c r="A50" i="157"/>
  <c r="B49" i="157"/>
  <c r="A49" i="157"/>
  <c r="D5" i="36" l="1"/>
  <c r="E5" i="36" s="1"/>
  <c r="F5" i="36" s="1"/>
  <c r="G5" i="36" s="1"/>
  <c r="N7" i="18" l="1"/>
  <c r="M7" i="18"/>
  <c r="B53" i="157" l="1"/>
  <c r="A53" i="157"/>
  <c r="B33" i="157"/>
  <c r="B34" i="157"/>
  <c r="B35" i="157"/>
  <c r="B38" i="157"/>
  <c r="B37" i="157"/>
  <c r="B36" i="157"/>
  <c r="B32" i="157"/>
  <c r="B31" i="157"/>
  <c r="B30" i="157"/>
  <c r="B29" i="157"/>
  <c r="B28" i="157"/>
  <c r="A38" i="157"/>
  <c r="A37" i="157"/>
  <c r="A36" i="157"/>
  <c r="A35" i="157"/>
  <c r="A34" i="157"/>
  <c r="A33" i="157"/>
  <c r="A32" i="157"/>
  <c r="A31" i="157"/>
  <c r="A30" i="157"/>
  <c r="A28" i="157"/>
  <c r="A29" i="157"/>
  <c r="B95" i="157" l="1"/>
  <c r="B94" i="157"/>
  <c r="B93" i="157"/>
  <c r="B92" i="157"/>
  <c r="B91" i="157"/>
  <c r="B47" i="157" l="1"/>
  <c r="A47" i="157"/>
  <c r="B103" i="157"/>
  <c r="A103" i="157"/>
  <c r="B102" i="157"/>
  <c r="A102" i="157"/>
  <c r="B101" i="157"/>
  <c r="A101" i="157"/>
  <c r="A98" i="157"/>
  <c r="B98" i="157"/>
  <c r="B97" i="157"/>
  <c r="B96" i="157"/>
  <c r="A96" i="157"/>
  <c r="A97" i="157"/>
  <c r="A95" i="157"/>
  <c r="A94" i="157"/>
  <c r="A93" i="157"/>
  <c r="A92" i="157"/>
  <c r="A91" i="157"/>
  <c r="B90" i="157"/>
  <c r="A90" i="157"/>
  <c r="B89" i="157"/>
  <c r="A89" i="157"/>
  <c r="A88" i="157"/>
  <c r="B88" i="157"/>
  <c r="B87" i="157"/>
  <c r="A87" i="157"/>
  <c r="B83" i="157"/>
  <c r="A83" i="157"/>
  <c r="B82" i="157"/>
  <c r="A82" i="157"/>
  <c r="B81" i="157"/>
  <c r="A81" i="157"/>
  <c r="B80" i="157"/>
  <c r="A80" i="157"/>
  <c r="B78" i="157"/>
  <c r="B79" i="157"/>
  <c r="A79" i="157"/>
  <c r="A78" i="157"/>
  <c r="B77" i="157"/>
  <c r="A77" i="157"/>
  <c r="B76" i="157"/>
  <c r="A76" i="157"/>
  <c r="B73" i="157"/>
  <c r="A73" i="157"/>
  <c r="B72" i="157"/>
  <c r="A72" i="157"/>
  <c r="B71" i="157"/>
  <c r="A71" i="157"/>
  <c r="B70" i="157"/>
  <c r="A70" i="157"/>
  <c r="B69" i="157"/>
  <c r="A69" i="157"/>
  <c r="B68" i="157"/>
  <c r="A68" i="157"/>
  <c r="B64" i="157"/>
  <c r="A64" i="157"/>
  <c r="B63" i="157"/>
  <c r="A63" i="157"/>
  <c r="B62" i="157"/>
  <c r="A62" i="157"/>
  <c r="B61" i="157"/>
  <c r="A61" i="157"/>
  <c r="B60" i="157"/>
  <c r="B59" i="157"/>
  <c r="B58" i="157"/>
  <c r="A58" i="157"/>
  <c r="B57" i="157"/>
  <c r="A57" i="157"/>
  <c r="B56" i="157"/>
  <c r="A56" i="157"/>
  <c r="B52" i="157"/>
  <c r="A52" i="157"/>
  <c r="B51" i="157"/>
  <c r="A51" i="157"/>
  <c r="B48" i="157"/>
  <c r="A48" i="157"/>
  <c r="B46" i="157"/>
  <c r="A46" i="157"/>
  <c r="B45" i="157"/>
  <c r="A45" i="157"/>
  <c r="B44" i="157"/>
  <c r="A44" i="157"/>
  <c r="B43" i="157"/>
  <c r="A43" i="157"/>
  <c r="B42" i="157"/>
  <c r="A42" i="157"/>
  <c r="B41" i="157"/>
  <c r="A41" i="157"/>
  <c r="B27" i="157"/>
  <c r="A27" i="157"/>
  <c r="B26" i="157"/>
  <c r="A26" i="157"/>
  <c r="B25" i="157"/>
  <c r="A25" i="157"/>
  <c r="B24" i="157"/>
  <c r="A24" i="157"/>
  <c r="B23" i="157"/>
  <c r="A23" i="157"/>
  <c r="B22" i="157"/>
  <c r="B4" i="157"/>
  <c r="A22" i="157"/>
  <c r="B21" i="157"/>
  <c r="A21" i="157"/>
  <c r="B20" i="157"/>
  <c r="A20" i="157"/>
  <c r="B19" i="157"/>
  <c r="A19" i="157"/>
  <c r="B18" i="157"/>
  <c r="A18" i="157"/>
  <c r="B17" i="157"/>
  <c r="A17" i="157"/>
  <c r="B16" i="157"/>
  <c r="A16" i="157"/>
  <c r="B15" i="157"/>
  <c r="A15" i="157"/>
  <c r="B14" i="157"/>
  <c r="A14" i="157"/>
  <c r="B13" i="157"/>
  <c r="A13" i="157"/>
  <c r="B12" i="157"/>
  <c r="A12" i="157"/>
  <c r="B11" i="157"/>
  <c r="A11" i="157"/>
  <c r="B10" i="157"/>
  <c r="A10" i="157"/>
  <c r="B9" i="157"/>
  <c r="A9" i="157"/>
  <c r="B8" i="157"/>
  <c r="A8" i="157"/>
  <c r="B7" i="157"/>
  <c r="A7" i="157"/>
  <c r="B6" i="157"/>
  <c r="A6" i="157"/>
  <c r="B5" i="157"/>
  <c r="A5" i="157"/>
  <c r="A4" i="157"/>
  <c r="O7" i="18" l="1"/>
</calcChain>
</file>

<file path=xl/sharedStrings.xml><?xml version="1.0" encoding="utf-8"?>
<sst xmlns="http://schemas.openxmlformats.org/spreadsheetml/2006/main" count="2967" uniqueCount="1547">
  <si>
    <t>Cuadro I.1.1</t>
  </si>
  <si>
    <t xml:space="preserve">PIB </t>
  </si>
  <si>
    <t>Fuente: Ministerio de Hacienda.</t>
  </si>
  <si>
    <t>Cuadro I.2.1</t>
  </si>
  <si>
    <t xml:space="preserve">Ejecución </t>
  </si>
  <si>
    <t xml:space="preserve">Presupuesto </t>
  </si>
  <si>
    <t>TRANSACCIONES QUE AFECTAN EL PATRIMONIO NETO</t>
  </si>
  <si>
    <t>Ingresos tributarios netos</t>
  </si>
  <si>
    <t xml:space="preserve">       Tributación minería privada</t>
  </si>
  <si>
    <t xml:space="preserve">       Tributación resto contribuyentes</t>
  </si>
  <si>
    <t>Cobre bruto</t>
  </si>
  <si>
    <t>Imposiciones previsionales</t>
  </si>
  <si>
    <t>Donaciones</t>
  </si>
  <si>
    <t>Rentas de la propiedad</t>
  </si>
  <si>
    <t>Ingresos de operación</t>
  </si>
  <si>
    <t>TRANSACCIONES EN ACTIVOS NO FINANCIEROS</t>
  </si>
  <si>
    <t>Venta de activos físicos</t>
  </si>
  <si>
    <t>TOTAL INGRESOS</t>
  </si>
  <si>
    <t>Fuente: Dipres.</t>
  </si>
  <si>
    <t>Cuadro I.2.2</t>
  </si>
  <si>
    <t>1. Impuestos a la Renta</t>
  </si>
  <si>
    <t xml:space="preserve">     Declaración Anual</t>
  </si>
  <si>
    <t xml:space="preserve">     Declaración y Pago Mensual </t>
  </si>
  <si>
    <t xml:space="preserve">     Pagos Provisionales Mensuales</t>
  </si>
  <si>
    <t>2. Impuesto al Valor Agregado</t>
  </si>
  <si>
    <t>3. Impuestos a Productos Específicos</t>
  </si>
  <si>
    <t xml:space="preserve">     Tabacos, Cigarros y Cigarrillos</t>
  </si>
  <si>
    <t xml:space="preserve">     Combustibles</t>
  </si>
  <si>
    <t xml:space="preserve">     Derechos de Extracción Ley de Pesca</t>
  </si>
  <si>
    <t>4. Impuestos a los Actos Jurídicos</t>
  </si>
  <si>
    <t>5. Impuestos al Comercio Exterior</t>
  </si>
  <si>
    <t>6. Otros</t>
  </si>
  <si>
    <t>INGRESOS NETOS POR IMPUESTOS</t>
  </si>
  <si>
    <t>Cuadro I.2.3</t>
  </si>
  <si>
    <t>(% de variación real anual)</t>
  </si>
  <si>
    <t>Primer</t>
  </si>
  <si>
    <t>Segundo</t>
  </si>
  <si>
    <t>Tercer</t>
  </si>
  <si>
    <t>Cuarto</t>
  </si>
  <si>
    <t>Trimestre</t>
  </si>
  <si>
    <t>Otros ingresos</t>
  </si>
  <si>
    <t>Cuadro I.4.1</t>
  </si>
  <si>
    <t>Cobre</t>
  </si>
  <si>
    <t>Cuadro I.4.2</t>
  </si>
  <si>
    <t>Total Ingresos</t>
  </si>
  <si>
    <t>Ingresos Tributarios Netos</t>
  </si>
  <si>
    <t xml:space="preserve">   Tributación Minería Privada</t>
  </si>
  <si>
    <t xml:space="preserve">   Tributación Resto de Contribuyentes</t>
  </si>
  <si>
    <t>Cobre Bruto</t>
  </si>
  <si>
    <t>Imposiciones Previsionales Salud</t>
  </si>
  <si>
    <t>Cuadro I.5.1</t>
  </si>
  <si>
    <t>(MM$)</t>
  </si>
  <si>
    <t xml:space="preserve">(%) </t>
  </si>
  <si>
    <t>Personal</t>
  </si>
  <si>
    <t>Bienes y servicios de consumo y producción</t>
  </si>
  <si>
    <t>Intereses</t>
  </si>
  <si>
    <t>Subsidios y donaciones</t>
  </si>
  <si>
    <r>
      <t>Prestaciones previsionales</t>
    </r>
    <r>
      <rPr>
        <vertAlign val="superscript"/>
        <sz val="10"/>
        <color rgb="FF000000"/>
        <rFont val="Calibri"/>
        <family val="2"/>
        <scheme val="minor"/>
      </rPr>
      <t>(1)</t>
    </r>
  </si>
  <si>
    <t>Otros</t>
  </si>
  <si>
    <t>Inversión</t>
  </si>
  <si>
    <t>Transferencias de capital</t>
  </si>
  <si>
    <t>TOTAL GASTOS</t>
  </si>
  <si>
    <t>Ministerios</t>
  </si>
  <si>
    <t>Salud</t>
  </si>
  <si>
    <t>Defensa</t>
  </si>
  <si>
    <t>Educación</t>
  </si>
  <si>
    <t>Vivienda</t>
  </si>
  <si>
    <t>MMUS$</t>
  </si>
  <si>
    <t>Cuadro I.6.1</t>
  </si>
  <si>
    <t>PARTIDA</t>
  </si>
  <si>
    <t>Transacciones que afectan el patrimonio neto</t>
  </si>
  <si>
    <t>Transacciones en activos no financieros</t>
  </si>
  <si>
    <t>PRESTAMO NETO / ENDEUDAMIENTO NETO</t>
  </si>
  <si>
    <t>Cuadro II.5.1</t>
  </si>
  <si>
    <t>Millones de pesos</t>
  </si>
  <si>
    <t>Balance efectivo</t>
  </si>
  <si>
    <t>Efecto cíclico en los ingresos</t>
  </si>
  <si>
    <t xml:space="preserve">   Efecto cíclico en ingresos tributarios no mineros</t>
  </si>
  <si>
    <t xml:space="preserve">   Efecto cíclico en cotizaciones de salud</t>
  </si>
  <si>
    <t xml:space="preserve">   Efecto cíclico en cobre bruto</t>
  </si>
  <si>
    <t xml:space="preserve">   Efecto cíclico en ingresos tributarios mineros</t>
  </si>
  <si>
    <t>Balance Estructural</t>
  </si>
  <si>
    <t xml:space="preserve">Cuadro I.8.1 </t>
  </si>
  <si>
    <t>Financiamiento</t>
  </si>
  <si>
    <t>Adquisición neta de activos financieros</t>
  </si>
  <si>
    <t>Préstamos</t>
  </si>
  <si>
    <t xml:space="preserve">   Otorgamiento de préstamos</t>
  </si>
  <si>
    <t xml:space="preserve">   Recuperación de préstamos</t>
  </si>
  <si>
    <t xml:space="preserve">Títulos y valores </t>
  </si>
  <si>
    <t xml:space="preserve">   Inversión financiera</t>
  </si>
  <si>
    <t xml:space="preserve">   Venta de activos financieros</t>
  </si>
  <si>
    <t xml:space="preserve">   Giros</t>
  </si>
  <si>
    <t xml:space="preserve">   Depósitos</t>
  </si>
  <si>
    <t>Ajustes por rezagos fondos especiales</t>
  </si>
  <si>
    <t>Uso de caja y otros</t>
  </si>
  <si>
    <t>Pasivos netos incurridos</t>
  </si>
  <si>
    <t>Endeudamiento externo neto</t>
  </si>
  <si>
    <t xml:space="preserve">   Endeudamiento</t>
  </si>
  <si>
    <t xml:space="preserve">   Amortizaciones</t>
  </si>
  <si>
    <t>Endeudamiento interno neto</t>
  </si>
  <si>
    <t>Bono de reconocimiento</t>
  </si>
  <si>
    <t>Fuentes</t>
  </si>
  <si>
    <t xml:space="preserve">    Endeudamiento bruto</t>
  </si>
  <si>
    <t>Usos</t>
  </si>
  <si>
    <t xml:space="preserve">    Amortizaciones regulares</t>
  </si>
  <si>
    <t xml:space="preserve">Cuadro I.9.1 </t>
  </si>
  <si>
    <t>% del PIB</t>
  </si>
  <si>
    <t>FEES</t>
  </si>
  <si>
    <t>FRP</t>
  </si>
  <si>
    <t>OATP</t>
  </si>
  <si>
    <t>FpE</t>
  </si>
  <si>
    <t>FAR</t>
  </si>
  <si>
    <t>Fondo TAC</t>
  </si>
  <si>
    <t>Activos Consolidados del TP</t>
  </si>
  <si>
    <t>%</t>
  </si>
  <si>
    <t>Deuda Total</t>
  </si>
  <si>
    <t xml:space="preserve">Bonos </t>
  </si>
  <si>
    <t>BID</t>
  </si>
  <si>
    <t>BIRF</t>
  </si>
  <si>
    <t>Banco Estado</t>
  </si>
  <si>
    <t>Deuda Interna</t>
  </si>
  <si>
    <t>Deuda Externa</t>
  </si>
  <si>
    <t>Total activos del Tesoro Público</t>
  </si>
  <si>
    <t>Total deuda bruta</t>
  </si>
  <si>
    <t>% Gasto Total</t>
  </si>
  <si>
    <t>GASTO TOTAL</t>
  </si>
  <si>
    <t>Servicios Públicos Generales</t>
  </si>
  <si>
    <t>Organismos Ejecutivos y Legislativos, Asuntos Financieros y Fiscales, Asuntos Exteriores</t>
  </si>
  <si>
    <t>Ayuda Económica Exterior</t>
  </si>
  <si>
    <t>Servicios Generales</t>
  </si>
  <si>
    <t>Investigación Básica</t>
  </si>
  <si>
    <t>Servicios Públicos Generales n.e.p.</t>
  </si>
  <si>
    <t>Transacciones de la Deuda Pública</t>
  </si>
  <si>
    <t>Defensa Militar</t>
  </si>
  <si>
    <t>Investigación y Desarrollo relacionados con la Defensa</t>
  </si>
  <si>
    <t>Orden Público y Seguridad</t>
  </si>
  <si>
    <t>Servicios de Policía</t>
  </si>
  <si>
    <t>Servicios de Protección contra Incendios</t>
  </si>
  <si>
    <t>Tribunales de Justicia</t>
  </si>
  <si>
    <t>Prisiones</t>
  </si>
  <si>
    <t>Orden Público y Seguridad n.e.p.</t>
  </si>
  <si>
    <t>Asuntos Económicos</t>
  </si>
  <si>
    <t>Asuntos Económicos, Comerciales y Laborales en General</t>
  </si>
  <si>
    <t>Agricultura, Silvicultura, Pesca y Caza</t>
  </si>
  <si>
    <t>Combustibles y Energía</t>
  </si>
  <si>
    <t>Minería, Manufacturas y Construcción</t>
  </si>
  <si>
    <t>Transporte</t>
  </si>
  <si>
    <t>Comunicaciones</t>
  </si>
  <si>
    <t>Otras Industrias</t>
  </si>
  <si>
    <t>Investigación y Desarrollo relacionados con Asuntos Económicos</t>
  </si>
  <si>
    <t>Asuntos Económicos n.e.p.</t>
  </si>
  <si>
    <t>Protección del Medio Ambiente</t>
  </si>
  <si>
    <t>Reducción de la Contaminación</t>
  </si>
  <si>
    <t>Protección a la diversidad Biológica y del Paisaje</t>
  </si>
  <si>
    <t>Protección del Medio Ambiente n.e.p.</t>
  </si>
  <si>
    <t>Vivienda y Servicios Comunitarios</t>
  </si>
  <si>
    <t>Urbanización</t>
  </si>
  <si>
    <t>Desarrollo Comunitario</t>
  </si>
  <si>
    <t>Abastecimiento de Agua</t>
  </si>
  <si>
    <t>Vivienda y Servicios Comunitarios n.e.p.</t>
  </si>
  <si>
    <t>Productos, Útiles y Equipos Médicos</t>
  </si>
  <si>
    <t>Servicios para Pacientes Externos</t>
  </si>
  <si>
    <t>Servicios Hospitalarios</t>
  </si>
  <si>
    <t>Servicios de Salud Pública</t>
  </si>
  <si>
    <t>Salud n.e.p.</t>
  </si>
  <si>
    <t>Actividades Recreativas, Cultura y Religión</t>
  </si>
  <si>
    <t>Servicios Recreativos y Deportivos</t>
  </si>
  <si>
    <t>Servicios Culturales</t>
  </si>
  <si>
    <t>Enseñanza Preescolar, Primaria y Secundaria</t>
  </si>
  <si>
    <t>Enseñanza Terciaria</t>
  </si>
  <si>
    <t>Servicios Auxiliares de la Educación</t>
  </si>
  <si>
    <t>Enseñanza n.e.p.</t>
  </si>
  <si>
    <t>Protección Social</t>
  </si>
  <si>
    <t>Enfermedad e Incapacidad</t>
  </si>
  <si>
    <t>Edad Avanzada</t>
  </si>
  <si>
    <t>Familia e Hijos</t>
  </si>
  <si>
    <t>Desempleo</t>
  </si>
  <si>
    <t>Exclusión Social</t>
  </si>
  <si>
    <t>Investigación y Desarrollo relacionados con Protección social</t>
  </si>
  <si>
    <t>Cuadro II.1.1</t>
  </si>
  <si>
    <t>(var. anual, %)</t>
  </si>
  <si>
    <t>Demanda Interna</t>
  </si>
  <si>
    <t xml:space="preserve">Cuadro II.2.1 </t>
  </si>
  <si>
    <t>  </t>
  </si>
  <si>
    <t>(1)</t>
  </si>
  <si>
    <t>(2)</t>
  </si>
  <si>
    <t>TRANSACCIONES QUE AFECTAN EL PATRIMONIO NETO </t>
  </si>
  <si>
    <t>Ingresos tributarios netos </t>
  </si>
  <si>
    <t>  Tributación minería privada </t>
  </si>
  <si>
    <t>  Tributación resto contribuyentes </t>
  </si>
  <si>
    <t>Cobre bruto </t>
  </si>
  <si>
    <t>Imposiciones previsionales </t>
  </si>
  <si>
    <t>Ingresos de operación </t>
  </si>
  <si>
    <t>Otros ingresos </t>
  </si>
  <si>
    <t>TRANSACCIONES EN ACTIVOS NO FINANCIEROS </t>
  </si>
  <si>
    <t>Venta de activos físicos </t>
  </si>
  <si>
    <r>
      <t>TOTAL INGRESOS</t>
    </r>
    <r>
      <rPr>
        <sz val="10"/>
        <color theme="1"/>
        <rFont val="Calibri"/>
        <family val="2"/>
        <scheme val="minor"/>
      </rPr>
      <t> </t>
    </r>
  </si>
  <si>
    <t>Cuadro II.2.2</t>
  </si>
  <si>
    <t>Fuente: Dipres. </t>
  </si>
  <si>
    <t>Cuadro II.3.1</t>
  </si>
  <si>
    <r>
      <t> </t>
    </r>
    <r>
      <rPr>
        <sz val="10"/>
        <rFont val="Calibri"/>
        <family val="2"/>
        <scheme val="minor"/>
      </rPr>
      <t> </t>
    </r>
  </si>
  <si>
    <r>
      <t>Cobre</t>
    </r>
    <r>
      <rPr>
        <sz val="10"/>
        <rFont val="Calibri"/>
        <family val="2"/>
        <scheme val="minor"/>
      </rPr>
      <t> </t>
    </r>
  </si>
  <si>
    <t>    Ventas Codelco (MTFM) </t>
  </si>
  <si>
    <t>    Producción GMP10 (MTFM) </t>
  </si>
  <si>
    <t>Cuadro II.3.2</t>
  </si>
  <si>
    <t>Total ingresos</t>
  </si>
  <si>
    <t xml:space="preserve">     Tributación Minería Privada</t>
  </si>
  <si>
    <t xml:space="preserve">     Tributación Resto de Contribuyentes</t>
  </si>
  <si>
    <t>Imposiciones Previsionales de Salud</t>
  </si>
  <si>
    <t>Cuadro II.4.1</t>
  </si>
  <si>
    <r>
      <t> </t>
    </r>
    <r>
      <rPr>
        <sz val="10"/>
        <color rgb="FF000000"/>
        <rFont val="Calibri"/>
        <family val="2"/>
        <scheme val="minor"/>
      </rPr>
      <t> </t>
    </r>
  </si>
  <si>
    <t>Cuadro II.4.2</t>
  </si>
  <si>
    <t>MM$</t>
  </si>
  <si>
    <t>Total Ingresos Efectivos</t>
  </si>
  <si>
    <t>Total Ingresos Cíclicamente Ajustados</t>
  </si>
  <si>
    <t>(3)</t>
  </si>
  <si>
    <t>Total Gasto Comprometido</t>
  </si>
  <si>
    <t>(1) - (3)</t>
  </si>
  <si>
    <t>Balance Efectivo</t>
  </si>
  <si>
    <t>(2) - (3)</t>
  </si>
  <si>
    <t>Balance Cíclicamente Ajustado</t>
  </si>
  <si>
    <t>Cuadro II.6.1</t>
  </si>
  <si>
    <t>(millones US$ al 31 de marzo y % del PIB estimado)</t>
  </si>
  <si>
    <t>Posición financiera neta</t>
  </si>
  <si>
    <t>Cuadro III.3.1</t>
  </si>
  <si>
    <t xml:space="preserve">IPC </t>
  </si>
  <si>
    <t xml:space="preserve">(var. anual, % promedio) </t>
  </si>
  <si>
    <t xml:space="preserve">Tipo de cambio </t>
  </si>
  <si>
    <t xml:space="preserve">($/US$, promedio, valor nominal) </t>
  </si>
  <si>
    <t xml:space="preserve">Precio del cobre </t>
  </si>
  <si>
    <t xml:space="preserve">(USc$/lb, promedio, BML) </t>
  </si>
  <si>
    <t>Cuadro III.4.1</t>
  </si>
  <si>
    <t>Tributación minería privada</t>
  </si>
  <si>
    <t>Tributación resto contribuyentes</t>
  </si>
  <si>
    <t>Cuadro III.4.2</t>
  </si>
  <si>
    <t>moneda nacional + moneda extranjera</t>
  </si>
  <si>
    <t>Cuadro III.4.3</t>
  </si>
  <si>
    <t>Precio de referencia (USc$/lb)</t>
  </si>
  <si>
    <t> </t>
  </si>
  <si>
    <r>
      <t>TOTAL INGRESOS</t>
    </r>
    <r>
      <rPr>
        <sz val="10"/>
        <rFont val="Calibri"/>
        <family val="2"/>
      </rPr>
      <t> </t>
    </r>
  </si>
  <si>
    <t>   Tributación minería privada  </t>
  </si>
  <si>
    <t>   Tributación resto contribuyentes </t>
  </si>
  <si>
    <t>Imposiciones previsionales de salud </t>
  </si>
  <si>
    <t>Cuadro III.5.1</t>
  </si>
  <si>
    <t>(3)=(2)-(1) Variación en el Gasto (MM$)</t>
  </si>
  <si>
    <t>(3)=(2)-(1) Variación en el Gasto (% de PIB)</t>
  </si>
  <si>
    <t>Cuadro III.5.2</t>
  </si>
  <si>
    <t>Gasto Gobierno Central Total</t>
  </si>
  <si>
    <t>Gasto Gobierno Central Presupuestario</t>
  </si>
  <si>
    <t>Gasto Gobierno Central Extrapresupuestario</t>
  </si>
  <si>
    <t>Cuadro III.6.1</t>
  </si>
  <si>
    <t xml:space="preserve">Total Ingresos Efectivos   </t>
  </si>
  <si>
    <t xml:space="preserve">Total Gastos Comprometidos   </t>
  </si>
  <si>
    <t xml:space="preserve">Ingresos Cíclicamente Ajustados   </t>
  </si>
  <si>
    <t>(4)</t>
  </si>
  <si>
    <t>Meta BCA (% del PIB)</t>
  </si>
  <si>
    <t>(5)</t>
  </si>
  <si>
    <t>Nivel de gasto compatible con meta</t>
  </si>
  <si>
    <t>(6)</t>
  </si>
  <si>
    <t xml:space="preserve">Diferencia Gasto / Holgura (5)-(2) </t>
  </si>
  <si>
    <t>(7)</t>
  </si>
  <si>
    <t>(8)</t>
  </si>
  <si>
    <t>(9)</t>
  </si>
  <si>
    <t>Balance efectivo compatible con meta (1)-(5) (% del PIB)</t>
  </si>
  <si>
    <t>Cuadro III.6.2</t>
  </si>
  <si>
    <t>Cuadro III.7.1</t>
  </si>
  <si>
    <t>Cuadro III.8.1</t>
  </si>
  <si>
    <t>Total Deuda Bruta</t>
  </si>
  <si>
    <t>Posición Financiera Neta</t>
  </si>
  <si>
    <t>Ministerio</t>
  </si>
  <si>
    <t>Cuadro A.I.1</t>
  </si>
  <si>
    <t>Variable</t>
  </si>
  <si>
    <t>Valor</t>
  </si>
  <si>
    <t>Fuente</t>
  </si>
  <si>
    <t>(centavos de dólar por libra)</t>
  </si>
  <si>
    <t>Fuentes: Ministerio de Hacienda y Dipres.</t>
  </si>
  <si>
    <t>Cuadro A.I.2</t>
  </si>
  <si>
    <t>Período</t>
  </si>
  <si>
    <t>Tipo de cambio nominal (pesos por dólar)</t>
  </si>
  <si>
    <t>Precio del cobre BML (centavos de dólar por libra)</t>
  </si>
  <si>
    <t>Ventas Cobre Codelco (miles de toneladas)</t>
  </si>
  <si>
    <t>Producción cobre GMP10 (miles de toneladas)</t>
  </si>
  <si>
    <t>Proporción de distribución de las utilidades de las GMP10 al exterior (Z)</t>
  </si>
  <si>
    <t>Costos de operación totales de GMP10 (millones de dólares)</t>
  </si>
  <si>
    <t>Cuadro A.I.3</t>
  </si>
  <si>
    <t>Componente</t>
  </si>
  <si>
    <t>Ingresos efectivos</t>
  </si>
  <si>
    <t>Componente cíclico</t>
  </si>
  <si>
    <t>Ingresos cíclicamente ajustados</t>
  </si>
  <si>
    <t>(1) Ingresos tributarios no mineros (ITNM)</t>
  </si>
  <si>
    <t>(1.1) Impuesto Declaración Anual (abril)</t>
  </si>
  <si>
    <t>(1.3) Impuesto Declaración Mensual (adicional, 2ª categoría, etc.)</t>
  </si>
  <si>
    <t>(1.4) PPM</t>
  </si>
  <si>
    <t>(1.5) Impuestos Indirectos</t>
  </si>
  <si>
    <t>(1.6) Otros</t>
  </si>
  <si>
    <t>(2) Cotizaciones Previsionales de Salud</t>
  </si>
  <si>
    <t>(3) Traspasos cobre Codelco</t>
  </si>
  <si>
    <t>(4) Ingresos tributarios GMP10</t>
  </si>
  <si>
    <t>(4.1) Impuesto Específico a la actividad minera GMP10</t>
  </si>
  <si>
    <t>(4.1.2) PPM</t>
  </si>
  <si>
    <t>(4.2) Impuesto a la Renta de Primera Categoría GMP10</t>
  </si>
  <si>
    <t>(4.2.2) PPM</t>
  </si>
  <si>
    <t>(4.3) Impuesto Adicional GMP10</t>
  </si>
  <si>
    <t>Cuadro A.I.4</t>
  </si>
  <si>
    <t>(2.1) Ingresos tributarios no mineros</t>
  </si>
  <si>
    <t>(2.2) Ingresos cotizaciones previsionales de salud</t>
  </si>
  <si>
    <t xml:space="preserve">(2.3) Ingresos de Codelco </t>
  </si>
  <si>
    <t xml:space="preserve">(2.4) Ingresos tributarios GMP10 </t>
  </si>
  <si>
    <t>(4) Ingresos por intereses</t>
  </si>
  <si>
    <t>(5) Gastos por intereses</t>
  </si>
  <si>
    <t>(6) = (1-4+5) Balance primario efectivo</t>
  </si>
  <si>
    <t>(7) = (3-4+5) Balance primario cíclicamente ajustado</t>
  </si>
  <si>
    <t>Cuadro A.I.5</t>
  </si>
  <si>
    <t>Cuadro A.I.6</t>
  </si>
  <si>
    <t>Cuadro A.I.7</t>
  </si>
  <si>
    <t>Cuadro A.I.8</t>
  </si>
  <si>
    <t>Cuadro A.II.1</t>
  </si>
  <si>
    <t>Gobierno Central Presupuestario</t>
  </si>
  <si>
    <t xml:space="preserve">     en miles de US$</t>
  </si>
  <si>
    <t>Gobierno Central Extrapresupuestario</t>
  </si>
  <si>
    <t>Gobierno Central Consolidado</t>
  </si>
  <si>
    <t>Cuadro A.II.2</t>
  </si>
  <si>
    <t>Cuadro A.II.3</t>
  </si>
  <si>
    <t>Cuadro A.II.4</t>
  </si>
  <si>
    <t>Presupuestario</t>
  </si>
  <si>
    <t>Extrapresupuestario</t>
  </si>
  <si>
    <t>Consolidado</t>
  </si>
  <si>
    <t>De transacciones que afectan el patrimonio neto</t>
  </si>
  <si>
    <t xml:space="preserve"> I.   Tributarios</t>
  </si>
  <si>
    <t xml:space="preserve"> II.  Cobre bruto</t>
  </si>
  <si>
    <t xml:space="preserve"> III. Otros</t>
  </si>
  <si>
    <t>De transacciones en activos no financieros</t>
  </si>
  <si>
    <t>(1) Estas cifras consideran, tanto en ingresos como en gastos, el efecto del Bono Electrónico Fonasa.</t>
  </si>
  <si>
    <t>Cuadro A.II.5</t>
  </si>
  <si>
    <t>Gobierno Central Presupuestario, Extrapresupuestario y Total</t>
  </si>
  <si>
    <t>GOBIERNO CENTRAL PRESUPUESTARIO</t>
  </si>
  <si>
    <t xml:space="preserve">    INGRESOS</t>
  </si>
  <si>
    <t xml:space="preserve">        Ingresos Tributarios Netos</t>
  </si>
  <si>
    <t xml:space="preserve">        Cobre Bruto</t>
  </si>
  <si>
    <t xml:space="preserve">        Imposiciones Previsionales </t>
  </si>
  <si>
    <t xml:space="preserve">        Donaciones</t>
  </si>
  <si>
    <t xml:space="preserve">        Rentas de la Propiedad</t>
  </si>
  <si>
    <t xml:space="preserve">        Ingresos de Operación</t>
  </si>
  <si>
    <t xml:space="preserve">        Otros Ingresos</t>
  </si>
  <si>
    <t xml:space="preserve">    GASTOS</t>
  </si>
  <si>
    <t xml:space="preserve">         Personal</t>
  </si>
  <si>
    <t xml:space="preserve">         Bienes y Servicios de Consumo y Producción</t>
  </si>
  <si>
    <t xml:space="preserve">         Intereses de la Deuda</t>
  </si>
  <si>
    <t xml:space="preserve">         Subsidios y Donaciones</t>
  </si>
  <si>
    <t xml:space="preserve">         Prestaciones Previsionales</t>
  </si>
  <si>
    <t xml:space="preserve">         Otros </t>
  </si>
  <si>
    <t>RESULTADO OPERATIVO BRUTO PRESUPUESTARIO</t>
  </si>
  <si>
    <t xml:space="preserve">       Venta de Activos Físicos</t>
  </si>
  <si>
    <t xml:space="preserve">        Inversión </t>
  </si>
  <si>
    <t xml:space="preserve">        Transferencias de Capital </t>
  </si>
  <si>
    <t>PRESTAMO NETO/ENDEUDAMIENTO NETO PRESUPUESTARIO</t>
  </si>
  <si>
    <t>GOBIERNO CENTRAL EXTRAPRESUPUESTARIO</t>
  </si>
  <si>
    <t xml:space="preserve">    Fondos Estabilización Precios de Combustibles</t>
  </si>
  <si>
    <t xml:space="preserve">    Ley N° 13.196</t>
  </si>
  <si>
    <t xml:space="preserve">          Ingresos Ley 13.196 </t>
  </si>
  <si>
    <t xml:space="preserve">          Gastos</t>
  </si>
  <si>
    <t xml:space="preserve">    Intereses Devengados Bono de Reconocimiento</t>
  </si>
  <si>
    <t>RESULTADO OPERATIVO BRUTO EXTRAPRESUPUESTARIO</t>
  </si>
  <si>
    <t>ADQUISICIÓN NETA DE ACTIVOS NO FINANCIEROS</t>
  </si>
  <si>
    <t>GOBIERNO CENTRAL TOTAL</t>
  </si>
  <si>
    <t>PRÉSTAMO NETO/ENDEUDAM NETO (PRESUPUESTARIO+EXTRAPRESUPUESTARIO)</t>
  </si>
  <si>
    <t>Cuadro A.II.6</t>
  </si>
  <si>
    <t>(millones de dólares y pesos, según corresponda)</t>
  </si>
  <si>
    <t>A. EN MONEDA EXTRANJERA</t>
  </si>
  <si>
    <t>Millones de dólares</t>
  </si>
  <si>
    <t>Fondo de Reserva de Pensiones</t>
  </si>
  <si>
    <t xml:space="preserve">    Aportes</t>
  </si>
  <si>
    <r>
      <t xml:space="preserve">    Variación Valor Mercado</t>
    </r>
    <r>
      <rPr>
        <vertAlign val="superscript"/>
        <sz val="10"/>
        <rFont val="Calibri"/>
        <family val="2"/>
        <scheme val="minor"/>
      </rPr>
      <t>(1)</t>
    </r>
  </si>
  <si>
    <r>
      <t xml:space="preserve">    Retiros</t>
    </r>
    <r>
      <rPr>
        <vertAlign val="superscript"/>
        <sz val="10"/>
        <rFont val="Calibri"/>
        <family val="2"/>
        <scheme val="minor"/>
      </rPr>
      <t>(2)</t>
    </r>
  </si>
  <si>
    <t>Saldo al 31 de diciembre</t>
  </si>
  <si>
    <t>Fondo de Estabilización Económica y Social</t>
  </si>
  <si>
    <t>Fondo de Estabilización de Precios del Petróleo</t>
  </si>
  <si>
    <t xml:space="preserve">    Depósitos</t>
  </si>
  <si>
    <t xml:space="preserve">    Aplicación</t>
  </si>
  <si>
    <t>Fondo de Estabilización de Precios de Combustibles Derivados del Petróleo</t>
  </si>
  <si>
    <t>Fondo para la Educación</t>
  </si>
  <si>
    <t>B. EN MONEDA NACIONAL</t>
  </si>
  <si>
    <t xml:space="preserve">    Intereses Capitalizados</t>
  </si>
  <si>
    <t xml:space="preserve">    Retiros</t>
  </si>
  <si>
    <t xml:space="preserve">    Conversión de Monedas</t>
  </si>
  <si>
    <t>Fondo de Reconstrucción</t>
  </si>
  <si>
    <t>Fondo para Diagnósticos y Tratamientos de Alto Costo</t>
  </si>
  <si>
    <t>(1) Considera los intereses devengados y las ganancias (o pérdidas) de capital.</t>
  </si>
  <si>
    <t>(2) Considera los pagos por concepto de administración, custodia y otros como los retiros efectivos de recursos.</t>
  </si>
  <si>
    <t>(3) Se refiere al fondo creado bajo un Protocolo entre el Ministro de Hacienda y de Obras Públicas, en septiembre de 1998.</t>
  </si>
  <si>
    <t>Cuadro A.II.7</t>
  </si>
  <si>
    <t>Ejecución Presupuestaria Consolidada</t>
  </si>
  <si>
    <t>(millones de pesos de cada año)</t>
  </si>
  <si>
    <t xml:space="preserve">    Declaración Anual</t>
  </si>
  <si>
    <t xml:space="preserve">       Impuestos</t>
  </si>
  <si>
    <t xml:space="preserve">       Sistemas de Pago</t>
  </si>
  <si>
    <t xml:space="preserve">    Declaración y Pago Mensual</t>
  </si>
  <si>
    <t xml:space="preserve">    Pagos Provisionales Mensuales</t>
  </si>
  <si>
    <t xml:space="preserve">    I.V.A. Declarado</t>
  </si>
  <si>
    <t xml:space="preserve">    Crédito Especial Empresas Constructoras</t>
  </si>
  <si>
    <t xml:space="preserve">    Devoluciones</t>
  </si>
  <si>
    <t>3. Impuestos a Productos Especificos</t>
  </si>
  <si>
    <t xml:space="preserve">    Tabacos, Cigarros y Cigarrillos</t>
  </si>
  <si>
    <t xml:space="preserve">    Combustibles</t>
  </si>
  <si>
    <t xml:space="preserve">    Derechos de Extracción de Pesca</t>
  </si>
  <si>
    <t xml:space="preserve">    Fluctuación Deudores más Diferencias Pendientes</t>
  </si>
  <si>
    <t xml:space="preserve">    Otros</t>
  </si>
  <si>
    <t>Cuadro A.II.8</t>
  </si>
  <si>
    <t>Cuadro A.II.9</t>
  </si>
  <si>
    <t>Ejecución Presupuestaria sin Mineras Privadas Consolidadas</t>
  </si>
  <si>
    <t>Cuadro A.II.10</t>
  </si>
  <si>
    <t>Cuadro A.II.11</t>
  </si>
  <si>
    <t>Ejecución Presupuestaria Mineras Privadas Consolidadas</t>
  </si>
  <si>
    <t>Cuadro A.II.12</t>
  </si>
  <si>
    <t>(miles de dólares)</t>
  </si>
  <si>
    <t>Ley de Presupuestos</t>
  </si>
  <si>
    <t>Proyección</t>
  </si>
  <si>
    <t>Gobierno Central Total</t>
  </si>
  <si>
    <t>Cuadro A.II.13</t>
  </si>
  <si>
    <t>Declaración anual de Renta</t>
  </si>
  <si>
    <t>Declaración y pago mensual</t>
  </si>
  <si>
    <t>Pagos Provisionales Mensuales</t>
  </si>
  <si>
    <t>Impuesto Adicional Retenido</t>
  </si>
  <si>
    <t>Total pagos por impuesto a la Renta</t>
  </si>
  <si>
    <t>INGRESOS</t>
  </si>
  <si>
    <t>GASTOS</t>
  </si>
  <si>
    <t xml:space="preserve">    Personal</t>
  </si>
  <si>
    <t xml:space="preserve">    Bienes y servicios de consumo y producción</t>
  </si>
  <si>
    <t xml:space="preserve">    Intereses </t>
  </si>
  <si>
    <t xml:space="preserve">    Subsidios y donaciones</t>
  </si>
  <si>
    <t xml:space="preserve">    Prestaciones previsionales</t>
  </si>
  <si>
    <t>ADQUISICION NETA DE ACTIVOS NO FINANCIEROS</t>
  </si>
  <si>
    <t xml:space="preserve">    Venta de activos físicos</t>
  </si>
  <si>
    <t xml:space="preserve">    Inversión</t>
  </si>
  <si>
    <t xml:space="preserve">    Transferencias de capital</t>
  </si>
  <si>
    <t>Fondos de Estabilización Precios de Combustibles</t>
  </si>
  <si>
    <t>Ley N° 13.196</t>
  </si>
  <si>
    <t xml:space="preserve">   Ingresos Ley N° 13.196</t>
  </si>
  <si>
    <t xml:space="preserve">   Ingresos Intereses Ley</t>
  </si>
  <si>
    <t xml:space="preserve">   Gastos</t>
  </si>
  <si>
    <t>Intereses Devengados Bono de Reconocimiento</t>
  </si>
  <si>
    <t>PRESTAMO NETO/ENDEUDAMIENTO NETO EXTRAPRESUPUESTARIO</t>
  </si>
  <si>
    <t>PRESTAMO NETO/ENDEUDAMIENTO NETO (TOTAL)</t>
  </si>
  <si>
    <t>Cuadro A.III.1</t>
  </si>
  <si>
    <t>Cuadro A.III.2</t>
  </si>
  <si>
    <t>con efectos en los ingresos fiscales</t>
  </si>
  <si>
    <t>Cuadro A.III.3</t>
  </si>
  <si>
    <t>sin efecto en gastos o ingresos fiscales</t>
  </si>
  <si>
    <t>(millones US$ al 31 de diciembre de cada año y % del PIB estimado)</t>
  </si>
  <si>
    <t xml:space="preserve">         Var. real anual (% de variación)</t>
  </si>
  <si>
    <t>Cuadro I.1.2</t>
  </si>
  <si>
    <t xml:space="preserve">Demanda Interna </t>
  </si>
  <si>
    <t xml:space="preserve">   Consumo Total  </t>
  </si>
  <si>
    <t xml:space="preserve">   (var. anual, %)</t>
  </si>
  <si>
    <t xml:space="preserve">   Formación Bruta de Capital Fijo  </t>
  </si>
  <si>
    <t xml:space="preserve">Exportación de Bienes y Servicios  </t>
  </si>
  <si>
    <t xml:space="preserve">Importación de Bienes y Servicios  </t>
  </si>
  <si>
    <t xml:space="preserve">Cuenta corriente </t>
  </si>
  <si>
    <t>(% del PIB)</t>
  </si>
  <si>
    <t xml:space="preserve">Precio petróleo WTI </t>
  </si>
  <si>
    <t xml:space="preserve">(US$/bbl) </t>
  </si>
  <si>
    <t>(1) Estas cifras consideran el efecto del Bono Electrónico Fonasa que no es considerado en lo publicado en la ejecución trimestral.</t>
  </si>
  <si>
    <t>(1) Esta descomposición corresponde a la clasificación "transacciones en activos financieros", la cual es recogida del estado de operaciones, según las definiciones del FMI.</t>
  </si>
  <si>
    <t>Cuadro II.1.2</t>
  </si>
  <si>
    <t>Cuadro III.3.2</t>
  </si>
  <si>
    <t xml:space="preserve">   Consumo Total </t>
  </si>
  <si>
    <t xml:space="preserve">   Formación Bruta de Capital Fijo </t>
  </si>
  <si>
    <t>Exportación de Bienes y Servicios</t>
  </si>
  <si>
    <t>Importación de Bienes y Servicios</t>
  </si>
  <si>
    <t>Cuenta corriente</t>
  </si>
  <si>
    <t>(1)  Estas cifras consideran, tanto en ingresos como en gastos, el efecto del Bono Electrónico Fonasa.</t>
  </si>
  <si>
    <t>Notas:</t>
  </si>
  <si>
    <r>
      <t>PRESTAMO NETO / ENDEUDAMIENTO NETO (% del PIB)</t>
    </r>
    <r>
      <rPr>
        <b/>
        <vertAlign val="superscript"/>
        <sz val="10"/>
        <color theme="1"/>
        <rFont val="Calibri"/>
        <family val="2"/>
        <scheme val="minor"/>
      </rPr>
      <t>(2)</t>
    </r>
  </si>
  <si>
    <t>(2) Porcentaje del PIB efectivo de cada año.</t>
  </si>
  <si>
    <t>(millones de dólares, al 31 de diciembre de cada año)</t>
  </si>
  <si>
    <t>(millones de dólares al 31 de diciembre de cada año y % del PIB)</t>
  </si>
  <si>
    <t>Total Activos del Tesoro Público</t>
  </si>
  <si>
    <t>Conciliación de flujos y saldos de la Deuda Bruta del Gobierno Central</t>
  </si>
  <si>
    <t>(cifras consolidadas en millones de pesos corrientes)</t>
  </si>
  <si>
    <t>Amortización Deuda Interna</t>
  </si>
  <si>
    <t>Amortización Deuda Externa</t>
  </si>
  <si>
    <t>Corrección monetaria y de monedas</t>
  </si>
  <si>
    <t xml:space="preserve">Amortizaciones </t>
  </si>
  <si>
    <t>Endeudamiento</t>
  </si>
  <si>
    <t>Año de Protocolo</t>
  </si>
  <si>
    <t>Calificación Global</t>
  </si>
  <si>
    <t>N° programas e instituciones***</t>
  </si>
  <si>
    <t>Egresado</t>
  </si>
  <si>
    <t>Egreso Incompleto*</t>
  </si>
  <si>
    <t>Cumplido</t>
  </si>
  <si>
    <t>Parcialmente cumplido</t>
  </si>
  <si>
    <t>No cumplido**</t>
  </si>
  <si>
    <t>En evaluación</t>
  </si>
  <si>
    <t>Servicio</t>
  </si>
  <si>
    <t>Programa/Servicio/Ministerio</t>
  </si>
  <si>
    <t>Calificación de Compromisos</t>
  </si>
  <si>
    <t>Total de Compromisos</t>
  </si>
  <si>
    <t>Cancelado</t>
  </si>
  <si>
    <t>No cumplido</t>
  </si>
  <si>
    <t>Por vencer a futuro</t>
  </si>
  <si>
    <t>(3)=(2)/(1) Variación en el Gasto (%)</t>
  </si>
  <si>
    <t>Declaración anual</t>
  </si>
  <si>
    <t xml:space="preserve">   Impuestos</t>
  </si>
  <si>
    <t>Sistemas de pagos</t>
  </si>
  <si>
    <t>Declaración y Pago Mensual</t>
  </si>
  <si>
    <t>I.V.A Declarado</t>
  </si>
  <si>
    <t>Crédito Especial Empresas Constructoras</t>
  </si>
  <si>
    <t>Devoluciones</t>
  </si>
  <si>
    <t xml:space="preserve">    Derechos de Extracción Ley de Pesca</t>
  </si>
  <si>
    <t>Fluctuación Deudores más Diferencias Pendientes</t>
  </si>
  <si>
    <r>
      <t xml:space="preserve">Fondo de Infraestructura </t>
    </r>
    <r>
      <rPr>
        <vertAlign val="superscript"/>
        <sz val="10"/>
        <rFont val="Calibri"/>
        <family val="2"/>
        <scheme val="minor"/>
      </rPr>
      <t>(3)</t>
    </r>
  </si>
  <si>
    <t>Escenario Base</t>
  </si>
  <si>
    <t>Escenario Pesimista</t>
  </si>
  <si>
    <t>Escenario Optimista</t>
  </si>
  <si>
    <t>Cuadro III.9.1</t>
  </si>
  <si>
    <t>Escenario</t>
  </si>
  <si>
    <t>IPC (var. anual, % promedio)</t>
  </si>
  <si>
    <t>TCN ($/U$, promedio, valor nominal)</t>
  </si>
  <si>
    <t>Diferencia Gasto (MMUS$)</t>
  </si>
  <si>
    <t>Diferencia Gasto (% del PIB)</t>
  </si>
  <si>
    <t>Total</t>
  </si>
  <si>
    <t>Cuadro II.7.1</t>
  </si>
  <si>
    <t>Evaluación</t>
  </si>
  <si>
    <t>Línea*</t>
  </si>
  <si>
    <t>Equipo Evaluador</t>
  </si>
  <si>
    <r>
      <rPr>
        <b/>
        <i/>
        <sz val="10"/>
        <rFont val="Calibri"/>
        <family val="2"/>
        <scheme val="minor"/>
      </rPr>
      <t>Stock</t>
    </r>
    <r>
      <rPr>
        <b/>
        <sz val="10"/>
        <rFont val="Calibri"/>
        <family val="2"/>
        <scheme val="minor"/>
      </rPr>
      <t xml:space="preserve"> de deuda del Gobierno Central por acreedor</t>
    </r>
    <r>
      <rPr>
        <sz val="10"/>
        <rFont val="Calibri"/>
        <family val="2"/>
        <scheme val="minor"/>
      </rPr>
      <t xml:space="preserve"> </t>
    </r>
  </si>
  <si>
    <t>2026 </t>
  </si>
  <si>
    <t>Precio de referencia del cobre 2023</t>
  </si>
  <si>
    <t>Promedio 2023</t>
  </si>
  <si>
    <t>Total 2023</t>
  </si>
  <si>
    <t xml:space="preserve">(var. real anual, %) </t>
  </si>
  <si>
    <t>PIB Minero</t>
  </si>
  <si>
    <t>PIB No Minero</t>
  </si>
  <si>
    <t>Ministerio de Agricultura</t>
  </si>
  <si>
    <t>Ministerio de Bienes Nacionales</t>
  </si>
  <si>
    <t>Ministerio de Ciencia, Tecnología, Conocimiento e Innovación</t>
  </si>
  <si>
    <t>Ministerio de Economía, Fomento y Turismo</t>
  </si>
  <si>
    <t>Ministerio de Educación</t>
  </si>
  <si>
    <t>Ministerio de Justicia y Derechos Humanos</t>
  </si>
  <si>
    <t>Ministerio de la Mujer y la Equidad de Género</t>
  </si>
  <si>
    <t>Ministerio de las Culturas, las Artes y el Patrimonio</t>
  </si>
  <si>
    <t>Ministerio de Minería</t>
  </si>
  <si>
    <t>Ministerio de Obras Publicas</t>
  </si>
  <si>
    <t>Ministerio de Relaciones Exteriores</t>
  </si>
  <si>
    <t>Ministerio de Salud</t>
  </si>
  <si>
    <t>Ministerio de Transporte y Telecomunicaciones</t>
  </si>
  <si>
    <t>Ministerio de Vivienda y Urbanismo</t>
  </si>
  <si>
    <t>Ministerio del Deporte</t>
  </si>
  <si>
    <t>Ministerio del Interior y Seguridad Pública</t>
  </si>
  <si>
    <t>Ministerio del Medio Ambiente</t>
  </si>
  <si>
    <t>Ministerio del Trabajo y Previsión Social</t>
  </si>
  <si>
    <t>Ministerio de Desarrollo Social y Familia</t>
  </si>
  <si>
    <t>Ministerio de Energía</t>
  </si>
  <si>
    <t>Total General</t>
  </si>
  <si>
    <t>Ministerio de Hacienda</t>
  </si>
  <si>
    <t>Ministerio de Medio Ambiente</t>
  </si>
  <si>
    <t>Ministerio de Obras Públicas</t>
  </si>
  <si>
    <t>Ministerio Secretaría General de Gobierno</t>
  </si>
  <si>
    <t>Ministerio de Interior y Seguridad Pública</t>
  </si>
  <si>
    <t>Ministerio de Trabajo y Previsión Social</t>
  </si>
  <si>
    <t>Ministerio de la Mujer y Equidad de Género</t>
  </si>
  <si>
    <t>Programas / Política Pública</t>
  </si>
  <si>
    <t>Ministerio / Servicio</t>
  </si>
  <si>
    <t>* EPG: Evaluación de Programas Gubernamentales; EFA: Evaluación Focalizada de Ámbito; ES: Evaluación Sectorial.</t>
  </si>
  <si>
    <t xml:space="preserve">PIB Minero </t>
  </si>
  <si>
    <t xml:space="preserve">PIB No Minero </t>
  </si>
  <si>
    <t xml:space="preserve">(var.real anual, %) </t>
  </si>
  <si>
    <t>Cuadro III.9.2</t>
  </si>
  <si>
    <t xml:space="preserve">Diferencia Gasto (MMUS$) </t>
  </si>
  <si>
    <t>Cuadro III.9.3</t>
  </si>
  <si>
    <t>Operaciones de cambio</t>
  </si>
  <si>
    <t>    PIB Tendencial No Minero (% de variación real) </t>
  </si>
  <si>
    <t>    Brecha PIB No Minero (%) </t>
  </si>
  <si>
    <r>
      <rPr>
        <vertAlign val="superscript"/>
        <sz val="10"/>
        <color theme="1"/>
        <rFont val="Calibri"/>
        <family val="2"/>
        <scheme val="minor"/>
      </rPr>
      <t>(1)</t>
    </r>
    <r>
      <rPr>
        <sz val="10"/>
        <color theme="1"/>
        <rFont val="Calibri"/>
        <family val="2"/>
        <scheme val="minor"/>
      </rPr>
      <t xml:space="preserve"> n.e.p. = no clasificado en otra partida.</t>
    </r>
  </si>
  <si>
    <r>
      <t>Gasto en funciones sociales</t>
    </r>
    <r>
      <rPr>
        <b/>
        <vertAlign val="superscript"/>
        <sz val="10"/>
        <color rgb="FF000000"/>
        <rFont val="Calibri"/>
        <family val="2"/>
        <scheme val="minor"/>
      </rPr>
      <t>(2)</t>
    </r>
  </si>
  <si>
    <r>
      <t>Clasificación Funcional de Erogaciones del Gobierno Central Total</t>
    </r>
    <r>
      <rPr>
        <b/>
        <vertAlign val="superscript"/>
        <sz val="10"/>
        <color theme="1"/>
        <rFont val="Calibri"/>
        <family val="2"/>
        <scheme val="minor"/>
      </rPr>
      <t>(1)</t>
    </r>
  </si>
  <si>
    <t>(millones dólares y % del PIB, al 31 de diciembre de cada año)</t>
  </si>
  <si>
    <r>
      <t>Fondos especiales</t>
    </r>
    <r>
      <rPr>
        <vertAlign val="superscript"/>
        <sz val="10"/>
        <rFont val="Calibri"/>
        <family val="2"/>
        <scheme val="minor"/>
      </rPr>
      <t>(1)</t>
    </r>
  </si>
  <si>
    <t>Brecha PIB No Minero (%)</t>
  </si>
  <si>
    <t>Nombre IF</t>
  </si>
  <si>
    <t>Efecto en gasto</t>
  </si>
  <si>
    <t>Efecto en ingresos</t>
  </si>
  <si>
    <r>
      <rPr>
        <vertAlign val="superscript"/>
        <sz val="10"/>
        <color theme="1"/>
        <rFont val="Calibri"/>
        <family val="2"/>
        <scheme val="minor"/>
      </rPr>
      <t>(2)</t>
    </r>
    <r>
      <rPr>
        <sz val="10"/>
        <color theme="1"/>
        <rFont val="Calibri"/>
        <family val="2"/>
        <scheme val="minor"/>
      </rPr>
      <t xml:space="preserve"> Los gastos asignados a funciones sociales corresponden a: Protección del Medio Ambiente, Vivienda y Servicios Comunitarios, Salud, Actividades Recreativas, Cultura y Religión, Educación y Protección Social.</t>
    </r>
  </si>
  <si>
    <t>2027 </t>
  </si>
  <si>
    <t>Detalle supuestos de crecimiento económico y cuenta corriente 2024</t>
  </si>
  <si>
    <t>(millones de pesos 2024 y % de variación real)</t>
  </si>
  <si>
    <t>MM$2024</t>
  </si>
  <si>
    <t>Ley Aprobada 2024</t>
  </si>
  <si>
    <t>(millones de pesos 2024 y % del PIB)</t>
  </si>
  <si>
    <t>(millones de pesos 2024)</t>
  </si>
  <si>
    <t xml:space="preserve">(millones de pesos 2024) </t>
  </si>
  <si>
    <t>Variables estructurales para 2024</t>
  </si>
  <si>
    <t>Precio de referencia del cobre 2024</t>
  </si>
  <si>
    <t>Proyección de variables económicas efectivas 2024</t>
  </si>
  <si>
    <t>Promedio 2024</t>
  </si>
  <si>
    <t>Total 2024</t>
  </si>
  <si>
    <t>Ingresos efectivos, componente cíclico e ingresos cíclicamente ajustados 2024</t>
  </si>
  <si>
    <t>(1.2) Sistema de pagos (créditos, efecto en abril de 2024)</t>
  </si>
  <si>
    <t>(4.1.1) Impuesto Específico (abril de 2024)</t>
  </si>
  <si>
    <t>(4.1.3) Créditos (abril de 2024)</t>
  </si>
  <si>
    <t>(4.2.1) Impuesto Primera Categoría (abril de 2024)</t>
  </si>
  <si>
    <t>(4.2.3) Créditos (abril de 2024)</t>
  </si>
  <si>
    <t>Balance Cíclicamente Ajustado del Gobierno Central Total 2024</t>
  </si>
  <si>
    <t>Ejecución 2023</t>
  </si>
  <si>
    <t>Dic 2023</t>
  </si>
  <si>
    <t>DBGC al 31 de diciembre de 2023</t>
  </si>
  <si>
    <t>Ministerio de Hacienda/Comité de expertos, reunido en julio de 2023.</t>
  </si>
  <si>
    <t>Comité de expertos, reunido en julio de 2023.</t>
  </si>
  <si>
    <t>Promedio 2023 ($2024)</t>
  </si>
  <si>
    <t>Efectivo 2023</t>
  </si>
  <si>
    <t>(1) Fondos creados por las Leyes N°19.030 y N°20.063; en el último caso, el fondo estuvo vigente hasta junio de 2012.</t>
  </si>
  <si>
    <t>PIB (var. real anual, %)</t>
  </si>
  <si>
    <t>PIB No Minero (var.real anual, %)</t>
  </si>
  <si>
    <t>Demanda Interna (var. real anual, %)</t>
  </si>
  <si>
    <t>Precio del Cobre (Usc$/lb, promedio)</t>
  </si>
  <si>
    <t>PIB No Minero (var. real anual, %)</t>
  </si>
  <si>
    <t>Índice</t>
  </si>
  <si>
    <t>Capítulo I</t>
  </si>
  <si>
    <t>Capítulo II</t>
  </si>
  <si>
    <t>Capítulo III</t>
  </si>
  <si>
    <t>Cuadro III.9.4</t>
  </si>
  <si>
    <t>Anexo I</t>
  </si>
  <si>
    <t>Anexo II</t>
  </si>
  <si>
    <t>Anexo III</t>
  </si>
  <si>
    <t xml:space="preserve">   PIB No Minero Tendencial (% de variación real)</t>
  </si>
  <si>
    <t xml:space="preserve">      Ingresos por litio de Corfo</t>
  </si>
  <si>
    <t xml:space="preserve">      Resto de rentas de la propiedad</t>
  </si>
  <si>
    <t>PIB No Minero</t>
  </si>
  <si>
    <t>Litio</t>
  </si>
  <si>
    <t>    Umbral del litio (% del PIB)</t>
  </si>
  <si>
    <t>Escenarios macroeconómicos alternativos</t>
  </si>
  <si>
    <t>Brecha PIB no minero tendencial/PIB no minero efectivo 2023</t>
  </si>
  <si>
    <t>Comité de expertos, reunido en julio de 2022.</t>
  </si>
  <si>
    <t>PIB no minero (miles de millones de pesos año anterior)</t>
  </si>
  <si>
    <t>PIB tendencial no minero (miles de millones de pesos año anterior)</t>
  </si>
  <si>
    <t xml:space="preserve">IPC (tasa de variación promedio/promedio) </t>
  </si>
  <si>
    <t>Umbral del litio</t>
  </si>
  <si>
    <t>Dipres, promedio de los ingresos por Rentas de la Propiedad provenientes de la explotación del litio de Corfo entre agosto de 2018 y julio de 2023, como porcentaje del PIB del período entre julio de 2018 y junio de 2023.</t>
  </si>
  <si>
    <t>(4.1) Royalty Minero GMP10</t>
  </si>
  <si>
    <t>(5) Ingresos por litio de Corfo</t>
  </si>
  <si>
    <t>(6) Otros ingresos sin ajuste cíclico</t>
  </si>
  <si>
    <t>(7)= (1+2+3+4+5+6) Total</t>
  </si>
  <si>
    <r>
      <t>(1) Balance Efectivo (BD</t>
    </r>
    <r>
      <rPr>
        <b/>
        <vertAlign val="subscript"/>
        <sz val="10"/>
        <color rgb="FF000000"/>
        <rFont val="Calibri"/>
        <family val="2"/>
        <scheme val="minor"/>
      </rPr>
      <t>2024</t>
    </r>
    <r>
      <rPr>
        <b/>
        <sz val="10"/>
        <color rgb="FF000000"/>
        <rFont val="Calibri"/>
        <family val="2"/>
        <scheme val="minor"/>
      </rPr>
      <t>)</t>
    </r>
  </si>
  <si>
    <r>
      <t>(2) Efecto Cíclico (AC</t>
    </r>
    <r>
      <rPr>
        <b/>
        <vertAlign val="subscript"/>
        <sz val="10"/>
        <color rgb="FF000000"/>
        <rFont val="Calibri"/>
        <family val="2"/>
        <scheme val="minor"/>
      </rPr>
      <t>2024</t>
    </r>
    <r>
      <rPr>
        <b/>
        <sz val="10"/>
        <color rgb="FF000000"/>
        <rFont val="Calibri"/>
        <family val="2"/>
        <scheme val="minor"/>
      </rPr>
      <t>)</t>
    </r>
  </si>
  <si>
    <r>
      <t>(3)= (1-2) Balance Cíclicamente Ajustado (BCA</t>
    </r>
    <r>
      <rPr>
        <b/>
        <vertAlign val="subscript"/>
        <sz val="10"/>
        <color rgb="FF000000"/>
        <rFont val="Calibri"/>
        <family val="2"/>
        <scheme val="minor"/>
      </rPr>
      <t>2024</t>
    </r>
    <r>
      <rPr>
        <b/>
        <sz val="10"/>
        <color rgb="FF000000"/>
        <rFont val="Calibri"/>
        <family val="2"/>
        <scheme val="minor"/>
      </rPr>
      <t>)</t>
    </r>
  </si>
  <si>
    <t>(2) Estas cifras no consideran, tanto en la Ley aprobada como en la Ejecución, el Bono Electrónico Fonasa.</t>
  </si>
  <si>
    <t>(2) Estas cifras no consideran, tanto en la Ley aprobada como en la Ejecución, el Bono Electrónico Fonasa.</t>
  </si>
  <si>
    <t>(%)</t>
  </si>
  <si>
    <t>Brecha PIB no minero tendencial/PIB no minero efectivo 2024</t>
  </si>
  <si>
    <t>*** No todo el universo de programas e instituciones bajo seguimiento de compromisos es evaluado. Solo se consideran aquellos programas e instituciones a los cuáles se le concordaron compromisos y se les está haciendo seguimiento a éstos a través de la plataforma de seguimiento de compromisos.</t>
  </si>
  <si>
    <t>Subsecretaría de Salud Pública</t>
  </si>
  <si>
    <t>Subsecretaría de Vivienda y Urbanismo</t>
  </si>
  <si>
    <t>N/A</t>
  </si>
  <si>
    <t xml:space="preserve">    Venta neta Activos Financieros</t>
  </si>
  <si>
    <t xml:space="preserve">    Pago de Bonos de Reconocimiento</t>
  </si>
  <si>
    <t xml:space="preserve">Presidencia de la República                                                     </t>
  </si>
  <si>
    <t xml:space="preserve">Congreso Nacional                                                               </t>
  </si>
  <si>
    <t xml:space="preserve">Poder Judicial                                                                  </t>
  </si>
  <si>
    <t xml:space="preserve">Contraloría General de la República                                             </t>
  </si>
  <si>
    <t xml:space="preserve">Ministerio del Interior y Seguridad Pública                                     </t>
  </si>
  <si>
    <t xml:space="preserve">Ministerio de Relaciones Exteriores                                             </t>
  </si>
  <si>
    <t xml:space="preserve">Ministerio de Economía, Fomento y Turismo                                       </t>
  </si>
  <si>
    <t xml:space="preserve">Ministerio de Hacienda                                                          </t>
  </si>
  <si>
    <t xml:space="preserve">Ministerio de Educación                                                         </t>
  </si>
  <si>
    <t xml:space="preserve">Ministerio de Justicia y Derechos Humanos                                       </t>
  </si>
  <si>
    <t xml:space="preserve">Ministerio de Defensa Nacional                                                  </t>
  </si>
  <si>
    <t xml:space="preserve">Ministerio de Obras Públicas                                                    </t>
  </si>
  <si>
    <t xml:space="preserve">Ministerio de Agricultura                                                       </t>
  </si>
  <si>
    <t xml:space="preserve">Ministerio de Bienes Nacionales                                                 </t>
  </si>
  <si>
    <t xml:space="preserve">Ministerio del Trabajo y Previsión Social                                       </t>
  </si>
  <si>
    <t xml:space="preserve">Ministerio de Salud                                                             </t>
  </si>
  <si>
    <t xml:space="preserve">Ministerio de Minería                                                           </t>
  </si>
  <si>
    <t xml:space="preserve">Ministerio de Vivienda y Urbanismo                                              </t>
  </si>
  <si>
    <t xml:space="preserve">Ministerio de Transportes y Telecomunicaciones                                  </t>
  </si>
  <si>
    <t xml:space="preserve">Ministerio Secretaría General de Gobierno                                       </t>
  </si>
  <si>
    <t xml:space="preserve">Ministerio de Desarrollo Social y Familia                                       </t>
  </si>
  <si>
    <t>Ministerio Secretaría General de la Presidencia de la República</t>
  </si>
  <si>
    <t xml:space="preserve">Ministerio Público                                                              </t>
  </si>
  <si>
    <t xml:space="preserve">Ministerio de Energía                                                           </t>
  </si>
  <si>
    <t xml:space="preserve">Ministerio del Medio Ambiente                                                   </t>
  </si>
  <si>
    <t xml:space="preserve">Ministerio del Deporte                                                          </t>
  </si>
  <si>
    <t xml:space="preserve">Ministerio de la Mujer y la Equidad de Género                                   </t>
  </si>
  <si>
    <t xml:space="preserve">Servicio Electoral                                                              </t>
  </si>
  <si>
    <t xml:space="preserve">Ministerio de las Culturas, las Artes y el Patrimonio                           </t>
  </si>
  <si>
    <t xml:space="preserve">Tesoro Público                                                                  </t>
  </si>
  <si>
    <t>Total Gobierno Central Presupuestario</t>
  </si>
  <si>
    <t>Promedio Primer Trimestre 2024</t>
  </si>
  <si>
    <t>Promedio Segundo Trimestre 2024</t>
  </si>
  <si>
    <t>Promedio Tercer Trimestre 2024</t>
  </si>
  <si>
    <t>Promedio Cuarto Trimestre 2024</t>
  </si>
  <si>
    <t xml:space="preserve">    Ajuste (% del PIB)</t>
  </si>
  <si>
    <t>Precio Cobre Codelco (centavos de dólar por libra) </t>
  </si>
  <si>
    <t>N° IF</t>
  </si>
  <si>
    <t>N°</t>
  </si>
  <si>
    <t>Recuadros</t>
  </si>
  <si>
    <t>PIB minero</t>
  </si>
  <si>
    <t>PIB no minero</t>
  </si>
  <si>
    <t>Demanda interna</t>
  </si>
  <si>
    <t>Supuestos macroeconómicos 2025-2029</t>
  </si>
  <si>
    <t>2028 </t>
  </si>
  <si>
    <t>Supuestos macroeconómicos 2026-2029</t>
  </si>
  <si>
    <t>Detalle supuestos de crecimiento económico y cuenta corriente 2026-2029</t>
  </si>
  <si>
    <t>Ingresos del Gobierno Central Total 2026-2029</t>
  </si>
  <si>
    <t>Parámetros de referencia del Balance Cíclicamente Ajustado 2026-2029</t>
  </si>
  <si>
    <t>Ingresos Cíclicamente ajustados del Gobierno Central Total 2026-2029</t>
  </si>
  <si>
    <t>Actualización de gastos comprometidos para el Gobierno Central Total 2026-2029</t>
  </si>
  <si>
    <t>Gastos Comprometidos 2026-2029</t>
  </si>
  <si>
    <t xml:space="preserve">Posición Financiera Neta Gobierno Central Total, cierre estimado 2026-2029 </t>
  </si>
  <si>
    <t>Balances del Gobierno Central Total 2026-2029, Escenario Pesimista</t>
  </si>
  <si>
    <t>Balances del Gobierno Central Total 2026-2029, Escenario Optimista</t>
  </si>
  <si>
    <t>Posición Financiera Neta Gobierno Central Total, cierre estimado 2026-2029</t>
  </si>
  <si>
    <t>Supuestos Macroeconómicos 2025</t>
  </si>
  <si>
    <t>Detalle supuestos de crecimiento económico y cuenta corriente 2025</t>
  </si>
  <si>
    <t>(millones de pesos 2025 y % de variación real)</t>
  </si>
  <si>
    <t>Parámetros de referencia del Balance Cíclicamente Ajustado 2025</t>
  </si>
  <si>
    <t xml:space="preserve">    Precio de referencia (USc$2025/lb) </t>
  </si>
  <si>
    <t>Gasto del Gobierno Central Total 2025</t>
  </si>
  <si>
    <t>MM$2025</t>
  </si>
  <si>
    <t>(millones de pesos 2025 y % del PIB)</t>
  </si>
  <si>
    <t>Evaluaciones en curso 2025</t>
  </si>
  <si>
    <t>(millones de pesos 2025)</t>
  </si>
  <si>
    <t xml:space="preserve">(millones de pesos 2025) </t>
  </si>
  <si>
    <t>(millones de pesos 2025, % de variación real y % de PIB)</t>
  </si>
  <si>
    <t>Variables estructurales para 2025</t>
  </si>
  <si>
    <t>Brecha PIB no minero tendencial/PIB no minero efectivo 2025</t>
  </si>
  <si>
    <t>Precio de referencia del cobre 2025</t>
  </si>
  <si>
    <t>Proyección de variables económicas efectivas 2025</t>
  </si>
  <si>
    <t>Total 2025</t>
  </si>
  <si>
    <t>Promedio 2025</t>
  </si>
  <si>
    <t>Promedio Primer Trimestre 2025</t>
  </si>
  <si>
    <t>Promedio Segundo Trimestre 2025</t>
  </si>
  <si>
    <t>Promedio Tercer Trimestre 2025</t>
  </si>
  <si>
    <t>Promedio Cuarto Trimestre 2025</t>
  </si>
  <si>
    <t>Ingresos efectivos, componente cíclico e ingresos cíclicamente ajustados 2025</t>
  </si>
  <si>
    <t>(1.2) Sistema de pagos (créditos, efecto en abril de 2025)</t>
  </si>
  <si>
    <t>(4.1.1) Impuesto Específico (abril de 2025)</t>
  </si>
  <si>
    <t>(4.1.3) Créditos (abril de 2025)</t>
  </si>
  <si>
    <t>(4.2.1) Impuesto Primera Categoría (abril de 2025)</t>
  </si>
  <si>
    <t>(4.2.3) Créditos (abril de 2025)</t>
  </si>
  <si>
    <t>Balance Cíclicamente Ajustado del Gobierno Central Total 2025</t>
  </si>
  <si>
    <t>Proyección de Ingresos Cobre bruto 2025</t>
  </si>
  <si>
    <t>Ingresos Tributarios GMP10 moneda nacional y extranjera 1997-2025p</t>
  </si>
  <si>
    <t>Ley de Presupuestos 2025</t>
  </si>
  <si>
    <t>Proyección 2025</t>
  </si>
  <si>
    <t>p: corresponde a la proyección para el año 2025 de acuerdo a la información disponible al cierre de este informe.</t>
  </si>
  <si>
    <t>Estado de Operaciones del Gobierno 2025</t>
  </si>
  <si>
    <t>Informes financieros de Proyectos de Ley enviados entre enero y marzo de 2025,</t>
  </si>
  <si>
    <t>(miles de pesos 2025)</t>
  </si>
  <si>
    <t>Supuestos macroeconómicos 2024</t>
  </si>
  <si>
    <t xml:space="preserve">Ejecución 2024 – </t>
  </si>
  <si>
    <t>Presupuesto 2024</t>
  </si>
  <si>
    <t>Ejecución 2024</t>
  </si>
  <si>
    <t>Ejecución 2024 - Presupuesto 2024</t>
  </si>
  <si>
    <t>Ejecución 2024 – Presupuesto 2024</t>
  </si>
  <si>
    <t>Gastos Gobierno Central Total Ejecución Trimestral de Gastos 2024</t>
  </si>
  <si>
    <t>(millones de pesos 2024, % de variación real anual y % de ejecución sobre Ley Aprobada)</t>
  </si>
  <si>
    <t xml:space="preserve"> Ejecución 2024</t>
  </si>
  <si>
    <t>Porcentaje de ejecución 2024 (%)</t>
  </si>
  <si>
    <t>(millones de pesos 2024 y %)</t>
  </si>
  <si>
    <t>Ley de Presupuestos Aprobada 2024 (MM$ 2024)</t>
  </si>
  <si>
    <t>Ley de Presupuestos Vigente 2024 (MM$ 2024)</t>
  </si>
  <si>
    <t>Ejecución 2024 (MM$ 2024)</t>
  </si>
  <si>
    <t>Tasa de ejecución 2024 sobre Ley Aprobada (%)</t>
  </si>
  <si>
    <t>Tasa de ejecución 2024 sobre Ley Vigente (%)</t>
  </si>
  <si>
    <t>Diferencias respecto de Ley Aprobada 2024 (MM$ 2024)</t>
  </si>
  <si>
    <t>Diferencias respecto de Ley Vigente 2024 (MM$ 2024)</t>
  </si>
  <si>
    <t>Balance del Gobierno Central Total efectivo y estructural 2024</t>
  </si>
  <si>
    <t xml:space="preserve">    Déficit efectivo 2024</t>
  </si>
  <si>
    <t>Dic 2024</t>
  </si>
  <si>
    <t>DBGC al 31 de diciembre de 2024</t>
  </si>
  <si>
    <t>Perfil de vencimiento de la Deuda Bruta del Gobierno Central al 31 de diciembre de 2024</t>
  </si>
  <si>
    <t>(cifras consolidadas en millones de pesos 2024)</t>
  </si>
  <si>
    <t xml:space="preserve">(millones de pesos de 2024, % de gasto total y variación promedio anual) </t>
  </si>
  <si>
    <t>Variación promedio anual período 2000-2024</t>
  </si>
  <si>
    <t>Inc. Gasto Social 2024</t>
  </si>
  <si>
    <t>MM$ 2024</t>
  </si>
  <si>
    <t>Resumen cumplimiento por año de protocolo a diciembre de 2024</t>
  </si>
  <si>
    <t>** Considera programas que teniendo compromisos vigentes no reportaron en el proceso a diciembre de 2024.</t>
  </si>
  <si>
    <t>Resumen cumplimiento por Ministerio a diciembre de 2024</t>
  </si>
  <si>
    <t>Programas que egresaron del sistema de seguimiento de compromisos en diciembre de 2024</t>
  </si>
  <si>
    <t>Programas Calificados Globalmente como No Cumplidos a diciembre de 2024</t>
  </si>
  <si>
    <t>Ministerio de Hacienda/Comité de expertos, reunido en julio de 2024.</t>
  </si>
  <si>
    <t>Comité de expertos, reunido en julio de 2024.</t>
  </si>
  <si>
    <t>Promedio 2024 ($2025)</t>
  </si>
  <si>
    <t>(millones de pesos 2024 y miles de dólares)</t>
  </si>
  <si>
    <t>Efectivo 2024</t>
  </si>
  <si>
    <t xml:space="preserve">     en millones de $ de 2024</t>
  </si>
  <si>
    <t>Variación Real 2024-2023 (%)</t>
  </si>
  <si>
    <t xml:space="preserve">Variación Real 2024-2023 (%) </t>
  </si>
  <si>
    <t>Gastos Gobierno Central Total 2023 y 2024</t>
  </si>
  <si>
    <t>Variación Real 2024-2023</t>
  </si>
  <si>
    <t>Gastos Gobierno Central Presupuestario 2023 y 2024</t>
  </si>
  <si>
    <t xml:space="preserve">Variación real     2024-2023 (%) </t>
  </si>
  <si>
    <t>Financiamiento del Gobierno Central Total 2023-2024</t>
  </si>
  <si>
    <t>Variación anual 2024-2023</t>
  </si>
  <si>
    <t>Ingresos Cobre Bruto 2023-2024</t>
  </si>
  <si>
    <t>Consolidado 2023</t>
  </si>
  <si>
    <t>Estado de Operaciones de Gobierno: 2023-2024</t>
  </si>
  <si>
    <t>Activos consolidados del Tesoro Público, cierre efectivo 2021-2024</t>
  </si>
  <si>
    <t>Posición Financiera Neta Gobierno Central Total, cierre efectivo 2021-2024</t>
  </si>
  <si>
    <t>Dipres, promedio de los ingresos por Rentas de la Propiedad provenientes de la explotación del litio de Corfo entre agosto de 2019 y julio de 2024, como porcentaje del PIB del período entre julio de 2019 y junio de 2024.</t>
  </si>
  <si>
    <t>Ingresos por Impuestos 2016-2024</t>
  </si>
  <si>
    <t>Fondos Especiales 2014-2024</t>
  </si>
  <si>
    <r>
      <t>Balance del Gobierno Central Presupuestario, Extrapresupuestario y Consolidado 2024 y Consolidado 2023</t>
    </r>
    <r>
      <rPr>
        <b/>
        <vertAlign val="superscript"/>
        <sz val="10"/>
        <rFont val="Calibri"/>
        <family val="2"/>
        <scheme val="minor"/>
      </rPr>
      <t>(1)</t>
    </r>
  </si>
  <si>
    <t>IFP 4T24</t>
  </si>
  <si>
    <t>Proyección    IFP 4T24</t>
  </si>
  <si>
    <t>Proyección IFP 4T24</t>
  </si>
  <si>
    <t>(1) Proyección IFP 4T24</t>
  </si>
  <si>
    <t>IFP 1T25</t>
  </si>
  <si>
    <t>Proyección    IFP 1T25</t>
  </si>
  <si>
    <t>Proyección IFP 1T25</t>
  </si>
  <si>
    <t>Actualización del Gasto 2025 IFP 1T25</t>
  </si>
  <si>
    <t>(2) Proyección IFP 1T25</t>
  </si>
  <si>
    <r>
      <t>Gasto Corriente, 5 Ministerios con mayor gasto aprobado 2024</t>
    </r>
    <r>
      <rPr>
        <b/>
        <vertAlign val="superscript"/>
        <sz val="10"/>
        <color theme="1"/>
        <rFont val="Calibri"/>
        <family val="2"/>
        <scheme val="minor"/>
      </rPr>
      <t>(1)(2)</t>
    </r>
  </si>
  <si>
    <r>
      <t>Gasto de Capital, 5 Ministerios con mayor gasto aprobado 2024</t>
    </r>
    <r>
      <rPr>
        <b/>
        <vertAlign val="superscript"/>
        <sz val="10"/>
        <color theme="1"/>
        <rFont val="Calibri"/>
        <family val="2"/>
        <scheme val="minor"/>
      </rPr>
      <t>(1)(2)</t>
    </r>
  </si>
  <si>
    <r>
      <t>Gasto del Gobierno Central Presupuestario por Partida 2024</t>
    </r>
    <r>
      <rPr>
        <b/>
        <vertAlign val="superscript"/>
        <sz val="10"/>
        <color rgb="FF000000"/>
        <rFont val="Calibri"/>
        <family val="2"/>
        <scheme val="minor"/>
      </rPr>
      <t>(1)(2)</t>
    </r>
    <r>
      <rPr>
        <b/>
        <sz val="10"/>
        <color rgb="FF000000"/>
        <rFont val="Calibri"/>
        <family val="2"/>
        <scheme val="minor"/>
      </rPr>
      <t xml:space="preserve">, sub/sobre ejecución </t>
    </r>
  </si>
  <si>
    <r>
      <t>Balance del Gobierno Central Total 2023 y 2024</t>
    </r>
    <r>
      <rPr>
        <b/>
        <vertAlign val="superscript"/>
        <sz val="10"/>
        <color theme="1"/>
        <rFont val="Calibri"/>
        <family val="2"/>
        <scheme val="minor"/>
      </rPr>
      <t>(1)</t>
    </r>
  </si>
  <si>
    <r>
      <t>Fuentes y usos de recursos fiscales 2024</t>
    </r>
    <r>
      <rPr>
        <b/>
        <vertAlign val="superscript"/>
        <sz val="10"/>
        <rFont val="Calibri"/>
        <family val="2"/>
        <scheme val="minor"/>
      </rPr>
      <t>(1)</t>
    </r>
  </si>
  <si>
    <r>
      <t>Posición Financiera Neta Gobierno Central Total, cierre estimado 2025</t>
    </r>
    <r>
      <rPr>
        <b/>
        <vertAlign val="superscript"/>
        <sz val="10"/>
        <rFont val="Calibri"/>
        <family val="2"/>
        <scheme val="minor"/>
      </rPr>
      <t>(1)</t>
    </r>
  </si>
  <si>
    <t xml:space="preserve">      Herencias y Donaciones</t>
  </si>
  <si>
    <t xml:space="preserve">      Sobretasa Bienes Raíces</t>
  </si>
  <si>
    <t xml:space="preserve">      Impuesto sobre Contaminantes</t>
  </si>
  <si>
    <t xml:space="preserve">      Intereses y Multas</t>
  </si>
  <si>
    <t xml:space="preserve">      Resto</t>
  </si>
  <si>
    <t>N/A: No aplica. La diferencia entre los ingresos provenientes de la explotación del litio y el umbral del litio es negativa. </t>
  </si>
  <si>
    <t xml:space="preserve">   Efecto cíclico en ingresos del litio</t>
  </si>
  <si>
    <t>      Brecha: Precio BML – Precio de referencia (USc$/lb)</t>
  </si>
  <si>
    <t>      Brecha: Precio Codelco – Precio de referencia (USc$/lb)</t>
  </si>
  <si>
    <t>Nota: El PIB No Minero Tendencial y el Precio de Referencia del Cobre de 2025 corresponden a los estimados por los Comités reunidos con ocasión de la elaboración del Presupuesto 2025, en julio de 2024. Por su parte, el umbral del litio 2025 corresponde al promedio de los ingresos por Rentas de la Propiedad provenientes de la explotación del litio de Corfo entre agosto de 2019 y julio de 2024, como porcentaje del PIB del período entre julio de 2019 y julio de 2024.</t>
  </si>
  <si>
    <t>Nota: Más detalle sobre evolución, composición y perfiles de vencimiento, pueden revisarse en informes complementarios disponibles en la web de la Dipres.</t>
  </si>
  <si>
    <t>PIB No Minero Tendencial (tasa de variación real)</t>
  </si>
  <si>
    <t>Nota: El PIB No Minero Tendencial y el Precio de Referencia del Cobre corresponden a los estimados por los Comités reunidos con ocasión de la elaboración del Presupuesto 2025, en julio de 2024. Por su parte, el umbral del litio corresponde al promedio de los ingresos por Rentas de la Propiedad provenientes de la explotación del litio de Corfo entre agosto de 2019 y julio de 2024, como porcentaje del PIB del período entre julio de 2019 y julio de 2024.</t>
  </si>
  <si>
    <t>Nota: Las cifras fueron convertidas a dólares utilizando el tipo de cambio estimado para diciembre de cada período, publicado en el Cuadro III.3.1.</t>
  </si>
  <si>
    <r>
      <t>Tasa de royalty a la minería asociada al precio del cobre BML</t>
    </r>
    <r>
      <rPr>
        <vertAlign val="superscript"/>
        <sz val="10"/>
        <rFont val="Calibri"/>
        <family val="2"/>
        <scheme val="minor"/>
      </rPr>
      <t>(1)</t>
    </r>
    <r>
      <rPr>
        <sz val="10"/>
        <rFont val="Calibri"/>
        <family val="2"/>
        <scheme val="minor"/>
      </rPr>
      <t xml:space="preserve"> de t-1</t>
    </r>
  </si>
  <si>
    <r>
      <t>Tasa de royalty a la minería asociada al precio de referencia del cobre</t>
    </r>
    <r>
      <rPr>
        <vertAlign val="superscript"/>
        <sz val="10"/>
        <rFont val="Calibri"/>
        <family val="2"/>
        <scheme val="minor"/>
      </rPr>
      <t>(1)</t>
    </r>
    <r>
      <rPr>
        <sz val="10"/>
        <rFont val="Calibri"/>
        <family val="2"/>
        <scheme val="minor"/>
      </rPr>
      <t xml:space="preserve"> de t-1</t>
    </r>
  </si>
  <si>
    <t>Tasa efectiva de impuesto a la renta de primera categoría asociada al precio del cobre BML de t-1</t>
  </si>
  <si>
    <t>Tasa efectiva de impuesto a la renta de primera categoría asociada al precio de referencia del cobre de t-1</t>
  </si>
  <si>
    <t>Nota: (1) Tasas definidas según la Ley N°21.591, sobre royalty a la minería.</t>
  </si>
  <si>
    <t>(2.5) Ingresos por litio de Corfo</t>
  </si>
  <si>
    <r>
      <t>Tasa sobre las ventas anuales de cobre de los explotadores mineros</t>
    </r>
    <r>
      <rPr>
        <vertAlign val="superscript"/>
        <sz val="10"/>
        <rFont val="Calibri"/>
        <family val="2"/>
        <scheme val="minor"/>
      </rPr>
      <t>(1)</t>
    </r>
    <r>
      <rPr>
        <sz val="10"/>
        <rFont val="Calibri"/>
        <family val="2"/>
        <scheme val="minor"/>
      </rPr>
      <t xml:space="preserve"> </t>
    </r>
  </si>
  <si>
    <r>
      <t>Tasa de royalty a la minería que se aplica sobre la Renta Imponible Operacional Minera Ajustada y está asociada al precio del cobre BML</t>
    </r>
    <r>
      <rPr>
        <vertAlign val="superscript"/>
        <sz val="10"/>
        <rFont val="Calibri"/>
        <family val="2"/>
        <scheme val="minor"/>
      </rPr>
      <t>(1)</t>
    </r>
    <r>
      <rPr>
        <sz val="10"/>
        <rFont val="Calibri"/>
        <family val="2"/>
        <scheme val="minor"/>
      </rPr>
      <t xml:space="preserve"> de t-1 </t>
    </r>
  </si>
  <si>
    <r>
      <t>Tasa de royalty a la minería que se aplica sobre la Renta Imponible Operacional Minera Ajustada y está asociada al precio de referencia del cobre</t>
    </r>
    <r>
      <rPr>
        <vertAlign val="superscript"/>
        <sz val="10"/>
        <rFont val="Calibri"/>
        <family val="2"/>
        <scheme val="minor"/>
      </rPr>
      <t>(1)</t>
    </r>
    <r>
      <rPr>
        <sz val="10"/>
        <rFont val="Calibri"/>
        <family val="2"/>
        <scheme val="minor"/>
      </rPr>
      <t xml:space="preserve"> de t-1</t>
    </r>
  </si>
  <si>
    <r>
      <t xml:space="preserve">Nota: (1) Tasas definidas según la Ley N°21.591, sobre </t>
    </r>
    <r>
      <rPr>
        <i/>
        <sz val="10"/>
        <color theme="1"/>
        <rFont val="Calibri"/>
        <family val="2"/>
        <scheme val="minor"/>
      </rPr>
      <t>royalty</t>
    </r>
    <r>
      <rPr>
        <sz val="10"/>
        <color theme="1"/>
        <rFont val="Calibri"/>
        <family val="2"/>
        <scheme val="minor"/>
      </rPr>
      <t xml:space="preserve"> a la minería.</t>
    </r>
  </si>
  <si>
    <r>
      <t>(1) Balance Efectivo (BD</t>
    </r>
    <r>
      <rPr>
        <b/>
        <vertAlign val="subscript"/>
        <sz val="10"/>
        <color rgb="FF000000"/>
        <rFont val="Calibri"/>
        <family val="2"/>
        <scheme val="minor"/>
      </rPr>
      <t>2025</t>
    </r>
    <r>
      <rPr>
        <b/>
        <sz val="10"/>
        <color rgb="FF000000"/>
        <rFont val="Calibri"/>
        <family val="2"/>
        <scheme val="minor"/>
      </rPr>
      <t>)</t>
    </r>
  </si>
  <si>
    <r>
      <t>(2) Efecto Cíclico (AC</t>
    </r>
    <r>
      <rPr>
        <b/>
        <vertAlign val="subscript"/>
        <sz val="10"/>
        <color rgb="FF000000"/>
        <rFont val="Calibri"/>
        <family val="2"/>
        <scheme val="minor"/>
      </rPr>
      <t>2025</t>
    </r>
    <r>
      <rPr>
        <b/>
        <sz val="10"/>
        <color rgb="FF000000"/>
        <rFont val="Calibri"/>
        <family val="2"/>
        <scheme val="minor"/>
      </rPr>
      <t>)</t>
    </r>
  </si>
  <si>
    <r>
      <t>(3)= (1-2) Balance Cíclicamente Ajustado (BCA</t>
    </r>
    <r>
      <rPr>
        <b/>
        <vertAlign val="subscript"/>
        <sz val="10"/>
        <color rgb="FF000000"/>
        <rFont val="Calibri"/>
        <family val="2"/>
        <scheme val="minor"/>
      </rPr>
      <t>2025</t>
    </r>
    <r>
      <rPr>
        <b/>
        <sz val="10"/>
        <color rgb="FF000000"/>
        <rFont val="Calibri"/>
        <family val="2"/>
        <scheme val="minor"/>
      </rPr>
      <t>)</t>
    </r>
  </si>
  <si>
    <t>Proyecciones</t>
  </si>
  <si>
    <t>PIB Miles de millones de $ año anterior</t>
  </si>
  <si>
    <t>PIB Miles de millones de $ nominales</t>
  </si>
  <si>
    <t>Tipo de cambio ($/US$) a diciembre</t>
  </si>
  <si>
    <r>
      <t>con efectos en los gastos fiscales</t>
    </r>
    <r>
      <rPr>
        <b/>
        <vertAlign val="superscript"/>
        <sz val="10"/>
        <color rgb="FF000000"/>
        <rFont val="Calibri"/>
        <family val="2"/>
        <scheme val="minor"/>
      </rPr>
      <t>(1)</t>
    </r>
  </si>
  <si>
    <t>Nota: Los valores con signo positivo significan mayores gastos fiscales y los valores con signo negativo significan menores gastos fiscales. Los IF sustitutivos sustituyen los costos de los IF anteriores.</t>
  </si>
  <si>
    <t>(1) No incluye aquellos IF que fueron sustituidos por otros, ni los IF consolidados.</t>
  </si>
  <si>
    <t>Nota: Los valores con signo positivo significan mayores ingresos fiscales y los valores con signo negativo significan menores ingresos fiscales. Los IF sustitutivos sustituyen los costos de los IF anteriores.</t>
  </si>
  <si>
    <t>(1) Presupuesto 2024 incluye $644.099 millones correspondientes a Bono Electrónico Fonasa, lo que permite hacer comparación con la cifra de Ejecución 2024, que incluye un ajuste equivalente.</t>
  </si>
  <si>
    <t xml:space="preserve">     Ajuste adicional proyectado</t>
  </si>
  <si>
    <t>Nota: Las cifras fueron convertidas a dólares utilizando el tipo de cambio estimado en cada escenario para cada período, publicado en el Anexo A.II.1.</t>
  </si>
  <si>
    <t>      Brecha: precio BML – precio de referencia (USc$/lb)</t>
  </si>
  <si>
    <t>      Brecha: precio Codelco – precio de referencia (USc$/lb)</t>
  </si>
  <si>
    <t>(2) Presupuesto 2024 incluye $644.099 millones correspondientes a Bono Electrónico Fonasa, lo que permite hacer comparación con la cifra de Ejecución 2024, que incluye un ajuste equivalente.</t>
  </si>
  <si>
    <t>(1) Considera la estimación de Gasto Extrapresupuestario</t>
  </si>
  <si>
    <r>
      <t>Prestaciones previsionales</t>
    </r>
    <r>
      <rPr>
        <vertAlign val="superscript"/>
        <sz val="10"/>
        <color rgb="FF000000"/>
        <rFont val="Calibri"/>
        <family val="2"/>
        <scheme val="minor"/>
      </rPr>
      <t>(2)</t>
    </r>
  </si>
  <si>
    <t xml:space="preserve">Salud </t>
  </si>
  <si>
    <t xml:space="preserve">Trabajo </t>
  </si>
  <si>
    <t xml:space="preserve">Educación </t>
  </si>
  <si>
    <t xml:space="preserve">Interior </t>
  </si>
  <si>
    <t xml:space="preserve">Defensa </t>
  </si>
  <si>
    <t xml:space="preserve">Obras Públicas </t>
  </si>
  <si>
    <t xml:space="preserve">Vivienda </t>
  </si>
  <si>
    <t>Gobierno Central  Presupuestario</t>
  </si>
  <si>
    <t xml:space="preserve">Gobierno Central Presupuestario </t>
  </si>
  <si>
    <t>-</t>
  </si>
  <si>
    <t>Financiamiento a los Gobiernos Regionales</t>
  </si>
  <si>
    <r>
      <t>Parámetros estructurales 2023-2024</t>
    </r>
    <r>
      <rPr>
        <b/>
        <vertAlign val="superscript"/>
        <sz val="10"/>
        <color theme="1"/>
        <rFont val="Calibri"/>
        <family val="2"/>
        <scheme val="minor"/>
      </rPr>
      <t>(1)</t>
    </r>
  </si>
  <si>
    <r>
      <t>Cierre</t>
    </r>
    <r>
      <rPr>
        <b/>
        <vertAlign val="superscript"/>
        <sz val="10"/>
        <color rgb="FF000000"/>
        <rFont val="Calibri"/>
        <family val="2"/>
        <scheme val="minor"/>
      </rPr>
      <t>(2)</t>
    </r>
  </si>
  <si>
    <t>(1) El PIB No Minero Tendencial y el Precio de Referencia del Cobre de 2023 y 2024 corresponden a los estimados por los Comités reunidos con ocasión de la elaboración de cada Presupuesto, en julio de 2022 y de 2023, respectivamente. Por su parte, el umbral del litio 2024 corresponde al promedio de los ingresos por Rentas de la Propiedad provenientes de la explotación del litio de Corfo entre agosto de 2018 y julio de 2023, como porcentaje del PIB del período entre julio de 2018 y julio de 2023.</t>
  </si>
  <si>
    <t>(2) Las brechas del PIB No Minero del cierre 2023 y 2024 fueron actualizadas con el PIB de las Cuentas Nacionales publicadas por el Banco Central de Chile el 18 de marzo de 2025.</t>
  </si>
  <si>
    <r>
      <t>Litio</t>
    </r>
    <r>
      <rPr>
        <b/>
        <vertAlign val="superscript"/>
        <sz val="10"/>
        <rFont val="Calibri"/>
        <family val="2"/>
        <scheme val="minor"/>
      </rPr>
      <t>(3)</t>
    </r>
  </si>
  <si>
    <t>(3) Implementado desde el BCA 2024.</t>
  </si>
  <si>
    <t>Ministerios </t>
  </si>
  <si>
    <t>N° de instituciones </t>
  </si>
  <si>
    <t>Objetivos formulados </t>
  </si>
  <si>
    <r>
      <t>Estratégicos</t>
    </r>
    <r>
      <rPr>
        <sz val="10"/>
        <color rgb="FF000000"/>
        <rFont val="Calibri"/>
        <family val="2"/>
      </rPr>
      <t> </t>
    </r>
  </si>
  <si>
    <r>
      <t>Gestión Institucional</t>
    </r>
    <r>
      <rPr>
        <sz val="10"/>
        <color rgb="FF000000"/>
        <rFont val="Calibri"/>
        <family val="2"/>
      </rPr>
      <t> </t>
    </r>
  </si>
  <si>
    <r>
      <t>Total</t>
    </r>
    <r>
      <rPr>
        <sz val="10"/>
        <color rgb="FF000000"/>
        <rFont val="Calibri"/>
        <family val="2"/>
      </rPr>
      <t> </t>
    </r>
  </si>
  <si>
    <t xml:space="preserve">Gobiernos Regionales                                                            </t>
  </si>
  <si>
    <t>16 </t>
  </si>
  <si>
    <t>48 </t>
  </si>
  <si>
    <t>14 </t>
  </si>
  <si>
    <t>62 </t>
  </si>
  <si>
    <t>6 </t>
  </si>
  <si>
    <t>26 </t>
  </si>
  <si>
    <t>2 </t>
  </si>
  <si>
    <t>28 </t>
  </si>
  <si>
    <t>1 </t>
  </si>
  <si>
    <t>7 </t>
  </si>
  <si>
    <t>8 </t>
  </si>
  <si>
    <t>25 </t>
  </si>
  <si>
    <t>39 </t>
  </si>
  <si>
    <t>9 </t>
  </si>
  <si>
    <t>37 </t>
  </si>
  <si>
    <t>46 </t>
  </si>
  <si>
    <t>15 </t>
  </si>
  <si>
    <t>49 </t>
  </si>
  <si>
    <t>38 </t>
  </si>
  <si>
    <t>87 </t>
  </si>
  <si>
    <t>161 </t>
  </si>
  <si>
    <t>248 </t>
  </si>
  <si>
    <t>4 </t>
  </si>
  <si>
    <t>18 </t>
  </si>
  <si>
    <t>12 </t>
  </si>
  <si>
    <t>47 </t>
  </si>
  <si>
    <t>17 </t>
  </si>
  <si>
    <t>64 </t>
  </si>
  <si>
    <t>23 </t>
  </si>
  <si>
    <t>29 </t>
  </si>
  <si>
    <t>3 </t>
  </si>
  <si>
    <t>13 </t>
  </si>
  <si>
    <t xml:space="preserve">Ministerio de Obras Publicas                                                    </t>
  </si>
  <si>
    <t>36 </t>
  </si>
  <si>
    <t>11 </t>
  </si>
  <si>
    <t>22 </t>
  </si>
  <si>
    <t>24 </t>
  </si>
  <si>
    <t>20 </t>
  </si>
  <si>
    <t xml:space="preserve">Ministerio de Transporte y Telecomunicaciones                                   </t>
  </si>
  <si>
    <t>72 </t>
  </si>
  <si>
    <t>35 </t>
  </si>
  <si>
    <t>107 </t>
  </si>
  <si>
    <t>10 </t>
  </si>
  <si>
    <t>45 </t>
  </si>
  <si>
    <t>19 </t>
  </si>
  <si>
    <t>40 </t>
  </si>
  <si>
    <t xml:space="preserve">Ministerio Secretaría General de la Presidencia                                 </t>
  </si>
  <si>
    <t>5 </t>
  </si>
  <si>
    <r>
      <t>218</t>
    </r>
    <r>
      <rPr>
        <sz val="10"/>
        <color rgb="FF000000"/>
        <rFont val="Calibri"/>
        <family val="2"/>
      </rPr>
      <t> </t>
    </r>
  </si>
  <si>
    <r>
      <t>762</t>
    </r>
    <r>
      <rPr>
        <sz val="10"/>
        <color rgb="FF000000"/>
        <rFont val="Calibri"/>
        <family val="2"/>
      </rPr>
      <t> </t>
    </r>
  </si>
  <si>
    <r>
      <t>295</t>
    </r>
    <r>
      <rPr>
        <sz val="10"/>
        <color rgb="FF000000"/>
        <rFont val="Calibri"/>
        <family val="2"/>
      </rPr>
      <t> </t>
    </r>
  </si>
  <si>
    <r>
      <t>1.057</t>
    </r>
    <r>
      <rPr>
        <sz val="10"/>
        <color rgb="FF000000"/>
        <rFont val="Calibri"/>
        <family val="2"/>
      </rPr>
      <t> </t>
    </r>
  </si>
  <si>
    <t>Porcentajes</t>
  </si>
  <si>
    <r>
      <t> </t>
    </r>
    <r>
      <rPr>
        <sz val="10"/>
        <color rgb="FF000000"/>
        <rFont val="Calibri"/>
        <family val="2"/>
      </rPr>
      <t> </t>
    </r>
  </si>
  <si>
    <r>
      <t>72%</t>
    </r>
    <r>
      <rPr>
        <sz val="10"/>
        <color rgb="FF000000"/>
        <rFont val="Calibri"/>
        <family val="2"/>
      </rPr>
      <t> </t>
    </r>
  </si>
  <si>
    <r>
      <t>28%</t>
    </r>
    <r>
      <rPr>
        <sz val="10"/>
        <color rgb="FF000000"/>
        <rFont val="Calibri"/>
        <family val="2"/>
      </rPr>
      <t> </t>
    </r>
  </si>
  <si>
    <r>
      <t>100%</t>
    </r>
    <r>
      <rPr>
        <sz val="10"/>
        <color rgb="FF000000"/>
        <rFont val="Calibri"/>
        <family val="2"/>
      </rPr>
      <t> </t>
    </r>
  </si>
  <si>
    <t xml:space="preserve">Fuente: Dipres.  </t>
  </si>
  <si>
    <t xml:space="preserve">Formulación de Indicadores de Desempeño 2025 </t>
  </si>
  <si>
    <t>Indicadores según Ámbito </t>
  </si>
  <si>
    <r>
      <t>Proceso</t>
    </r>
    <r>
      <rPr>
        <sz val="10"/>
        <color rgb="FF000000"/>
        <rFont val="Calibri"/>
        <family val="2"/>
        <scheme val="minor"/>
      </rPr>
      <t> </t>
    </r>
  </si>
  <si>
    <r>
      <t>Producto</t>
    </r>
    <r>
      <rPr>
        <sz val="10"/>
        <color rgb="FF000000"/>
        <rFont val="Calibri"/>
        <family val="2"/>
        <scheme val="minor"/>
      </rPr>
      <t> </t>
    </r>
  </si>
  <si>
    <r>
      <t>Resultado</t>
    </r>
    <r>
      <rPr>
        <sz val="10"/>
        <color rgb="FF000000"/>
        <rFont val="Calibri"/>
        <family val="2"/>
        <scheme val="minor"/>
      </rPr>
      <t> </t>
    </r>
  </si>
  <si>
    <r>
      <t>Total</t>
    </r>
    <r>
      <rPr>
        <sz val="10"/>
        <color rgb="FF000000"/>
        <rFont val="Calibri"/>
        <family val="2"/>
        <scheme val="minor"/>
      </rPr>
      <t> </t>
    </r>
  </si>
  <si>
    <t>41 </t>
  </si>
  <si>
    <t>53 </t>
  </si>
  <si>
    <t>27 </t>
  </si>
  <si>
    <t>34 </t>
  </si>
  <si>
    <t>  </t>
  </si>
  <si>
    <t>33 </t>
  </si>
  <si>
    <t>55 </t>
  </si>
  <si>
    <t>69 </t>
  </si>
  <si>
    <t>68 </t>
  </si>
  <si>
    <t>42 </t>
  </si>
  <si>
    <t>111 </t>
  </si>
  <si>
    <t>21 </t>
  </si>
  <si>
    <t>57 </t>
  </si>
  <si>
    <t>31 </t>
  </si>
  <si>
    <t>70 </t>
  </si>
  <si>
    <t>0 </t>
  </si>
  <si>
    <r>
      <t>190</t>
    </r>
    <r>
      <rPr>
        <sz val="10"/>
        <color rgb="FF000000"/>
        <rFont val="Calibri"/>
        <family val="2"/>
        <scheme val="minor"/>
      </rPr>
      <t> </t>
    </r>
  </si>
  <si>
    <r>
      <t>49</t>
    </r>
    <r>
      <rPr>
        <sz val="10"/>
        <color rgb="FF000000"/>
        <rFont val="Calibri"/>
        <family val="2"/>
        <scheme val="minor"/>
      </rPr>
      <t> </t>
    </r>
  </si>
  <si>
    <r>
      <t>592</t>
    </r>
    <r>
      <rPr>
        <sz val="10"/>
        <color rgb="FF000000"/>
        <rFont val="Calibri"/>
        <family val="2"/>
        <scheme val="minor"/>
      </rPr>
      <t> </t>
    </r>
  </si>
  <si>
    <r>
      <t>198</t>
    </r>
    <r>
      <rPr>
        <sz val="10"/>
        <color rgb="FF000000"/>
        <rFont val="Calibri"/>
        <family val="2"/>
        <scheme val="minor"/>
      </rPr>
      <t> </t>
    </r>
  </si>
  <si>
    <r>
      <t>839</t>
    </r>
    <r>
      <rPr>
        <sz val="10"/>
        <color rgb="FF000000"/>
        <rFont val="Calibri"/>
        <family val="2"/>
        <scheme val="minor"/>
      </rPr>
      <t> </t>
    </r>
  </si>
  <si>
    <r>
      <t> </t>
    </r>
    <r>
      <rPr>
        <sz val="10"/>
        <color rgb="FF000000"/>
        <rFont val="Calibri"/>
        <family val="2"/>
        <scheme val="minor"/>
      </rPr>
      <t> </t>
    </r>
  </si>
  <si>
    <r>
      <t>6%</t>
    </r>
    <r>
      <rPr>
        <sz val="10"/>
        <color rgb="FF000000"/>
        <rFont val="Calibri"/>
        <family val="2"/>
        <scheme val="minor"/>
      </rPr>
      <t> </t>
    </r>
  </si>
  <si>
    <r>
      <t>71%</t>
    </r>
    <r>
      <rPr>
        <sz val="10"/>
        <color rgb="FF000000"/>
        <rFont val="Calibri"/>
        <family val="2"/>
        <scheme val="minor"/>
      </rPr>
      <t> </t>
    </r>
  </si>
  <si>
    <r>
      <t>24%</t>
    </r>
    <r>
      <rPr>
        <sz val="10"/>
        <color rgb="FF000000"/>
        <rFont val="Calibri"/>
        <family val="2"/>
        <scheme val="minor"/>
      </rPr>
      <t> </t>
    </r>
  </si>
  <si>
    <r>
      <t>100%</t>
    </r>
    <r>
      <rPr>
        <sz val="10"/>
        <color rgb="FF000000"/>
        <rFont val="Calibri"/>
        <family val="2"/>
        <scheme val="minor"/>
      </rPr>
      <t> </t>
    </r>
  </si>
  <si>
    <t xml:space="preserve">Indicadores de desempeño 2024 evaluados por Ministerio </t>
  </si>
  <si>
    <t>N° de Instituciones evaluadas </t>
  </si>
  <si>
    <t>N° indicadores evaluados </t>
  </si>
  <si>
    <t>61 </t>
  </si>
  <si>
    <t xml:space="preserve">Ministerio de Ciencia, Tecnología, Conocimiento e Innovación                    </t>
  </si>
  <si>
    <t>32 </t>
  </si>
  <si>
    <t>78 </t>
  </si>
  <si>
    <t>58 </t>
  </si>
  <si>
    <t>92 </t>
  </si>
  <si>
    <r>
      <t>189</t>
    </r>
    <r>
      <rPr>
        <sz val="10"/>
        <rFont val="Calibri"/>
        <family val="2"/>
        <scheme val="minor"/>
      </rPr>
      <t> </t>
    </r>
  </si>
  <si>
    <r>
      <t>734</t>
    </r>
    <r>
      <rPr>
        <sz val="10"/>
        <rFont val="Calibri"/>
        <family val="2"/>
        <scheme val="minor"/>
      </rPr>
      <t> </t>
    </r>
  </si>
  <si>
    <t>Período 2016-2024</t>
  </si>
  <si>
    <t>Total general</t>
  </si>
  <si>
    <t>* Corresponde a casos en que se decide cerrar el seguimiento debido al incumplimiento reiterado de un(os) compromiso(s). Generalmente, se considera un egreso incompleto cuando pasan dos períodos sin que el servicio reporte avances. Sin embargo, esto corresponde a excepciones.</t>
  </si>
  <si>
    <t>Programa</t>
  </si>
  <si>
    <t>Junta Nacional de Auxilio Escolar y Becas</t>
  </si>
  <si>
    <t>Habilidades para la Vida I, II y III</t>
  </si>
  <si>
    <t>Subsecretaría de Educación</t>
  </si>
  <si>
    <t>Programa de Modernización y Fortalecimiento de la Formación Técnico Profesional</t>
  </si>
  <si>
    <t xml:space="preserve">Ministerio de Energía </t>
  </si>
  <si>
    <t>Subsecretaría de Energía</t>
  </si>
  <si>
    <t>Plan de Acción de Eficiencia Energética</t>
  </si>
  <si>
    <t>Gendarmería de Chile</t>
  </si>
  <si>
    <t>Programas de Rehabilitación y Reinserción Social</t>
  </si>
  <si>
    <t>Servicio Nacional de la Mujer</t>
  </si>
  <si>
    <t>Atención, Protección y Reparación Integral de Violencias contra las Mujeres</t>
  </si>
  <si>
    <t xml:space="preserve">Ministerio de Salud </t>
  </si>
  <si>
    <t>Planes de Promoción de la Salud para Municipios, Comunas y Comunidades Saludables (MCCS)</t>
  </si>
  <si>
    <t>Servicio Nacional para Prevención y Rehabilitación Consumo de Drogas y Alcohol</t>
  </si>
  <si>
    <t>Programas de Tratamiento y Rehabilitación para Personas con Consumo Problemático de Alcohol y Otras Drogas</t>
  </si>
  <si>
    <t>Subsecretaría de Prevención del Delito</t>
  </si>
  <si>
    <t>Programas de prevención situacional del delito</t>
  </si>
  <si>
    <t>Servicio Nacional de Capacitación y Empleo</t>
  </si>
  <si>
    <t>Programa Despega MIPE</t>
  </si>
  <si>
    <t>Fondo Solidario de Elección de Vivienda (DS 49)</t>
  </si>
  <si>
    <t>Programas de Protección: Diagnóstico Ambulatorio (DAM), Programa de Prevención Focalizada (PPF) y el Programa de Intervención Integral Especializada (PIE)</t>
  </si>
  <si>
    <t>Servicio Nacional de Protección Especializada a la Niñez y Adolescencia</t>
  </si>
  <si>
    <t>Programas Préstamos de Fomento de corto plazo, largo plazo y largo plazo con cobertura indígena (cobin)</t>
  </si>
  <si>
    <t>Instituto de Desarrollo Agropecuario</t>
  </si>
  <si>
    <t xml:space="preserve">Programas monitoreados proceso de monitoreo del desempeño 2024 </t>
  </si>
  <si>
    <t>N° de programas públicos</t>
  </si>
  <si>
    <t>Fuente: SES-Dipres.</t>
  </si>
  <si>
    <t>Programa de Transferencia Tecnológica</t>
  </si>
  <si>
    <t xml:space="preserve">Ministerio de Ciencia, Tecnología, Conocimiento e Innovación. Agencia Nacional de Investigación y Desarrollo </t>
  </si>
  <si>
    <t>EPG</t>
  </si>
  <si>
    <t>-          María Angélica Ropert (coordinadora)</t>
  </si>
  <si>
    <t xml:space="preserve">-          Christian Belmar </t>
  </si>
  <si>
    <t xml:space="preserve">-          Carolina Calvo </t>
  </si>
  <si>
    <t xml:space="preserve">Programa Familias SSyOO </t>
  </si>
  <si>
    <t>Ministerio de Desarrollo Social y Familia. Subsecretaría de Servicios Sociales</t>
  </si>
  <si>
    <t>-          María Angélica Pávez​ (coordinadora)</t>
  </si>
  <si>
    <t xml:space="preserve">-          Stephanie González​ </t>
  </si>
  <si>
    <t xml:space="preserve">-          Carola Mansilla​ </t>
  </si>
  <si>
    <t xml:space="preserve">Programas Servicios Médicos (Asistencia Médica Prebásica, Básica y Media) </t>
  </si>
  <si>
    <t>Ministerio de Educación. Junta Nacional de Auxilio Escolar y Becas</t>
  </si>
  <si>
    <t>-          Enrique Saint Pierre​ (coordinador)</t>
  </si>
  <si>
    <t xml:space="preserve">-          Daniela Sugg​ </t>
  </si>
  <si>
    <t xml:space="preserve">-          Mario Parada​ </t>
  </si>
  <si>
    <t xml:space="preserve">Programa Educación Superior Regional </t>
  </si>
  <si>
    <t>Ministerio de Educación. Subsecretaría de Educación Superior</t>
  </si>
  <si>
    <t xml:space="preserve">-          Pablo Carrasco (coordinador)​ </t>
  </si>
  <si>
    <t xml:space="preserve">-          Nicolás Didier​ </t>
  </si>
  <si>
    <t xml:space="preserve">-          Eduardo Ubillo​ </t>
  </si>
  <si>
    <t>Programa Innovación y Transferencia Técnica Territorial (Ex Innovación y Tecnología) </t>
  </si>
  <si>
    <t>Ministerio de Interior y Seguridad Pública. Subsecretaría de Prevención del Delito</t>
  </si>
  <si>
    <t>-          Diego Piñol​ (coordinador)</t>
  </si>
  <si>
    <t xml:space="preserve">-          Pablo García​ </t>
  </si>
  <si>
    <t xml:space="preserve">-          Marianela Armijo​ </t>
  </si>
  <si>
    <t>Programas Bibliomás (Ex Bibliometro), Red Digital de Espacios Patrimoniales (Ex Red de Bibliotecas Públicas) y Biblioteca Pública Digital </t>
  </si>
  <si>
    <t>Ministerio de las Culturas, las Artes y el Patrimonio. Servicio Nacional del Patrimonio Cultural   </t>
  </si>
  <si>
    <t>-          María José Valdebenito​ (coordinadora)</t>
  </si>
  <si>
    <t xml:space="preserve">-          Máximo Quiero​ </t>
  </si>
  <si>
    <t xml:space="preserve">-          Andrés Fernández​ </t>
  </si>
  <si>
    <t xml:space="preserve">-          Daniel Godoy​ </t>
  </si>
  <si>
    <t>Programa Mejoramiento de Condominios de Vivienda - DS 27 Capítulo III </t>
  </si>
  <si>
    <t>Ministerio de Vivienda y Urbanismo. Subsecretaría de Vivienda y Urbanismo</t>
  </si>
  <si>
    <t>-          Jorge Larenas​ (coordinador)</t>
  </si>
  <si>
    <t xml:space="preserve">-          Camilo Arriagada​ </t>
  </si>
  <si>
    <t xml:space="preserve">-          Roberto Gallardo </t>
  </si>
  <si>
    <t>Programa Fondo-CNTV  </t>
  </si>
  <si>
    <t>Ministerio Secretaría General de Gobierno. Consejo Nacional de Televisión</t>
  </si>
  <si>
    <t>-          Pablo Villalobos​ (coordinador)</t>
  </si>
  <si>
    <t>-          Víctor González</t>
  </si>
  <si>
    <t xml:space="preserve">-          Noelia Figueroa​ </t>
  </si>
  <si>
    <t>Fondo Nacional de Desarrollo Científico (Fondecyt)</t>
  </si>
  <si>
    <t>Ministerio de Ciencia, Tecnología, Conocimiento e Innovación. Agencia Nacional de Investigación y Desarrollo</t>
  </si>
  <si>
    <t>EFA</t>
  </si>
  <si>
    <t xml:space="preserve">Equipo Dipres </t>
  </si>
  <si>
    <t>Colaboradores Externos a iniciar su convocatoria en el Registro de Evaluadores y Evaluadoras a finales del primer semestre 2025.</t>
  </si>
  <si>
    <t>Centros Comunitarios de Cuidados</t>
  </si>
  <si>
    <t>Colaboradores Externos a iniciar pronto convocatoria en el Registro de Evaluadores y Evaluadoras.</t>
  </si>
  <si>
    <t>Plan Nacional Contra el Crimen Organizado</t>
  </si>
  <si>
    <t>Ministerio de Interior y Seguridad Pública. Subsecretaría del Interior</t>
  </si>
  <si>
    <t>Calles Sin Violencia</t>
  </si>
  <si>
    <t>Ministerio de Interior y Seguridad Pública. Subsecretaría del Interior. </t>
  </si>
  <si>
    <t xml:space="preserve">Pensión Básica Solidaria de Invalidez y Subsidio de Discapacidad (Ex Subsidio de Discapacidad Mental) </t>
  </si>
  <si>
    <t>Ministerio de Trabajo y Previsión Social. Instituto de Previsión Social</t>
  </si>
  <si>
    <t>Política de Interculturalidad</t>
  </si>
  <si>
    <t>ES</t>
  </si>
  <si>
    <t>Equipo Dipres-SES</t>
  </si>
  <si>
    <t>Panel Evaluador Externo a iniciar su convocatoria en el Registro de Evaluadores y Evaluadoras a finales del primer semestre 2025.</t>
  </si>
  <si>
    <t>Número de instituciones por tipo de compromiso 2025</t>
  </si>
  <si>
    <t>Indicador / Sistema</t>
  </si>
  <si>
    <t>PMG</t>
  </si>
  <si>
    <t>MEI</t>
  </si>
  <si>
    <t>PMG Adscrito</t>
  </si>
  <si>
    <t>MAG</t>
  </si>
  <si>
    <t>N° Servicios</t>
  </si>
  <si>
    <t>Ponderación Promedio</t>
  </si>
  <si>
    <t>Tasa de Accidentes Laborales</t>
  </si>
  <si>
    <t>Medidas de Equidad de Género</t>
  </si>
  <si>
    <t>Informes de Dotación de Personal</t>
  </si>
  <si>
    <t>Planificación, Monitoreo y Evaluación</t>
  </si>
  <si>
    <t>Riesgos Psicosociales laborales</t>
  </si>
  <si>
    <t>Estado Verde</t>
  </si>
  <si>
    <t>Concentración del Gasto Subtítulos 22 + 29</t>
  </si>
  <si>
    <t>Calidad de Servicio y Experiencia Usuaria</t>
  </si>
  <si>
    <t>Transformación Digital</t>
  </si>
  <si>
    <t>Total Compromisos</t>
  </si>
  <si>
    <t>Total N° Servicios</t>
  </si>
  <si>
    <t>Servicios creados en 2024, nuevos para 2025</t>
  </si>
  <si>
    <t>Servicio Local de Educación Antofagasta</t>
  </si>
  <si>
    <t>Servicio Local de Educación Aconcagua</t>
  </si>
  <si>
    <t>Servicio Local de Educación Petorca</t>
  </si>
  <si>
    <t>Servicio Local de Educación Puelche</t>
  </si>
  <si>
    <t>Servicio Local de Educación Santiago Centro</t>
  </si>
  <si>
    <t>Servicio Local de Educación Valle Cachapoal</t>
  </si>
  <si>
    <t>Servicio Local de Educación Valle Diguillín</t>
  </si>
  <si>
    <t>Servicio Local de Educación Chiloé</t>
  </si>
  <si>
    <t>Servicio de la Biodiversidad y Áreas Protegidas</t>
  </si>
  <si>
    <t>Servicios con Sistema de Riesgos Psicosociales Laborales 2025</t>
  </si>
  <si>
    <t>Etapas</t>
  </si>
  <si>
    <t>Objetivo</t>
  </si>
  <si>
    <t>N° Requisitos Técnicos</t>
  </si>
  <si>
    <t>Total Requisitos Técnicos</t>
  </si>
  <si>
    <t>1. Marco de gobernanza del Sistema de Riesgos Psicosociales Laborales.</t>
  </si>
  <si>
    <t>2. Diagnóstico y difusión de los riesgos psicosociales laborales del Servicio.</t>
  </si>
  <si>
    <t>1. Definición de la política de gestión de riesgos psicosociales laborales y elaboración de un plan plurianual de mejoramiento de los entornos de trabajo.</t>
  </si>
  <si>
    <t>1. Implementación y difusión del plan plurianual de mejoramiento de los entornos de trabajo.</t>
  </si>
  <si>
    <t>1. Evaluación del Sistema de Monitoreo y Evaluación.</t>
  </si>
  <si>
    <t>Servicio Local de Educación Los Parques</t>
  </si>
  <si>
    <t>Servicio Local de Educación Los Álamos</t>
  </si>
  <si>
    <t>Servicio Local de Educación Los Andes</t>
  </si>
  <si>
    <t>N° Boletín</t>
  </si>
  <si>
    <t>N° Mensaje</t>
  </si>
  <si>
    <t>17269-04</t>
  </si>
  <si>
    <t>266-372</t>
  </si>
  <si>
    <t>Proyecto de Ley que otorga un aporte único a los profesionales de la educación que indica</t>
  </si>
  <si>
    <t>17064-08</t>
  </si>
  <si>
    <t>Proyecto de ley con el objeto de ampliar la cobertura del subsidio eléctrico a que se refiere el artículo sexto transitorio de la Ley N°21.667 e introducir otras medidas de perfeccionamiento a la Ley N°18.410, que crea la Superintendencia de Electricidad y Combustibles</t>
  </si>
  <si>
    <t>16817-05</t>
  </si>
  <si>
    <t>307-372</t>
  </si>
  <si>
    <t>Proyecto de ley sobre reactivación del turismo y de fomento a la industria audiovisual</t>
  </si>
  <si>
    <t>16553-12</t>
  </si>
  <si>
    <t>311-372</t>
  </si>
  <si>
    <t>Proyecto de ley que fortalece y mejora la eficacia de la fiscalización y el cumplimiento de la regulación ambiental a cargo de la Superintendencia del Medio Ambiente, y regula otras materias que indica</t>
  </si>
  <si>
    <t>15480-13</t>
  </si>
  <si>
    <t>320-372</t>
  </si>
  <si>
    <t>Proyecto de ley que crea un nuevo sistema mixto de pensiones y un seguro social en el pilar contributivo, mejora la Pensión Garantizada Universal y establece beneficios y modificaciones regulatorias que indica</t>
  </si>
  <si>
    <t>324-372</t>
  </si>
  <si>
    <t>326-372</t>
  </si>
  <si>
    <t>17.371-25</t>
  </si>
  <si>
    <t>331-372</t>
  </si>
  <si>
    <t>Proyecto de ley que crea una nueva modalidad de ingreso a la Policía de Investigaciones de Chile y modifica su estatuto de personal</t>
  </si>
  <si>
    <t xml:space="preserve">                                           - </t>
  </si>
  <si>
    <t>10.372-03</t>
  </si>
  <si>
    <t>335-372</t>
  </si>
  <si>
    <t>Proyecto de Ley que crea una nueva institucionalidad del Sistema Estadístico Nacional</t>
  </si>
  <si>
    <t>16309-07</t>
  </si>
  <si>
    <t>336-372</t>
  </si>
  <si>
    <t>Proyecto de ley que modifica diversos cuerpos legales para sancionar penalmente nuevas formas de maltrato animal, crear un registro de condenados por este delito y disponer la incautación de los animales afectados</t>
  </si>
  <si>
    <t>17.375-11</t>
  </si>
  <si>
    <t>333-372</t>
  </si>
  <si>
    <t>Proyecto de ley que moderniza el Sistema Nacional de Servicios de Salud; fortalece al Fondo Nacional de Salud; crea el Servicio Nacional de Salud Digital; otorga facultades al Instituto de Salud Pública de Chile, a la Central de Abastecimiento del Sistema Nacional de Servicios de Salud; y modifica normas que indica</t>
  </si>
  <si>
    <t>17372-08</t>
  </si>
  <si>
    <t>330-372</t>
  </si>
  <si>
    <t>Proyecto de ley que modifica el Gobierno Corporativo de la Empresa Nacional Minera</t>
  </si>
  <si>
    <t>17374-05</t>
  </si>
  <si>
    <t>334-372</t>
  </si>
  <si>
    <t>Proyecto de ley que establece un bono transitorio para la Policía de Investigaciones de Chile</t>
  </si>
  <si>
    <t>16.905-31</t>
  </si>
  <si>
    <t>Proyecto de ley que crea el Sistema Nacional de Cuidados</t>
  </si>
  <si>
    <t>17397-11</t>
  </si>
  <si>
    <t>344-372</t>
  </si>
  <si>
    <t>16888-06, 16593-06 y 16988-06 refundidos</t>
  </si>
  <si>
    <t>009-373</t>
  </si>
  <si>
    <t>Proyecto de ley que moderniza la regulación del lobby y las gestiones que represente intereses particulares</t>
  </si>
  <si>
    <t>12.234-02</t>
  </si>
  <si>
    <t>062-372</t>
  </si>
  <si>
    <t>Proyecto de Ley que Fortalece y Moderniza el Sistema de Inteligencia del Estado</t>
  </si>
  <si>
    <t>17.368-05</t>
  </si>
  <si>
    <t>329-372</t>
  </si>
  <si>
    <t>Proyecto de Ley que establece subsidio a la tasa de interés hipotecaria para la adquisición de viviendas nuevas y modifica normas que indica</t>
  </si>
  <si>
    <t>17441-15</t>
  </si>
  <si>
    <t>026-373</t>
  </si>
  <si>
    <t>Proyecto de ley que incorpora nuevos mecanismos para enfrentar la evasión del pago de tarifa en los Sistemas de Transporte Público del país</t>
  </si>
  <si>
    <t>Proyecto de ley que fortalece la superintendencia de salud y modifica normas que indica</t>
  </si>
  <si>
    <t>298-372</t>
  </si>
  <si>
    <t>Proyecto de ley que modifica los cuerpos legales que indica, en materia de simplificación regulatoria y promoción de la actividad económica</t>
  </si>
  <si>
    <t>17195-25</t>
  </si>
  <si>
    <t>Proyecto de ley que moderniza el escalafón de los Agentes Policiales de la Policía de Investigaciones de Chile y su estatuto de personal</t>
  </si>
  <si>
    <t>17322-03</t>
  </si>
  <si>
    <t>322-372</t>
  </si>
  <si>
    <t>323-372</t>
  </si>
  <si>
    <t>012-373</t>
  </si>
  <si>
    <t>17.096-21</t>
  </si>
  <si>
    <t>021-373</t>
  </si>
  <si>
    <t>Proyecto de ley que fija un nuevo fraccionamiento entre el sector pesquero artesanal e industrial</t>
  </si>
  <si>
    <t>16271-03</t>
  </si>
  <si>
    <t>295-372</t>
  </si>
  <si>
    <t>Proyecto de Ley para mejorar la protección de los derechos de las personas consumidoras en el ámbito de sus intereses individuales fortaleciendo al Servicio Nacional del Consumidor, y establece otras modificaciones que indica</t>
  </si>
  <si>
    <t>13.975-15</t>
  </si>
  <si>
    <t>294-372</t>
  </si>
  <si>
    <t>Proyecto de Ley que modifica la ley N°18.290, de Tránsito, para sancionar al conductor de vehículos motorizados que causare daños o lesiones a quien se traslade en bicicleta u otros ciclos</t>
  </si>
  <si>
    <t>297-372</t>
  </si>
  <si>
    <t>17.064-08</t>
  </si>
  <si>
    <t>299-372</t>
  </si>
  <si>
    <t>Proyecto de ley que amplía la cobertura del subsidio eléctrico a que se refiere el artículo sexto transitorio de la ley N° 21.667 e introduce otras medidas de perfeccionamiento a la ley N° 18.410, que crea la Superintendencia de Electricidad y Combustibles</t>
  </si>
  <si>
    <t>16.391-01</t>
  </si>
  <si>
    <t>301-372</t>
  </si>
  <si>
    <t>Proyecto de Ley que establece un Sistema de Incentivos para la Gestión Sostenible de Suelos Agropecuarios (SIGESS)</t>
  </si>
  <si>
    <t>16.335-14</t>
  </si>
  <si>
    <t>302-372</t>
  </si>
  <si>
    <t>Proyecto de Ley que regula la prevención de incendios forestales y rurales, y otras materias que indica.</t>
  </si>
  <si>
    <t>12.662-11</t>
  </si>
  <si>
    <t>300-372</t>
  </si>
  <si>
    <t xml:space="preserve">Proyecto de ley que crea el Seguro de Salud Catastrófico a través de una cobertura financiera especial en la Modalidad de Atención de Libre Elección de FONASA </t>
  </si>
  <si>
    <t>15.940-25 y 15.984-06 refundidos</t>
  </si>
  <si>
    <t>304-372</t>
  </si>
  <si>
    <t>Proyecto de ley que fortalece el rol de las municipalidades en la prevención del delito y seguridad pública</t>
  </si>
  <si>
    <t>11.518-11</t>
  </si>
  <si>
    <t>305-372</t>
  </si>
  <si>
    <t>Proyecto de ley para estimular la actividad física y el deporte en los establecimientos educacionales</t>
  </si>
  <si>
    <t>17.117-03</t>
  </si>
  <si>
    <t>308-372</t>
  </si>
  <si>
    <t>Indicaciones al Proyecto de ley que reconoce y fortalece a las ferias libres como pilar de la alimentación y el desarrollo local</t>
  </si>
  <si>
    <t>15.905-25</t>
  </si>
  <si>
    <t>306-372</t>
  </si>
  <si>
    <t>Proyecto de Ley que modifica diversos cuerpos legales para suprimir la facultad judicial de ordenar notificaciones por medio de funcionarios de Carabineros</t>
  </si>
  <si>
    <t>303-372</t>
  </si>
  <si>
    <t>Proyecto de ley que amplía la cobertura del subsidio eléctrico a que se refiere el artículo sexto transitorio de la ley N° 21.667 e introduce otras medidas de perfeccionamiento a la ley N° 18.410, que crea la Superintendencia de Electricidad y Combustible</t>
  </si>
  <si>
    <t>16.705-04</t>
  </si>
  <si>
    <t>309-372</t>
  </si>
  <si>
    <t>Indicaciones al Proyecto de Ley que modifica la ley Nº21.040 y otros cuerpos legales, fortaleciendo la gestión educativa y mejorando las normas sobre administración e instalación del Sistema de Educación Pública</t>
  </si>
  <si>
    <t>16.193-01</t>
  </si>
  <si>
    <t>310-372</t>
  </si>
  <si>
    <t>Proyecto de ley que modifica el Código de Aguas, con el objeto de facilitar la construcción de tranques de uso agrícola</t>
  </si>
  <si>
    <t>16.888-06</t>
  </si>
  <si>
    <t>315-372</t>
  </si>
  <si>
    <t>Boletín N°16.888-06</t>
  </si>
  <si>
    <t>17.003-11</t>
  </si>
  <si>
    <t>318-372</t>
  </si>
  <si>
    <t xml:space="preserve">Indicaciones al Proyecto de Ley que establece la ley integral de salud mental y modifica otros cuerpos legales  </t>
  </si>
  <si>
    <t>16.566-03</t>
  </si>
  <si>
    <t>319-372</t>
  </si>
  <si>
    <t>Indicaciones al Proyecto de Ley que establece una ley marco de autorizaciones sectoriales e introduce modificaciones a los cuerpos legales que indica</t>
  </si>
  <si>
    <t>15.866-07</t>
  </si>
  <si>
    <t>317-372</t>
  </si>
  <si>
    <t>Proyecto de ley que perfecciona y confiere carácter público al Registro Nacional de Prófugos de la Justicia, en los casos que indica</t>
  </si>
  <si>
    <t>14.845-11</t>
  </si>
  <si>
    <t>313-372</t>
  </si>
  <si>
    <t>Proyecto de ley que modifica la Ley N°20.585, sobre otorgamiento y uso de licencias médicas, con el objeto de fortalecer las facultades de los organismos reguladores y fiscalizadores y aumentar las multas y los periodos de suspensión de los emisores de licencias médicas, en los presupuestos que establece la ley.</t>
  </si>
  <si>
    <t>16.072-06</t>
  </si>
  <si>
    <t>314-372</t>
  </si>
  <si>
    <t xml:space="preserve">Proyecto de Ley que modifica la Ley N°21.325, de Migración y Extranjería, y otros cuerpos legales, en las materias que indica     </t>
  </si>
  <si>
    <t>17.000-06</t>
  </si>
  <si>
    <t>325-372</t>
  </si>
  <si>
    <t>Indicaciones al Proyecto de Ley que establece multas para los electores que no sufraguen en elecciones y plebiscitos</t>
  </si>
  <si>
    <t>16.627-08</t>
  </si>
  <si>
    <t>328-372</t>
  </si>
  <si>
    <t xml:space="preserve">Proyecto de ley que perfecciona los sistemas medianos </t>
  </si>
  <si>
    <t>327-372</t>
  </si>
  <si>
    <t>17.373-06</t>
  </si>
  <si>
    <t>332-372</t>
  </si>
  <si>
    <t>Proyecto de Ley para modernizar las plantas de personal de la Subsecretaría de Evaluación Social, de la Subsecretaría de Servicios Sociales y de la Subsecretaría de la Niñez.</t>
  </si>
  <si>
    <t>17.241-17</t>
  </si>
  <si>
    <t>337-372</t>
  </si>
  <si>
    <t>Proyecto de ley que reconoce, protege, garantiza y promueve los derechos lingüísticos y culturales de los pueblos indígenas</t>
  </si>
  <si>
    <t>340-372</t>
  </si>
  <si>
    <t>Proyecto de Ley que crea el Sistema Nacional de Cuidados</t>
  </si>
  <si>
    <t>16.817-05</t>
  </si>
  <si>
    <t>341-372</t>
  </si>
  <si>
    <t>Proyecto de ley sobre reactivación del turismo y el fomento a la industria audiovisual</t>
  </si>
  <si>
    <t>17.169-04</t>
  </si>
  <si>
    <t>342-372</t>
  </si>
  <si>
    <t>Proyecto de ley que establece un nuevo instrumento de financiamiento público para estudios de nivel superior y un plan de reorganización y condonación de deudas educativas</t>
  </si>
  <si>
    <t>16.811-04</t>
  </si>
  <si>
    <t>001-373</t>
  </si>
  <si>
    <t>Proyecto de Ley que Moderniza la oferta en la Educación Parvularia</t>
  </si>
  <si>
    <t>17.042-15</t>
  </si>
  <si>
    <t>343-372</t>
  </si>
  <si>
    <t>Proyecto de ley que modifica la ley general de telecomunicaciones para facultar el retiro del cableado aéreo en desuso por parte de las municipalidades</t>
  </si>
  <si>
    <t>17.408-10</t>
  </si>
  <si>
    <t>002-373</t>
  </si>
  <si>
    <t>Proyecto de Acuerdo que aprueba el “Acuerdo complementario al Acuerdo entre el Gobierno de la República de Chile y el Gobierno de Irlanda sobre el Ejercicio de Trabajos Remunerados por parte de Familiares Dependientes del Personal destinado a Misiones Oficiales suscrito el 15 de Marzo de 2023”, adoptado entre las mismas Partes, por Canje de Notas, de 12 de abril y 21 de julio de 2023</t>
  </si>
  <si>
    <t>15.516-34</t>
  </si>
  <si>
    <t>007-373</t>
  </si>
  <si>
    <t>Proyecto de Ley que establece un mecanismo para aumentar la participación de mujeres en los directorios de las sociedades anónimas abiertas y sociedades anónimas especiales</t>
  </si>
  <si>
    <t>008-373</t>
  </si>
  <si>
    <t>15.975-025</t>
  </si>
  <si>
    <t>011-373</t>
  </si>
  <si>
    <t>Proyecto de crea el Subsistema de Inteligencia Económica y establece otras medidas para la prevención y alerta de actividades que digan relación con crimen organizado</t>
  </si>
  <si>
    <t>006-373</t>
  </si>
  <si>
    <t>013-373</t>
  </si>
  <si>
    <t>17.287-14</t>
  </si>
  <si>
    <t>005-373</t>
  </si>
  <si>
    <t>Proyecto de ley que modifica la Ley General de Urbanismo y construcciones para agilizar la obtención de permisos de urbanización o edificación</t>
  </si>
  <si>
    <t>014-373</t>
  </si>
  <si>
    <t>Proyecto de ley que establece subsidio a la tasa de interés hipotecaria para la adquisición de viviendas nuevas y modifica normas que indica</t>
  </si>
  <si>
    <t>017-373</t>
  </si>
  <si>
    <t>17.322-03</t>
  </si>
  <si>
    <t>018-373</t>
  </si>
  <si>
    <t>019-373</t>
  </si>
  <si>
    <t>020-373</t>
  </si>
  <si>
    <t>022-373</t>
  </si>
  <si>
    <t>11.175-01</t>
  </si>
  <si>
    <t>023-373</t>
  </si>
  <si>
    <t>Proyecto de Ley que crea el Servicio Nacional Forestal y modifica la Ley General de Urbanismo y Construcciones</t>
  </si>
  <si>
    <t>024-373</t>
  </si>
  <si>
    <t>025-373</t>
  </si>
  <si>
    <t>10.795-33</t>
  </si>
  <si>
    <t>015-373</t>
  </si>
  <si>
    <t>Indicaciones al proyecto de ley que modifica la legislación aplicable a los servicios públicos sanitarios, en materia de servicios no regulados, de fijación tarifaria y de cumplimiento de planes de desarrollo por parte de los prestadores</t>
  </si>
  <si>
    <t>17.442-04</t>
  </si>
  <si>
    <t>027-373</t>
  </si>
  <si>
    <t xml:space="preserve">Proyecto de ley que modifica la ley N°20.129, con el objeto de regular nuevas exigencias para ingresar a las carreras y programas de pedagogía </t>
  </si>
  <si>
    <t>Proyecto de Ley que regula la prevención de incendios forestales y rurales, y otras materias que indica</t>
  </si>
  <si>
    <t>Proyecto de ley que moderniza la regulación del lobby y las gestiones que representen intereses particulares</t>
  </si>
  <si>
    <t xml:space="preserve">(1) Tanto en la Ley y como en la Ejecución, las cifras por Partida corresponden al nivel de gasto de estado de operaciones neto de transferencias consolidables (intra y extrapartida). Para aquellos casos de Partidas con presupuestos en Pesos y Dólares, corresponde al gasto consolidado de los Presupuestos en Moneda Nacional más Moneda Extranjera, en los mismos términos señalados precedentemente. 
Para la ejecución, se considera el gasto devengado acumulado a diciembre. Por su parte, la Ley de Presupuestos Aprobada 2024 corresponde al presupuesto inicial aprobado en el Congreso y la Ley de Presupuestos Vigente 2024 corresponde a la Ley de Presupuestos inicial más el efecto de los decretos modificatorios totalmente tramitados en el ejercicio presupuestario del año 2024. </t>
  </si>
  <si>
    <t>Tasa efectiva impuesto adicional asociada al precio del cobre BML de t</t>
  </si>
  <si>
    <t>Tasa efectiva impuesto adicional asociada al precio de referencia del cobre de t</t>
  </si>
  <si>
    <r>
      <t>Tasa ponderada de royalty a la minería que se aplica como crédito para calcular la tasa efectiva de impuesto adicional y que asociada al precio del cobre BML</t>
    </r>
    <r>
      <rPr>
        <vertAlign val="superscript"/>
        <sz val="10"/>
        <rFont val="Calibri"/>
        <family val="2"/>
        <scheme val="minor"/>
      </rPr>
      <t>(1)</t>
    </r>
    <r>
      <rPr>
        <sz val="10"/>
        <rFont val="Calibri"/>
        <family val="2"/>
        <scheme val="minor"/>
      </rPr>
      <t xml:space="preserve"> de t</t>
    </r>
  </si>
  <si>
    <r>
      <t>Tasa ponderada de royalty a la minería que se aplica como crédito para calcular la tasa efectiva de impuesto adicional y que está asociada al precio de referencia del cobre</t>
    </r>
    <r>
      <rPr>
        <vertAlign val="superscript"/>
        <sz val="10"/>
        <rFont val="Calibri"/>
        <family val="2"/>
        <scheme val="minor"/>
      </rPr>
      <t>(1)</t>
    </r>
    <r>
      <rPr>
        <sz val="10"/>
        <rFont val="Calibri"/>
        <family val="2"/>
        <scheme val="minor"/>
      </rPr>
      <t xml:space="preserve"> de t</t>
    </r>
  </si>
  <si>
    <r>
      <t>Otros ingresos</t>
    </r>
    <r>
      <rPr>
        <vertAlign val="superscript"/>
        <sz val="10"/>
        <color rgb="FF000000"/>
        <rFont val="Calibri"/>
        <family val="2"/>
        <scheme val="minor"/>
      </rPr>
      <t>(2)</t>
    </r>
  </si>
  <si>
    <r>
      <t>Ingresos por litio de Corfo</t>
    </r>
    <r>
      <rPr>
        <vertAlign val="superscript"/>
        <sz val="10"/>
        <rFont val="Calibri"/>
        <family val="2"/>
        <scheme val="minor"/>
      </rPr>
      <t>(1)</t>
    </r>
  </si>
  <si>
    <t xml:space="preserve">      Brecha PIB No Minero del año t (%)</t>
  </si>
  <si>
    <t>    Precio de referencia (USc$/lb) </t>
  </si>
  <si>
    <t>      Brecha PIB No Minero del año t-1 (%)</t>
  </si>
  <si>
    <r>
      <t>Ingresos Gobierno Central Total en 2023 y 2024</t>
    </r>
    <r>
      <rPr>
        <b/>
        <vertAlign val="superscript"/>
        <sz val="10"/>
        <color theme="1"/>
        <rFont val="Calibri"/>
        <family val="2"/>
        <scheme val="minor"/>
      </rPr>
      <t>(1)</t>
    </r>
  </si>
  <si>
    <r>
      <t>Ingresos Cíclicamente Ajustados del Gobierno Central Total 2023 y 2024</t>
    </r>
    <r>
      <rPr>
        <b/>
        <vertAlign val="superscript"/>
        <sz val="10"/>
        <color theme="1"/>
        <rFont val="Calibri"/>
        <family val="2"/>
        <scheme val="minor"/>
      </rPr>
      <t>(1)</t>
    </r>
  </si>
  <si>
    <r>
      <t>Variación Real 2024-2023</t>
    </r>
    <r>
      <rPr>
        <b/>
        <vertAlign val="superscript"/>
        <sz val="10"/>
        <color rgb="FF000000"/>
        <rFont val="Calibri"/>
        <family val="2"/>
        <scheme val="minor"/>
      </rPr>
      <t>(2)</t>
    </r>
    <r>
      <rPr>
        <b/>
        <sz val="10"/>
        <color rgb="FF000000"/>
        <rFont val="Calibri"/>
        <family val="2"/>
        <scheme val="minor"/>
      </rPr>
      <t xml:space="preserve"> (%) </t>
    </r>
  </si>
  <si>
    <t>(2) Declaración anual, sistema de pagos, crédito especial empresas constructoras, devoluciones de IVA, otros y fluctuación deudores más diferencias pendientes fueron montos negativos en 2023.</t>
  </si>
  <si>
    <t>--</t>
  </si>
  <si>
    <t>Enseñanza no atribuible a ningun nivel</t>
  </si>
  <si>
    <t>Protección Social n.e.p</t>
  </si>
  <si>
    <t xml:space="preserve">Financiamiento Gore </t>
  </si>
  <si>
    <t>Objetivos Estratégicos Institucionales formulados para 2025 por Ministerio</t>
  </si>
  <si>
    <r>
      <t>Ingresos por litio de Corfo</t>
    </r>
    <r>
      <rPr>
        <vertAlign val="superscript"/>
        <sz val="10"/>
        <rFont val="Calibri"/>
        <family val="2"/>
        <scheme val="minor"/>
      </rPr>
      <t>(2)</t>
    </r>
  </si>
  <si>
    <r>
      <t>Otros Ingresos</t>
    </r>
    <r>
      <rPr>
        <vertAlign val="superscript"/>
        <sz val="10"/>
        <color rgb="FF000000"/>
        <rFont val="Calibri"/>
        <family val="2"/>
        <scheme val="minor"/>
      </rPr>
      <t>(3)(4)</t>
    </r>
  </si>
  <si>
    <t>(2) El ajuste prudencial del litio se aplica desde 2024. Hasta 2023 los ingresos por litio de Corfo estructurales se registraban en Otros ingresos (rentas de la propiedad), por lo que no se ajustaba cíclicamente.</t>
  </si>
  <si>
    <t>(3) Presupuesto 2024 incluye $644.099 millones correspondientes a Bono Electrónico Fonasa, lo que permite hacer comparación con la cifra de Ejecución 2024, que incluye un ajuste equivalente.</t>
  </si>
  <si>
    <t>(4) Las cifras correspondientes a Otros ingresos no tienen ajuste cíclico por lo que los ingresos efectivos son iguales a los cíclicamente ajustados. Estas contemplan los ingresos por Donaciones, Rentas de la Propiedad (sin los ingresos por litio de Corfo), Ingresos de Operación, Otros Ingresos, Ventas de Activos Físicos y las Imposiciones Previsionales del Ministerio del Trabajo.</t>
  </si>
  <si>
    <t>(1) Las cifras de Otros, Fluctuación Deudores más Diferencias Pendientes de Ejecución 2023 y Ejecución 2024 están ajustadas por la reclasificación presupuestaria de registros contables, en donde principalmente corresponden a CAE. Esto no afecta los ingresos totales.</t>
  </si>
  <si>
    <t>Necesidades de Financiamiento</t>
  </si>
  <si>
    <t>Déficit Efectivo</t>
  </si>
  <si>
    <t>Aporte Fondos (FRP, TAC,FPA)</t>
  </si>
  <si>
    <t>Servicio de la Deuda</t>
  </si>
  <si>
    <t>Pago Bonos Reconocimiento</t>
  </si>
  <si>
    <t>Capitalización Empresas Públicas</t>
  </si>
  <si>
    <t>Crédito con Aval del Estado CAE (compra y recompra de cartera)</t>
  </si>
  <si>
    <t>Compra Acciones organismos multilaterales</t>
  </si>
  <si>
    <t>Otorgamiento de Péstamos</t>
  </si>
  <si>
    <t>Otros Requerimientos</t>
  </si>
  <si>
    <t>Fuentes de Financiamiento</t>
  </si>
  <si>
    <t>Superávit Fiscal</t>
  </si>
  <si>
    <t>Emisión de Deuda</t>
  </si>
  <si>
    <t>Recompra/Intercambio</t>
  </si>
  <si>
    <t>Activos del Tesoro</t>
  </si>
  <si>
    <r>
      <t>Regular</t>
    </r>
    <r>
      <rPr>
        <i/>
        <vertAlign val="superscript"/>
        <sz val="10"/>
        <color theme="1"/>
        <rFont val="Calibri"/>
        <family val="2"/>
        <scheme val="minor"/>
      </rPr>
      <t>(1)</t>
    </r>
  </si>
  <si>
    <t>(1) Corresponde a la emisión aprobada en el Artículo 3 de la Ley de Presupuestos 2024.</t>
  </si>
  <si>
    <t>Comprar Acciones organismos multilaterales</t>
  </si>
  <si>
    <r>
      <t>Aporte Fondos</t>
    </r>
    <r>
      <rPr>
        <vertAlign val="superscript"/>
        <sz val="10"/>
        <color theme="1"/>
        <rFont val="Calibri"/>
        <family val="2"/>
        <scheme val="minor"/>
      </rPr>
      <t xml:space="preserve"> (2)</t>
    </r>
  </si>
  <si>
    <t>Fuentes Financiamiento Emisión Deuda 2024</t>
  </si>
  <si>
    <t>Fuentes Financiamiento Emisión Deuda 2025</t>
  </si>
  <si>
    <t>(1) Tipo de cambio de cierre considerado en Proyección IFP 1T25: $984,4 por dólar (promedio diciembre 2025 estimado).</t>
  </si>
  <si>
    <t>(2) Estimación del PIB considerada en Proyección IFP 1T25: $334.630 miles de millones.</t>
  </si>
  <si>
    <t>(1) Las cifras de Otros y de tributación resto de contribuyentes de Ejecución 2023 y Ejecución 2024 están ajustadas por la reclasificación presupuestaria de registros contables, en donde principalmente corresponden a CAE. Esto no afecta los ingresos totales.</t>
  </si>
  <si>
    <t>Proyección IFP 3T24</t>
  </si>
  <si>
    <t>Diferencia 
IFP 1T25-3T24</t>
  </si>
  <si>
    <t>Variación IFP 1T25/3T24</t>
  </si>
  <si>
    <t>(3) Supone inflación y tipo de cambio del IFP 4T24: 4,7% y $992 por dólar, respectivamente.</t>
  </si>
  <si>
    <t>(1) No se considera Bono Fonasa en la ejecución de 2024.</t>
  </si>
  <si>
    <r>
      <t>Estimaciones de Gasto 2025 IFP 3T24</t>
    </r>
    <r>
      <rPr>
        <b/>
        <vertAlign val="superscript"/>
        <sz val="10"/>
        <rFont val="Calibri"/>
        <family val="2"/>
        <scheme val="minor"/>
      </rPr>
      <t>(2)</t>
    </r>
  </si>
  <si>
    <r>
      <t>Estimaciones de Gasto 2025 IFP 4T24</t>
    </r>
    <r>
      <rPr>
        <b/>
        <vertAlign val="superscript"/>
        <sz val="10"/>
        <rFont val="Calibri"/>
        <family val="2"/>
        <scheme val="minor"/>
      </rPr>
      <t>(3)</t>
    </r>
  </si>
  <si>
    <t>(2) Supone inflación y tipo de cambio del IFP 3T24: 4,2% y $887 por dólar, respectivamente.</t>
  </si>
  <si>
    <r>
      <t>Variación
 2025/Ejecución 2024</t>
    </r>
    <r>
      <rPr>
        <b/>
        <vertAlign val="superscript"/>
        <sz val="10"/>
        <color rgb="FF000000"/>
        <rFont val="Calibri"/>
        <family val="2"/>
        <scheme val="minor"/>
      </rPr>
      <t>(1)</t>
    </r>
    <r>
      <rPr>
        <b/>
        <sz val="10"/>
        <color rgb="FF000000"/>
        <rFont val="Calibri"/>
        <family val="2"/>
        <scheme val="minor"/>
      </rPr>
      <t xml:space="preserve">
(%)</t>
    </r>
  </si>
  <si>
    <t>Variación
IFP 1T25/3T24</t>
  </si>
  <si>
    <t>(4)=(3)-(1)</t>
  </si>
  <si>
    <t>(5)=(3)/(1)</t>
  </si>
  <si>
    <t>Proyección    IFP 3T24</t>
  </si>
  <si>
    <t>Diferencia
IFP 1T25-3T24</t>
  </si>
  <si>
    <t>(5) = (3) / (1)</t>
  </si>
  <si>
    <t>(4) = (3) - (1)</t>
  </si>
  <si>
    <r>
      <t>Ingresos Gobierno Central Total 2025</t>
    </r>
    <r>
      <rPr>
        <b/>
        <vertAlign val="superscript"/>
        <sz val="10"/>
        <color theme="1"/>
        <rFont val="Calibri"/>
        <family val="2"/>
        <scheme val="minor"/>
      </rPr>
      <t>(1)</t>
    </r>
  </si>
  <si>
    <r>
      <t>Rentas de la propiedad</t>
    </r>
    <r>
      <rPr>
        <vertAlign val="superscript"/>
        <sz val="10"/>
        <color theme="1"/>
        <rFont val="Calibri"/>
        <family val="2"/>
        <scheme val="minor"/>
      </rPr>
      <t>(2)</t>
    </r>
  </si>
  <si>
    <t xml:space="preserve">(2) Ingresos por litio de Codelco del IFP 3T24 y 4T24 se registra dentro del resto de rentas de la propiedad. Para el IFP 1T25 no se consideran dichos ingresos por recomendación del CFA, ya que aún no se han cumplido todas las exigencias legales, técnicas y ambientales requeridas para implementar la asociación Codelco-SQM, por lo que se sigue un criterio conservador. </t>
  </si>
  <si>
    <t>Más detalles en la Nota N°21: Propuestas del CFA para mejorar las proyecciones de los ingresos fiscales.</t>
  </si>
  <si>
    <r>
      <t>Ingresos Tributarios Netos 2025</t>
    </r>
    <r>
      <rPr>
        <b/>
        <vertAlign val="superscript"/>
        <sz val="10"/>
        <color theme="1"/>
        <rFont val="Calibri"/>
        <family val="2"/>
        <scheme val="minor"/>
      </rPr>
      <t>(1)</t>
    </r>
  </si>
  <si>
    <t>(2) Las cifras correspondientes a Otros ingresos no tienen ajuste cíclico por lo que los ingresos efectivos son iguales a los cíclicamente ajustados. Estas contemplan los ingresos por Donaciones, Rentas de la Propiedad (sin los ingresos por litio de Corfo), Ingresos de Operación, Otros Ingresos, Ventas de Activos Físicos y las Imposiciones Previsionales del Ministerio del Trabajo.</t>
  </si>
  <si>
    <t xml:space="preserve">(1)  Ingresos por litio de Codelco del IFP 3T24 y 4T24 se registra dentro del resto de rentas de la propiedad, por lo que en este cuadro se ubican en Otros Ingresos. Para el IFP 1T25 no se consideran dichos ingresos por recomendación del CFA, ya que aún no se han cumplido todas las exigencias legales, técnicas y ambientales requeridas para implementar la asociación Codelco-SQM, por lo que se sigue un criterio conservador. </t>
  </si>
  <si>
    <r>
      <rPr>
        <i/>
        <sz val="10"/>
        <rFont val="Calibri"/>
        <family val="2"/>
        <scheme val="minor"/>
      </rPr>
      <t xml:space="preserve">      Ingresos por litio de Corfo</t>
    </r>
    <r>
      <rPr>
        <i/>
        <vertAlign val="superscript"/>
        <sz val="10"/>
        <rFont val="Calibri"/>
        <family val="2"/>
        <scheme val="minor"/>
      </rPr>
      <t>(1)</t>
    </r>
  </si>
  <si>
    <r>
      <t>Otros Ingresos</t>
    </r>
    <r>
      <rPr>
        <vertAlign val="superscript"/>
        <sz val="10"/>
        <rFont val="Calibri"/>
        <family val="2"/>
      </rPr>
      <t>(2)</t>
    </r>
    <r>
      <rPr>
        <sz val="10"/>
        <rFont val="Calibri"/>
        <family val="2"/>
      </rPr>
      <t> </t>
    </r>
  </si>
  <si>
    <t xml:space="preserve">     Ajuste según Acuerdo Marco para la Discusión del proyecto de Ley de Presupuestos</t>
  </si>
  <si>
    <r>
      <t>(millones de pesos 2025 y % del PIB</t>
    </r>
    <r>
      <rPr>
        <vertAlign val="superscript"/>
        <sz val="10"/>
        <color theme="1"/>
        <rFont val="Calibri"/>
        <family val="2"/>
        <scheme val="minor"/>
      </rPr>
      <t>(2)</t>
    </r>
    <r>
      <rPr>
        <sz val="10"/>
        <color theme="1"/>
        <rFont val="Calibri"/>
        <family val="2"/>
        <scheme val="minor"/>
      </rPr>
      <t>)</t>
    </r>
  </si>
  <si>
    <t>(2) PIB proyectado en cada informe.</t>
  </si>
  <si>
    <t>(1) El cálculo de los ingresos cíclicamente ajustados del IFP 3T24 e IFP 4T24 no considera el ajuste por la reclasificación presupuestaria de registros contables, en donde principalmente corresponden a CAE, de las cifras de Otros y Fluctuación Deudores más Diferencias Pendientes.</t>
  </si>
  <si>
    <t>(3) Las cifras correspondientes a Otros ingresos no tienen ajuste cíclico por lo que los ingresos efectivos son iguales a los cíclicamente ajustados. Estas contemplan los ingresos por Donaciones, Rentas de la Propiedad (sin los ingresos por litio de Corfo), Ingresos de Operación, Otros Ingresos, Ventas de Activos Físicos y las Imposiciones Previsionales del Ministerio del Trabajo.</t>
  </si>
  <si>
    <r>
      <t>Otros Ingresos</t>
    </r>
    <r>
      <rPr>
        <vertAlign val="superscript"/>
        <sz val="10"/>
        <rFont val="Calibri"/>
        <family val="2"/>
      </rPr>
      <t>(3)</t>
    </r>
  </si>
  <si>
    <r>
      <t>Ingresos Cíclicamente Ajustados del Gobierno Central Total 2025</t>
    </r>
    <r>
      <rPr>
        <b/>
        <vertAlign val="superscript"/>
        <sz val="10"/>
        <color theme="1"/>
        <rFont val="Calibri"/>
        <family val="2"/>
        <scheme val="minor"/>
      </rPr>
      <t>(1)</t>
    </r>
  </si>
  <si>
    <t xml:space="preserve">     Acciones correctivas ligadas a PdL</t>
  </si>
  <si>
    <t>Actualización del Gasto IFP 1T25 + Acciones Correctivas</t>
  </si>
  <si>
    <t>Necesidades de Financiamiento del Gobierno Central, cierre estimado 2026-2029</t>
  </si>
  <si>
    <t>(1) Déficit efectivo que considera el gasto comprometido. (2) Considera aporte fondos TAC y FPA entre los años 2027 al 2029. El año 2026 incluye aportes al TAC, FPA y FCE.</t>
  </si>
  <si>
    <t>Cuadro I.3.1</t>
  </si>
  <si>
    <t>Cuadro I.3.2</t>
  </si>
  <si>
    <t>Cuadro I.4.3</t>
  </si>
  <si>
    <t>Cuadro I.4.4</t>
  </si>
  <si>
    <t>Cuadro I.4.5</t>
  </si>
  <si>
    <r>
      <t xml:space="preserve">Déficit Efectivo </t>
    </r>
    <r>
      <rPr>
        <vertAlign val="superscript"/>
        <sz val="10"/>
        <color theme="1"/>
        <rFont val="Calibri"/>
        <family val="2"/>
        <scheme val="minor"/>
      </rPr>
      <t>(1)</t>
    </r>
  </si>
  <si>
    <t>Cuadro I.6.2</t>
  </si>
  <si>
    <t xml:space="preserve">Cuadro I.7.1 </t>
  </si>
  <si>
    <t xml:space="preserve">Cuadro I.7.2 </t>
  </si>
  <si>
    <t>Cuadro I.8.2</t>
  </si>
  <si>
    <t>Cuadro I.8.3</t>
  </si>
  <si>
    <t>Cuadro I.8.4</t>
  </si>
  <si>
    <t>Cuadro I.8.5</t>
  </si>
  <si>
    <t>Cuadro I.8.6</t>
  </si>
  <si>
    <t>Cuadro I.10.1</t>
  </si>
  <si>
    <t>Cuadro I.10.2</t>
  </si>
  <si>
    <t>Cuadro I.10.3</t>
  </si>
  <si>
    <t>Cuadro I.10.4</t>
  </si>
  <si>
    <t>Cuadro I.10.5</t>
  </si>
  <si>
    <t>Cuadro I.10.6</t>
  </si>
  <si>
    <t>Cuadro I.10.7</t>
  </si>
  <si>
    <t>Cuadro I.10.8</t>
  </si>
  <si>
    <t>Cuadro I.10.10</t>
  </si>
  <si>
    <t>Cuadro I.10.11</t>
  </si>
  <si>
    <t>Proyección de Ingresos Efectivos, Gastos Comprometidos y Balances Efectivos 2025-2029 con acciones correctivas</t>
  </si>
  <si>
    <t>(millones de pesos 2025, % de variación real y % del PIB)</t>
  </si>
  <si>
    <t>(1) Ingresos Efectivos</t>
  </si>
  <si>
    <t>Millones de pesos 2025</t>
  </si>
  <si>
    <t>Variación real anual</t>
  </si>
  <si>
    <t>(2) Gastos Comprometidos</t>
  </si>
  <si>
    <t>(3) Balance Efectivo: (1)-(2)</t>
  </si>
  <si>
    <t>(4) Ingresos Cíclicamente Ajustados</t>
  </si>
  <si>
    <t>Var. Anual</t>
  </si>
  <si>
    <t>(5) Balances Cíclicamente Ajustados: (4)-(2)</t>
  </si>
  <si>
    <t>Proyección de Ingresos y Balances Cíclicamente Ajustados 2025-2029 con acciones correctivas</t>
  </si>
  <si>
    <t>Metas BCA y Holguras 2025-2029 con acciones correctivas</t>
  </si>
  <si>
    <t xml:space="preserve">(6) Meta BE (% del PIB) </t>
  </si>
  <si>
    <t>(7) Gasto compatible con Meta BCA</t>
  </si>
  <si>
    <t>(8) Holguras: (7)-(2)</t>
  </si>
  <si>
    <t>(9) Balance Efectivo compatible con la meta: (1)-(7)</t>
  </si>
  <si>
    <t xml:space="preserve">Comparación trayectorias BCA y Holguras 2026 - 2029 </t>
  </si>
  <si>
    <t>Cuadro III.6.5</t>
  </si>
  <si>
    <t>Metas BCA (% del PIB)</t>
  </si>
  <si>
    <t>Sin Acciones Correctivas</t>
  </si>
  <si>
    <t xml:space="preserve">    Holguras (MM$2025)</t>
  </si>
  <si>
    <t xml:space="preserve">    Holguras (MMUS$)</t>
  </si>
  <si>
    <t xml:space="preserve">    Holguras (% del PIB)</t>
  </si>
  <si>
    <t>Con Acciones Correctivas</t>
  </si>
  <si>
    <t>Cuadro III.6.4</t>
  </si>
  <si>
    <t>Cuadro III.6.3</t>
  </si>
  <si>
    <t>(1) Las cifras de Otros, Fluctuación Deudores más Diferencias Pendientes del IFP 1T25 están ajustadas por la reclasificación presupuestaria de registros contables, en donde principalmente corresponden a CAE. Las cifras del IFP 3T24 e IFP 4T24 se ajustan en la misma proporción para mantener la comparabilidad de las series. Esto no afecta los ingresos totales. Para más información, ver Recuadro 2.</t>
  </si>
  <si>
    <t xml:space="preserve">1) Las cifras de Otros, Fluctuación Deudores más Diferencias Pendientes del IFP 1T25 están ajustadas por la reclasificación presupuestaria de registros contables, en donde principalmente corresponden a CAE. Las cifras del IFP 3T24 e IFP 4T24 se ajustan en la misma proporción para mantener la comparabilidad de las series. Esto no afecta los ingresos totales. Para más información, ver Recuadro 2. </t>
  </si>
  <si>
    <t xml:space="preserve">(2) Ingresos por litio de Codelco del IFP 3T24 y 4T24 se registra dentro del resto de rentas de la propiedad, por lo que en este cuadro se ubican en Otros Ingresos. Para el IFP 1T25 no se consideran dichos ingresos por recomendación del CFA, ya que aún no se han cumplido todas las exigencias legales, técnicas y ambientales requeridas para implementar la asociación Codelco-SQM, por lo que se sigue un criterio conservador. </t>
  </si>
  <si>
    <t>Nota: Actualización del IFP 1T25 con un nivel de PIB nominal 2026 estimado en $351.059 miles millones de pesos, PIB nominal 2027 estimado en $367.342 miles de millones de pesos, PIB nominal 2028 estimado en $384.557 miles de millones de pesos y PIB nominal 2029 estimado en $401.938 miles de millones de pesos; y un tipo de cambio a diciembre 2026 de 942,3 $/US$, a diciembre 2027 de 936,3 $/US$, a diciembre 2028 de 930,7 $/US$, a diciembre 2029 de 930,5 $/US$. Cierre estadístico de proyecciones macroeconómicas: 27 de marzo de 2025.</t>
  </si>
  <si>
    <t>Cuadro R.3.1</t>
  </si>
  <si>
    <t>(Índice 2023=100)</t>
  </si>
  <si>
    <t>IPP EEUU</t>
  </si>
  <si>
    <t>Cuadro R.3.2</t>
  </si>
  <si>
    <t>Precio de cobre BML nominal y real 2026-2029</t>
  </si>
  <si>
    <t>Precio de cobre BML nominal ($USctv/lb)</t>
  </si>
  <si>
    <t>Precio de cobre BML real ($USctv/lb $2025)</t>
  </si>
  <si>
    <t>Precio de referencia de cobre ($USctv/lb $2025)</t>
  </si>
  <si>
    <t>Brecha: Precio BML – Precio de referencia (USc$/lb)</t>
  </si>
  <si>
    <t>Brecha: Precio BML – Precio de referencia (USc$/lb $2025)</t>
  </si>
  <si>
    <t>Diferencia en Balances del Gobierno Central Total 2026-2029</t>
  </si>
  <si>
    <r>
      <t xml:space="preserve">Serie de Índice de Precios del Productor de </t>
    </r>
    <r>
      <rPr>
        <b/>
        <i/>
        <sz val="10"/>
        <color theme="1"/>
        <rFont val="Calibri"/>
        <family val="2"/>
        <scheme val="minor"/>
      </rPr>
      <t>commodities</t>
    </r>
    <r>
      <rPr>
        <b/>
        <sz val="10"/>
        <color theme="1"/>
        <rFont val="Calibri"/>
        <family val="2"/>
        <scheme val="minor"/>
      </rPr>
      <t xml:space="preserve"> EEUU</t>
    </r>
  </si>
  <si>
    <t>Nota: Actualización del IFP 1T25 con un nivel de PIB nominal 2025 estimado en $334.630 miles de millones y un tipo de cambio a diciembre 2025 de 984,4 $/US$. Cierre estadístico de proyecciones macroeconómicas: 27 de marzo de 2025.</t>
  </si>
  <si>
    <t>Fuente: Ministerio de Hacienda. Las cifras no son una proyección, sino que en IFP125 las cifras corresponden a los datos efectivos de precios y a la actividad de las Cuentas Nacionales 2024.</t>
  </si>
  <si>
    <t>Nota: Actualización del IFP 1T25 con un nivel de PIB nominal 2024 efectivo de $311.631 miles de millones de pesos. Fuente: Ministerio de Hacienda. Las cifras no son una proyección, sino que en IFP1T25 las cifras corresponden a los datos efectivos de precios y a la actividad de las Cuentas Nacionales 2024.</t>
  </si>
  <si>
    <r>
      <t>Ingresos tributarios 2023 y 2024</t>
    </r>
    <r>
      <rPr>
        <b/>
        <vertAlign val="superscript"/>
        <sz val="10"/>
        <color theme="1"/>
        <rFont val="Calibri"/>
        <family val="2"/>
        <scheme val="minor"/>
      </rPr>
      <t>(1,2)</t>
    </r>
  </si>
  <si>
    <r>
      <t>Ingresos Gobierno Central Total Evolución Trimestral 2024</t>
    </r>
    <r>
      <rPr>
        <b/>
        <vertAlign val="superscript"/>
        <sz val="10"/>
        <color theme="1"/>
        <rFont val="Calibri"/>
        <family val="2"/>
        <scheme val="minor"/>
      </rPr>
      <t>(1)</t>
    </r>
  </si>
  <si>
    <r>
      <t>Otros ingresos</t>
    </r>
    <r>
      <rPr>
        <vertAlign val="superscript"/>
        <sz val="10"/>
        <color theme="1"/>
        <rFont val="Calibri"/>
        <family val="2"/>
        <scheme val="minor"/>
      </rPr>
      <t>(2)</t>
    </r>
  </si>
  <si>
    <t>(1) Las cifras de Otros ingresos y de ingresos tributarios netos de Ejecución 2023 y Ejecución 2024 están ajustadas por la reclasificación presupuestaria de registros</t>
  </si>
  <si>
    <t>(2) Estas cifras consideran el efecto del Bono Electrónico Fonasa, que no es considerado en lo publicado en los informes de ejecución presupuestaria trimestral.</t>
  </si>
  <si>
    <r>
      <t>Presupuesto 2024</t>
    </r>
    <r>
      <rPr>
        <b/>
        <vertAlign val="superscript"/>
        <sz val="10"/>
        <color rgb="FF000000"/>
        <rFont val="Calibri"/>
        <family val="2"/>
        <scheme val="minor"/>
      </rPr>
      <t>(1)</t>
    </r>
  </si>
  <si>
    <r>
      <t>Balance del Gobierno Central Total 2025</t>
    </r>
    <r>
      <rPr>
        <b/>
        <vertAlign val="superscript"/>
        <sz val="10"/>
        <color theme="1"/>
        <rFont val="Calibri"/>
        <family val="2"/>
        <scheme val="minor"/>
      </rPr>
      <t>(1)</t>
    </r>
  </si>
  <si>
    <r>
      <t>Proyección IFP 1T25 + Acciones Correctivas</t>
    </r>
    <r>
      <rPr>
        <b/>
        <vertAlign val="superscript"/>
        <sz val="10"/>
        <rFont val="Calibri"/>
        <family val="2"/>
        <scheme val="minor"/>
      </rPr>
      <t>(3)</t>
    </r>
  </si>
  <si>
    <t>(3) Ver más detalles en el documento anexo “Acciones Correctivas para converger a la meta de Balance Cíclicamente Ajustado”.</t>
  </si>
  <si>
    <t>Aporte Fondos</t>
  </si>
  <si>
    <t>(1) Luego de la clasificación por mayor gasto aprobado en la Ley de Presupuestos 2024 (excluyendo Tesoro Público), se ordenan descendentemente de acuerdo con la ejecución acumulada. El Gasto Corriente aprobado de estos 5 ministerios representa un 72,4% del Gasto Corriente total aprobado en la Ley de Presupuestos 2024.</t>
  </si>
  <si>
    <t>(1) Luego de la clasificación por mayor gasto aprobado en la Ley de Presupuestos 2024, se ordenan descendentemente por la ejecución acumulada. El Gasto de Capital aprobado de estos 5 ministerios representa un 89,3% del Gasto de Capital total aprobado en la Ley de Presupuestos 2024.</t>
  </si>
  <si>
    <t>Balances del Gobierno Central Total 2026-2029 sin acciones correctivas</t>
  </si>
  <si>
    <t>Cuadro II.4.3</t>
  </si>
  <si>
    <t>Acciones correctivas que requieren medidas administrativas</t>
  </si>
  <si>
    <t>Cuadro II.4.4</t>
  </si>
  <si>
    <t>Acciones correctivas que requieren medidas legislativas</t>
  </si>
  <si>
    <t>Estado del proyecto</t>
  </si>
  <si>
    <t>Descripción</t>
  </si>
  <si>
    <t>Ingreso/Gasto</t>
  </si>
  <si>
    <t>Ahorro 2025</t>
  </si>
  <si>
    <t>Ahorro 2026</t>
  </si>
  <si>
    <t>Ahorro 2027</t>
  </si>
  <si>
    <t>Ahorro 2028</t>
  </si>
  <si>
    <t>Ahorro 2029</t>
  </si>
  <si>
    <t>Reforma paramétrica al SIL</t>
  </si>
  <si>
    <t xml:space="preserve">Reforma paramétrica al Subsidio de Incapacidad Laboral corrigiendo y ajustando los incentivos de su diseño para cumplir con objetivos de reducción del ausentismo laboral. </t>
  </si>
  <si>
    <t>Aumento ingresos</t>
  </si>
  <si>
    <t>Recuperación Saldos SEP</t>
  </si>
  <si>
    <t xml:space="preserve">Mediante indicación se normará la recuperación de los saldos no utilizados y acumulados en el tiempo de la Subvención Escolar Preferencial (SEP) por parte de los sostenedores. </t>
  </si>
  <si>
    <t>Financiamiento Universitario</t>
  </si>
  <si>
    <t xml:space="preserve">Reemplaza los créditos estudiantiles actuales. Realiza una cobranza más eficiente, elimina los sobrepagos a los Bancos, y pospone los aumentos de la gratuidad a los deciles superiores. </t>
  </si>
  <si>
    <t>Reducción gasto</t>
  </si>
  <si>
    <t>Subsidio Eléctrico</t>
  </si>
  <si>
    <t>Mediante indicaciones al proyecto de ley que amplía la cobertura del subsidio eléctrico transitorio de la ley N° 21.667, se reduce la propuesta respecto de lo que encontraba planificado en los gastos comprometidos.   </t>
  </si>
  <si>
    <t>Subsidio a la tasa de interés</t>
  </si>
  <si>
    <t>El proyecto de ley establece subsidio a la tasa de interés hipotecaria para la adquisición de viviendas nuevas e induciría una demanda de 20.000 viviendas, lo que generaría un ingreso por IVA incremental producto de esas ventas.</t>
  </si>
  <si>
    <t>Suspender Bonos Objetados Técnicamente</t>
  </si>
  <si>
    <t>Eliminar bonos que no cumplen propósitos claros de política pública.</t>
  </si>
  <si>
    <t>Juegos en Línea</t>
  </si>
  <si>
    <t>El proyecto de ley regula el desarrollo de los juegos en línea regula las licencias e impuestos que deben pagar los operadores de juegos en línea para su funcionamiento.</t>
  </si>
  <si>
    <t>Límite a reposición de vacantes por Incentivo al Retiro (3x1) </t>
  </si>
  <si>
    <t>Vía Ley de Presupuestos</t>
  </si>
  <si>
    <t>Establecer como límite la reposición de máximo una vacante de cada tres que se generen por funcionarios que se acojan a leyes de incentivo al retiro.</t>
  </si>
  <si>
    <t>% del PIB </t>
  </si>
  <si>
    <r>
      <t>Ítem</t>
    </r>
    <r>
      <rPr>
        <sz val="10"/>
        <rFont val="Calibri"/>
        <family val="2"/>
        <scheme val="minor"/>
      </rPr>
      <t> </t>
    </r>
  </si>
  <si>
    <t xml:space="preserve">Ingresado
(Boletín N° 17.064-08) </t>
  </si>
  <si>
    <t>Ingresado
(Boletín N° 17.169-04)</t>
  </si>
  <si>
    <t>No Ingresado
(Ingreso indicación al Boletín N° 12.979-04)</t>
  </si>
  <si>
    <t>No ingresado
(Ingreso Primer Semestre)</t>
  </si>
  <si>
    <t>Ingresado
(Boletín N°17.368-05)</t>
  </si>
  <si>
    <t>Ingresado
(Boletín N° 14.838-03)</t>
  </si>
  <si>
    <t>Ítem</t>
  </si>
  <si>
    <t>Ajuste Preventivo de Gasto</t>
  </si>
  <si>
    <t>Ajuste comprometido en el Acuerdo Marco para la discusión del proyecto de ley de Presupuestos del Sector Público para el año 2025.</t>
  </si>
  <si>
    <t>Ajustes Específicos de Gasto</t>
  </si>
  <si>
    <t>Se realizarán ajustes específicos de gasto correspondientes a 0,1% del PIB.</t>
  </si>
  <si>
    <t>Revisiones de Gasto</t>
  </si>
  <si>
    <t>Agenda en materia de gastos operacionales, tecnología, bienes inmuebles, personal, institucionalidad y oferta programática.</t>
  </si>
  <si>
    <t>Ajustes reemplazos y suplencias</t>
  </si>
  <si>
    <t>Se reducirá gasto en reemplazos y suplencias.</t>
  </si>
  <si>
    <t>Ajuste de Tarifas en Diferentes Servicios Operacionales</t>
  </si>
  <si>
    <t>Se aumentarán tarifas de diferentes servicios operacionales que aumentarán los ingresos fiscales adicionales a los contemplados en la programación financiera.</t>
  </si>
  <si>
    <t>Ajuste Administrativo 2025</t>
  </si>
  <si>
    <t>Ajuste Administrativo 2026</t>
  </si>
  <si>
    <t>Ajuste Administrativo 2027</t>
  </si>
  <si>
    <t>Ajuste Administrativo 2028</t>
  </si>
  <si>
    <t>Ajuste Administrativo 2029</t>
  </si>
  <si>
    <t>Cuadro R.4.1</t>
  </si>
  <si>
    <t>Cuadro R.4.2</t>
  </si>
  <si>
    <t>Cuadro R.4.3</t>
  </si>
  <si>
    <t>Cuadro R.2.1</t>
  </si>
  <si>
    <t>Monto total, cuentas fluctuación deudores que se reclasificarán dentro del subtítulo 08 "otros ingresos"</t>
  </si>
  <si>
    <t>Año</t>
  </si>
  <si>
    <t>Fluctuación Deudores CAE</t>
  </si>
  <si>
    <t>Otras Cuentas Fluctuación Deudores</t>
  </si>
  <si>
    <t>Ajustes para reconocer mayor productividad en el Sistema de Salud</t>
  </si>
  <si>
    <t>Estimación del efecto de la depreciación instantánea</t>
  </si>
  <si>
    <t>IFP 3T 2024</t>
  </si>
  <si>
    <t>IFP 1T 2025</t>
  </si>
  <si>
    <t>Cuadro I.10.9</t>
  </si>
  <si>
    <t>Informe Financiero N°115 
año 2020</t>
  </si>
  <si>
    <t>Descomposición de la estimación de recaudación de la depreciación instantánea en el IFP 1T 2025</t>
  </si>
  <si>
    <t>DP</t>
  </si>
  <si>
    <t>DPA</t>
  </si>
  <si>
    <t>P</t>
  </si>
  <si>
    <t>Nota:  Nota. DP: Diferencia atribuible al gasto en depreciación por bienes adquiridos en el ejercicio; DPA: Diferencia atribuible al gasto en depreciación por bienes adquiridos en ejercicios anteriores; P: Diferencia atribuible a la acumulación de pérdidas tributarias de arrastre.</t>
  </si>
  <si>
    <t>Fuente: Elaboración propia a partir de microdatos tributarios.</t>
  </si>
  <si>
    <t xml:space="preserve">Efecto neto en ingresos y gastos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</si>
</sst>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5">
    <numFmt numFmtId="6" formatCode="&quot;$&quot;#,##0;[Red]&quot;$&quot;\-#,##0"/>
    <numFmt numFmtId="42" formatCode="_ &quot;$&quot;* #,##0_ ;_ &quot;$&quot;* \-#,##0_ ;_ &quot;$&quot;* &quot;-&quot;_ ;_ @_ "/>
    <numFmt numFmtId="41" formatCode="_ * #,##0_ ;_ * \-#,##0_ ;_ * &quot;-&quot;_ ;_ @_ "/>
    <numFmt numFmtId="43" formatCode="_ * #,##0.00_ ;_ * \-#,##0.00_ ;_ * &quot;-&quot;??_ ;_ @_ "/>
    <numFmt numFmtId="164" formatCode="_-* #,##0_-;\-* #,##0_-;_-* &quot;-&quot;_-;_-@_-"/>
    <numFmt numFmtId="165" formatCode="_-* #,##0.00_-;\-* #,##0.00_-;_-* &quot;-&quot;??_-;_-@_-"/>
    <numFmt numFmtId="166" formatCode="_ * #,##0.0_ ;_ * \-#,##0.0_ ;_ * &quot;-&quot;_ ;_ @_ "/>
    <numFmt numFmtId="167" formatCode="0.0"/>
    <numFmt numFmtId="168" formatCode="#,##0.0"/>
    <numFmt numFmtId="169" formatCode="0.0%"/>
    <numFmt numFmtId="170" formatCode="_ * #,##0.0_ ;_ * \-#,##0.0_ ;_ * &quot;-&quot;?_ ;_ @_ "/>
    <numFmt numFmtId="171" formatCode="#,##0_ ;\-#,##0\ "/>
    <numFmt numFmtId="172" formatCode="_-* #,##0_-;\-* #,##0_-;_-* &quot;-&quot;??_-;_-@_-"/>
    <numFmt numFmtId="173" formatCode="_-* #,##0.000_-;\-* #,##0.000_-;_-* &quot;-&quot;??_-;_-@_-"/>
    <numFmt numFmtId="174" formatCode="#,##0.0;\-#,##0.0"/>
    <numFmt numFmtId="175" formatCode="_-* #,##0.0000_-;\-* #,##0.0000_-;_-* &quot;-&quot;??_-;_-@_-"/>
    <numFmt numFmtId="176" formatCode="0.000"/>
    <numFmt numFmtId="177" formatCode="#,##0.0_ ;\-#,##0.0\ "/>
    <numFmt numFmtId="178" formatCode="_ * #,##0.00000_ ;_ * \-#,##0.00000_ ;_ * &quot;-&quot;_ ;_ @_ "/>
    <numFmt numFmtId="179" formatCode="_ * #,##0.0000000_ ;_ * \-#,##0.0000000_ ;_ * &quot;-&quot;_ ;_ @_ "/>
    <numFmt numFmtId="180" formatCode="_ * #,##0.000_ ;_ * \-#,##0.000_ ;_ * &quot;-&quot;_ ;_ @_ "/>
    <numFmt numFmtId="181" formatCode="#,##0.0000000"/>
    <numFmt numFmtId="182" formatCode="_ * #,##0.000000000000_ ;_ * \-#,##0.000000000000_ ;_ * &quot;-&quot;_ ;_ @_ "/>
    <numFmt numFmtId="183" formatCode="#,##0.00000"/>
    <numFmt numFmtId="184" formatCode="_ * #,##0.000000_ ;_ * \-#,##0.000000_ ;_ * &quot;-&quot;_ ;_ @_ "/>
    <numFmt numFmtId="185" formatCode="_ * #,##0.0000_ ;_ * \-#,##0.0000_ ;_ * &quot;-&quot;_ ;_ @_ "/>
    <numFmt numFmtId="186" formatCode="_ * #,##0.00_ ;_ * \-#,##0.00_ ;_ * &quot;-&quot;_ ;_ @_ "/>
    <numFmt numFmtId="187" formatCode="[$-C0A]mmm\-yy;@"/>
    <numFmt numFmtId="188" formatCode="#,##0.000"/>
    <numFmt numFmtId="189" formatCode="#,##0.0000"/>
    <numFmt numFmtId="190" formatCode="#,##0.000000000"/>
    <numFmt numFmtId="191" formatCode="#,##0.000000_ ;\-#,##0.000000\ "/>
    <numFmt numFmtId="192" formatCode="#,##0.00000000_ ;\-#,##0.00000000\ "/>
    <numFmt numFmtId="193" formatCode="_ * #,##0_ ;_ * \-#,##0_ ;_ * &quot;-&quot;??_ ;_ @_ "/>
    <numFmt numFmtId="194" formatCode="_-* #,##0\ _P_t_a_-;\-* #,##0\ _P_t_a_-;_-* &quot;-&quot;\ _P_t_a_-;_-@_-"/>
  </numFmts>
  <fonts count="48" x14ac:knownFonts="1">
    <font>
      <sz val="11"/>
      <color theme="1"/>
      <name val="Calibri"/>
      <family val="2"/>
      <scheme val="minor"/>
    </font>
    <font>
      <b/>
      <sz val="10"/>
      <color rgb="FF000000"/>
      <name val="Calibri"/>
      <family val="2"/>
      <scheme val="minor"/>
    </font>
    <font>
      <sz val="10"/>
      <color rgb="FF000000"/>
      <name val="Calibri"/>
      <family val="2"/>
      <scheme val="minor"/>
    </font>
    <font>
      <b/>
      <sz val="10"/>
      <color theme="1"/>
      <name val="Calibri"/>
      <family val="2"/>
      <scheme val="minor"/>
    </font>
    <font>
      <sz val="10"/>
      <color theme="1"/>
      <name val="Calibri"/>
      <family val="2"/>
      <scheme val="minor"/>
    </font>
    <font>
      <sz val="11"/>
      <color theme="1"/>
      <name val="Calibri"/>
      <family val="2"/>
      <scheme val="minor"/>
    </font>
    <font>
      <sz val="10"/>
      <name val="Arial"/>
      <family val="2"/>
    </font>
    <font>
      <b/>
      <sz val="10"/>
      <name val="Calibri"/>
      <family val="2"/>
      <scheme val="minor"/>
    </font>
    <font>
      <sz val="10"/>
      <name val="Calibri"/>
      <family val="2"/>
      <scheme val="minor"/>
    </font>
    <font>
      <sz val="12"/>
      <color theme="1"/>
      <name val="Calibri"/>
      <family val="2"/>
      <scheme val="minor"/>
    </font>
    <font>
      <b/>
      <sz val="10"/>
      <name val="Calibri"/>
      <family val="2"/>
    </font>
    <font>
      <sz val="10"/>
      <name val="Calibri"/>
      <family val="2"/>
    </font>
    <font>
      <vertAlign val="superscript"/>
      <sz val="10"/>
      <name val="Calibri"/>
      <family val="2"/>
    </font>
    <font>
      <b/>
      <vertAlign val="superscript"/>
      <sz val="10"/>
      <name val="Calibri"/>
      <family val="2"/>
      <scheme val="minor"/>
    </font>
    <font>
      <sz val="10"/>
      <color rgb="FFFF0000"/>
      <name val="Calibri"/>
      <family val="2"/>
      <scheme val="minor"/>
    </font>
    <font>
      <vertAlign val="superscript"/>
      <sz val="10"/>
      <color rgb="FF000000"/>
      <name val="Calibri"/>
      <family val="2"/>
      <scheme val="minor"/>
    </font>
    <font>
      <b/>
      <vertAlign val="superscript"/>
      <sz val="10"/>
      <color theme="1"/>
      <name val="Calibri"/>
      <family val="2"/>
      <scheme val="minor"/>
    </font>
    <font>
      <vertAlign val="superscript"/>
      <sz val="10"/>
      <color theme="1"/>
      <name val="Calibri"/>
      <family val="2"/>
      <scheme val="minor"/>
    </font>
    <font>
      <b/>
      <sz val="10"/>
      <color rgb="FF4BACC6"/>
      <name val="Calibri"/>
      <family val="2"/>
      <scheme val="minor"/>
    </font>
    <font>
      <sz val="11"/>
      <color rgb="FF000000"/>
      <name val="Calibri"/>
      <family val="2"/>
    </font>
    <font>
      <vertAlign val="superscript"/>
      <sz val="10"/>
      <name val="Calibri"/>
      <family val="2"/>
      <scheme val="minor"/>
    </font>
    <font>
      <b/>
      <sz val="10"/>
      <color rgb="FFC00000"/>
      <name val="Calibri"/>
      <family val="2"/>
      <scheme val="minor"/>
    </font>
    <font>
      <b/>
      <sz val="10"/>
      <color rgb="FFFF0000"/>
      <name val="Calibri"/>
      <family val="2"/>
      <scheme val="minor"/>
    </font>
    <font>
      <i/>
      <sz val="10"/>
      <name val="Calibri"/>
      <family val="2"/>
      <scheme val="minor"/>
    </font>
    <font>
      <i/>
      <sz val="10"/>
      <color rgb="FF000000"/>
      <name val="Calibri"/>
      <family val="2"/>
      <scheme val="minor"/>
    </font>
    <font>
      <b/>
      <vertAlign val="superscript"/>
      <sz val="10"/>
      <color rgb="FF000000"/>
      <name val="Calibri"/>
      <family val="2"/>
      <scheme val="minor"/>
    </font>
    <font>
      <sz val="10"/>
      <color rgb="FFC00000"/>
      <name val="Calibri"/>
      <family val="2"/>
      <scheme val="minor"/>
    </font>
    <font>
      <i/>
      <sz val="10"/>
      <color theme="1"/>
      <name val="Calibri"/>
      <family val="2"/>
      <scheme val="minor"/>
    </font>
    <font>
      <i/>
      <sz val="10"/>
      <name val="Calibri"/>
      <family val="2"/>
    </font>
    <font>
      <b/>
      <i/>
      <sz val="10"/>
      <name val="Calibri"/>
      <family val="2"/>
      <scheme val="minor"/>
    </font>
    <font>
      <u/>
      <sz val="11"/>
      <color theme="10"/>
      <name val="Calibri"/>
      <family val="2"/>
      <scheme val="minor"/>
    </font>
    <font>
      <b/>
      <vertAlign val="subscript"/>
      <sz val="10"/>
      <color rgb="FF000000"/>
      <name val="Calibri"/>
      <family val="2"/>
      <scheme val="minor"/>
    </font>
    <font>
      <u/>
      <sz val="10"/>
      <color theme="10"/>
      <name val="Calibri"/>
      <family val="2"/>
      <scheme val="minor"/>
    </font>
    <font>
      <sz val="10"/>
      <color theme="1"/>
      <name val="Calibri"/>
      <family val="2"/>
    </font>
    <font>
      <sz val="10"/>
      <color rgb="FF000000"/>
      <name val="Calibri"/>
      <family val="2"/>
    </font>
    <font>
      <b/>
      <sz val="10"/>
      <color rgb="FFFFFFFF"/>
      <name val="Calibri"/>
      <family val="2"/>
      <scheme val="minor"/>
    </font>
    <font>
      <b/>
      <sz val="10"/>
      <color rgb="FF005C9E"/>
      <name val="Calibri"/>
      <family val="2"/>
      <scheme val="minor"/>
    </font>
    <font>
      <sz val="10"/>
      <color rgb="FF005C9E"/>
      <name val="Calibri"/>
      <family val="2"/>
      <scheme val="minor"/>
    </font>
    <font>
      <i/>
      <sz val="10"/>
      <color rgb="FF005C9E"/>
      <name val="Calibri"/>
      <family val="2"/>
      <scheme val="minor"/>
    </font>
    <font>
      <sz val="10"/>
      <color rgb="FF767171"/>
      <name val="Calibri"/>
      <family val="2"/>
      <scheme val="minor"/>
    </font>
    <font>
      <b/>
      <sz val="10"/>
      <color rgb="FF767171"/>
      <name val="Calibri"/>
      <family val="2"/>
      <scheme val="minor"/>
    </font>
    <font>
      <b/>
      <sz val="10"/>
      <color rgb="FFF2F2F2"/>
      <name val="Calibri"/>
      <family val="2"/>
      <scheme val="minor"/>
    </font>
    <font>
      <sz val="10"/>
      <color rgb="FF002060"/>
      <name val="Calibri"/>
      <family val="2"/>
      <scheme val="minor"/>
    </font>
    <font>
      <b/>
      <sz val="10"/>
      <color rgb="FF000000"/>
      <name val="Calibri"/>
      <family val="2"/>
    </font>
    <font>
      <i/>
      <vertAlign val="superscript"/>
      <sz val="10"/>
      <color theme="1"/>
      <name val="Calibri"/>
      <family val="2"/>
      <scheme val="minor"/>
    </font>
    <font>
      <i/>
      <vertAlign val="superscript"/>
      <sz val="10"/>
      <name val="Calibri"/>
      <family val="2"/>
      <scheme val="minor"/>
    </font>
    <font>
      <b/>
      <i/>
      <sz val="10"/>
      <color theme="1"/>
      <name val="Calibri"/>
      <family val="2"/>
      <scheme val="minor"/>
    </font>
    <font>
      <sz val="10"/>
      <color theme="1"/>
      <name val="Arial"/>
      <family val="2"/>
    </font>
  </fonts>
  <fills count="9">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rgb="FFFFFFFF"/>
        <bgColor rgb="FFFFFFFF"/>
      </patternFill>
    </fill>
    <fill>
      <patternFill patternType="solid">
        <fgColor theme="0"/>
        <bgColor rgb="FFFFFFFF"/>
      </patternFill>
    </fill>
    <fill>
      <patternFill patternType="solid">
        <fgColor rgb="FFFFFFCC"/>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FF0000"/>
      </left>
      <right style="thin">
        <color auto="1"/>
      </right>
      <top/>
      <bottom style="thin">
        <color auto="1"/>
      </bottom>
      <diagonal/>
    </border>
    <border>
      <left style="thin">
        <color rgb="FFFF0000"/>
      </left>
      <right style="thin">
        <color auto="1"/>
      </right>
      <top style="thin">
        <color indexed="64"/>
      </top>
      <bottom style="thin">
        <color indexed="64"/>
      </bottom>
      <diagonal/>
    </border>
    <border>
      <left style="thin">
        <color rgb="FFFF0000"/>
      </left>
      <right style="thin">
        <color indexed="64"/>
      </right>
      <top/>
      <bottom/>
      <diagonal/>
    </border>
    <border>
      <left/>
      <right style="thin">
        <color rgb="FF000000"/>
      </right>
      <top/>
      <bottom/>
      <diagonal/>
    </border>
    <border>
      <left style="thin">
        <color indexed="64"/>
      </left>
      <right/>
      <top/>
      <bottom style="thin">
        <color rgb="FF000000"/>
      </bottom>
      <diagonal/>
    </border>
    <border>
      <left/>
      <right style="thin">
        <color indexed="64"/>
      </right>
      <top/>
      <bottom style="thin">
        <color rgb="FF000000"/>
      </bottom>
      <diagonal/>
    </border>
    <border>
      <left/>
      <right/>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style="thin">
        <color indexed="64"/>
      </right>
      <top/>
      <bottom style="thin">
        <color indexed="64"/>
      </bottom>
      <diagonal/>
    </border>
    <border>
      <left style="thin">
        <color rgb="FF000000"/>
      </left>
      <right/>
      <top/>
      <bottom style="thin">
        <color indexed="64"/>
      </bottom>
      <diagonal/>
    </border>
    <border>
      <left style="thin">
        <color indexed="64"/>
      </left>
      <right style="thin">
        <color rgb="FF000000"/>
      </right>
      <top/>
      <bottom/>
      <diagonal/>
    </border>
    <border>
      <left style="thin">
        <color rgb="FF000000"/>
      </left>
      <right style="thin">
        <color indexed="64"/>
      </right>
      <top/>
      <bottom/>
      <diagonal/>
    </border>
    <border>
      <left style="thin">
        <color rgb="FF000000"/>
      </left>
      <right/>
      <top/>
      <bottom/>
      <diagonal/>
    </border>
    <border>
      <left style="thin">
        <color indexed="64"/>
      </left>
      <right style="thin">
        <color rgb="FF000000"/>
      </right>
      <top/>
      <bottom style="thin">
        <color indexed="64"/>
      </bottom>
      <diagonal/>
    </border>
    <border>
      <left/>
      <right style="thin">
        <color rgb="FF000000"/>
      </right>
      <top/>
      <bottom style="thin">
        <color indexed="64"/>
      </bottom>
      <diagonal/>
    </border>
    <border>
      <left/>
      <right/>
      <top/>
      <bottom style="thin">
        <color rgb="FFFF0000"/>
      </bottom>
      <diagonal/>
    </border>
    <border>
      <left style="thin">
        <color rgb="FF000000"/>
      </left>
      <right/>
      <top/>
      <bottom style="thin">
        <color rgb="FF000000"/>
      </bottom>
      <diagonal/>
    </border>
    <border>
      <left style="thin">
        <color indexed="64"/>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medium">
        <color indexed="64"/>
      </left>
      <right/>
      <top/>
      <bottom/>
      <diagonal/>
    </border>
    <border>
      <left style="thin">
        <color rgb="FFC00000"/>
      </left>
      <right/>
      <top/>
      <bottom/>
      <diagonal/>
    </border>
    <border>
      <left style="thin">
        <color rgb="FFC00000"/>
      </left>
      <right style="thin">
        <color indexed="64"/>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s>
  <cellStyleXfs count="48">
    <xf numFmtId="0" fontId="0" fillId="0" borderId="0"/>
    <xf numFmtId="41" fontId="5" fillId="0" borderId="0" applyFont="0" applyFill="0" applyBorder="0" applyAlignment="0" applyProtection="0"/>
    <xf numFmtId="9" fontId="5" fillId="0" borderId="0" applyFont="0" applyFill="0" applyBorder="0" applyAlignment="0" applyProtection="0"/>
    <xf numFmtId="0" fontId="6" fillId="0" borderId="0">
      <alignment vertical="top"/>
    </xf>
    <xf numFmtId="0" fontId="6" fillId="0" borderId="0"/>
    <xf numFmtId="0" fontId="9" fillId="0" borderId="0"/>
    <xf numFmtId="165" fontId="5" fillId="0" borderId="0" applyFont="0" applyFill="0" applyBorder="0" applyAlignment="0" applyProtection="0"/>
    <xf numFmtId="165"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0" fontId="19" fillId="0" borderId="0"/>
    <xf numFmtId="165" fontId="6" fillId="0" borderId="0" applyFont="0" applyFill="0" applyBorder="0" applyAlignment="0" applyProtection="0"/>
    <xf numFmtId="0" fontId="6" fillId="0" borderId="0"/>
    <xf numFmtId="0" fontId="5" fillId="0" borderId="0"/>
    <xf numFmtId="164" fontId="5" fillId="0" borderId="0" applyFont="0" applyFill="0" applyBorder="0" applyAlignment="0" applyProtection="0"/>
    <xf numFmtId="0" fontId="5" fillId="0" borderId="0"/>
    <xf numFmtId="43" fontId="5" fillId="0" borderId="0" applyFont="0" applyFill="0" applyBorder="0" applyAlignment="0" applyProtection="0"/>
    <xf numFmtId="165" fontId="5"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5" fillId="0" borderId="0" applyFont="0" applyFill="0" applyBorder="0" applyAlignment="0" applyProtection="0"/>
    <xf numFmtId="165" fontId="5" fillId="0" borderId="0" applyFont="0" applyFill="0" applyBorder="0" applyAlignment="0" applyProtection="0"/>
    <xf numFmtId="0" fontId="30" fillId="0" borderId="0" applyNumberFormat="0" applyFill="0" applyBorder="0" applyAlignment="0" applyProtection="0"/>
    <xf numFmtId="43" fontId="5" fillId="0" borderId="0" applyFont="0" applyFill="0" applyBorder="0" applyAlignment="0" applyProtection="0"/>
    <xf numFmtId="0" fontId="6" fillId="0" borderId="0"/>
    <xf numFmtId="0" fontId="6" fillId="0" borderId="0"/>
    <xf numFmtId="41" fontId="5" fillId="0" borderId="0" applyFont="0" applyFill="0" applyBorder="0" applyAlignment="0" applyProtection="0"/>
    <xf numFmtId="43"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0" fontId="19" fillId="0" borderId="0" applyBorder="0"/>
    <xf numFmtId="0" fontId="6" fillId="0" borderId="0"/>
    <xf numFmtId="0" fontId="6" fillId="0" borderId="0"/>
    <xf numFmtId="0" fontId="6" fillId="0" borderId="0"/>
    <xf numFmtId="22" fontId="6" fillId="0" borderId="0"/>
    <xf numFmtId="4" fontId="6" fillId="0" borderId="0" applyFont="0" applyFill="0" applyBorder="0" applyAlignment="0" applyProtection="0"/>
    <xf numFmtId="194" fontId="6"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0" fontId="6" fillId="0" borderId="0"/>
    <xf numFmtId="0" fontId="47" fillId="0" borderId="0"/>
    <xf numFmtId="0" fontId="5" fillId="8" borderId="44" applyNumberFormat="0" applyFont="0" applyAlignment="0" applyProtection="0"/>
    <xf numFmtId="9" fontId="6" fillId="0" borderId="0" applyFont="0" applyFill="0" applyBorder="0" applyAlignment="0" applyProtection="0"/>
  </cellStyleXfs>
  <cellXfs count="1773">
    <xf numFmtId="0" fontId="0" fillId="0" borderId="0" xfId="0"/>
    <xf numFmtId="0" fontId="1" fillId="2" borderId="5" xfId="0" applyFont="1" applyFill="1" applyBorder="1" applyAlignment="1">
      <alignment vertical="center"/>
    </xf>
    <xf numFmtId="0" fontId="1" fillId="2" borderId="7" xfId="0" applyFont="1" applyFill="1" applyBorder="1" applyAlignment="1">
      <alignment vertical="center"/>
    </xf>
    <xf numFmtId="0" fontId="2" fillId="2" borderId="0" xfId="0" applyFont="1" applyFill="1" applyAlignment="1">
      <alignment vertical="center"/>
    </xf>
    <xf numFmtId="0" fontId="4" fillId="0" borderId="0" xfId="0" applyFont="1"/>
    <xf numFmtId="0" fontId="4" fillId="0" borderId="0" xfId="0" applyFont="1" applyAlignment="1">
      <alignment vertical="center"/>
    </xf>
    <xf numFmtId="0" fontId="3" fillId="3" borderId="0" xfId="0" applyFont="1" applyFill="1"/>
    <xf numFmtId="0" fontId="4" fillId="3" borderId="0" xfId="0" applyFont="1" applyFill="1"/>
    <xf numFmtId="0" fontId="4" fillId="3" borderId="7" xfId="0" applyFont="1" applyFill="1" applyBorder="1"/>
    <xf numFmtId="0" fontId="7" fillId="0" borderId="0" xfId="0" applyFont="1"/>
    <xf numFmtId="3" fontId="8" fillId="0" borderId="0" xfId="0" applyNumberFormat="1" applyFont="1"/>
    <xf numFmtId="0" fontId="8" fillId="0" borderId="0" xfId="4" applyFont="1"/>
    <xf numFmtId="0" fontId="7" fillId="0" borderId="0" xfId="4" applyFont="1"/>
    <xf numFmtId="0" fontId="3" fillId="3" borderId="0" xfId="5" applyFont="1" applyFill="1"/>
    <xf numFmtId="0" fontId="4" fillId="3" borderId="0" xfId="5" applyFont="1" applyFill="1"/>
    <xf numFmtId="0" fontId="4" fillId="3" borderId="2" xfId="5" applyFont="1" applyFill="1" applyBorder="1"/>
    <xf numFmtId="0" fontId="3" fillId="3" borderId="7" xfId="5" applyFont="1" applyFill="1" applyBorder="1"/>
    <xf numFmtId="0" fontId="3" fillId="3" borderId="7" xfId="5" applyFont="1" applyFill="1" applyBorder="1" applyAlignment="1">
      <alignment horizontal="center"/>
    </xf>
    <xf numFmtId="0" fontId="3" fillId="3" borderId="8" xfId="5" applyFont="1" applyFill="1" applyBorder="1" applyAlignment="1">
      <alignment horizontal="center"/>
    </xf>
    <xf numFmtId="0" fontId="8" fillId="3" borderId="0" xfId="0" applyFont="1" applyFill="1"/>
    <xf numFmtId="0" fontId="8" fillId="3" borderId="13" xfId="0" applyFont="1" applyFill="1" applyBorder="1" applyAlignment="1">
      <alignment vertical="center"/>
    </xf>
    <xf numFmtId="0" fontId="7" fillId="3" borderId="1" xfId="0" applyFont="1" applyFill="1" applyBorder="1" applyAlignment="1">
      <alignment horizontal="center" vertical="center"/>
    </xf>
    <xf numFmtId="0" fontId="7" fillId="3" borderId="5" xfId="0" applyFont="1" applyFill="1" applyBorder="1" applyAlignment="1">
      <alignment vertical="center"/>
    </xf>
    <xf numFmtId="41" fontId="4" fillId="0" borderId="0" xfId="1" applyFont="1"/>
    <xf numFmtId="0" fontId="8" fillId="3" borderId="5" xfId="0" applyFont="1" applyFill="1" applyBorder="1" applyAlignment="1">
      <alignment horizontal="left" vertical="center" indent="1"/>
    </xf>
    <xf numFmtId="0" fontId="8" fillId="3" borderId="7" xfId="0" applyFont="1" applyFill="1" applyBorder="1" applyAlignment="1">
      <alignment horizontal="left" vertical="center" indent="1"/>
    </xf>
    <xf numFmtId="41" fontId="4" fillId="0" borderId="0" xfId="0" applyNumberFormat="1" applyFont="1"/>
    <xf numFmtId="0" fontId="3" fillId="3" borderId="0" xfId="0" applyFont="1" applyFill="1" applyAlignment="1">
      <alignment horizontal="left" vertical="center"/>
    </xf>
    <xf numFmtId="0" fontId="4" fillId="3" borderId="0" xfId="0" applyFont="1" applyFill="1" applyAlignment="1">
      <alignment horizontal="left" vertical="center"/>
    </xf>
    <xf numFmtId="3" fontId="4" fillId="0" borderId="0" xfId="0" applyNumberFormat="1" applyFont="1"/>
    <xf numFmtId="10" fontId="4" fillId="0" borderId="0" xfId="0" applyNumberFormat="1" applyFont="1"/>
    <xf numFmtId="0" fontId="7" fillId="3" borderId="0" xfId="0" applyFont="1" applyFill="1" applyAlignment="1">
      <alignment horizontal="center" vertical="center"/>
    </xf>
    <xf numFmtId="0" fontId="7" fillId="3" borderId="2" xfId="0" applyFont="1" applyFill="1" applyBorder="1" applyAlignment="1">
      <alignment vertical="center"/>
    </xf>
    <xf numFmtId="0" fontId="8" fillId="3" borderId="4" xfId="0" applyFont="1" applyFill="1" applyBorder="1" applyAlignment="1">
      <alignment horizontal="center" vertical="center" wrapText="1"/>
    </xf>
    <xf numFmtId="0" fontId="8" fillId="3" borderId="0" xfId="0" applyFont="1" applyFill="1" applyAlignment="1">
      <alignment horizontal="justify" vertical="center"/>
    </xf>
    <xf numFmtId="169" fontId="4" fillId="0" borderId="0" xfId="0" applyNumberFormat="1" applyFont="1"/>
    <xf numFmtId="0" fontId="10" fillId="3" borderId="2" xfId="0" applyFont="1" applyFill="1" applyBorder="1" applyAlignment="1">
      <alignment wrapText="1"/>
    </xf>
    <xf numFmtId="37" fontId="10" fillId="3" borderId="9" xfId="0" applyNumberFormat="1" applyFont="1" applyFill="1" applyBorder="1" applyAlignment="1">
      <alignment horizontal="right" wrapText="1"/>
    </xf>
    <xf numFmtId="37" fontId="10" fillId="3" borderId="3" xfId="0" applyNumberFormat="1" applyFont="1" applyFill="1" applyBorder="1" applyAlignment="1">
      <alignment horizontal="right" wrapText="1"/>
    </xf>
    <xf numFmtId="37" fontId="10" fillId="3" borderId="4" xfId="0" applyNumberFormat="1" applyFont="1" applyFill="1" applyBorder="1" applyAlignment="1">
      <alignment horizontal="right" wrapText="1"/>
    </xf>
    <xf numFmtId="0" fontId="11" fillId="3" borderId="5" xfId="0" applyFont="1" applyFill="1" applyBorder="1" applyAlignment="1">
      <alignment wrapText="1"/>
    </xf>
    <xf numFmtId="37" fontId="11" fillId="3" borderId="10" xfId="0" applyNumberFormat="1" applyFont="1" applyFill="1" applyBorder="1" applyAlignment="1">
      <alignment horizontal="right" wrapText="1"/>
    </xf>
    <xf numFmtId="37" fontId="11" fillId="3" borderId="0" xfId="0" applyNumberFormat="1" applyFont="1" applyFill="1" applyAlignment="1">
      <alignment horizontal="right" wrapText="1"/>
    </xf>
    <xf numFmtId="37" fontId="11" fillId="3" borderId="6" xfId="0" applyNumberFormat="1" applyFont="1" applyFill="1" applyBorder="1" applyAlignment="1">
      <alignment horizontal="right" wrapText="1"/>
    </xf>
    <xf numFmtId="0" fontId="11" fillId="3" borderId="7" xfId="0" applyFont="1" applyFill="1" applyBorder="1" applyAlignment="1">
      <alignment wrapText="1"/>
    </xf>
    <xf numFmtId="37" fontId="11" fillId="3" borderId="11" xfId="0" applyNumberFormat="1" applyFont="1" applyFill="1" applyBorder="1" applyAlignment="1">
      <alignment horizontal="right" wrapText="1"/>
    </xf>
    <xf numFmtId="37" fontId="11" fillId="3" borderId="14" xfId="0" applyNumberFormat="1" applyFont="1" applyFill="1" applyBorder="1" applyAlignment="1">
      <alignment horizontal="right" wrapText="1"/>
    </xf>
    <xf numFmtId="37" fontId="11" fillId="3" borderId="8" xfId="0" applyNumberFormat="1" applyFont="1" applyFill="1" applyBorder="1" applyAlignment="1">
      <alignment horizontal="right" wrapText="1"/>
    </xf>
    <xf numFmtId="0" fontId="8" fillId="4" borderId="13" xfId="0" applyFont="1" applyFill="1" applyBorder="1"/>
    <xf numFmtId="0" fontId="7" fillId="4" borderId="1" xfId="0" applyFont="1" applyFill="1" applyBorder="1" applyAlignment="1">
      <alignment horizontal="center" vertical="center"/>
    </xf>
    <xf numFmtId="3" fontId="8" fillId="4" borderId="9" xfId="0" applyNumberFormat="1" applyFont="1" applyFill="1" applyBorder="1"/>
    <xf numFmtId="3" fontId="8" fillId="4" borderId="3" xfId="0" applyNumberFormat="1" applyFont="1" applyFill="1" applyBorder="1"/>
    <xf numFmtId="0" fontId="7" fillId="4" borderId="5" xfId="0" applyFont="1" applyFill="1" applyBorder="1"/>
    <xf numFmtId="169" fontId="4" fillId="0" borderId="0" xfId="2" applyNumberFormat="1" applyFont="1"/>
    <xf numFmtId="0" fontId="7" fillId="4" borderId="7" xfId="0" applyFont="1" applyFill="1" applyBorder="1"/>
    <xf numFmtId="0" fontId="8" fillId="4" borderId="5" xfId="0" applyFont="1" applyFill="1" applyBorder="1"/>
    <xf numFmtId="3" fontId="8" fillId="4" borderId="10" xfId="0" applyNumberFormat="1" applyFont="1" applyFill="1" applyBorder="1"/>
    <xf numFmtId="0" fontId="8" fillId="4" borderId="7" xfId="0" applyFont="1" applyFill="1" applyBorder="1"/>
    <xf numFmtId="166" fontId="4" fillId="0" borderId="0" xfId="1" applyNumberFormat="1" applyFont="1"/>
    <xf numFmtId="170" fontId="4" fillId="0" borderId="0" xfId="0" applyNumberFormat="1" applyFont="1"/>
    <xf numFmtId="0" fontId="7" fillId="3" borderId="0" xfId="0" applyFont="1" applyFill="1"/>
    <xf numFmtId="0" fontId="8" fillId="3" borderId="13" xfId="0" applyFont="1" applyFill="1" applyBorder="1"/>
    <xf numFmtId="0" fontId="7" fillId="3" borderId="5" xfId="0" applyFont="1" applyFill="1" applyBorder="1"/>
    <xf numFmtId="0" fontId="8" fillId="3" borderId="5" xfId="0" applyFont="1" applyFill="1" applyBorder="1"/>
    <xf numFmtId="0" fontId="8" fillId="3" borderId="7" xfId="0" applyFont="1" applyFill="1" applyBorder="1"/>
    <xf numFmtId="3" fontId="8" fillId="0" borderId="11" xfId="0" applyNumberFormat="1" applyFont="1" applyBorder="1" applyAlignment="1">
      <alignment horizontal="right"/>
    </xf>
    <xf numFmtId="0" fontId="8" fillId="3" borderId="15" xfId="0" applyFont="1" applyFill="1" applyBorder="1" applyAlignment="1">
      <alignment vertical="center"/>
    </xf>
    <xf numFmtId="0" fontId="8" fillId="3" borderId="5" xfId="0" applyFont="1" applyFill="1" applyBorder="1" applyAlignment="1">
      <alignment vertical="center"/>
    </xf>
    <xf numFmtId="3" fontId="8" fillId="3" borderId="10" xfId="0" applyNumberFormat="1" applyFont="1" applyFill="1" applyBorder="1" applyAlignment="1">
      <alignment horizontal="right" vertical="center" wrapText="1"/>
    </xf>
    <xf numFmtId="168" fontId="8" fillId="3" borderId="10" xfId="0" applyNumberFormat="1" applyFont="1" applyFill="1" applyBorder="1" applyAlignment="1">
      <alignment horizontal="center" vertical="center" wrapText="1"/>
    </xf>
    <xf numFmtId="0" fontId="7" fillId="3" borderId="7" xfId="0" applyFont="1" applyFill="1" applyBorder="1" applyAlignment="1">
      <alignment vertical="center"/>
    </xf>
    <xf numFmtId="0" fontId="7" fillId="3" borderId="14" xfId="0" applyFont="1" applyFill="1" applyBorder="1" applyAlignment="1">
      <alignment horizontal="left" vertical="center"/>
    </xf>
    <xf numFmtId="167" fontId="7" fillId="3" borderId="11" xfId="0" applyNumberFormat="1" applyFont="1" applyFill="1" applyBorder="1" applyAlignment="1">
      <alignment horizontal="center" vertical="center"/>
    </xf>
    <xf numFmtId="3" fontId="4" fillId="3" borderId="0" xfId="0" applyNumberFormat="1" applyFont="1" applyFill="1"/>
    <xf numFmtId="0" fontId="1" fillId="3" borderId="12" xfId="0" applyFont="1" applyFill="1" applyBorder="1" applyAlignment="1">
      <alignment horizontal="center" vertical="center"/>
    </xf>
    <xf numFmtId="0" fontId="1" fillId="3" borderId="5" xfId="0" applyFont="1" applyFill="1" applyBorder="1" applyAlignment="1">
      <alignment vertical="center"/>
    </xf>
    <xf numFmtId="0" fontId="2" fillId="3" borderId="5" xfId="0" applyFont="1" applyFill="1" applyBorder="1" applyAlignment="1">
      <alignment vertical="center"/>
    </xf>
    <xf numFmtId="0" fontId="2" fillId="3" borderId="7" xfId="0" applyFont="1" applyFill="1" applyBorder="1" applyAlignment="1">
      <alignment vertical="center"/>
    </xf>
    <xf numFmtId="169" fontId="4" fillId="3" borderId="0" xfId="2" applyNumberFormat="1" applyFont="1" applyFill="1"/>
    <xf numFmtId="0" fontId="7" fillId="3" borderId="0" xfId="4" applyFont="1" applyFill="1"/>
    <xf numFmtId="0" fontId="8" fillId="3" borderId="0" xfId="4" applyFont="1" applyFill="1"/>
    <xf numFmtId="0" fontId="10" fillId="3" borderId="16" xfId="0" applyFont="1" applyFill="1" applyBorder="1" applyAlignment="1">
      <alignment wrapText="1"/>
    </xf>
    <xf numFmtId="0" fontId="10" fillId="3" borderId="1" xfId="0" applyFont="1" applyFill="1" applyBorder="1" applyAlignment="1">
      <alignment horizontal="center" wrapText="1"/>
    </xf>
    <xf numFmtId="0" fontId="10" fillId="3" borderId="17" xfId="0" applyFont="1" applyFill="1" applyBorder="1" applyAlignment="1">
      <alignment horizontal="center" wrapText="1"/>
    </xf>
    <xf numFmtId="0" fontId="7" fillId="3" borderId="8"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7" fillId="3" borderId="13" xfId="0" applyFont="1" applyFill="1" applyBorder="1" applyAlignment="1">
      <alignment vertical="center"/>
    </xf>
    <xf numFmtId="0" fontId="8" fillId="3" borderId="0" xfId="0" applyFont="1" applyFill="1" applyAlignment="1">
      <alignment vertical="center"/>
    </xf>
    <xf numFmtId="0" fontId="8" fillId="3" borderId="10" xfId="0" applyFont="1" applyFill="1" applyBorder="1" applyAlignment="1">
      <alignment vertical="center"/>
    </xf>
    <xf numFmtId="0" fontId="1" fillId="3" borderId="7" xfId="0" applyFont="1" applyFill="1" applyBorder="1" applyAlignment="1">
      <alignment vertical="center"/>
    </xf>
    <xf numFmtId="0" fontId="1" fillId="3" borderId="7" xfId="0" applyFont="1" applyFill="1" applyBorder="1" applyAlignment="1">
      <alignment horizontal="center" vertical="center" wrapText="1"/>
    </xf>
    <xf numFmtId="0" fontId="1" fillId="3" borderId="14"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7" xfId="0" applyFont="1" applyFill="1" applyBorder="1" applyAlignment="1">
      <alignment horizontal="center" vertical="center"/>
    </xf>
    <xf numFmtId="0" fontId="4" fillId="3" borderId="10" xfId="0" applyFont="1" applyFill="1" applyBorder="1" applyAlignment="1">
      <alignment horizontal="center"/>
    </xf>
    <xf numFmtId="172" fontId="8" fillId="3" borderId="10" xfId="6" applyNumberFormat="1" applyFont="1" applyFill="1" applyBorder="1"/>
    <xf numFmtId="0" fontId="7" fillId="3" borderId="13" xfId="0" applyFont="1" applyFill="1" applyBorder="1" applyAlignment="1">
      <alignment horizontal="center" vertical="center"/>
    </xf>
    <xf numFmtId="0" fontId="8" fillId="3" borderId="10" xfId="0" applyFont="1" applyFill="1" applyBorder="1"/>
    <xf numFmtId="0" fontId="7" fillId="3" borderId="7" xfId="0" applyFont="1" applyFill="1" applyBorder="1"/>
    <xf numFmtId="0" fontId="7" fillId="3" borderId="0" xfId="0" applyFont="1" applyFill="1" applyAlignment="1">
      <alignment horizontal="centerContinuous"/>
    </xf>
    <xf numFmtId="171" fontId="7" fillId="3" borderId="9" xfId="0" applyNumberFormat="1" applyFont="1" applyFill="1" applyBorder="1" applyAlignment="1">
      <alignment horizontal="right"/>
    </xf>
    <xf numFmtId="0" fontId="7" fillId="3" borderId="10" xfId="0" applyFont="1" applyFill="1" applyBorder="1"/>
    <xf numFmtId="0" fontId="7" fillId="3" borderId="18" xfId="0" applyFont="1" applyFill="1" applyBorder="1" applyAlignment="1">
      <alignment vertical="center"/>
    </xf>
    <xf numFmtId="0" fontId="3" fillId="3" borderId="1" xfId="0" applyFont="1" applyFill="1" applyBorder="1" applyAlignment="1">
      <alignment horizontal="center" vertical="center"/>
    </xf>
    <xf numFmtId="0" fontId="1" fillId="5" borderId="0" xfId="0" applyFont="1" applyFill="1"/>
    <xf numFmtId="0" fontId="4" fillId="5" borderId="0" xfId="0" applyFont="1" applyFill="1"/>
    <xf numFmtId="0" fontId="3" fillId="3" borderId="1" xfId="0" applyFont="1" applyFill="1" applyBorder="1" applyAlignment="1">
      <alignment horizontal="center" vertical="center" wrapText="1"/>
    </xf>
    <xf numFmtId="0" fontId="4" fillId="3" borderId="1" xfId="0" applyFont="1" applyFill="1" applyBorder="1" applyAlignment="1">
      <alignment vertical="center"/>
    </xf>
    <xf numFmtId="0" fontId="4" fillId="3" borderId="9" xfId="0" applyFont="1" applyFill="1" applyBorder="1" applyAlignment="1">
      <alignment vertical="center"/>
    </xf>
    <xf numFmtId="0" fontId="4" fillId="3" borderId="10" xfId="0" applyFont="1" applyFill="1" applyBorder="1" applyAlignment="1">
      <alignment vertical="center"/>
    </xf>
    <xf numFmtId="0" fontId="4" fillId="3" borderId="11" xfId="0" applyFont="1" applyFill="1" applyBorder="1" applyAlignment="1">
      <alignment vertical="center"/>
    </xf>
    <xf numFmtId="0" fontId="3" fillId="3" borderId="2" xfId="0" applyFont="1" applyFill="1" applyBorder="1" applyAlignment="1">
      <alignment vertical="center"/>
    </xf>
    <xf numFmtId="3" fontId="8" fillId="3" borderId="0" xfId="0" applyNumberFormat="1" applyFont="1" applyFill="1"/>
    <xf numFmtId="0" fontId="4" fillId="3" borderId="5" xfId="0" applyFont="1" applyFill="1" applyBorder="1" applyAlignment="1">
      <alignment horizontal="left" vertical="center" wrapText="1" indent="1"/>
    </xf>
    <xf numFmtId="3" fontId="4" fillId="3" borderId="10" xfId="0" applyNumberFormat="1" applyFont="1" applyFill="1" applyBorder="1" applyAlignment="1">
      <alignment horizontal="right" vertical="center" wrapText="1"/>
    </xf>
    <xf numFmtId="0" fontId="4" fillId="3" borderId="5" xfId="0" applyFont="1" applyFill="1" applyBorder="1" applyAlignment="1">
      <alignment horizontal="left" vertical="center" indent="1"/>
    </xf>
    <xf numFmtId="0" fontId="4" fillId="3" borderId="5" xfId="0" applyFont="1" applyFill="1" applyBorder="1" applyAlignment="1">
      <alignment horizontal="left" vertical="center" wrapText="1" indent="2"/>
    </xf>
    <xf numFmtId="0" fontId="3" fillId="3" borderId="7" xfId="0" applyFont="1" applyFill="1" applyBorder="1" applyAlignment="1">
      <alignment vertical="center"/>
    </xf>
    <xf numFmtId="3" fontId="3" fillId="3" borderId="14" xfId="0" applyNumberFormat="1" applyFont="1" applyFill="1" applyBorder="1" applyAlignment="1">
      <alignment horizontal="right" vertical="center"/>
    </xf>
    <xf numFmtId="0" fontId="8" fillId="3" borderId="0" xfId="0" applyFont="1" applyFill="1" applyAlignment="1">
      <alignment horizontal="left"/>
    </xf>
    <xf numFmtId="0" fontId="2" fillId="3" borderId="9" xfId="0" applyFont="1" applyFill="1" applyBorder="1" applyAlignment="1">
      <alignment vertical="center" wrapText="1"/>
    </xf>
    <xf numFmtId="0" fontId="1" fillId="3" borderId="9" xfId="0" applyFont="1" applyFill="1" applyBorder="1" applyAlignment="1">
      <alignment horizontal="center" vertical="center" wrapText="1"/>
    </xf>
    <xf numFmtId="0" fontId="1" fillId="3" borderId="2" xfId="0" applyFont="1" applyFill="1" applyBorder="1" applyAlignment="1">
      <alignment vertical="center" wrapText="1"/>
    </xf>
    <xf numFmtId="0" fontId="1" fillId="3" borderId="5" xfId="0" applyFont="1" applyFill="1" applyBorder="1" applyAlignment="1">
      <alignment vertical="center" wrapText="1"/>
    </xf>
    <xf numFmtId="0" fontId="2" fillId="3" borderId="5" xfId="0" applyFont="1" applyFill="1" applyBorder="1" applyAlignment="1">
      <alignment horizontal="left" vertical="center" wrapText="1" indent="1"/>
    </xf>
    <xf numFmtId="0" fontId="3" fillId="0" borderId="0" xfId="0" applyFont="1"/>
    <xf numFmtId="0" fontId="1" fillId="2" borderId="11"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 xfId="0" applyFont="1" applyBorder="1" applyAlignment="1">
      <alignment vertical="center"/>
    </xf>
    <xf numFmtId="0" fontId="2" fillId="0" borderId="5" xfId="0" applyFont="1" applyBorder="1" applyAlignment="1">
      <alignment vertical="center"/>
    </xf>
    <xf numFmtId="0" fontId="1" fillId="2" borderId="13" xfId="0" applyFont="1" applyFill="1" applyBorder="1" applyAlignment="1">
      <alignment vertical="center"/>
    </xf>
    <xf numFmtId="0" fontId="1" fillId="2" borderId="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6" xfId="0" applyFont="1" applyFill="1" applyBorder="1" applyAlignment="1">
      <alignment horizontal="center" vertical="center"/>
    </xf>
    <xf numFmtId="0" fontId="1" fillId="2" borderId="8" xfId="0" applyFont="1" applyFill="1" applyBorder="1" applyAlignment="1">
      <alignment horizontal="center" vertical="center"/>
    </xf>
    <xf numFmtId="0" fontId="4" fillId="2" borderId="2" xfId="0" applyFont="1" applyFill="1" applyBorder="1"/>
    <xf numFmtId="0" fontId="4" fillId="2" borderId="7" xfId="0" applyFont="1" applyFill="1" applyBorder="1"/>
    <xf numFmtId="0" fontId="3" fillId="0" borderId="7" xfId="0" applyFont="1" applyBorder="1" applyAlignment="1">
      <alignment vertical="center"/>
    </xf>
    <xf numFmtId="0" fontId="3" fillId="2" borderId="13" xfId="0" applyFont="1" applyFill="1" applyBorder="1" applyAlignment="1">
      <alignment vertical="center"/>
    </xf>
    <xf numFmtId="0" fontId="4" fillId="0" borderId="0" xfId="0" applyFont="1" applyAlignment="1">
      <alignment vertical="center" wrapText="1"/>
    </xf>
    <xf numFmtId="0" fontId="2" fillId="0" borderId="7" xfId="0" applyFont="1" applyBorder="1" applyAlignment="1">
      <alignment vertical="center"/>
    </xf>
    <xf numFmtId="0" fontId="3" fillId="0" borderId="0" xfId="0" applyFont="1" applyAlignment="1">
      <alignment horizontal="left" vertical="center"/>
    </xf>
    <xf numFmtId="0" fontId="3" fillId="2" borderId="2" xfId="0" applyFont="1" applyFill="1" applyBorder="1" applyAlignment="1">
      <alignment vertical="center"/>
    </xf>
    <xf numFmtId="0" fontId="2" fillId="0" borderId="2" xfId="0" applyFont="1" applyBorder="1" applyAlignment="1">
      <alignment vertical="center"/>
    </xf>
    <xf numFmtId="0" fontId="3" fillId="0" borderId="5" xfId="0" applyFont="1" applyBorder="1" applyAlignment="1">
      <alignment horizontal="justify" vertical="center" wrapText="1"/>
    </xf>
    <xf numFmtId="0" fontId="1" fillId="2" borderId="9" xfId="0" applyFont="1" applyFill="1" applyBorder="1" applyAlignment="1">
      <alignment horizontal="center" vertical="center" wrapText="1"/>
    </xf>
    <xf numFmtId="0" fontId="3" fillId="0" borderId="13" xfId="0" applyFont="1" applyBorder="1" applyAlignment="1">
      <alignment horizontal="center" vertical="center" wrapText="1"/>
    </xf>
    <xf numFmtId="0" fontId="4" fillId="0" borderId="5" xfId="0" applyFont="1" applyBorder="1" applyAlignment="1">
      <alignment horizontal="justify" vertical="center" wrapText="1"/>
    </xf>
    <xf numFmtId="0" fontId="2" fillId="2" borderId="0" xfId="0" applyFont="1" applyFill="1" applyAlignment="1">
      <alignment horizontal="justify" vertical="center"/>
    </xf>
    <xf numFmtId="0" fontId="1" fillId="0" borderId="0" xfId="0" applyFont="1" applyAlignment="1">
      <alignment horizontal="left" vertical="center"/>
    </xf>
    <xf numFmtId="0" fontId="2" fillId="0" borderId="0" xfId="0" applyFont="1" applyAlignment="1">
      <alignment horizontal="left" vertical="center"/>
    </xf>
    <xf numFmtId="0" fontId="4" fillId="0" borderId="2" xfId="0" applyFont="1" applyBorder="1" applyAlignment="1">
      <alignment vertical="center"/>
    </xf>
    <xf numFmtId="0" fontId="3" fillId="0" borderId="5" xfId="0" applyFont="1" applyBorder="1" applyAlignment="1">
      <alignment horizontal="justify" vertical="center"/>
    </xf>
    <xf numFmtId="0" fontId="4" fillId="0" borderId="5" xfId="0" applyFont="1" applyBorder="1" applyAlignment="1">
      <alignment horizontal="justify" vertical="center"/>
    </xf>
    <xf numFmtId="0" fontId="3" fillId="0" borderId="7" xfId="0" applyFont="1" applyBorder="1" applyAlignment="1">
      <alignment horizontal="justify" vertical="center"/>
    </xf>
    <xf numFmtId="0" fontId="4" fillId="0" borderId="0" xfId="0" applyFont="1" applyAlignment="1">
      <alignment horizontal="justify" vertical="center"/>
    </xf>
    <xf numFmtId="0" fontId="3" fillId="0" borderId="8" xfId="0" applyFont="1" applyBorder="1" applyAlignment="1">
      <alignment horizontal="center" vertical="center" wrapText="1"/>
    </xf>
    <xf numFmtId="0" fontId="4" fillId="0" borderId="1" xfId="0" applyFont="1" applyBorder="1" applyAlignment="1">
      <alignment horizontal="justify" vertical="center"/>
    </xf>
    <xf numFmtId="0" fontId="3" fillId="0" borderId="10" xfId="0" applyFont="1" applyBorder="1" applyAlignment="1">
      <alignment horizontal="justify" vertical="center"/>
    </xf>
    <xf numFmtId="0" fontId="4" fillId="0" borderId="10" xfId="0" applyFont="1" applyBorder="1" applyAlignment="1">
      <alignment horizontal="justify" vertical="center"/>
    </xf>
    <xf numFmtId="0" fontId="3" fillId="0" borderId="11" xfId="0" applyFont="1" applyBorder="1" applyAlignment="1">
      <alignment horizontal="justify" vertical="center"/>
    </xf>
    <xf numFmtId="0" fontId="3" fillId="0" borderId="8" xfId="0" applyFont="1" applyBorder="1" applyAlignment="1">
      <alignment horizontal="center" vertical="center"/>
    </xf>
    <xf numFmtId="0" fontId="18" fillId="0" borderId="0" xfId="0" applyFont="1" applyAlignment="1">
      <alignment vertical="center"/>
    </xf>
    <xf numFmtId="0" fontId="4" fillId="2" borderId="0" xfId="0" applyFont="1" applyFill="1" applyAlignment="1">
      <alignment vertical="center"/>
    </xf>
    <xf numFmtId="0" fontId="4" fillId="0" borderId="0" xfId="0" applyFont="1" applyAlignment="1">
      <alignment horizontal="center" vertical="center"/>
    </xf>
    <xf numFmtId="0" fontId="3" fillId="0" borderId="2" xfId="0" applyFont="1" applyBorder="1" applyAlignment="1">
      <alignment vertical="center"/>
    </xf>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2" fillId="0" borderId="5" xfId="0" applyFont="1" applyBorder="1" applyAlignment="1">
      <alignment horizontal="left" vertical="center"/>
    </xf>
    <xf numFmtId="0" fontId="1" fillId="0" borderId="5" xfId="0" applyFont="1" applyBorder="1" applyAlignment="1">
      <alignment horizontal="left" vertical="center"/>
    </xf>
    <xf numFmtId="0" fontId="1" fillId="0" borderId="2" xfId="0" applyFont="1" applyBorder="1" applyAlignment="1">
      <alignment horizontal="left" vertical="center"/>
    </xf>
    <xf numFmtId="0" fontId="3" fillId="0" borderId="13" xfId="0" applyFont="1" applyBorder="1" applyAlignment="1">
      <alignment vertical="center"/>
    </xf>
    <xf numFmtId="0" fontId="1" fillId="2" borderId="2" xfId="0" applyFont="1" applyFill="1" applyBorder="1" applyAlignment="1">
      <alignment vertical="center"/>
    </xf>
    <xf numFmtId="0" fontId="4" fillId="0" borderId="2" xfId="0" applyFont="1" applyBorder="1" applyAlignment="1">
      <alignment horizontal="justify" vertical="center" wrapText="1"/>
    </xf>
    <xf numFmtId="0" fontId="3" fillId="0" borderId="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vertical="center" wrapText="1"/>
    </xf>
    <xf numFmtId="0" fontId="4" fillId="0" borderId="5" xfId="0" applyFont="1" applyBorder="1" applyAlignment="1">
      <alignment vertical="center" wrapText="1"/>
    </xf>
    <xf numFmtId="0" fontId="3" fillId="0" borderId="5" xfId="0" applyFont="1" applyBorder="1" applyAlignment="1">
      <alignment vertical="center" wrapText="1"/>
    </xf>
    <xf numFmtId="0" fontId="3" fillId="0" borderId="7" xfId="0" applyFont="1" applyBorder="1" applyAlignment="1">
      <alignment vertical="center" wrapText="1"/>
    </xf>
    <xf numFmtId="49" fontId="3" fillId="0" borderId="11" xfId="0" applyNumberFormat="1" applyFont="1" applyBorder="1" applyAlignment="1">
      <alignment horizontal="center" vertical="center" wrapText="1"/>
    </xf>
    <xf numFmtId="0" fontId="1" fillId="0" borderId="5" xfId="0" applyFont="1" applyBorder="1" applyAlignment="1">
      <alignment horizontal="justify" vertical="center"/>
    </xf>
    <xf numFmtId="0" fontId="2" fillId="0" borderId="5" xfId="0" applyFont="1" applyBorder="1" applyAlignment="1">
      <alignment horizontal="justify" vertical="center"/>
    </xf>
    <xf numFmtId="3" fontId="1" fillId="0" borderId="2" xfId="0" applyNumberFormat="1" applyFont="1" applyBorder="1" applyAlignment="1">
      <alignment horizontal="center" wrapText="1"/>
    </xf>
    <xf numFmtId="0" fontId="8" fillId="0" borderId="5" xfId="4" applyFont="1" applyBorder="1"/>
    <xf numFmtId="0" fontId="7" fillId="0" borderId="7" xfId="4" applyFont="1" applyBorder="1"/>
    <xf numFmtId="3" fontId="1" fillId="0" borderId="7" xfId="0" applyNumberFormat="1" applyFont="1" applyBorder="1" applyAlignment="1">
      <alignment horizontal="center" wrapText="1"/>
    </xf>
    <xf numFmtId="0" fontId="1" fillId="0" borderId="14" xfId="4" applyFont="1" applyBorder="1" applyAlignment="1">
      <alignment horizontal="center" vertical="center"/>
    </xf>
    <xf numFmtId="0" fontId="1" fillId="0" borderId="8" xfId="4" applyFont="1" applyBorder="1" applyAlignment="1">
      <alignment horizontal="center" vertical="center"/>
    </xf>
    <xf numFmtId="0" fontId="1" fillId="0" borderId="7" xfId="4" applyFont="1" applyBorder="1" applyAlignment="1">
      <alignment horizontal="center" vertical="center"/>
    </xf>
    <xf numFmtId="0" fontId="7" fillId="3" borderId="12" xfId="0" applyFont="1" applyFill="1" applyBorder="1" applyAlignment="1">
      <alignment horizontal="center" vertical="center"/>
    </xf>
    <xf numFmtId="0" fontId="1" fillId="2" borderId="5" xfId="0" applyFont="1" applyFill="1" applyBorder="1" applyAlignment="1">
      <alignment horizontal="center" vertical="center"/>
    </xf>
    <xf numFmtId="3" fontId="7" fillId="3" borderId="9" xfId="0" applyNumberFormat="1" applyFont="1" applyFill="1" applyBorder="1" applyAlignment="1">
      <alignment horizontal="right" vertical="center"/>
    </xf>
    <xf numFmtId="3" fontId="8" fillId="3" borderId="10" xfId="0" applyNumberFormat="1" applyFont="1" applyFill="1" applyBorder="1" applyAlignment="1">
      <alignment horizontal="right" vertical="center"/>
    </xf>
    <xf numFmtId="0" fontId="8" fillId="3" borderId="10" xfId="0" applyFont="1" applyFill="1" applyBorder="1" applyAlignment="1">
      <alignment horizontal="right" vertical="center"/>
    </xf>
    <xf numFmtId="0" fontId="8" fillId="3" borderId="7" xfId="0" applyFont="1" applyFill="1" applyBorder="1" applyAlignment="1">
      <alignment vertical="center"/>
    </xf>
    <xf numFmtId="3" fontId="8" fillId="3" borderId="11" xfId="0" applyNumberFormat="1" applyFont="1" applyFill="1" applyBorder="1" applyAlignment="1">
      <alignment horizontal="right" vertical="center"/>
    </xf>
    <xf numFmtId="3" fontId="7" fillId="3" borderId="11" xfId="0" applyNumberFormat="1" applyFont="1" applyFill="1" applyBorder="1" applyAlignment="1">
      <alignment horizontal="right" vertical="center"/>
    </xf>
    <xf numFmtId="0" fontId="1" fillId="2" borderId="9" xfId="0" applyFont="1" applyFill="1" applyBorder="1" applyAlignment="1">
      <alignment horizontal="center" vertical="center"/>
    </xf>
    <xf numFmtId="41" fontId="2" fillId="0" borderId="10" xfId="1" applyFont="1" applyBorder="1" applyAlignment="1">
      <alignment horizontal="right" vertical="center"/>
    </xf>
    <xf numFmtId="41" fontId="1" fillId="0" borderId="10" xfId="1" applyFont="1" applyBorder="1" applyAlignment="1">
      <alignment horizontal="right" vertical="center"/>
    </xf>
    <xf numFmtId="0" fontId="2" fillId="2" borderId="5" xfId="0" applyFont="1" applyFill="1" applyBorder="1" applyAlignment="1">
      <alignment vertical="center"/>
    </xf>
    <xf numFmtId="0" fontId="1" fillId="2" borderId="0" xfId="0" applyFont="1" applyFill="1" applyAlignment="1">
      <alignment horizontal="center" vertical="center"/>
    </xf>
    <xf numFmtId="0" fontId="3" fillId="3" borderId="9" xfId="0" applyFont="1" applyFill="1" applyBorder="1" applyAlignment="1">
      <alignment horizontal="center" vertical="center" wrapText="1"/>
    </xf>
    <xf numFmtId="0" fontId="1" fillId="3" borderId="1" xfId="0" applyFont="1" applyFill="1" applyBorder="1" applyAlignment="1">
      <alignment horizontal="center" vertical="center"/>
    </xf>
    <xf numFmtId="0" fontId="7" fillId="3" borderId="0" xfId="0" applyFont="1" applyFill="1" applyAlignment="1">
      <alignment horizontal="left" vertical="center"/>
    </xf>
    <xf numFmtId="0" fontId="7" fillId="3" borderId="9" xfId="0" applyFont="1" applyFill="1" applyBorder="1"/>
    <xf numFmtId="0" fontId="7" fillId="3" borderId="10" xfId="0" applyFont="1" applyFill="1" applyBorder="1" applyAlignment="1">
      <alignment vertical="center"/>
    </xf>
    <xf numFmtId="0" fontId="8" fillId="3" borderId="11" xfId="0" applyFont="1" applyFill="1" applyBorder="1" applyAlignment="1">
      <alignment vertical="center"/>
    </xf>
    <xf numFmtId="0" fontId="8" fillId="3" borderId="14" xfId="0" applyFont="1" applyFill="1" applyBorder="1" applyAlignment="1">
      <alignment horizontal="left" wrapText="1"/>
    </xf>
    <xf numFmtId="0" fontId="7" fillId="3" borderId="19" xfId="0" applyFont="1" applyFill="1" applyBorder="1" applyAlignment="1">
      <alignment horizontal="center" vertical="center"/>
    </xf>
    <xf numFmtId="0" fontId="8" fillId="3" borderId="20" xfId="0" applyFont="1" applyFill="1" applyBorder="1" applyAlignment="1">
      <alignment vertical="center"/>
    </xf>
    <xf numFmtId="0" fontId="4" fillId="3" borderId="0" xfId="0" applyFont="1" applyFill="1" applyAlignment="1">
      <alignment horizontal="centerContinuous"/>
    </xf>
    <xf numFmtId="0" fontId="8" fillId="3" borderId="2" xfId="0" applyFont="1" applyFill="1" applyBorder="1"/>
    <xf numFmtId="0" fontId="7" fillId="3" borderId="9" xfId="0" applyFont="1" applyFill="1" applyBorder="1" applyAlignment="1">
      <alignment horizontal="center"/>
    </xf>
    <xf numFmtId="167" fontId="4" fillId="3" borderId="0" xfId="0" applyNumberFormat="1" applyFont="1" applyFill="1"/>
    <xf numFmtId="0" fontId="4" fillId="3" borderId="10" xfId="0" applyFont="1" applyFill="1" applyBorder="1"/>
    <xf numFmtId="0" fontId="8" fillId="3" borderId="0" xfId="0" applyFont="1" applyFill="1" applyAlignment="1">
      <alignment horizontal="centerContinuous"/>
    </xf>
    <xf numFmtId="0" fontId="8" fillId="3" borderId="3" xfId="0" applyFont="1" applyFill="1" applyBorder="1"/>
    <xf numFmtId="0" fontId="7" fillId="3" borderId="7" xfId="0" applyFont="1" applyFill="1" applyBorder="1" applyAlignment="1">
      <alignment horizontal="centerContinuous"/>
    </xf>
    <xf numFmtId="0" fontId="8" fillId="3" borderId="14" xfId="0" applyFont="1" applyFill="1" applyBorder="1" applyAlignment="1">
      <alignment horizontal="centerContinuous"/>
    </xf>
    <xf numFmtId="168" fontId="10" fillId="3" borderId="30" xfId="0" applyNumberFormat="1" applyFont="1" applyFill="1" applyBorder="1" applyAlignment="1">
      <alignment horizontal="center" vertical="center"/>
    </xf>
    <xf numFmtId="168" fontId="11" fillId="3" borderId="30" xfId="0" applyNumberFormat="1" applyFont="1" applyFill="1" applyBorder="1" applyAlignment="1">
      <alignment horizontal="center" vertical="center"/>
    </xf>
    <xf numFmtId="168" fontId="10" fillId="3" borderId="27" xfId="0" applyNumberFormat="1" applyFont="1" applyFill="1" applyBorder="1" applyAlignment="1">
      <alignment horizontal="center" vertical="center"/>
    </xf>
    <xf numFmtId="0" fontId="7" fillId="3" borderId="0" xfId="0" applyFont="1" applyFill="1" applyAlignment="1">
      <alignment vertical="center"/>
    </xf>
    <xf numFmtId="3" fontId="7" fillId="3" borderId="5" xfId="0" applyNumberFormat="1" applyFont="1" applyFill="1" applyBorder="1" applyAlignment="1">
      <alignment horizontal="right" vertical="center"/>
    </xf>
    <xf numFmtId="3" fontId="7" fillId="3" borderId="10" xfId="0" applyNumberFormat="1" applyFont="1" applyFill="1" applyBorder="1" applyAlignment="1">
      <alignment horizontal="right" vertical="center"/>
    </xf>
    <xf numFmtId="167" fontId="7" fillId="3" borderId="0" xfId="0" applyNumberFormat="1" applyFont="1" applyFill="1" applyAlignment="1">
      <alignment horizontal="center" vertical="center"/>
    </xf>
    <xf numFmtId="167" fontId="7" fillId="3" borderId="10" xfId="0" applyNumberFormat="1" applyFont="1" applyFill="1" applyBorder="1" applyAlignment="1">
      <alignment horizontal="center" vertical="center"/>
    </xf>
    <xf numFmtId="3" fontId="8" fillId="3" borderId="5" xfId="0" applyNumberFormat="1" applyFont="1" applyFill="1" applyBorder="1" applyAlignment="1">
      <alignment horizontal="right" vertical="center"/>
    </xf>
    <xf numFmtId="167" fontId="8" fillId="3" borderId="0" xfId="0" applyNumberFormat="1" applyFont="1" applyFill="1" applyAlignment="1">
      <alignment horizontal="center" vertical="center"/>
    </xf>
    <xf numFmtId="167" fontId="8" fillId="3" borderId="10" xfId="0" applyNumberFormat="1" applyFont="1" applyFill="1" applyBorder="1" applyAlignment="1">
      <alignment horizontal="center" vertical="center"/>
    </xf>
    <xf numFmtId="3" fontId="7" fillId="3" borderId="2" xfId="0" applyNumberFormat="1" applyFont="1" applyFill="1" applyBorder="1" applyAlignment="1">
      <alignment horizontal="right" vertical="center"/>
    </xf>
    <xf numFmtId="167" fontId="7" fillId="3" borderId="3" xfId="0" applyNumberFormat="1" applyFont="1" applyFill="1" applyBorder="1" applyAlignment="1">
      <alignment horizontal="center" vertical="center"/>
    </xf>
    <xf numFmtId="167" fontId="7" fillId="3" borderId="9" xfId="0" applyNumberFormat="1" applyFont="1" applyFill="1" applyBorder="1" applyAlignment="1">
      <alignment horizontal="center" vertical="center"/>
    </xf>
    <xf numFmtId="3" fontId="8" fillId="3" borderId="7" xfId="0" applyNumberFormat="1" applyFont="1" applyFill="1" applyBorder="1" applyAlignment="1">
      <alignment horizontal="right" vertical="center"/>
    </xf>
    <xf numFmtId="167" fontId="8" fillId="3" borderId="14" xfId="0" applyNumberFormat="1" applyFont="1" applyFill="1" applyBorder="1" applyAlignment="1">
      <alignment horizontal="center" vertical="center"/>
    </xf>
    <xf numFmtId="167" fontId="8" fillId="3" borderId="11" xfId="0" applyNumberFormat="1" applyFont="1" applyFill="1" applyBorder="1" applyAlignment="1">
      <alignment horizontal="center" vertical="center"/>
    </xf>
    <xf numFmtId="0" fontId="7" fillId="3" borderId="5" xfId="0" applyFont="1" applyFill="1" applyBorder="1" applyAlignment="1">
      <alignment vertical="center" wrapText="1"/>
    </xf>
    <xf numFmtId="0" fontId="8" fillId="3" borderId="2" xfId="0" applyFont="1" applyFill="1" applyBorder="1" applyAlignment="1">
      <alignment vertical="center"/>
    </xf>
    <xf numFmtId="0" fontId="8" fillId="3" borderId="9" xfId="0" applyFont="1" applyFill="1" applyBorder="1" applyAlignment="1">
      <alignment vertical="center"/>
    </xf>
    <xf numFmtId="167" fontId="8" fillId="3" borderId="3" xfId="0" applyNumberFormat="1" applyFont="1" applyFill="1" applyBorder="1" applyAlignment="1">
      <alignment horizontal="center" vertical="center"/>
    </xf>
    <xf numFmtId="167" fontId="8" fillId="3" borderId="9" xfId="0" applyNumberFormat="1" applyFont="1" applyFill="1" applyBorder="1" applyAlignment="1">
      <alignment horizontal="center" vertical="center"/>
    </xf>
    <xf numFmtId="0" fontId="8" fillId="3" borderId="5" xfId="0" applyFont="1" applyFill="1" applyBorder="1" applyAlignment="1">
      <alignment horizontal="right" vertical="center"/>
    </xf>
    <xf numFmtId="3" fontId="7" fillId="3" borderId="13" xfId="0" applyNumberFormat="1" applyFont="1" applyFill="1" applyBorder="1" applyAlignment="1">
      <alignment horizontal="right" vertical="center"/>
    </xf>
    <xf numFmtId="3" fontId="7" fillId="3" borderId="1" xfId="0" applyNumberFormat="1" applyFont="1" applyFill="1" applyBorder="1" applyAlignment="1">
      <alignment horizontal="right" vertical="center"/>
    </xf>
    <xf numFmtId="167" fontId="7" fillId="3" borderId="15" xfId="0" applyNumberFormat="1" applyFont="1" applyFill="1" applyBorder="1" applyAlignment="1">
      <alignment horizontal="center" vertical="center"/>
    </xf>
    <xf numFmtId="167" fontId="7" fillId="3" borderId="1" xfId="0" applyNumberFormat="1" applyFont="1" applyFill="1" applyBorder="1" applyAlignment="1">
      <alignment horizontal="center" vertical="center"/>
    </xf>
    <xf numFmtId="3" fontId="7" fillId="3" borderId="7" xfId="0" applyNumberFormat="1" applyFont="1" applyFill="1" applyBorder="1" applyAlignment="1">
      <alignment horizontal="right" vertical="center"/>
    </xf>
    <xf numFmtId="167" fontId="7" fillId="3" borderId="14" xfId="0" applyNumberFormat="1" applyFont="1" applyFill="1" applyBorder="1" applyAlignment="1">
      <alignment horizontal="center" vertical="center"/>
    </xf>
    <xf numFmtId="0" fontId="8" fillId="3" borderId="0" xfId="3" applyFont="1" applyFill="1" applyAlignment="1"/>
    <xf numFmtId="0" fontId="7" fillId="3" borderId="0" xfId="3" applyFont="1" applyFill="1" applyAlignment="1">
      <alignment vertical="center"/>
    </xf>
    <xf numFmtId="0" fontId="8" fillId="3" borderId="0" xfId="3" applyFont="1" applyFill="1" applyAlignment="1">
      <alignment horizontal="left" vertical="center"/>
    </xf>
    <xf numFmtId="0" fontId="8" fillId="3" borderId="0" xfId="3" applyFont="1" applyFill="1" applyAlignment="1">
      <alignment vertical="center"/>
    </xf>
    <xf numFmtId="3" fontId="8" fillId="3" borderId="0" xfId="3" applyNumberFormat="1" applyFont="1" applyFill="1" applyAlignment="1">
      <alignment vertical="center"/>
    </xf>
    <xf numFmtId="173" fontId="8" fillId="3" borderId="0" xfId="11" applyNumberFormat="1" applyFont="1" applyFill="1" applyAlignment="1">
      <alignment vertical="center"/>
    </xf>
    <xf numFmtId="0" fontId="7" fillId="3" borderId="0" xfId="3" applyFont="1" applyFill="1" applyAlignment="1">
      <alignment horizontal="left" vertical="center"/>
    </xf>
    <xf numFmtId="0" fontId="7" fillId="3" borderId="0" xfId="12" applyFont="1" applyFill="1" applyAlignment="1">
      <alignment horizontal="left" vertical="center"/>
    </xf>
    <xf numFmtId="0" fontId="21" fillId="3" borderId="0" xfId="0" applyFont="1" applyFill="1" applyAlignment="1">
      <alignment horizontal="centerContinuous"/>
    </xf>
    <xf numFmtId="0" fontId="8" fillId="3" borderId="0" xfId="12" applyFont="1" applyFill="1" applyAlignment="1">
      <alignment horizontal="left" vertical="center"/>
    </xf>
    <xf numFmtId="0" fontId="7" fillId="3" borderId="12" xfId="0" applyFont="1" applyFill="1" applyBorder="1" applyAlignment="1">
      <alignment horizontal="center" wrapText="1"/>
    </xf>
    <xf numFmtId="0" fontId="3" fillId="3" borderId="10" xfId="0" applyFont="1" applyFill="1" applyBorder="1"/>
    <xf numFmtId="0" fontId="3" fillId="3" borderId="1" xfId="0" applyFont="1" applyFill="1" applyBorder="1" applyAlignment="1">
      <alignment vertical="center"/>
    </xf>
    <xf numFmtId="172" fontId="3" fillId="3" borderId="12" xfId="0" applyNumberFormat="1" applyFont="1" applyFill="1" applyBorder="1" applyAlignment="1">
      <alignment horizontal="center" vertical="center"/>
    </xf>
    <xf numFmtId="3" fontId="3" fillId="3" borderId="12" xfId="2" applyNumberFormat="1" applyFont="1" applyFill="1" applyBorder="1" applyAlignment="1">
      <alignment vertical="center"/>
    </xf>
    <xf numFmtId="0" fontId="22" fillId="3" borderId="0" xfId="0" applyFont="1" applyFill="1"/>
    <xf numFmtId="0" fontId="7" fillId="3" borderId="0" xfId="12" applyFont="1" applyFill="1" applyAlignment="1">
      <alignment vertical="center"/>
    </xf>
    <xf numFmtId="0" fontId="21" fillId="3" borderId="0" xfId="0" applyFont="1" applyFill="1" applyAlignment="1">
      <alignment horizontal="left"/>
    </xf>
    <xf numFmtId="0" fontId="7" fillId="3" borderId="1" xfId="0" applyFont="1" applyFill="1" applyBorder="1" applyAlignment="1">
      <alignment horizontal="center" wrapText="1"/>
    </xf>
    <xf numFmtId="0" fontId="3" fillId="3" borderId="9" xfId="0" applyFont="1" applyFill="1" applyBorder="1"/>
    <xf numFmtId="0" fontId="4" fillId="3" borderId="11" xfId="0" applyFont="1" applyFill="1" applyBorder="1"/>
    <xf numFmtId="0" fontId="3" fillId="3" borderId="0" xfId="0" applyFont="1" applyFill="1" applyAlignment="1">
      <alignment horizontal="center"/>
    </xf>
    <xf numFmtId="0" fontId="7" fillId="3" borderId="2" xfId="0" applyFont="1" applyFill="1" applyBorder="1" applyAlignment="1">
      <alignment horizontal="centerContinuous"/>
    </xf>
    <xf numFmtId="0" fontId="4" fillId="3" borderId="5" xfId="0" applyFont="1" applyFill="1" applyBorder="1"/>
    <xf numFmtId="0" fontId="4" fillId="0" borderId="7" xfId="0" applyFont="1" applyBorder="1" applyAlignment="1">
      <alignment vertical="center"/>
    </xf>
    <xf numFmtId="174" fontId="3" fillId="0" borderId="10" xfId="0" applyNumberFormat="1" applyFont="1" applyBorder="1" applyAlignment="1">
      <alignment horizontal="center" vertical="center"/>
    </xf>
    <xf numFmtId="174" fontId="3" fillId="0" borderId="10" xfId="1" applyNumberFormat="1" applyFont="1" applyBorder="1" applyAlignment="1">
      <alignment horizontal="center" vertical="center"/>
    </xf>
    <xf numFmtId="174" fontId="4" fillId="0" borderId="10" xfId="1" applyNumberFormat="1" applyFont="1" applyBorder="1" applyAlignment="1">
      <alignment horizontal="center" vertical="center"/>
    </xf>
    <xf numFmtId="174" fontId="3" fillId="0" borderId="11" xfId="0" applyNumberFormat="1" applyFont="1" applyBorder="1" applyAlignment="1">
      <alignment horizontal="center" vertical="center"/>
    </xf>
    <xf numFmtId="174" fontId="3" fillId="0" borderId="11" xfId="1" applyNumberFormat="1" applyFont="1" applyBorder="1" applyAlignment="1">
      <alignment horizontal="center" vertical="center"/>
    </xf>
    <xf numFmtId="3" fontId="3" fillId="2" borderId="10" xfId="0" applyNumberFormat="1" applyFont="1" applyFill="1" applyBorder="1" applyAlignment="1">
      <alignment horizontal="right" vertical="center"/>
    </xf>
    <xf numFmtId="3" fontId="3" fillId="2" borderId="6" xfId="0" applyNumberFormat="1" applyFont="1" applyFill="1" applyBorder="1" applyAlignment="1">
      <alignment horizontal="right" vertical="center"/>
    </xf>
    <xf numFmtId="3" fontId="4" fillId="2" borderId="10" xfId="0" applyNumberFormat="1" applyFont="1" applyFill="1" applyBorder="1" applyAlignment="1">
      <alignment horizontal="right" vertical="center"/>
    </xf>
    <xf numFmtId="3" fontId="4" fillId="2" borderId="6" xfId="0" applyNumberFormat="1" applyFont="1" applyFill="1" applyBorder="1" applyAlignment="1">
      <alignment horizontal="right" vertical="center"/>
    </xf>
    <xf numFmtId="3" fontId="3" fillId="2" borderId="11" xfId="0" applyNumberFormat="1" applyFont="1" applyFill="1" applyBorder="1" applyAlignment="1">
      <alignment horizontal="right" vertical="center"/>
    </xf>
    <xf numFmtId="3" fontId="3" fillId="2" borderId="8" xfId="0" applyNumberFormat="1" applyFont="1" applyFill="1" applyBorder="1" applyAlignment="1">
      <alignment horizontal="right" vertical="center"/>
    </xf>
    <xf numFmtId="167" fontId="3" fillId="2" borderId="10" xfId="0" applyNumberFormat="1" applyFont="1" applyFill="1" applyBorder="1" applyAlignment="1">
      <alignment horizontal="center" vertical="center"/>
    </xf>
    <xf numFmtId="167" fontId="4" fillId="2" borderId="10" xfId="0" applyNumberFormat="1" applyFont="1" applyFill="1" applyBorder="1" applyAlignment="1">
      <alignment horizontal="center" vertical="center"/>
    </xf>
    <xf numFmtId="3" fontId="1" fillId="2" borderId="10" xfId="0" applyNumberFormat="1" applyFont="1" applyFill="1" applyBorder="1" applyAlignment="1">
      <alignment vertical="center"/>
    </xf>
    <xf numFmtId="3" fontId="2" fillId="2" borderId="10" xfId="0" applyNumberFormat="1" applyFont="1" applyFill="1" applyBorder="1" applyAlignment="1">
      <alignment vertical="center"/>
    </xf>
    <xf numFmtId="3" fontId="1" fillId="2" borderId="11" xfId="0" applyNumberFormat="1" applyFont="1" applyFill="1" applyBorder="1" applyAlignment="1">
      <alignment vertical="center"/>
    </xf>
    <xf numFmtId="167" fontId="1" fillId="2" borderId="6" xfId="2" applyNumberFormat="1" applyFont="1" applyFill="1" applyBorder="1" applyAlignment="1">
      <alignment horizontal="center" vertical="center"/>
    </xf>
    <xf numFmtId="167" fontId="2" fillId="2" borderId="6" xfId="2" applyNumberFormat="1" applyFont="1" applyFill="1" applyBorder="1" applyAlignment="1">
      <alignment horizontal="center" vertical="center"/>
    </xf>
    <xf numFmtId="167" fontId="1" fillId="2" borderId="8" xfId="2" applyNumberFormat="1" applyFont="1" applyFill="1" applyBorder="1" applyAlignment="1">
      <alignment horizontal="center" vertical="center"/>
    </xf>
    <xf numFmtId="41" fontId="4" fillId="0" borderId="10" xfId="1" applyFont="1" applyBorder="1" applyAlignment="1">
      <alignment horizontal="right" vertical="center"/>
    </xf>
    <xf numFmtId="41" fontId="4" fillId="3" borderId="0" xfId="1" applyFont="1" applyFill="1"/>
    <xf numFmtId="41" fontId="4" fillId="3" borderId="0" xfId="0" applyNumberFormat="1" applyFont="1" applyFill="1"/>
    <xf numFmtId="41" fontId="3" fillId="0" borderId="10" xfId="1" applyFont="1" applyBorder="1" applyAlignment="1">
      <alignment horizontal="right" vertical="center"/>
    </xf>
    <xf numFmtId="3" fontId="23" fillId="3" borderId="10" xfId="0" applyNumberFormat="1" applyFont="1" applyFill="1" applyBorder="1" applyAlignment="1">
      <alignment horizontal="right" vertical="center"/>
    </xf>
    <xf numFmtId="0" fontId="8" fillId="0" borderId="0" xfId="0" applyFont="1"/>
    <xf numFmtId="167" fontId="2" fillId="0" borderId="10" xfId="0" applyNumberFormat="1" applyFont="1" applyBorder="1" applyAlignment="1">
      <alignment horizontal="center" vertical="center"/>
    </xf>
    <xf numFmtId="167" fontId="2" fillId="0" borderId="11" xfId="0" applyNumberFormat="1" applyFont="1" applyBorder="1" applyAlignment="1">
      <alignment horizontal="center" vertical="center"/>
    </xf>
    <xf numFmtId="0" fontId="24" fillId="0" borderId="5" xfId="0" applyFont="1" applyBorder="1" applyAlignment="1">
      <alignment vertical="center"/>
    </xf>
    <xf numFmtId="167" fontId="2" fillId="0" borderId="0" xfId="0" applyNumberFormat="1" applyFont="1" applyAlignment="1">
      <alignment horizontal="center" vertical="center"/>
    </xf>
    <xf numFmtId="167" fontId="2" fillId="0" borderId="6" xfId="0" applyNumberFormat="1" applyFont="1" applyBorder="1" applyAlignment="1">
      <alignment horizontal="center" vertical="center" wrapText="1"/>
    </xf>
    <xf numFmtId="167" fontId="2" fillId="0" borderId="8" xfId="0" applyNumberFormat="1" applyFont="1" applyBorder="1" applyAlignment="1">
      <alignment horizontal="center" vertical="center" wrapText="1"/>
    </xf>
    <xf numFmtId="168" fontId="3" fillId="0" borderId="10" xfId="0" applyNumberFormat="1" applyFont="1" applyBorder="1" applyAlignment="1">
      <alignment horizontal="center" vertical="center" wrapText="1"/>
    </xf>
    <xf numFmtId="168" fontId="4" fillId="0" borderId="10" xfId="0" applyNumberFormat="1" applyFont="1" applyBorder="1" applyAlignment="1">
      <alignment horizontal="center" vertical="center" wrapText="1"/>
    </xf>
    <xf numFmtId="168" fontId="4" fillId="0" borderId="11" xfId="0" applyNumberFormat="1" applyFont="1" applyBorder="1" applyAlignment="1">
      <alignment horizontal="center" vertical="center" wrapText="1"/>
    </xf>
    <xf numFmtId="41" fontId="2" fillId="0" borderId="11" xfId="1" applyFont="1" applyBorder="1" applyAlignment="1">
      <alignment horizontal="right" vertical="center"/>
    </xf>
    <xf numFmtId="0" fontId="4" fillId="0" borderId="5" xfId="0" applyFont="1" applyBorder="1" applyAlignment="1">
      <alignment vertical="center"/>
    </xf>
    <xf numFmtId="0" fontId="3" fillId="0" borderId="5" xfId="0" applyFont="1" applyBorder="1" applyAlignment="1">
      <alignment vertical="center"/>
    </xf>
    <xf numFmtId="0" fontId="14" fillId="5" borderId="0" xfId="0" applyFont="1" applyFill="1"/>
    <xf numFmtId="0" fontId="3" fillId="3" borderId="12" xfId="0" applyFont="1" applyFill="1" applyBorder="1" applyAlignment="1">
      <alignment horizontal="center" vertical="center"/>
    </xf>
    <xf numFmtId="0" fontId="4" fillId="3" borderId="0" xfId="0" applyFont="1" applyFill="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4" xfId="0" applyFont="1" applyFill="1" applyBorder="1" applyAlignment="1">
      <alignment horizontal="center" vertical="center"/>
    </xf>
    <xf numFmtId="0" fontId="4" fillId="3" borderId="5" xfId="0" applyFont="1" applyFill="1" applyBorder="1" applyAlignment="1">
      <alignment horizontal="left" vertical="center" wrapText="1"/>
    </xf>
    <xf numFmtId="168" fontId="4" fillId="3" borderId="5" xfId="0" applyNumberFormat="1" applyFont="1" applyFill="1" applyBorder="1" applyAlignment="1">
      <alignment horizontal="right" vertical="center"/>
    </xf>
    <xf numFmtId="0" fontId="14" fillId="0" borderId="0" xfId="0" applyFont="1"/>
    <xf numFmtId="3" fontId="4" fillId="0" borderId="5" xfId="0" applyNumberFormat="1" applyFont="1" applyBorder="1" applyAlignment="1">
      <alignment horizontal="right" vertical="center"/>
    </xf>
    <xf numFmtId="3" fontId="3" fillId="0" borderId="7" xfId="0" applyNumberFormat="1" applyFont="1" applyBorder="1" applyAlignment="1">
      <alignment horizontal="right" vertical="center"/>
    </xf>
    <xf numFmtId="167" fontId="4" fillId="0" borderId="6" xfId="0" applyNumberFormat="1" applyFont="1" applyBorder="1" applyAlignment="1">
      <alignment horizontal="center" vertical="center"/>
    </xf>
    <xf numFmtId="167" fontId="3" fillId="0" borderId="8" xfId="0" applyNumberFormat="1" applyFont="1" applyBorder="1" applyAlignment="1">
      <alignment horizontal="center" vertical="center"/>
    </xf>
    <xf numFmtId="0" fontId="2" fillId="0" borderId="7" xfId="0" applyFont="1" applyBorder="1" applyAlignment="1">
      <alignment vertical="center" wrapText="1"/>
    </xf>
    <xf numFmtId="3" fontId="1" fillId="0" borderId="7" xfId="0" applyNumberFormat="1" applyFont="1" applyBorder="1" applyAlignment="1">
      <alignment horizontal="center" vertical="center" wrapText="1"/>
    </xf>
    <xf numFmtId="0" fontId="1" fillId="0" borderId="8" xfId="0" applyFont="1" applyBorder="1" applyAlignment="1">
      <alignment horizontal="center" vertical="center" wrapText="1"/>
    </xf>
    <xf numFmtId="3" fontId="1" fillId="0" borderId="14" xfId="0" applyNumberFormat="1" applyFont="1" applyBorder="1" applyAlignment="1">
      <alignment horizontal="center" vertical="center" wrapText="1"/>
    </xf>
    <xf numFmtId="0" fontId="1" fillId="0" borderId="14" xfId="0" applyFont="1" applyBorder="1" applyAlignment="1">
      <alignment horizontal="center" vertical="center" wrapText="1"/>
    </xf>
    <xf numFmtId="0" fontId="1" fillId="0" borderId="13" xfId="0" applyFont="1" applyBorder="1" applyAlignment="1">
      <alignment horizontal="left" vertical="center"/>
    </xf>
    <xf numFmtId="3" fontId="1" fillId="0" borderId="13" xfId="0" applyNumberFormat="1" applyFont="1" applyBorder="1" applyAlignment="1">
      <alignment horizontal="right" vertical="center"/>
    </xf>
    <xf numFmtId="3" fontId="1" fillId="0" borderId="15" xfId="0" applyNumberFormat="1" applyFont="1" applyBorder="1" applyAlignment="1">
      <alignment horizontal="right" vertical="center"/>
    </xf>
    <xf numFmtId="3" fontId="1" fillId="0" borderId="5" xfId="0" applyNumberFormat="1" applyFont="1" applyBorder="1" applyAlignment="1">
      <alignment horizontal="right" vertical="center"/>
    </xf>
    <xf numFmtId="3" fontId="1" fillId="0" borderId="0" xfId="0" applyNumberFormat="1" applyFont="1" applyAlignment="1">
      <alignment horizontal="right" vertical="center"/>
    </xf>
    <xf numFmtId="3" fontId="2" fillId="0" borderId="5" xfId="0" applyNumberFormat="1" applyFont="1" applyBorder="1" applyAlignment="1">
      <alignment horizontal="right" vertical="center"/>
    </xf>
    <xf numFmtId="3" fontId="2" fillId="0" borderId="0" xfId="0" applyNumberFormat="1" applyFont="1" applyAlignment="1">
      <alignment horizontal="right" vertical="center"/>
    </xf>
    <xf numFmtId="3" fontId="1" fillId="0" borderId="2" xfId="0" applyNumberFormat="1" applyFont="1" applyBorder="1" applyAlignment="1">
      <alignment horizontal="right" vertical="center"/>
    </xf>
    <xf numFmtId="3" fontId="1" fillId="0" borderId="3" xfId="0" applyNumberFormat="1" applyFont="1" applyBorder="1" applyAlignment="1">
      <alignment horizontal="right" vertical="center"/>
    </xf>
    <xf numFmtId="0" fontId="2" fillId="0" borderId="7" xfId="0" applyFont="1" applyBorder="1" applyAlignment="1">
      <alignment horizontal="left" vertical="center"/>
    </xf>
    <xf numFmtId="3" fontId="2" fillId="0" borderId="7" xfId="0" applyNumberFormat="1" applyFont="1" applyBorder="1" applyAlignment="1">
      <alignment horizontal="right" vertical="center"/>
    </xf>
    <xf numFmtId="3" fontId="2" fillId="0" borderId="14" xfId="0" applyNumberFormat="1" applyFont="1" applyBorder="1" applyAlignment="1">
      <alignment horizontal="right" vertical="center"/>
    </xf>
    <xf numFmtId="0" fontId="1"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167" fontId="1" fillId="0" borderId="6" xfId="0" applyNumberFormat="1" applyFont="1" applyBorder="1" applyAlignment="1">
      <alignment horizontal="center" vertical="center"/>
    </xf>
    <xf numFmtId="167" fontId="1" fillId="0" borderId="4" xfId="0" applyNumberFormat="1" applyFont="1" applyBorder="1" applyAlignment="1">
      <alignment horizontal="center" vertical="center"/>
    </xf>
    <xf numFmtId="167" fontId="2" fillId="0" borderId="8" xfId="0" applyNumberFormat="1" applyFont="1" applyBorder="1" applyAlignment="1">
      <alignment horizontal="center" vertical="center"/>
    </xf>
    <xf numFmtId="167" fontId="1" fillId="0" borderId="3" xfId="0" applyNumberFormat="1" applyFont="1" applyBorder="1" applyAlignment="1">
      <alignment horizontal="center" vertical="center"/>
    </xf>
    <xf numFmtId="167" fontId="1" fillId="0" borderId="9" xfId="0" applyNumberFormat="1" applyFont="1" applyBorder="1" applyAlignment="1">
      <alignment horizontal="center" vertical="center"/>
    </xf>
    <xf numFmtId="167" fontId="2" fillId="0" borderId="14" xfId="0" applyNumberFormat="1" applyFont="1" applyBorder="1" applyAlignment="1">
      <alignment horizontal="center" vertical="center"/>
    </xf>
    <xf numFmtId="167" fontId="1" fillId="0" borderId="0" xfId="0" applyNumberFormat="1" applyFont="1" applyAlignment="1">
      <alignment horizontal="center" vertical="center"/>
    </xf>
    <xf numFmtId="0" fontId="7" fillId="3" borderId="13" xfId="0" applyFont="1" applyFill="1" applyBorder="1" applyAlignment="1">
      <alignment horizontal="left" vertical="center" wrapText="1"/>
    </xf>
    <xf numFmtId="0" fontId="7" fillId="3" borderId="2"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7" xfId="0" applyFont="1" applyFill="1" applyBorder="1" applyAlignment="1">
      <alignment horizontal="left" vertical="center" wrapText="1"/>
    </xf>
    <xf numFmtId="0" fontId="7" fillId="3" borderId="31" xfId="0" applyFont="1" applyFill="1" applyBorder="1" applyAlignment="1">
      <alignment horizontal="left" vertical="center" wrapText="1"/>
    </xf>
    <xf numFmtId="0" fontId="8" fillId="3" borderId="31" xfId="0" applyFont="1" applyFill="1" applyBorder="1" applyAlignment="1">
      <alignment horizontal="left" vertical="center" wrapText="1"/>
    </xf>
    <xf numFmtId="3" fontId="8" fillId="3" borderId="10" xfId="0" applyNumberFormat="1" applyFont="1" applyFill="1" applyBorder="1" applyAlignment="1">
      <alignment horizontal="center" vertical="center" wrapText="1"/>
    </xf>
    <xf numFmtId="0" fontId="8" fillId="3" borderId="35" xfId="0" applyFont="1" applyFill="1" applyBorder="1" applyAlignment="1">
      <alignment horizontal="left" vertical="center" wrapText="1"/>
    </xf>
    <xf numFmtId="3" fontId="8" fillId="3" borderId="11" xfId="0" applyNumberFormat="1" applyFont="1" applyFill="1" applyBorder="1" applyAlignment="1">
      <alignment horizontal="center" vertical="center" wrapText="1"/>
    </xf>
    <xf numFmtId="0" fontId="8" fillId="3" borderId="10" xfId="0" quotePrefix="1" applyFont="1" applyFill="1" applyBorder="1" applyAlignment="1">
      <alignment horizontal="center"/>
    </xf>
    <xf numFmtId="0" fontId="7" fillId="3" borderId="10" xfId="0" quotePrefix="1" applyFont="1" applyFill="1" applyBorder="1" applyAlignment="1">
      <alignment horizontal="center"/>
    </xf>
    <xf numFmtId="0" fontId="7" fillId="3" borderId="5" xfId="0" applyFont="1" applyFill="1" applyBorder="1" applyAlignment="1">
      <alignment horizontal="left" vertical="center" wrapText="1"/>
    </xf>
    <xf numFmtId="3" fontId="7" fillId="3" borderId="10" xfId="0" applyNumberFormat="1" applyFont="1" applyFill="1" applyBorder="1" applyAlignment="1">
      <alignment horizontal="right" vertical="center" wrapText="1"/>
    </xf>
    <xf numFmtId="0" fontId="7" fillId="3" borderId="11" xfId="0" quotePrefix="1" applyFont="1" applyFill="1" applyBorder="1" applyAlignment="1">
      <alignment horizontal="center"/>
    </xf>
    <xf numFmtId="0" fontId="7" fillId="3" borderId="7" xfId="0" applyFont="1" applyFill="1" applyBorder="1" applyAlignment="1">
      <alignment horizontal="left" vertical="center" wrapText="1"/>
    </xf>
    <xf numFmtId="1" fontId="4" fillId="3" borderId="0" xfId="0" applyNumberFormat="1" applyFont="1" applyFill="1"/>
    <xf numFmtId="0" fontId="14" fillId="3" borderId="0" xfId="0" applyFont="1" applyFill="1"/>
    <xf numFmtId="0" fontId="7" fillId="3" borderId="1" xfId="0" applyFont="1" applyFill="1" applyBorder="1" applyAlignment="1">
      <alignment horizontal="center" vertical="center" wrapText="1"/>
    </xf>
    <xf numFmtId="175" fontId="8" fillId="3" borderId="0" xfId="0" applyNumberFormat="1" applyFont="1" applyFill="1"/>
    <xf numFmtId="172" fontId="14" fillId="3" borderId="10" xfId="6" applyNumberFormat="1" applyFont="1" applyFill="1" applyBorder="1"/>
    <xf numFmtId="172" fontId="8" fillId="3" borderId="0" xfId="6" applyNumberFormat="1" applyFont="1" applyFill="1"/>
    <xf numFmtId="171" fontId="22" fillId="3" borderId="9" xfId="0" applyNumberFormat="1" applyFont="1" applyFill="1" applyBorder="1" applyAlignment="1">
      <alignment horizontal="right"/>
    </xf>
    <xf numFmtId="3" fontId="10" fillId="6" borderId="33" xfId="0" applyNumberFormat="1" applyFont="1" applyFill="1" applyBorder="1" applyAlignment="1">
      <alignment horizontal="right"/>
    </xf>
    <xf numFmtId="3" fontId="10" fillId="6" borderId="32" xfId="0" applyNumberFormat="1" applyFont="1" applyFill="1" applyBorder="1" applyAlignment="1">
      <alignment horizontal="right"/>
    </xf>
    <xf numFmtId="3" fontId="11" fillId="6" borderId="0" xfId="0" applyNumberFormat="1" applyFont="1" applyFill="1" applyAlignment="1">
      <alignment horizontal="right"/>
    </xf>
    <xf numFmtId="3" fontId="11" fillId="6" borderId="5" xfId="0" applyNumberFormat="1" applyFont="1" applyFill="1" applyBorder="1" applyAlignment="1">
      <alignment horizontal="right"/>
    </xf>
    <xf numFmtId="3" fontId="10" fillId="6" borderId="21" xfId="0" applyNumberFormat="1" applyFont="1" applyFill="1" applyBorder="1" applyAlignment="1">
      <alignment horizontal="right"/>
    </xf>
    <xf numFmtId="3" fontId="10" fillId="6" borderId="29" xfId="0" applyNumberFormat="1" applyFont="1" applyFill="1" applyBorder="1" applyAlignment="1">
      <alignment horizontal="right"/>
    </xf>
    <xf numFmtId="3" fontId="11" fillId="6" borderId="29" xfId="0" applyNumberFormat="1" applyFont="1" applyFill="1" applyBorder="1" applyAlignment="1">
      <alignment horizontal="right"/>
    </xf>
    <xf numFmtId="3" fontId="11" fillId="6" borderId="21" xfId="0" applyNumberFormat="1" applyFont="1" applyFill="1" applyBorder="1" applyAlignment="1">
      <alignment horizontal="right"/>
    </xf>
    <xf numFmtId="0" fontId="10" fillId="6" borderId="27"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28" xfId="0" applyFont="1" applyFill="1" applyBorder="1" applyAlignment="1">
      <alignment horizontal="center" vertical="center" wrapText="1"/>
    </xf>
    <xf numFmtId="0" fontId="7" fillId="0" borderId="0" xfId="0" applyFont="1" applyAlignment="1">
      <alignment horizontal="left" vertical="center"/>
    </xf>
    <xf numFmtId="167" fontId="4" fillId="0" borderId="0" xfId="0" applyNumberFormat="1" applyFont="1"/>
    <xf numFmtId="0" fontId="7" fillId="3" borderId="2" xfId="0" quotePrefix="1" applyFont="1" applyFill="1" applyBorder="1" applyAlignment="1">
      <alignment horizontal="center" vertical="center"/>
    </xf>
    <xf numFmtId="0" fontId="7" fillId="3" borderId="4" xfId="0" quotePrefix="1" applyFont="1" applyFill="1" applyBorder="1" applyAlignment="1">
      <alignment horizontal="center" vertical="center"/>
    </xf>
    <xf numFmtId="0" fontId="7" fillId="3" borderId="3" xfId="0" quotePrefix="1" applyFont="1" applyFill="1" applyBorder="1" applyAlignment="1">
      <alignment horizontal="center" vertical="center"/>
    </xf>
    <xf numFmtId="0" fontId="7" fillId="3" borderId="36" xfId="0" applyFont="1" applyFill="1" applyBorder="1" applyAlignment="1">
      <alignment vertical="center"/>
    </xf>
    <xf numFmtId="0" fontId="23" fillId="0" borderId="5" xfId="0" applyFont="1" applyBorder="1" applyAlignment="1">
      <alignment vertical="center"/>
    </xf>
    <xf numFmtId="0" fontId="1" fillId="2" borderId="4"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Alignment="1">
      <alignment horizontal="left" vertical="center"/>
    </xf>
    <xf numFmtId="0" fontId="4" fillId="3" borderId="5" xfId="0" applyFont="1" applyFill="1" applyBorder="1" applyAlignment="1">
      <alignment vertical="center"/>
    </xf>
    <xf numFmtId="0" fontId="4" fillId="3" borderId="0" xfId="0" applyFont="1" applyFill="1" applyAlignment="1">
      <alignment vertical="center"/>
    </xf>
    <xf numFmtId="0" fontId="3" fillId="3" borderId="5" xfId="0" applyFont="1" applyFill="1" applyBorder="1" applyAlignment="1">
      <alignment vertical="center"/>
    </xf>
    <xf numFmtId="0" fontId="11" fillId="3" borderId="0" xfId="0" applyFont="1" applyFill="1" applyAlignment="1">
      <alignment wrapText="1"/>
    </xf>
    <xf numFmtId="0" fontId="8" fillId="3" borderId="0" xfId="0" applyFont="1" applyFill="1" applyAlignment="1">
      <alignment horizontal="left" vertical="center"/>
    </xf>
    <xf numFmtId="0" fontId="4" fillId="3" borderId="1" xfId="0" applyFont="1" applyFill="1" applyBorder="1" applyAlignment="1">
      <alignment vertical="center" wrapText="1"/>
    </xf>
    <xf numFmtId="0" fontId="7" fillId="3" borderId="0" xfId="0" applyFont="1" applyFill="1" applyAlignment="1">
      <alignment horizontal="left"/>
    </xf>
    <xf numFmtId="0" fontId="7" fillId="3" borderId="7" xfId="0" applyFont="1" applyFill="1" applyBorder="1" applyAlignment="1">
      <alignment horizontal="center" vertical="center" wrapText="1"/>
    </xf>
    <xf numFmtId="0" fontId="4" fillId="3" borderId="0" xfId="0" applyFont="1" applyFill="1" applyAlignment="1">
      <alignment horizontal="left"/>
    </xf>
    <xf numFmtId="0" fontId="3" fillId="3" borderId="9" xfId="0" applyFont="1" applyFill="1" applyBorder="1" applyAlignment="1">
      <alignment horizontal="center" vertical="center"/>
    </xf>
    <xf numFmtId="0" fontId="3" fillId="3" borderId="11" xfId="0" applyFont="1" applyFill="1" applyBorder="1" applyAlignment="1">
      <alignment horizontal="center" vertical="center"/>
    </xf>
    <xf numFmtId="167" fontId="7" fillId="4" borderId="11" xfId="2" applyNumberFormat="1" applyFont="1" applyFill="1" applyBorder="1" applyAlignment="1">
      <alignment horizontal="center"/>
    </xf>
    <xf numFmtId="167" fontId="8" fillId="4" borderId="10" xfId="2" applyNumberFormat="1" applyFont="1" applyFill="1" applyBorder="1" applyAlignment="1">
      <alignment horizontal="center"/>
    </xf>
    <xf numFmtId="167" fontId="8" fillId="4" borderId="11" xfId="2" applyNumberFormat="1" applyFont="1" applyFill="1" applyBorder="1" applyAlignment="1">
      <alignment horizontal="center"/>
    </xf>
    <xf numFmtId="0" fontId="7" fillId="3" borderId="11" xfId="0" applyFont="1" applyFill="1" applyBorder="1"/>
    <xf numFmtId="168" fontId="4" fillId="0" borderId="0" xfId="0" applyNumberFormat="1" applyFont="1"/>
    <xf numFmtId="3" fontId="3" fillId="3" borderId="7" xfId="0" applyNumberFormat="1" applyFont="1" applyFill="1" applyBorder="1" applyAlignment="1">
      <alignment horizontal="right" vertical="center"/>
    </xf>
    <xf numFmtId="0" fontId="26" fillId="0" borderId="0" xfId="0" applyFont="1"/>
    <xf numFmtId="0" fontId="2" fillId="2" borderId="7" xfId="0" applyFont="1" applyFill="1" applyBorder="1" applyAlignment="1">
      <alignment vertical="center"/>
    </xf>
    <xf numFmtId="0" fontId="3" fillId="3" borderId="13" xfId="0" applyFont="1" applyFill="1" applyBorder="1" applyAlignment="1">
      <alignment horizontal="center" vertical="center" wrapText="1"/>
    </xf>
    <xf numFmtId="0" fontId="3" fillId="3" borderId="1" xfId="5" applyFont="1" applyFill="1" applyBorder="1" applyAlignment="1">
      <alignment horizontal="center"/>
    </xf>
    <xf numFmtId="0" fontId="3" fillId="3" borderId="12" xfId="5" applyFont="1" applyFill="1" applyBorder="1" applyAlignment="1">
      <alignment horizontal="center"/>
    </xf>
    <xf numFmtId="0" fontId="1" fillId="3" borderId="2" xfId="0" applyFont="1" applyFill="1" applyBorder="1" applyAlignment="1">
      <alignment vertical="center"/>
    </xf>
    <xf numFmtId="0" fontId="14" fillId="3" borderId="0" xfId="3" applyFont="1" applyFill="1" applyAlignment="1"/>
    <xf numFmtId="167" fontId="2" fillId="0" borderId="6" xfId="0" applyNumberFormat="1" applyFont="1" applyBorder="1" applyAlignment="1">
      <alignment horizontal="center" vertical="center"/>
    </xf>
    <xf numFmtId="41" fontId="1" fillId="0" borderId="6" xfId="0" applyNumberFormat="1" applyFont="1" applyBorder="1" applyAlignment="1">
      <alignment horizontal="right" vertical="center"/>
    </xf>
    <xf numFmtId="41" fontId="2" fillId="0" borderId="6" xfId="1" applyFont="1" applyBorder="1" applyAlignment="1">
      <alignment horizontal="right" vertical="center"/>
    </xf>
    <xf numFmtId="41" fontId="1" fillId="0" borderId="6" xfId="1" applyFont="1" applyBorder="1" applyAlignment="1">
      <alignment horizontal="right" vertical="center"/>
    </xf>
    <xf numFmtId="167" fontId="3" fillId="0" borderId="9" xfId="2" applyNumberFormat="1" applyFont="1" applyBorder="1" applyAlignment="1">
      <alignment horizontal="center"/>
    </xf>
    <xf numFmtId="167" fontId="4" fillId="0" borderId="10" xfId="2" applyNumberFormat="1" applyFont="1" applyBorder="1" applyAlignment="1">
      <alignment horizontal="center"/>
    </xf>
    <xf numFmtId="167" fontId="3" fillId="0" borderId="10" xfId="2" applyNumberFormat="1" applyFont="1" applyBorder="1" applyAlignment="1">
      <alignment horizontal="center"/>
    </xf>
    <xf numFmtId="167" fontId="3" fillId="2" borderId="11" xfId="0" applyNumberFormat="1" applyFont="1" applyFill="1" applyBorder="1" applyAlignment="1">
      <alignment horizontal="center" vertical="center"/>
    </xf>
    <xf numFmtId="0" fontId="14" fillId="3" borderId="0" xfId="0" applyFont="1" applyFill="1" applyAlignment="1">
      <alignment horizontal="centerContinuous"/>
    </xf>
    <xf numFmtId="0" fontId="4" fillId="0" borderId="0" xfId="0" applyFont="1" applyAlignment="1">
      <alignment horizontal="center"/>
    </xf>
    <xf numFmtId="0" fontId="1" fillId="2" borderId="3" xfId="0" applyFont="1" applyFill="1" applyBorder="1" applyAlignment="1">
      <alignment horizontal="center" vertical="center"/>
    </xf>
    <xf numFmtId="177" fontId="4" fillId="0" borderId="0" xfId="0" applyNumberFormat="1" applyFont="1"/>
    <xf numFmtId="168" fontId="10" fillId="7" borderId="31" xfId="0" applyNumberFormat="1" applyFont="1" applyFill="1" applyBorder="1" applyAlignment="1">
      <alignment horizontal="center" vertical="center"/>
    </xf>
    <xf numFmtId="168" fontId="11" fillId="7" borderId="31" xfId="0" applyNumberFormat="1" applyFont="1" applyFill="1" applyBorder="1" applyAlignment="1">
      <alignment horizontal="center" vertical="center"/>
    </xf>
    <xf numFmtId="168" fontId="10" fillId="7" borderId="28" xfId="0" applyNumberFormat="1" applyFont="1" applyFill="1" applyBorder="1" applyAlignment="1">
      <alignment horizontal="center" vertical="center"/>
    </xf>
    <xf numFmtId="168" fontId="10" fillId="7" borderId="30" xfId="0" applyNumberFormat="1" applyFont="1" applyFill="1" applyBorder="1" applyAlignment="1">
      <alignment horizontal="center" vertical="center"/>
    </xf>
    <xf numFmtId="168" fontId="11" fillId="7" borderId="30" xfId="0" applyNumberFormat="1" applyFont="1" applyFill="1" applyBorder="1" applyAlignment="1">
      <alignment horizontal="center" vertical="center"/>
    </xf>
    <xf numFmtId="168" fontId="10" fillId="7" borderId="27" xfId="0" applyNumberFormat="1" applyFont="1" applyFill="1" applyBorder="1" applyAlignment="1">
      <alignment horizontal="center" vertical="center"/>
    </xf>
    <xf numFmtId="172" fontId="8" fillId="3" borderId="11" xfId="6" applyNumberFormat="1" applyFont="1" applyFill="1" applyBorder="1"/>
    <xf numFmtId="3" fontId="3" fillId="3" borderId="10" xfId="0" applyNumberFormat="1" applyFont="1" applyFill="1" applyBorder="1"/>
    <xf numFmtId="3" fontId="4" fillId="3" borderId="10" xfId="0" applyNumberFormat="1" applyFont="1" applyFill="1" applyBorder="1"/>
    <xf numFmtId="0" fontId="2" fillId="2" borderId="2" xfId="0" applyFont="1" applyFill="1" applyBorder="1" applyAlignment="1">
      <alignment vertical="center"/>
    </xf>
    <xf numFmtId="0" fontId="2" fillId="2" borderId="0" xfId="0" applyFont="1" applyFill="1" applyAlignment="1">
      <alignment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7" xfId="0" applyFont="1" applyFill="1" applyBorder="1" applyAlignment="1">
      <alignment horizontal="center" vertical="center"/>
    </xf>
    <xf numFmtId="0" fontId="4" fillId="3" borderId="0" xfId="0" applyFont="1" applyFill="1" applyAlignment="1">
      <alignment horizontal="center"/>
    </xf>
    <xf numFmtId="3" fontId="4" fillId="3" borderId="0" xfId="0" applyNumberFormat="1" applyFont="1" applyFill="1" applyAlignment="1">
      <alignment horizontal="center"/>
    </xf>
    <xf numFmtId="167" fontId="3" fillId="0" borderId="6" xfId="2" applyNumberFormat="1" applyFont="1" applyBorder="1" applyAlignment="1">
      <alignment horizontal="center" vertical="center"/>
    </xf>
    <xf numFmtId="167" fontId="4" fillId="0" borderId="6" xfId="2" applyNumberFormat="1" applyFont="1" applyBorder="1" applyAlignment="1">
      <alignment horizontal="center" vertical="center"/>
    </xf>
    <xf numFmtId="0" fontId="7" fillId="0" borderId="5" xfId="0" applyFont="1" applyBorder="1" applyAlignment="1">
      <alignment horizontal="justify" vertical="center" wrapText="1"/>
    </xf>
    <xf numFmtId="3" fontId="7" fillId="0" borderId="10" xfId="0" applyNumberFormat="1" applyFont="1" applyBorder="1" applyAlignment="1">
      <alignment horizontal="right" vertical="center" wrapText="1"/>
    </xf>
    <xf numFmtId="0" fontId="8" fillId="0" borderId="5" xfId="0" applyFont="1" applyBorder="1" applyAlignment="1">
      <alignment horizontal="justify" vertical="center" wrapText="1"/>
    </xf>
    <xf numFmtId="3" fontId="8" fillId="0" borderId="10" xfId="0" applyNumberFormat="1" applyFont="1" applyBorder="1" applyAlignment="1">
      <alignment horizontal="right" vertical="center" wrapText="1"/>
    </xf>
    <xf numFmtId="0" fontId="8" fillId="0" borderId="7" xfId="0" applyFont="1" applyBorder="1" applyAlignment="1">
      <alignment horizontal="justify" vertical="center" wrapText="1"/>
    </xf>
    <xf numFmtId="3" fontId="8" fillId="0" borderId="11" xfId="0" applyNumberFormat="1" applyFont="1" applyBorder="1" applyAlignment="1">
      <alignment horizontal="right" vertical="center" wrapText="1"/>
    </xf>
    <xf numFmtId="3" fontId="8" fillId="3" borderId="0" xfId="0" applyNumberFormat="1" applyFont="1" applyFill="1" applyAlignment="1">
      <alignment horizontal="right" vertical="center"/>
    </xf>
    <xf numFmtId="4" fontId="8" fillId="3" borderId="0" xfId="0" applyNumberFormat="1" applyFont="1" applyFill="1"/>
    <xf numFmtId="0" fontId="4" fillId="0" borderId="0" xfId="8" applyNumberFormat="1" applyFont="1"/>
    <xf numFmtId="0" fontId="1" fillId="2" borderId="2" xfId="0" applyFont="1" applyFill="1" applyBorder="1" applyAlignment="1">
      <alignment horizontal="center" vertical="center"/>
    </xf>
    <xf numFmtId="167" fontId="2" fillId="0" borderId="5" xfId="0" applyNumberFormat="1" applyFont="1" applyBorder="1" applyAlignment="1">
      <alignment horizontal="center" vertical="center"/>
    </xf>
    <xf numFmtId="0" fontId="4" fillId="3" borderId="7" xfId="0" applyFont="1" applyFill="1" applyBorder="1" applyAlignment="1">
      <alignment vertical="center"/>
    </xf>
    <xf numFmtId="3" fontId="7" fillId="3" borderId="36" xfId="6" applyNumberFormat="1" applyFont="1" applyFill="1" applyBorder="1" applyAlignment="1">
      <alignment vertical="center"/>
    </xf>
    <xf numFmtId="3" fontId="8" fillId="3" borderId="5" xfId="6" applyNumberFormat="1" applyFont="1" applyFill="1" applyBorder="1" applyAlignment="1">
      <alignment vertical="center"/>
    </xf>
    <xf numFmtId="3" fontId="8" fillId="3" borderId="5" xfId="6" applyNumberFormat="1" applyFont="1" applyFill="1" applyBorder="1" applyAlignment="1">
      <alignment horizontal="right" vertical="center"/>
    </xf>
    <xf numFmtId="3" fontId="8" fillId="3" borderId="7" xfId="6" applyNumberFormat="1" applyFont="1" applyFill="1" applyBorder="1" applyAlignment="1">
      <alignment horizontal="right" vertical="center"/>
    </xf>
    <xf numFmtId="3" fontId="7" fillId="3" borderId="38" xfId="6" applyNumberFormat="1" applyFont="1" applyFill="1" applyBorder="1" applyAlignment="1">
      <alignment vertical="center"/>
    </xf>
    <xf numFmtId="3" fontId="8" fillId="3" borderId="0" xfId="6" applyNumberFormat="1" applyFont="1" applyFill="1" applyBorder="1" applyAlignment="1">
      <alignment vertical="center"/>
    </xf>
    <xf numFmtId="3" fontId="8" fillId="3" borderId="0" xfId="6" applyNumberFormat="1" applyFont="1" applyFill="1" applyBorder="1" applyAlignment="1">
      <alignment horizontal="right" vertical="center"/>
    </xf>
    <xf numFmtId="3" fontId="8" fillId="3" borderId="14" xfId="6" applyNumberFormat="1" applyFont="1" applyFill="1" applyBorder="1" applyAlignment="1">
      <alignment horizontal="right" vertical="center"/>
    </xf>
    <xf numFmtId="168" fontId="7" fillId="3" borderId="37" xfId="6" applyNumberFormat="1" applyFont="1" applyFill="1" applyBorder="1" applyAlignment="1">
      <alignment horizontal="center" vertical="center"/>
    </xf>
    <xf numFmtId="168" fontId="8" fillId="3" borderId="6" xfId="6" applyNumberFormat="1" applyFont="1" applyFill="1" applyBorder="1" applyAlignment="1">
      <alignment horizontal="center" vertical="center"/>
    </xf>
    <xf numFmtId="168" fontId="8" fillId="3" borderId="8" xfId="6" applyNumberFormat="1" applyFont="1" applyFill="1" applyBorder="1" applyAlignment="1">
      <alignment horizontal="center" vertical="center"/>
    </xf>
    <xf numFmtId="0" fontId="3" fillId="3" borderId="0" xfId="0" applyFont="1" applyFill="1" applyAlignment="1">
      <alignment vertical="center"/>
    </xf>
    <xf numFmtId="0" fontId="4" fillId="3" borderId="2" xfId="0" applyFont="1" applyFill="1" applyBorder="1" applyAlignment="1">
      <alignment vertical="center"/>
    </xf>
    <xf numFmtId="3" fontId="8" fillId="3" borderId="6" xfId="0" applyNumberFormat="1" applyFont="1" applyFill="1" applyBorder="1" applyAlignment="1">
      <alignment horizontal="right" vertical="center"/>
    </xf>
    <xf numFmtId="3" fontId="7" fillId="3" borderId="4" xfId="0" applyNumberFormat="1" applyFont="1" applyFill="1" applyBorder="1" applyAlignment="1">
      <alignment horizontal="right" vertical="center"/>
    </xf>
    <xf numFmtId="3" fontId="7" fillId="3" borderId="8" xfId="0" applyNumberFormat="1" applyFont="1" applyFill="1" applyBorder="1" applyAlignment="1">
      <alignment horizontal="right" vertical="center"/>
    </xf>
    <xf numFmtId="3" fontId="8" fillId="3" borderId="4" xfId="0" applyNumberFormat="1" applyFont="1" applyFill="1" applyBorder="1" applyAlignment="1">
      <alignment horizontal="right" vertical="center"/>
    </xf>
    <xf numFmtId="3" fontId="8" fillId="3" borderId="8" xfId="0" applyNumberFormat="1" applyFont="1" applyFill="1" applyBorder="1" applyAlignment="1">
      <alignment horizontal="right" vertical="center"/>
    </xf>
    <xf numFmtId="1" fontId="7" fillId="3" borderId="15" xfId="0" applyNumberFormat="1" applyFont="1" applyFill="1" applyBorder="1" applyAlignment="1">
      <alignment horizontal="center" vertical="center"/>
    </xf>
    <xf numFmtId="1" fontId="7" fillId="3" borderId="12" xfId="0" applyNumberFormat="1" applyFont="1" applyFill="1" applyBorder="1" applyAlignment="1">
      <alignment horizontal="center" vertical="center"/>
    </xf>
    <xf numFmtId="0" fontId="8" fillId="3" borderId="5" xfId="0" applyFont="1" applyFill="1" applyBorder="1" applyAlignment="1">
      <alignment horizontal="left" vertical="center"/>
    </xf>
    <xf numFmtId="41" fontId="8" fillId="3" borderId="0" xfId="1" applyFont="1" applyFill="1"/>
    <xf numFmtId="0" fontId="8" fillId="3" borderId="7" xfId="0" applyFont="1" applyFill="1" applyBorder="1" applyAlignment="1">
      <alignment horizontal="left" vertical="center"/>
    </xf>
    <xf numFmtId="3" fontId="7" fillId="3" borderId="13" xfId="0" applyNumberFormat="1" applyFont="1" applyFill="1" applyBorder="1" applyAlignment="1">
      <alignment horizontal="center" wrapText="1"/>
    </xf>
    <xf numFmtId="41" fontId="8" fillId="3" borderId="0" xfId="1" applyFont="1" applyFill="1" applyBorder="1" applyAlignment="1">
      <alignment horizontal="right"/>
    </xf>
    <xf numFmtId="41" fontId="8" fillId="3" borderId="14" xfId="1" applyFont="1" applyFill="1" applyBorder="1" applyAlignment="1">
      <alignment horizontal="right"/>
    </xf>
    <xf numFmtId="0" fontId="1"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 fillId="3" borderId="13" xfId="0" applyFont="1" applyFill="1" applyBorder="1" applyAlignment="1">
      <alignment horizontal="center" vertical="center"/>
    </xf>
    <xf numFmtId="0" fontId="1" fillId="3" borderId="15" xfId="0" applyFont="1" applyFill="1" applyBorder="1" applyAlignment="1">
      <alignment horizontal="center" vertical="center"/>
    </xf>
    <xf numFmtId="0" fontId="2" fillId="3" borderId="10" xfId="0" applyFont="1" applyFill="1" applyBorder="1" applyAlignment="1">
      <alignment vertical="center"/>
    </xf>
    <xf numFmtId="0" fontId="2" fillId="3" borderId="11" xfId="0" applyFont="1" applyFill="1" applyBorder="1" applyAlignment="1">
      <alignment vertical="center"/>
    </xf>
    <xf numFmtId="3" fontId="4" fillId="0" borderId="0" xfId="0" applyNumberFormat="1" applyFont="1" applyAlignment="1">
      <alignment vertical="center" wrapText="1"/>
    </xf>
    <xf numFmtId="177" fontId="3" fillId="0" borderId="6" xfId="1" applyNumberFormat="1" applyFont="1" applyBorder="1" applyAlignment="1">
      <alignment horizontal="center" vertical="center"/>
    </xf>
    <xf numFmtId="177" fontId="4" fillId="0" borderId="6" xfId="1" applyNumberFormat="1" applyFont="1" applyBorder="1" applyAlignment="1">
      <alignment horizontal="center" vertical="center"/>
    </xf>
    <xf numFmtId="177" fontId="3" fillId="0" borderId="8" xfId="1" applyNumberFormat="1" applyFont="1" applyBorder="1" applyAlignment="1">
      <alignment horizontal="center" vertical="center"/>
    </xf>
    <xf numFmtId="169" fontId="8" fillId="3" borderId="1" xfId="0" applyNumberFormat="1" applyFont="1" applyFill="1" applyBorder="1" applyAlignment="1">
      <alignment horizontal="center" vertical="center" wrapText="1"/>
    </xf>
    <xf numFmtId="3" fontId="8" fillId="3" borderId="9" xfId="0" applyNumberFormat="1" applyFont="1" applyFill="1" applyBorder="1" applyAlignment="1">
      <alignment horizontal="center" vertical="center" wrapText="1"/>
    </xf>
    <xf numFmtId="10" fontId="8" fillId="3" borderId="1" xfId="0" applyNumberFormat="1" applyFont="1" applyFill="1" applyBorder="1" applyAlignment="1">
      <alignment horizontal="center" vertical="center" wrapText="1"/>
    </xf>
    <xf numFmtId="3" fontId="7" fillId="3" borderId="9" xfId="0" applyNumberFormat="1" applyFont="1" applyFill="1" applyBorder="1" applyAlignment="1">
      <alignment horizontal="right" vertical="center" wrapText="1"/>
    </xf>
    <xf numFmtId="3" fontId="7" fillId="3" borderId="14" xfId="0" applyNumberFormat="1" applyFont="1" applyFill="1" applyBorder="1" applyAlignment="1">
      <alignment horizontal="right" vertical="center"/>
    </xf>
    <xf numFmtId="3" fontId="3" fillId="0" borderId="2" xfId="0" applyNumberFormat="1" applyFont="1" applyBorder="1" applyAlignment="1">
      <alignment horizontal="right" vertical="center"/>
    </xf>
    <xf numFmtId="3" fontId="3" fillId="0" borderId="9" xfId="0" applyNumberFormat="1" applyFont="1" applyBorder="1" applyAlignment="1">
      <alignment horizontal="right" vertical="center"/>
    </xf>
    <xf numFmtId="3" fontId="4" fillId="0" borderId="10" xfId="0" applyNumberFormat="1" applyFont="1" applyBorder="1" applyAlignment="1">
      <alignment horizontal="right" vertical="center"/>
    </xf>
    <xf numFmtId="3" fontId="3" fillId="0" borderId="0" xfId="0" applyNumberFormat="1" applyFont="1" applyAlignment="1">
      <alignment horizontal="right" vertical="center"/>
    </xf>
    <xf numFmtId="3" fontId="3" fillId="0" borderId="5" xfId="0" applyNumberFormat="1" applyFont="1" applyBorder="1" applyAlignment="1">
      <alignment horizontal="right" vertical="center"/>
    </xf>
    <xf numFmtId="1" fontId="4" fillId="0" borderId="5" xfId="2" applyNumberFormat="1" applyFont="1" applyBorder="1"/>
    <xf numFmtId="3" fontId="3" fillId="0" borderId="10" xfId="0" applyNumberFormat="1" applyFont="1" applyBorder="1" applyAlignment="1">
      <alignment horizontal="right" vertical="center"/>
    </xf>
    <xf numFmtId="0" fontId="8" fillId="4" borderId="2" xfId="0" applyFont="1" applyFill="1" applyBorder="1"/>
    <xf numFmtId="168" fontId="7" fillId="3" borderId="0" xfId="14" applyNumberFormat="1" applyFont="1" applyFill="1" applyBorder="1" applyAlignment="1">
      <alignment horizontal="center" vertical="center" wrapText="1"/>
    </xf>
    <xf numFmtId="0" fontId="8" fillId="3" borderId="0" xfId="0" applyFont="1" applyFill="1" applyAlignment="1">
      <alignment horizontal="right"/>
    </xf>
    <xf numFmtId="167" fontId="4" fillId="3" borderId="0" xfId="0" applyNumberFormat="1" applyFont="1" applyFill="1" applyAlignment="1">
      <alignment horizontal="center"/>
    </xf>
    <xf numFmtId="49" fontId="3" fillId="0" borderId="0" xfId="0" applyNumberFormat="1" applyFont="1" applyAlignment="1">
      <alignment horizontal="center" vertical="center" wrapText="1"/>
    </xf>
    <xf numFmtId="167" fontId="7" fillId="3" borderId="11" xfId="0" applyNumberFormat="1" applyFont="1" applyFill="1" applyBorder="1" applyAlignment="1">
      <alignment horizontal="center" vertical="center" wrapText="1"/>
    </xf>
    <xf numFmtId="3" fontId="3" fillId="0" borderId="9" xfId="1" applyNumberFormat="1" applyFont="1" applyBorder="1" applyAlignment="1">
      <alignment horizontal="right" vertical="center" wrapText="1"/>
    </xf>
    <xf numFmtId="3" fontId="4" fillId="0" borderId="10" xfId="1" applyNumberFormat="1" applyFont="1" applyBorder="1" applyAlignment="1">
      <alignment horizontal="right" vertical="center" wrapText="1"/>
    </xf>
    <xf numFmtId="3" fontId="3" fillId="0" borderId="10" xfId="1" applyNumberFormat="1" applyFont="1" applyBorder="1" applyAlignment="1">
      <alignment horizontal="right" vertical="center" wrapText="1"/>
    </xf>
    <xf numFmtId="3" fontId="3" fillId="0" borderId="11" xfId="1" applyNumberFormat="1" applyFont="1" applyBorder="1" applyAlignment="1">
      <alignment horizontal="right" vertical="center" wrapText="1"/>
    </xf>
    <xf numFmtId="168" fontId="3" fillId="0" borderId="4" xfId="2" applyNumberFormat="1" applyFont="1" applyBorder="1" applyAlignment="1">
      <alignment horizontal="center" vertical="center" wrapText="1"/>
    </xf>
    <xf numFmtId="168" fontId="4" fillId="0" borderId="6" xfId="2" applyNumberFormat="1" applyFont="1" applyBorder="1" applyAlignment="1">
      <alignment horizontal="center" vertical="center" wrapText="1"/>
    </xf>
    <xf numFmtId="168" fontId="3" fillId="0" borderId="6" xfId="2" applyNumberFormat="1" applyFont="1" applyBorder="1" applyAlignment="1">
      <alignment horizontal="center" vertical="center" wrapText="1"/>
    </xf>
    <xf numFmtId="168" fontId="3" fillId="0" borderId="8" xfId="2" applyNumberFormat="1" applyFont="1" applyBorder="1" applyAlignment="1">
      <alignment horizontal="center" vertical="center" wrapText="1"/>
    </xf>
    <xf numFmtId="0" fontId="4" fillId="3" borderId="0" xfId="0" applyFont="1" applyFill="1" applyAlignment="1">
      <alignment horizontal="justify" vertical="center"/>
    </xf>
    <xf numFmtId="0" fontId="2" fillId="2" borderId="5" xfId="0" applyFont="1" applyFill="1" applyBorder="1" applyAlignment="1">
      <alignment horizontal="left" vertical="center" indent="1"/>
    </xf>
    <xf numFmtId="0" fontId="2" fillId="2" borderId="5" xfId="0" applyFont="1" applyFill="1" applyBorder="1" applyAlignment="1">
      <alignment horizontal="left" vertical="center" indent="2"/>
    </xf>
    <xf numFmtId="0" fontId="1" fillId="2" borderId="11" xfId="0" quotePrefix="1" applyFont="1" applyFill="1" applyBorder="1" applyAlignment="1">
      <alignment horizontal="center" vertical="center" wrapText="1"/>
    </xf>
    <xf numFmtId="0" fontId="1" fillId="2" borderId="14" xfId="0" quotePrefix="1" applyFont="1" applyFill="1" applyBorder="1" applyAlignment="1">
      <alignment horizontal="center" vertical="center" wrapText="1"/>
    </xf>
    <xf numFmtId="168" fontId="3" fillId="2" borderId="6" xfId="0" applyNumberFormat="1" applyFont="1" applyFill="1" applyBorder="1" applyAlignment="1">
      <alignment horizontal="center" vertical="center" wrapText="1"/>
    </xf>
    <xf numFmtId="168" fontId="4" fillId="2" borderId="6" xfId="0" applyNumberFormat="1" applyFont="1" applyFill="1" applyBorder="1" applyAlignment="1">
      <alignment horizontal="center" vertical="center" wrapText="1"/>
    </xf>
    <xf numFmtId="168" fontId="3" fillId="2" borderId="8" xfId="0" applyNumberFormat="1" applyFont="1" applyFill="1" applyBorder="1" applyAlignment="1">
      <alignment horizontal="center" vertical="center" wrapText="1"/>
    </xf>
    <xf numFmtId="0" fontId="1" fillId="3" borderId="0" xfId="0" applyFont="1" applyFill="1" applyAlignment="1">
      <alignment horizontal="center" vertical="center" wrapText="1"/>
    </xf>
    <xf numFmtId="0" fontId="26" fillId="3" borderId="0" xfId="0" applyFont="1" applyFill="1" applyAlignment="1">
      <alignment horizontal="left" vertical="center"/>
    </xf>
    <xf numFmtId="167" fontId="4" fillId="3" borderId="0" xfId="0" applyNumberFormat="1" applyFont="1" applyFill="1" applyAlignment="1">
      <alignment horizontal="left" vertical="center"/>
    </xf>
    <xf numFmtId="0" fontId="14" fillId="3" borderId="0" xfId="0" applyFont="1" applyFill="1" applyAlignment="1">
      <alignment horizontal="left" vertical="center"/>
    </xf>
    <xf numFmtId="3" fontId="8" fillId="3" borderId="0" xfId="0" applyNumberFormat="1" applyFont="1" applyFill="1" applyAlignment="1">
      <alignment horizontal="left" vertical="center"/>
    </xf>
    <xf numFmtId="3" fontId="4" fillId="3" borderId="0" xfId="0" applyNumberFormat="1" applyFont="1" applyFill="1" applyAlignment="1">
      <alignment horizontal="left" vertical="center"/>
    </xf>
    <xf numFmtId="0" fontId="14" fillId="3" borderId="0" xfId="0" applyFont="1" applyFill="1" applyAlignment="1">
      <alignment vertical="center"/>
    </xf>
    <xf numFmtId="167" fontId="8" fillId="3" borderId="10" xfId="2" applyNumberFormat="1" applyFont="1" applyFill="1" applyBorder="1" applyAlignment="1">
      <alignment horizontal="center" vertical="center" wrapText="1"/>
    </xf>
    <xf numFmtId="3" fontId="8" fillId="3" borderId="6" xfId="6" applyNumberFormat="1" applyFont="1" applyFill="1" applyBorder="1" applyAlignment="1">
      <alignment horizontal="right"/>
    </xf>
    <xf numFmtId="3" fontId="7" fillId="3" borderId="8" xfId="6" applyNumberFormat="1" applyFont="1" applyFill="1" applyBorder="1" applyAlignment="1">
      <alignment horizontal="right"/>
    </xf>
    <xf numFmtId="3" fontId="4" fillId="3" borderId="9" xfId="7" applyNumberFormat="1" applyFont="1" applyFill="1" applyBorder="1"/>
    <xf numFmtId="3" fontId="4" fillId="3" borderId="10" xfId="7" applyNumberFormat="1" applyFont="1" applyFill="1" applyBorder="1"/>
    <xf numFmtId="3" fontId="4" fillId="3" borderId="5" xfId="7" applyNumberFormat="1" applyFont="1" applyFill="1" applyBorder="1"/>
    <xf numFmtId="3" fontId="3" fillId="3" borderId="5" xfId="7" applyNumberFormat="1" applyFont="1" applyFill="1" applyBorder="1"/>
    <xf numFmtId="3" fontId="7" fillId="3" borderId="11" xfId="15" applyNumberFormat="1" applyFont="1" applyFill="1" applyBorder="1"/>
    <xf numFmtId="3" fontId="7" fillId="3" borderId="7" xfId="7" applyNumberFormat="1" applyFont="1" applyFill="1" applyBorder="1"/>
    <xf numFmtId="3" fontId="7" fillId="3" borderId="11" xfId="7" applyNumberFormat="1" applyFont="1" applyFill="1" applyBorder="1"/>
    <xf numFmtId="3" fontId="8" fillId="3" borderId="0" xfId="7" applyNumberFormat="1" applyFont="1" applyFill="1" applyBorder="1"/>
    <xf numFmtId="0" fontId="3" fillId="3" borderId="10" xfId="0" applyFont="1" applyFill="1" applyBorder="1" applyAlignment="1">
      <alignment horizontal="center"/>
    </xf>
    <xf numFmtId="0" fontId="3" fillId="3" borderId="11" xfId="0" applyFont="1" applyFill="1" applyBorder="1" applyAlignment="1">
      <alignment horizontal="center"/>
    </xf>
    <xf numFmtId="3" fontId="4" fillId="3" borderId="10" xfId="6" applyNumberFormat="1" applyFont="1" applyFill="1" applyBorder="1" applyAlignment="1">
      <alignment horizontal="right" vertical="top"/>
    </xf>
    <xf numFmtId="3" fontId="4" fillId="3" borderId="9" xfId="2" applyNumberFormat="1" applyFont="1" applyFill="1" applyBorder="1" applyAlignment="1">
      <alignment horizontal="center" vertical="top"/>
    </xf>
    <xf numFmtId="3" fontId="8" fillId="3" borderId="10" xfId="0" applyNumberFormat="1" applyFont="1" applyFill="1" applyBorder="1"/>
    <xf numFmtId="3" fontId="8" fillId="3" borderId="10" xfId="0" applyNumberFormat="1" applyFont="1" applyFill="1" applyBorder="1" applyAlignment="1">
      <alignment horizontal="center"/>
    </xf>
    <xf numFmtId="3" fontId="3" fillId="3" borderId="10" xfId="6" applyNumberFormat="1" applyFont="1" applyFill="1" applyBorder="1" applyAlignment="1">
      <alignment horizontal="right" vertical="top"/>
    </xf>
    <xf numFmtId="3" fontId="4" fillId="3" borderId="6" xfId="6" applyNumberFormat="1" applyFont="1" applyFill="1" applyBorder="1" applyAlignment="1">
      <alignment horizontal="right" vertical="top"/>
    </xf>
    <xf numFmtId="3" fontId="3" fillId="3" borderId="6" xfId="6" applyNumberFormat="1" applyFont="1" applyFill="1" applyBorder="1" applyAlignment="1">
      <alignment horizontal="right" vertical="top"/>
    </xf>
    <xf numFmtId="3" fontId="4" fillId="3" borderId="11" xfId="6" applyNumberFormat="1" applyFont="1" applyFill="1" applyBorder="1" applyAlignment="1">
      <alignment horizontal="right" vertical="top"/>
    </xf>
    <xf numFmtId="3" fontId="4" fillId="3" borderId="4" xfId="6" applyNumberFormat="1" applyFont="1" applyFill="1" applyBorder="1" applyAlignment="1">
      <alignment horizontal="right" vertical="top"/>
    </xf>
    <xf numFmtId="3" fontId="3" fillId="3" borderId="8" xfId="6" applyNumberFormat="1" applyFont="1" applyFill="1" applyBorder="1" applyAlignment="1">
      <alignment horizontal="right" vertical="top"/>
    </xf>
    <xf numFmtId="168" fontId="3" fillId="3" borderId="10" xfId="2" applyNumberFormat="1" applyFont="1" applyFill="1" applyBorder="1" applyAlignment="1">
      <alignment horizontal="center" vertical="top"/>
    </xf>
    <xf numFmtId="168" fontId="4" fillId="3" borderId="10" xfId="2" applyNumberFormat="1" applyFont="1" applyFill="1" applyBorder="1" applyAlignment="1">
      <alignment horizontal="center" vertical="top"/>
    </xf>
    <xf numFmtId="168" fontId="4" fillId="3" borderId="10" xfId="6" applyNumberFormat="1" applyFont="1" applyFill="1" applyBorder="1" applyAlignment="1">
      <alignment horizontal="center" vertical="top"/>
    </xf>
    <xf numFmtId="168" fontId="4" fillId="3" borderId="11" xfId="2" applyNumberFormat="1" applyFont="1" applyFill="1" applyBorder="1" applyAlignment="1">
      <alignment horizontal="center" vertical="top"/>
    </xf>
    <xf numFmtId="168" fontId="3" fillId="3" borderId="10" xfId="6" applyNumberFormat="1" applyFont="1" applyFill="1" applyBorder="1" applyAlignment="1">
      <alignment horizontal="center" vertical="top"/>
    </xf>
    <xf numFmtId="168" fontId="4" fillId="3" borderId="9" xfId="6" applyNumberFormat="1" applyFont="1" applyFill="1" applyBorder="1" applyAlignment="1">
      <alignment horizontal="center" vertical="top"/>
    </xf>
    <xf numFmtId="168" fontId="3" fillId="3" borderId="11" xfId="6" applyNumberFormat="1" applyFont="1" applyFill="1" applyBorder="1" applyAlignment="1">
      <alignment horizontal="center" vertical="top"/>
    </xf>
    <xf numFmtId="37" fontId="4" fillId="3" borderId="0" xfId="0" applyNumberFormat="1" applyFont="1" applyFill="1"/>
    <xf numFmtId="179" fontId="4" fillId="0" borderId="0" xfId="1" applyNumberFormat="1" applyFont="1"/>
    <xf numFmtId="167" fontId="4" fillId="0" borderId="0" xfId="1" applyNumberFormat="1" applyFont="1" applyAlignment="1">
      <alignment horizontal="center"/>
    </xf>
    <xf numFmtId="180" fontId="4" fillId="0" borderId="0" xfId="1" applyNumberFormat="1" applyFont="1"/>
    <xf numFmtId="169" fontId="11" fillId="3" borderId="0" xfId="2" applyNumberFormat="1" applyFont="1" applyFill="1" applyBorder="1" applyAlignment="1">
      <alignment wrapText="1"/>
    </xf>
    <xf numFmtId="0" fontId="8" fillId="5" borderId="0" xfId="0" applyFont="1" applyFill="1"/>
    <xf numFmtId="0" fontId="1"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 xfId="3" applyFont="1" applyFill="1" applyBorder="1" applyAlignment="1">
      <alignment horizontal="center" vertical="center"/>
    </xf>
    <xf numFmtId="3" fontId="7" fillId="3" borderId="0" xfId="0" applyNumberFormat="1" applyFont="1" applyFill="1" applyAlignment="1">
      <alignment horizontal="right" vertical="center"/>
    </xf>
    <xf numFmtId="168" fontId="8" fillId="3" borderId="6" xfId="4" applyNumberFormat="1" applyFont="1" applyFill="1" applyBorder="1" applyAlignment="1">
      <alignment horizontal="center" vertical="center"/>
    </xf>
    <xf numFmtId="168" fontId="7" fillId="3" borderId="8" xfId="4" applyNumberFormat="1" applyFont="1" applyFill="1" applyBorder="1" applyAlignment="1">
      <alignment horizontal="center" vertical="center"/>
    </xf>
    <xf numFmtId="168" fontId="4" fillId="3" borderId="0" xfId="0" applyNumberFormat="1" applyFont="1" applyFill="1" applyAlignment="1">
      <alignment horizontal="center" vertical="center"/>
    </xf>
    <xf numFmtId="168" fontId="4" fillId="3" borderId="6" xfId="0" applyNumberFormat="1" applyFont="1" applyFill="1" applyBorder="1" applyAlignment="1">
      <alignment horizontal="center" vertical="center"/>
    </xf>
    <xf numFmtId="167" fontId="3" fillId="3" borderId="14" xfId="1" applyNumberFormat="1" applyFont="1" applyFill="1" applyBorder="1" applyAlignment="1">
      <alignment horizontal="center" vertical="center"/>
    </xf>
    <xf numFmtId="167" fontId="3" fillId="3" borderId="8" xfId="1" applyNumberFormat="1" applyFont="1" applyFill="1" applyBorder="1" applyAlignment="1">
      <alignment horizontal="center" vertical="center"/>
    </xf>
    <xf numFmtId="0" fontId="7" fillId="3" borderId="15" xfId="0" applyFont="1" applyFill="1" applyBorder="1" applyAlignment="1">
      <alignment vertical="center"/>
    </xf>
    <xf numFmtId="0" fontId="7" fillId="3" borderId="12" xfId="0" applyFont="1" applyFill="1" applyBorder="1" applyAlignment="1">
      <alignment vertical="center"/>
    </xf>
    <xf numFmtId="0" fontId="7" fillId="3" borderId="14"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7" xfId="0" applyFont="1" applyFill="1" applyBorder="1" applyAlignment="1">
      <alignment horizontal="center" vertical="center"/>
    </xf>
    <xf numFmtId="3" fontId="8" fillId="3" borderId="2" xfId="0" applyNumberFormat="1" applyFont="1" applyFill="1" applyBorder="1" applyAlignment="1">
      <alignment horizontal="right" vertical="center"/>
    </xf>
    <xf numFmtId="168" fontId="8" fillId="3" borderId="4" xfId="0" applyNumberFormat="1" applyFont="1" applyFill="1" applyBorder="1" applyAlignment="1">
      <alignment horizontal="center" vertical="center"/>
    </xf>
    <xf numFmtId="168" fontId="8" fillId="3" borderId="6" xfId="0" applyNumberFormat="1" applyFont="1" applyFill="1" applyBorder="1" applyAlignment="1">
      <alignment horizontal="center" vertical="center"/>
    </xf>
    <xf numFmtId="168" fontId="7" fillId="3" borderId="8" xfId="0" applyNumberFormat="1" applyFont="1" applyFill="1" applyBorder="1" applyAlignment="1">
      <alignment horizontal="center" vertical="center"/>
    </xf>
    <xf numFmtId="4" fontId="8" fillId="3" borderId="0" xfId="12" applyNumberFormat="1" applyFont="1" applyFill="1" applyAlignment="1">
      <alignment vertical="center"/>
    </xf>
    <xf numFmtId="3" fontId="8" fillId="3" borderId="0" xfId="12" applyNumberFormat="1" applyFont="1" applyFill="1" applyAlignment="1">
      <alignment vertical="center"/>
    </xf>
    <xf numFmtId="4" fontId="8" fillId="3" borderId="5" xfId="3" applyNumberFormat="1" applyFont="1" applyFill="1" applyBorder="1" applyAlignment="1">
      <alignment vertical="center"/>
    </xf>
    <xf numFmtId="0" fontId="4" fillId="3" borderId="6" xfId="0" applyFont="1" applyFill="1" applyBorder="1"/>
    <xf numFmtId="0" fontId="8" fillId="3" borderId="5" xfId="3" applyFont="1" applyFill="1" applyBorder="1" applyAlignment="1">
      <alignment horizontal="left" vertical="center"/>
    </xf>
    <xf numFmtId="4" fontId="8" fillId="3" borderId="6" xfId="12" applyNumberFormat="1" applyFont="1" applyFill="1" applyBorder="1" applyAlignment="1">
      <alignment vertical="center"/>
    </xf>
    <xf numFmtId="0" fontId="7" fillId="3" borderId="7" xfId="3" applyFont="1" applyFill="1" applyBorder="1" applyAlignment="1">
      <alignment vertical="center"/>
    </xf>
    <xf numFmtId="4" fontId="7" fillId="3" borderId="14" xfId="12" applyNumberFormat="1" applyFont="1" applyFill="1" applyBorder="1" applyAlignment="1">
      <alignment vertical="center"/>
    </xf>
    <xf numFmtId="4" fontId="7" fillId="3" borderId="8" xfId="12" applyNumberFormat="1" applyFont="1" applyFill="1" applyBorder="1" applyAlignment="1">
      <alignment vertical="center"/>
    </xf>
    <xf numFmtId="0" fontId="7" fillId="3" borderId="13" xfId="3" applyFont="1" applyFill="1" applyBorder="1" applyAlignment="1">
      <alignment vertical="center"/>
    </xf>
    <xf numFmtId="0" fontId="7" fillId="3" borderId="15" xfId="3" applyFont="1" applyFill="1" applyBorder="1" applyAlignment="1">
      <alignment horizontal="center" vertical="center"/>
    </xf>
    <xf numFmtId="0" fontId="7" fillId="3" borderId="12" xfId="3" applyFont="1" applyFill="1" applyBorder="1" applyAlignment="1">
      <alignment horizontal="center" vertical="center"/>
    </xf>
    <xf numFmtId="4" fontId="8" fillId="3" borderId="2" xfId="3" applyNumberFormat="1" applyFont="1" applyFill="1" applyBorder="1" applyAlignment="1">
      <alignment vertical="center"/>
    </xf>
    <xf numFmtId="4" fontId="8" fillId="3" borderId="3" xfId="12" applyNumberFormat="1" applyFont="1" applyFill="1" applyBorder="1" applyAlignment="1">
      <alignment vertical="center"/>
    </xf>
    <xf numFmtId="0" fontId="4" fillId="3" borderId="4" xfId="0" applyFont="1" applyFill="1" applyBorder="1"/>
    <xf numFmtId="3" fontId="7" fillId="3" borderId="14" xfId="12" applyNumberFormat="1" applyFont="1" applyFill="1" applyBorder="1" applyAlignment="1">
      <alignment vertical="center"/>
    </xf>
    <xf numFmtId="0" fontId="4" fillId="3" borderId="8" xfId="0" applyFont="1" applyFill="1" applyBorder="1"/>
    <xf numFmtId="0" fontId="7" fillId="3" borderId="13" xfId="3" applyFont="1" applyFill="1" applyBorder="1" applyAlignment="1">
      <alignment horizontal="center" vertical="center"/>
    </xf>
    <xf numFmtId="4" fontId="8" fillId="3" borderId="2" xfId="12" applyNumberFormat="1" applyFont="1" applyFill="1" applyBorder="1" applyAlignment="1">
      <alignment vertical="center"/>
    </xf>
    <xf numFmtId="4" fontId="8" fillId="3" borderId="5" xfId="12" applyNumberFormat="1" applyFont="1" applyFill="1" applyBorder="1" applyAlignment="1">
      <alignment vertical="center"/>
    </xf>
    <xf numFmtId="4" fontId="7" fillId="3" borderId="7" xfId="12" applyNumberFormat="1" applyFont="1" applyFill="1" applyBorder="1" applyAlignment="1">
      <alignment vertical="center"/>
    </xf>
    <xf numFmtId="1" fontId="7" fillId="3" borderId="7" xfId="12" applyNumberFormat="1" applyFont="1" applyFill="1" applyBorder="1" applyAlignment="1">
      <alignment vertical="center"/>
    </xf>
    <xf numFmtId="4" fontId="8" fillId="3" borderId="9" xfId="12" applyNumberFormat="1" applyFont="1" applyFill="1" applyBorder="1" applyAlignment="1">
      <alignment vertical="center"/>
    </xf>
    <xf numFmtId="4" fontId="8" fillId="3" borderId="10" xfId="12" applyNumberFormat="1" applyFont="1" applyFill="1" applyBorder="1" applyAlignment="1">
      <alignment vertical="center"/>
    </xf>
    <xf numFmtId="4" fontId="7" fillId="3" borderId="11" xfId="12" applyNumberFormat="1" applyFont="1" applyFill="1" applyBorder="1" applyAlignment="1">
      <alignment vertical="center"/>
    </xf>
    <xf numFmtId="3" fontId="8" fillId="3" borderId="10" xfId="12" applyNumberFormat="1" applyFont="1" applyFill="1" applyBorder="1" applyAlignment="1">
      <alignment vertical="center"/>
    </xf>
    <xf numFmtId="3" fontId="7" fillId="3" borderId="11" xfId="12" applyNumberFormat="1" applyFont="1" applyFill="1" applyBorder="1" applyAlignment="1">
      <alignment vertical="center"/>
    </xf>
    <xf numFmtId="0" fontId="7" fillId="3" borderId="11" xfId="12" applyFont="1" applyFill="1" applyBorder="1" applyAlignment="1">
      <alignment vertical="center"/>
    </xf>
    <xf numFmtId="4" fontId="4" fillId="3" borderId="0" xfId="0" applyNumberFormat="1" applyFont="1" applyFill="1"/>
    <xf numFmtId="167" fontId="27" fillId="0" borderId="10" xfId="2" applyNumberFormat="1" applyFont="1" applyBorder="1" applyAlignment="1">
      <alignment horizontal="center"/>
    </xf>
    <xf numFmtId="41" fontId="24" fillId="0" borderId="6" xfId="1" applyFont="1" applyBorder="1" applyAlignment="1">
      <alignment horizontal="right" vertical="center"/>
    </xf>
    <xf numFmtId="0" fontId="4" fillId="0" borderId="0" xfId="0" applyFont="1" applyAlignment="1">
      <alignment wrapText="1"/>
    </xf>
    <xf numFmtId="167" fontId="1" fillId="0" borderId="6" xfId="2" applyNumberFormat="1" applyFont="1" applyBorder="1" applyAlignment="1">
      <alignment horizontal="center" vertical="center"/>
    </xf>
    <xf numFmtId="167" fontId="2" fillId="0" borderId="6" xfId="2" applyNumberFormat="1" applyFont="1" applyBorder="1" applyAlignment="1">
      <alignment horizontal="center" vertical="center"/>
    </xf>
    <xf numFmtId="0" fontId="24" fillId="0" borderId="5" xfId="0" applyFont="1" applyBorder="1" applyAlignment="1">
      <alignment horizontal="justify" vertical="center"/>
    </xf>
    <xf numFmtId="41" fontId="24" fillId="0" borderId="10" xfId="1" applyFont="1" applyBorder="1" applyAlignment="1">
      <alignment horizontal="right" vertical="center"/>
    </xf>
    <xf numFmtId="167" fontId="24" fillId="0" borderId="6" xfId="2" applyNumberFormat="1" applyFont="1" applyBorder="1" applyAlignment="1">
      <alignment horizontal="center" vertical="center"/>
    </xf>
    <xf numFmtId="0" fontId="23" fillId="3" borderId="5" xfId="0" applyFont="1" applyFill="1" applyBorder="1" applyAlignment="1">
      <alignment horizontal="left" vertical="center" indent="2"/>
    </xf>
    <xf numFmtId="0" fontId="4" fillId="3" borderId="9" xfId="0" applyFont="1" applyFill="1" applyBorder="1"/>
    <xf numFmtId="3" fontId="8" fillId="3" borderId="5" xfId="0" applyNumberFormat="1" applyFont="1" applyFill="1" applyBorder="1" applyAlignment="1">
      <alignment horizontal="right" vertical="center" wrapText="1"/>
    </xf>
    <xf numFmtId="3" fontId="7" fillId="3" borderId="5" xfId="0" applyNumberFormat="1" applyFont="1" applyFill="1" applyBorder="1" applyAlignment="1">
      <alignment horizontal="right" vertical="center" wrapText="1"/>
    </xf>
    <xf numFmtId="3" fontId="7" fillId="3" borderId="7" xfId="0" applyNumberFormat="1" applyFont="1" applyFill="1" applyBorder="1" applyAlignment="1">
      <alignment horizontal="right" vertical="center" wrapText="1"/>
    </xf>
    <xf numFmtId="168" fontId="8" fillId="3" borderId="4" xfId="0" applyNumberFormat="1" applyFont="1" applyFill="1" applyBorder="1" applyAlignment="1">
      <alignment horizontal="center" vertical="center" wrapText="1"/>
    </xf>
    <xf numFmtId="168" fontId="8" fillId="3" borderId="6" xfId="0" applyNumberFormat="1" applyFont="1" applyFill="1" applyBorder="1" applyAlignment="1">
      <alignment horizontal="center" vertical="center" wrapText="1"/>
    </xf>
    <xf numFmtId="168" fontId="7" fillId="3" borderId="6" xfId="0" applyNumberFormat="1" applyFont="1" applyFill="1" applyBorder="1" applyAlignment="1">
      <alignment horizontal="center" vertical="center" wrapText="1"/>
    </xf>
    <xf numFmtId="168" fontId="7" fillId="3" borderId="8" xfId="0" applyNumberFormat="1" applyFont="1" applyFill="1" applyBorder="1" applyAlignment="1">
      <alignment horizontal="center" vertical="center" wrapText="1"/>
    </xf>
    <xf numFmtId="0" fontId="4" fillId="0" borderId="0" xfId="0" applyFont="1" applyAlignment="1">
      <alignment horizontal="justify"/>
    </xf>
    <xf numFmtId="0" fontId="1" fillId="0" borderId="7" xfId="0" applyFont="1" applyBorder="1" applyAlignment="1">
      <alignment horizontal="justify" vertical="center"/>
    </xf>
    <xf numFmtId="41" fontId="1" fillId="0" borderId="8" xfId="1" applyFont="1" applyBorder="1" applyAlignment="1">
      <alignment horizontal="justify" vertical="center"/>
    </xf>
    <xf numFmtId="41" fontId="4" fillId="0" borderId="0" xfId="0" applyNumberFormat="1" applyFont="1" applyAlignment="1">
      <alignment horizontal="justify"/>
    </xf>
    <xf numFmtId="0" fontId="8" fillId="3" borderId="0" xfId="0" applyFont="1" applyFill="1" applyAlignment="1">
      <alignment horizontal="justify"/>
    </xf>
    <xf numFmtId="0" fontId="3" fillId="3" borderId="5" xfId="0" applyFont="1" applyFill="1" applyBorder="1"/>
    <xf numFmtId="0" fontId="14" fillId="3" borderId="0" xfId="5" applyFont="1" applyFill="1"/>
    <xf numFmtId="167" fontId="3" fillId="0" borderId="11" xfId="2" applyNumberFormat="1" applyFont="1" applyBorder="1" applyAlignment="1">
      <alignment horizontal="center"/>
    </xf>
    <xf numFmtId="0" fontId="2" fillId="3" borderId="5" xfId="0" applyFont="1" applyFill="1" applyBorder="1" applyAlignment="1">
      <alignment horizontal="center" vertical="center" wrapText="1"/>
    </xf>
    <xf numFmtId="3" fontId="3" fillId="3" borderId="9" xfId="1" applyNumberFormat="1" applyFont="1" applyFill="1" applyBorder="1" applyAlignment="1">
      <alignment vertical="center" wrapText="1"/>
    </xf>
    <xf numFmtId="3" fontId="4" fillId="3" borderId="10" xfId="1" applyNumberFormat="1" applyFont="1" applyFill="1" applyBorder="1" applyAlignment="1">
      <alignment vertical="center" wrapText="1"/>
    </xf>
    <xf numFmtId="1" fontId="8" fillId="3" borderId="10" xfId="0" applyNumberFormat="1" applyFont="1" applyFill="1" applyBorder="1" applyAlignment="1">
      <alignment horizontal="center" vertical="center" wrapText="1"/>
    </xf>
    <xf numFmtId="3" fontId="3" fillId="3" borderId="2" xfId="0" applyNumberFormat="1" applyFont="1" applyFill="1" applyBorder="1" applyAlignment="1">
      <alignment horizontal="right"/>
    </xf>
    <xf numFmtId="3" fontId="4" fillId="3" borderId="5" xfId="0" applyNumberFormat="1" applyFont="1" applyFill="1" applyBorder="1" applyAlignment="1">
      <alignment horizontal="right"/>
    </xf>
    <xf numFmtId="3" fontId="27" fillId="3" borderId="5" xfId="0" applyNumberFormat="1" applyFont="1" applyFill="1" applyBorder="1" applyAlignment="1">
      <alignment horizontal="right"/>
    </xf>
    <xf numFmtId="3" fontId="4" fillId="3" borderId="7" xfId="0" applyNumberFormat="1" applyFont="1" applyFill="1" applyBorder="1" applyAlignment="1">
      <alignment horizontal="right"/>
    </xf>
    <xf numFmtId="0" fontId="8" fillId="3" borderId="0" xfId="0" applyFont="1" applyFill="1" applyAlignment="1">
      <alignment vertical="center" wrapText="1"/>
    </xf>
    <xf numFmtId="3" fontId="3" fillId="3" borderId="1" xfId="0" applyNumberFormat="1" applyFont="1" applyFill="1" applyBorder="1"/>
    <xf numFmtId="3" fontId="2" fillId="3" borderId="2" xfId="0" applyNumberFormat="1" applyFont="1" applyFill="1" applyBorder="1" applyAlignment="1">
      <alignment horizontal="right" vertical="center" wrapText="1"/>
    </xf>
    <xf numFmtId="3" fontId="2" fillId="3" borderId="9" xfId="0" applyNumberFormat="1" applyFont="1" applyFill="1" applyBorder="1" applyAlignment="1">
      <alignment horizontal="right" vertical="center" wrapText="1"/>
    </xf>
    <xf numFmtId="3" fontId="2" fillId="3" borderId="5" xfId="0" applyNumberFormat="1" applyFont="1" applyFill="1" applyBorder="1" applyAlignment="1">
      <alignment horizontal="right" vertical="center" wrapText="1"/>
    </xf>
    <xf numFmtId="3" fontId="2" fillId="3" borderId="5" xfId="0" applyNumberFormat="1" applyFont="1" applyFill="1" applyBorder="1" applyAlignment="1">
      <alignment horizontal="right" vertical="center"/>
    </xf>
    <xf numFmtId="3" fontId="2" fillId="3" borderId="10" xfId="0" applyNumberFormat="1" applyFont="1" applyFill="1" applyBorder="1" applyAlignment="1">
      <alignment horizontal="right" vertical="center"/>
    </xf>
    <xf numFmtId="167" fontId="3" fillId="3" borderId="5" xfId="0" applyNumberFormat="1" applyFont="1" applyFill="1" applyBorder="1" applyAlignment="1">
      <alignment horizontal="center" vertical="center" wrapText="1"/>
    </xf>
    <xf numFmtId="167" fontId="3" fillId="3" borderId="5" xfId="0" applyNumberFormat="1" applyFont="1" applyFill="1" applyBorder="1" applyAlignment="1">
      <alignment horizontal="center" vertical="center"/>
    </xf>
    <xf numFmtId="167" fontId="3" fillId="3" borderId="10" xfId="0" applyNumberFormat="1" applyFont="1" applyFill="1" applyBorder="1" applyAlignment="1">
      <alignment horizontal="center" vertical="center"/>
    </xf>
    <xf numFmtId="166" fontId="4" fillId="3" borderId="0" xfId="1" applyNumberFormat="1" applyFont="1" applyFill="1"/>
    <xf numFmtId="3" fontId="4" fillId="3" borderId="5" xfId="0" applyNumberFormat="1" applyFont="1" applyFill="1" applyBorder="1" applyAlignment="1">
      <alignment horizontal="right" vertical="center" wrapText="1"/>
    </xf>
    <xf numFmtId="167" fontId="4" fillId="3" borderId="0" xfId="1" applyNumberFormat="1" applyFont="1" applyFill="1"/>
    <xf numFmtId="0" fontId="27" fillId="0" borderId="5" xfId="0" applyFont="1" applyBorder="1" applyAlignment="1">
      <alignment vertical="center" wrapText="1"/>
    </xf>
    <xf numFmtId="3" fontId="27" fillId="3" borderId="10" xfId="1" applyNumberFormat="1" applyFont="1" applyFill="1" applyBorder="1" applyAlignment="1">
      <alignment vertical="center" wrapText="1"/>
    </xf>
    <xf numFmtId="3" fontId="27" fillId="0" borderId="10" xfId="1" applyNumberFormat="1" applyFont="1" applyBorder="1" applyAlignment="1">
      <alignment horizontal="right" vertical="center" wrapText="1"/>
    </xf>
    <xf numFmtId="168" fontId="27" fillId="0" borderId="6" xfId="2" applyNumberFormat="1" applyFont="1" applyBorder="1" applyAlignment="1">
      <alignment horizontal="center" vertical="center" wrapText="1"/>
    </xf>
    <xf numFmtId="0" fontId="4" fillId="0" borderId="0" xfId="0" applyFont="1" applyAlignment="1">
      <alignment horizontal="center" vertical="center" wrapText="1"/>
    </xf>
    <xf numFmtId="41" fontId="3" fillId="0" borderId="0" xfId="1" applyFont="1"/>
    <xf numFmtId="0" fontId="14" fillId="0" borderId="0" xfId="0" applyFont="1" applyAlignment="1">
      <alignment horizontal="justify"/>
    </xf>
    <xf numFmtId="0" fontId="2" fillId="3" borderId="9" xfId="0" applyFont="1" applyFill="1" applyBorder="1" applyAlignment="1">
      <alignment vertical="center"/>
    </xf>
    <xf numFmtId="167" fontId="4" fillId="0" borderId="0" xfId="0" applyNumberFormat="1" applyFont="1" applyAlignment="1">
      <alignment horizontal="center"/>
    </xf>
    <xf numFmtId="41" fontId="3" fillId="0" borderId="9" xfId="1" applyFont="1" applyBorder="1"/>
    <xf numFmtId="3" fontId="4" fillId="3" borderId="0" xfId="0" applyNumberFormat="1" applyFont="1" applyFill="1" applyAlignment="1">
      <alignment horizontal="right" vertical="center"/>
    </xf>
    <xf numFmtId="3" fontId="4" fillId="0" borderId="9" xfId="0" applyNumberFormat="1" applyFont="1" applyBorder="1" applyAlignment="1">
      <alignment horizontal="right" vertical="center"/>
    </xf>
    <xf numFmtId="3" fontId="3" fillId="0" borderId="1" xfId="0" applyNumberFormat="1" applyFont="1" applyBorder="1" applyAlignment="1">
      <alignment horizontal="right" vertical="center"/>
    </xf>
    <xf numFmtId="168" fontId="4" fillId="0" borderId="9" xfId="0" applyNumberFormat="1" applyFont="1" applyBorder="1" applyAlignment="1">
      <alignment horizontal="right" vertical="center"/>
    </xf>
    <xf numFmtId="168" fontId="4" fillId="0" borderId="10" xfId="0" applyNumberFormat="1" applyFont="1" applyBorder="1" applyAlignment="1">
      <alignment horizontal="right" vertical="center"/>
    </xf>
    <xf numFmtId="3" fontId="4" fillId="3" borderId="0" xfId="1" applyNumberFormat="1" applyFont="1" applyFill="1" applyBorder="1" applyAlignment="1">
      <alignment horizontal="right" vertical="center" wrapText="1"/>
    </xf>
    <xf numFmtId="3" fontId="27" fillId="3" borderId="0" xfId="1" applyNumberFormat="1" applyFont="1" applyFill="1" applyBorder="1" applyAlignment="1">
      <alignment horizontal="right" vertical="center" wrapText="1"/>
    </xf>
    <xf numFmtId="3" fontId="4" fillId="0" borderId="0" xfId="0" applyNumberFormat="1" applyFont="1" applyAlignment="1">
      <alignment horizontal="center"/>
    </xf>
    <xf numFmtId="167" fontId="1" fillId="0" borderId="15" xfId="0" applyNumberFormat="1" applyFont="1" applyBorder="1" applyAlignment="1">
      <alignment horizontal="center" vertical="center"/>
    </xf>
    <xf numFmtId="167" fontId="1" fillId="0" borderId="12" xfId="0" applyNumberFormat="1" applyFont="1" applyBorder="1" applyAlignment="1">
      <alignment horizontal="center" vertical="center"/>
    </xf>
    <xf numFmtId="167" fontId="2" fillId="0" borderId="6" xfId="0" quotePrefix="1" applyNumberFormat="1" applyFont="1" applyBorder="1" applyAlignment="1">
      <alignment horizontal="center" vertical="center"/>
    </xf>
    <xf numFmtId="167" fontId="1" fillId="0" borderId="1" xfId="0" applyNumberFormat="1" applyFont="1" applyBorder="1" applyAlignment="1">
      <alignment horizontal="center" vertical="center"/>
    </xf>
    <xf numFmtId="0" fontId="7" fillId="3" borderId="13" xfId="0" applyFont="1" applyFill="1" applyBorder="1" applyAlignment="1">
      <alignment horizontal="center" vertical="center" wrapText="1"/>
    </xf>
    <xf numFmtId="171" fontId="7" fillId="3" borderId="2" xfId="0" applyNumberFormat="1" applyFont="1" applyFill="1" applyBorder="1" applyAlignment="1">
      <alignment horizontal="right"/>
    </xf>
    <xf numFmtId="172" fontId="8" fillId="3" borderId="40" xfId="6" applyNumberFormat="1" applyFont="1" applyFill="1" applyBorder="1"/>
    <xf numFmtId="172" fontId="8" fillId="3" borderId="5" xfId="6" applyNumberFormat="1" applyFont="1" applyFill="1" applyBorder="1"/>
    <xf numFmtId="172" fontId="8" fillId="3" borderId="7" xfId="6" applyNumberFormat="1" applyFont="1" applyFill="1" applyBorder="1"/>
    <xf numFmtId="3" fontId="27" fillId="3" borderId="10" xfId="0" applyNumberFormat="1" applyFont="1" applyFill="1" applyBorder="1"/>
    <xf numFmtId="3" fontId="7" fillId="3" borderId="12" xfId="0" applyNumberFormat="1" applyFont="1" applyFill="1" applyBorder="1" applyAlignment="1">
      <alignment horizontal="right" vertical="center"/>
    </xf>
    <xf numFmtId="0" fontId="26" fillId="3" borderId="0" xfId="0" applyFont="1" applyFill="1"/>
    <xf numFmtId="0" fontId="28" fillId="3" borderId="5" xfId="0" applyFont="1" applyFill="1" applyBorder="1" applyAlignment="1">
      <alignment wrapText="1"/>
    </xf>
    <xf numFmtId="37" fontId="28" fillId="3" borderId="10" xfId="0" applyNumberFormat="1" applyFont="1" applyFill="1" applyBorder="1" applyAlignment="1">
      <alignment horizontal="right" wrapText="1"/>
    </xf>
    <xf numFmtId="37" fontId="28" fillId="3" borderId="0" xfId="0" applyNumberFormat="1" applyFont="1" applyFill="1" applyAlignment="1">
      <alignment horizontal="right" wrapText="1"/>
    </xf>
    <xf numFmtId="37" fontId="28" fillId="3" borderId="6" xfId="0" applyNumberFormat="1" applyFont="1" applyFill="1" applyBorder="1" applyAlignment="1">
      <alignment horizontal="right" wrapText="1"/>
    </xf>
    <xf numFmtId="0" fontId="8" fillId="3" borderId="0" xfId="0" applyFont="1" applyFill="1" applyAlignment="1">
      <alignment horizontal="center"/>
    </xf>
    <xf numFmtId="0" fontId="7" fillId="3" borderId="0" xfId="0" applyFont="1" applyFill="1" applyAlignment="1">
      <alignment wrapText="1"/>
    </xf>
    <xf numFmtId="3" fontId="3" fillId="3" borderId="10" xfId="0" applyNumberFormat="1" applyFont="1" applyFill="1" applyBorder="1" applyAlignment="1">
      <alignment horizontal="right" vertical="center" wrapText="1"/>
    </xf>
    <xf numFmtId="166" fontId="4" fillId="3" borderId="0" xfId="1" applyNumberFormat="1" applyFont="1" applyFill="1" applyBorder="1" applyAlignment="1">
      <alignment vertical="center"/>
    </xf>
    <xf numFmtId="166" fontId="4" fillId="3" borderId="0" xfId="1" applyNumberFormat="1" applyFont="1" applyFill="1" applyBorder="1" applyAlignment="1">
      <alignment horizontal="right" vertical="center"/>
    </xf>
    <xf numFmtId="0" fontId="23" fillId="3" borderId="5" xfId="0" applyFont="1" applyFill="1" applyBorder="1" applyAlignment="1">
      <alignment horizontal="left" vertical="center" wrapText="1"/>
    </xf>
    <xf numFmtId="3" fontId="8" fillId="3" borderId="4" xfId="0" applyNumberFormat="1" applyFont="1" applyFill="1" applyBorder="1" applyAlignment="1">
      <alignment horizontal="center" vertical="center" wrapText="1"/>
    </xf>
    <xf numFmtId="168" fontId="8" fillId="3" borderId="11" xfId="0" applyNumberFormat="1" applyFont="1" applyFill="1" applyBorder="1" applyAlignment="1">
      <alignment horizontal="center" vertical="center" wrapText="1"/>
    </xf>
    <xf numFmtId="168" fontId="8" fillId="3" borderId="8" xfId="0" applyNumberFormat="1" applyFont="1" applyFill="1" applyBorder="1" applyAlignment="1">
      <alignment horizontal="center" vertical="center" wrapText="1"/>
    </xf>
    <xf numFmtId="0" fontId="8" fillId="3" borderId="0" xfId="0" applyFont="1" applyFill="1" applyAlignment="1">
      <alignment horizontal="left" vertical="center" wrapText="1"/>
    </xf>
    <xf numFmtId="0" fontId="2" fillId="3" borderId="0" xfId="0" applyFont="1" applyFill="1" applyAlignment="1">
      <alignment horizontal="justify" vertical="center"/>
    </xf>
    <xf numFmtId="167" fontId="8" fillId="3" borderId="11" xfId="0" applyNumberFormat="1" applyFont="1" applyFill="1" applyBorder="1" applyAlignment="1">
      <alignment horizontal="center" vertical="center" wrapText="1"/>
    </xf>
    <xf numFmtId="167" fontId="3" fillId="0" borderId="5" xfId="0" applyNumberFormat="1" applyFont="1" applyBorder="1" applyAlignment="1">
      <alignment horizontal="center" vertical="center" wrapText="1"/>
    </xf>
    <xf numFmtId="167" fontId="3" fillId="0" borderId="5" xfId="0" applyNumberFormat="1" applyFont="1" applyBorder="1" applyAlignment="1">
      <alignment horizontal="center" vertical="center"/>
    </xf>
    <xf numFmtId="167" fontId="3" fillId="0" borderId="10" xfId="0" applyNumberFormat="1" applyFont="1" applyBorder="1" applyAlignment="1">
      <alignment horizontal="center" vertical="center"/>
    </xf>
    <xf numFmtId="171" fontId="8" fillId="3" borderId="9" xfId="1" applyNumberFormat="1" applyFont="1" applyFill="1" applyBorder="1" applyAlignment="1">
      <alignment horizontal="right" vertical="center" wrapText="1"/>
    </xf>
    <xf numFmtId="171" fontId="8" fillId="3" borderId="10" xfId="1" applyNumberFormat="1" applyFont="1" applyFill="1" applyBorder="1" applyAlignment="1">
      <alignment horizontal="right" vertical="center" wrapText="1"/>
    </xf>
    <xf numFmtId="3" fontId="8" fillId="3" borderId="10" xfId="1" applyNumberFormat="1" applyFont="1" applyFill="1" applyBorder="1" applyAlignment="1">
      <alignment horizontal="right" vertical="center" wrapText="1"/>
    </xf>
    <xf numFmtId="0" fontId="4" fillId="3" borderId="2" xfId="0" applyFont="1" applyFill="1" applyBorder="1" applyAlignment="1">
      <alignment horizontal="left" vertical="center" wrapText="1"/>
    </xf>
    <xf numFmtId="3" fontId="8" fillId="3" borderId="9" xfId="1" applyNumberFormat="1" applyFont="1" applyFill="1" applyBorder="1" applyAlignment="1">
      <alignment horizontal="center" vertical="center" wrapText="1"/>
    </xf>
    <xf numFmtId="3" fontId="8" fillId="3" borderId="11" xfId="1" applyNumberFormat="1" applyFont="1" applyFill="1" applyBorder="1" applyAlignment="1">
      <alignment horizontal="center" vertical="center" wrapText="1"/>
    </xf>
    <xf numFmtId="3" fontId="8" fillId="3" borderId="10" xfId="1" applyNumberFormat="1" applyFont="1" applyFill="1" applyBorder="1" applyAlignment="1">
      <alignment horizontal="center" vertical="center" wrapText="1"/>
    </xf>
    <xf numFmtId="0" fontId="4" fillId="3" borderId="7" xfId="0" applyFont="1" applyFill="1" applyBorder="1" applyAlignment="1">
      <alignment horizontal="left" vertical="center" wrapText="1"/>
    </xf>
    <xf numFmtId="0" fontId="4" fillId="3" borderId="11" xfId="0" applyFont="1" applyFill="1" applyBorder="1" applyAlignment="1">
      <alignment horizontal="left" vertical="center" wrapText="1"/>
    </xf>
    <xf numFmtId="169" fontId="8" fillId="3" borderId="11" xfId="2" applyNumberFormat="1" applyFont="1" applyFill="1" applyBorder="1" applyAlignment="1">
      <alignment horizontal="center" vertical="center" wrapText="1"/>
    </xf>
    <xf numFmtId="0" fontId="4" fillId="3" borderId="9" xfId="0" applyFont="1" applyFill="1" applyBorder="1" applyAlignment="1">
      <alignment horizontal="left" vertical="center" wrapText="1"/>
    </xf>
    <xf numFmtId="167" fontId="8" fillId="3" borderId="9" xfId="0" applyNumberFormat="1" applyFont="1" applyFill="1" applyBorder="1" applyAlignment="1">
      <alignment horizontal="center" vertical="center" wrapText="1"/>
    </xf>
    <xf numFmtId="0" fontId="4" fillId="3" borderId="1" xfId="0" applyFont="1" applyFill="1" applyBorder="1" applyAlignment="1">
      <alignment horizontal="left" vertical="center" wrapText="1"/>
    </xf>
    <xf numFmtId="3" fontId="3" fillId="3" borderId="9" xfId="0" applyNumberFormat="1" applyFont="1" applyFill="1" applyBorder="1" applyAlignment="1">
      <alignment horizontal="right" vertical="center" wrapText="1"/>
    </xf>
    <xf numFmtId="3" fontId="4" fillId="3" borderId="10" xfId="0" applyNumberFormat="1" applyFont="1" applyFill="1" applyBorder="1" applyAlignment="1">
      <alignment horizontal="right" vertical="center"/>
    </xf>
    <xf numFmtId="3" fontId="3" fillId="3" borderId="11" xfId="0" applyNumberFormat="1" applyFont="1" applyFill="1" applyBorder="1" applyAlignment="1">
      <alignment horizontal="right" vertical="center"/>
    </xf>
    <xf numFmtId="169" fontId="4" fillId="3" borderId="1" xfId="2" applyNumberFormat="1" applyFont="1" applyFill="1" applyBorder="1" applyAlignment="1">
      <alignment horizontal="center" vertical="center"/>
    </xf>
    <xf numFmtId="0" fontId="8" fillId="3" borderId="1" xfId="0" applyFont="1" applyFill="1" applyBorder="1" applyAlignment="1">
      <alignment vertical="center" wrapText="1"/>
    </xf>
    <xf numFmtId="171" fontId="1" fillId="3" borderId="10" xfId="1" applyNumberFormat="1" applyFont="1" applyFill="1" applyBorder="1" applyAlignment="1">
      <alignment vertical="center"/>
    </xf>
    <xf numFmtId="171" fontId="1" fillId="3" borderId="10" xfId="0" applyNumberFormat="1" applyFont="1" applyFill="1" applyBorder="1" applyAlignment="1">
      <alignment vertical="center"/>
    </xf>
    <xf numFmtId="171" fontId="2" fillId="3" borderId="10" xfId="1" applyNumberFormat="1" applyFont="1" applyFill="1" applyBorder="1" applyAlignment="1">
      <alignment vertical="center"/>
    </xf>
    <xf numFmtId="171" fontId="24" fillId="3" borderId="10" xfId="1" applyNumberFormat="1" applyFont="1" applyFill="1" applyBorder="1" applyAlignment="1">
      <alignment vertical="center"/>
    </xf>
    <xf numFmtId="171" fontId="7" fillId="3" borderId="11" xfId="0" applyNumberFormat="1" applyFont="1" applyFill="1" applyBorder="1" applyAlignment="1">
      <alignment vertical="center"/>
    </xf>
    <xf numFmtId="171" fontId="1" fillId="3" borderId="11" xfId="0" applyNumberFormat="1" applyFont="1" applyFill="1" applyBorder="1" applyAlignment="1">
      <alignment vertical="center"/>
    </xf>
    <xf numFmtId="3" fontId="1" fillId="2" borderId="10" xfId="1" applyNumberFormat="1" applyFont="1" applyFill="1" applyBorder="1" applyAlignment="1">
      <alignment horizontal="right" vertical="center"/>
    </xf>
    <xf numFmtId="3" fontId="1" fillId="3" borderId="10" xfId="1" applyNumberFormat="1" applyFont="1" applyFill="1" applyBorder="1" applyAlignment="1">
      <alignment horizontal="right" vertical="center"/>
    </xf>
    <xf numFmtId="3" fontId="2" fillId="2" borderId="10" xfId="1" applyNumberFormat="1" applyFont="1" applyFill="1" applyBorder="1" applyAlignment="1">
      <alignment horizontal="right" vertical="center"/>
    </xf>
    <xf numFmtId="3" fontId="2" fillId="3" borderId="10" xfId="1" applyNumberFormat="1" applyFont="1" applyFill="1" applyBorder="1" applyAlignment="1">
      <alignment horizontal="right" vertical="center"/>
    </xf>
    <xf numFmtId="3" fontId="1" fillId="2" borderId="11" xfId="1" applyNumberFormat="1" applyFont="1" applyFill="1" applyBorder="1" applyAlignment="1">
      <alignment horizontal="right" vertical="center"/>
    </xf>
    <xf numFmtId="3" fontId="1" fillId="3" borderId="11" xfId="1" applyNumberFormat="1" applyFont="1" applyFill="1" applyBorder="1" applyAlignment="1">
      <alignment horizontal="right" vertical="center"/>
    </xf>
    <xf numFmtId="0" fontId="32" fillId="3" borderId="0" xfId="23" applyFont="1" applyFill="1"/>
    <xf numFmtId="0" fontId="4" fillId="3" borderId="0" xfId="0" applyFont="1" applyFill="1" applyAlignment="1">
      <alignment horizontal="right" vertical="center"/>
    </xf>
    <xf numFmtId="3" fontId="3" fillId="3" borderId="0" xfId="0" applyNumberFormat="1" applyFont="1" applyFill="1"/>
    <xf numFmtId="167" fontId="1" fillId="0" borderId="6" xfId="0" applyNumberFormat="1" applyFont="1" applyBorder="1" applyAlignment="1">
      <alignment horizontal="center" vertical="center" wrapText="1"/>
    </xf>
    <xf numFmtId="182" fontId="4" fillId="0" borderId="0" xfId="1" applyNumberFormat="1" applyFont="1"/>
    <xf numFmtId="168" fontId="7" fillId="0" borderId="10" xfId="0" applyNumberFormat="1" applyFont="1" applyBorder="1" applyAlignment="1">
      <alignment horizontal="center" vertical="center" wrapText="1"/>
    </xf>
    <xf numFmtId="168" fontId="8" fillId="0" borderId="10" xfId="0" applyNumberFormat="1" applyFont="1" applyBorder="1" applyAlignment="1">
      <alignment horizontal="center" vertical="center" wrapText="1"/>
    </xf>
    <xf numFmtId="168" fontId="8" fillId="0" borderId="11" xfId="0" applyNumberFormat="1" applyFont="1" applyBorder="1" applyAlignment="1">
      <alignment horizontal="center" vertical="center" wrapText="1"/>
    </xf>
    <xf numFmtId="183" fontId="4" fillId="0" borderId="0" xfId="0" applyNumberFormat="1" applyFont="1"/>
    <xf numFmtId="0" fontId="4" fillId="3" borderId="9" xfId="0" applyFont="1" applyFill="1" applyBorder="1" applyAlignment="1">
      <alignment vertical="center" wrapText="1"/>
    </xf>
    <xf numFmtId="0" fontId="4" fillId="3" borderId="5" xfId="0" applyFont="1" applyFill="1" applyBorder="1" applyAlignment="1">
      <alignment vertical="center" wrapText="1"/>
    </xf>
    <xf numFmtId="185" fontId="4" fillId="0" borderId="0" xfId="1" applyNumberFormat="1" applyFont="1"/>
    <xf numFmtId="172" fontId="8" fillId="3" borderId="41" xfId="6" applyNumberFormat="1" applyFont="1" applyFill="1" applyBorder="1"/>
    <xf numFmtId="171" fontId="3" fillId="0" borderId="0" xfId="0" applyNumberFormat="1" applyFont="1" applyAlignment="1">
      <alignment horizontal="right" vertical="center"/>
    </xf>
    <xf numFmtId="171" fontId="3" fillId="0" borderId="0" xfId="1" applyNumberFormat="1" applyFont="1" applyBorder="1" applyAlignment="1">
      <alignment horizontal="right" vertical="center"/>
    </xf>
    <xf numFmtId="186" fontId="4" fillId="0" borderId="0" xfId="1" applyNumberFormat="1" applyFont="1"/>
    <xf numFmtId="167" fontId="3" fillId="0" borderId="11" xfId="1" applyNumberFormat="1" applyFont="1" applyBorder="1" applyAlignment="1">
      <alignment horizontal="center" vertical="center"/>
    </xf>
    <xf numFmtId="174" fontId="4" fillId="0" borderId="10" xfId="0" applyNumberFormat="1" applyFont="1" applyBorder="1" applyAlignment="1">
      <alignment horizontal="center"/>
    </xf>
    <xf numFmtId="174" fontId="4" fillId="0" borderId="6" xfId="0" applyNumberFormat="1" applyFont="1" applyBorder="1" applyAlignment="1">
      <alignment horizontal="center"/>
    </xf>
    <xf numFmtId="171" fontId="4" fillId="0" borderId="0" xfId="0" applyNumberFormat="1" applyFont="1" applyAlignment="1">
      <alignment horizontal="right"/>
    </xf>
    <xf numFmtId="174" fontId="4" fillId="0" borderId="6" xfId="1" applyNumberFormat="1" applyFont="1" applyBorder="1" applyAlignment="1">
      <alignment horizontal="center"/>
    </xf>
    <xf numFmtId="171" fontId="4" fillId="0" borderId="0" xfId="0" applyNumberFormat="1" applyFont="1"/>
    <xf numFmtId="0" fontId="4" fillId="0" borderId="1" xfId="0" applyFont="1" applyBorder="1" applyAlignment="1">
      <alignment vertical="center" wrapText="1"/>
    </xf>
    <xf numFmtId="0" fontId="4" fillId="3" borderId="11" xfId="0" applyFont="1" applyFill="1" applyBorder="1" applyAlignment="1">
      <alignment vertical="center" wrapText="1"/>
    </xf>
    <xf numFmtId="0" fontId="1" fillId="2" borderId="3" xfId="0" applyFont="1" applyFill="1" applyBorder="1" applyAlignment="1">
      <alignment horizontal="center" vertical="center" wrapText="1"/>
    </xf>
    <xf numFmtId="168" fontId="3" fillId="3" borderId="7" xfId="0" applyNumberFormat="1" applyFont="1" applyFill="1" applyBorder="1" applyAlignment="1">
      <alignment horizontal="right" vertical="center"/>
    </xf>
    <xf numFmtId="184" fontId="4" fillId="3" borderId="0" xfId="1" applyNumberFormat="1" applyFont="1" applyFill="1"/>
    <xf numFmtId="0" fontId="4" fillId="3" borderId="10" xfId="0" applyFont="1" applyFill="1" applyBorder="1" applyAlignment="1">
      <alignment vertical="center" wrapText="1"/>
    </xf>
    <xf numFmtId="0" fontId="2" fillId="2" borderId="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5"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8" xfId="0" applyFont="1" applyFill="1" applyBorder="1" applyAlignment="1">
      <alignment horizontal="left" vertical="center" wrapText="1"/>
    </xf>
    <xf numFmtId="167" fontId="8" fillId="3" borderId="10" xfId="0" applyNumberFormat="1" applyFont="1" applyFill="1" applyBorder="1" applyAlignment="1">
      <alignment horizontal="center" vertical="center" wrapText="1"/>
    </xf>
    <xf numFmtId="41" fontId="8" fillId="3" borderId="0" xfId="0" applyNumberFormat="1" applyFont="1" applyFill="1"/>
    <xf numFmtId="0" fontId="2" fillId="2" borderId="11" xfId="0" applyFont="1" applyFill="1" applyBorder="1" applyAlignment="1">
      <alignment horizontal="left" vertical="center" wrapText="1"/>
    </xf>
    <xf numFmtId="10" fontId="8" fillId="3" borderId="11" xfId="0" applyNumberFormat="1" applyFont="1" applyFill="1" applyBorder="1" applyAlignment="1">
      <alignment horizontal="center" vertical="center" wrapText="1"/>
    </xf>
    <xf numFmtId="0" fontId="2" fillId="0" borderId="39" xfId="0" applyFont="1" applyBorder="1" applyAlignment="1">
      <alignment vertical="center"/>
    </xf>
    <xf numFmtId="3" fontId="3" fillId="0" borderId="12" xfId="0" applyNumberFormat="1" applyFont="1" applyBorder="1" applyAlignment="1">
      <alignment horizontal="right" vertical="center"/>
    </xf>
    <xf numFmtId="0" fontId="1" fillId="0" borderId="1" xfId="0" applyFont="1" applyBorder="1" applyAlignment="1">
      <alignment vertical="center"/>
    </xf>
    <xf numFmtId="41" fontId="8" fillId="3" borderId="6" xfId="1" applyFont="1" applyFill="1" applyBorder="1" applyAlignment="1">
      <alignment horizontal="right"/>
    </xf>
    <xf numFmtId="41" fontId="8" fillId="3" borderId="8" xfId="1" applyFont="1" applyFill="1" applyBorder="1" applyAlignment="1">
      <alignment horizontal="right"/>
    </xf>
    <xf numFmtId="0" fontId="3" fillId="2" borderId="2" xfId="0" applyFont="1" applyFill="1" applyBorder="1" applyAlignment="1">
      <alignment vertical="center" wrapText="1"/>
    </xf>
    <xf numFmtId="0" fontId="4" fillId="3" borderId="6" xfId="0" applyFont="1" applyFill="1" applyBorder="1" applyAlignment="1">
      <alignment horizontal="left" vertical="center" wrapText="1"/>
    </xf>
    <xf numFmtId="0" fontId="8" fillId="3" borderId="11" xfId="0" applyFont="1" applyFill="1" applyBorder="1" applyAlignment="1">
      <alignment vertical="center" wrapText="1"/>
    </xf>
    <xf numFmtId="0" fontId="2" fillId="2" borderId="7" xfId="0" applyFont="1" applyFill="1" applyBorder="1" applyAlignment="1">
      <alignment horizontal="left" vertical="center" wrapText="1"/>
    </xf>
    <xf numFmtId="168" fontId="8" fillId="3" borderId="9" xfId="0" applyNumberFormat="1" applyFont="1" applyFill="1" applyBorder="1" applyAlignment="1">
      <alignment horizontal="center" vertical="center" wrapText="1"/>
    </xf>
    <xf numFmtId="168" fontId="3" fillId="3" borderId="0" xfId="0" applyNumberFormat="1" applyFont="1" applyFill="1" applyAlignment="1">
      <alignment horizontal="right"/>
    </xf>
    <xf numFmtId="178" fontId="4" fillId="3" borderId="0" xfId="1" applyNumberFormat="1" applyFont="1" applyFill="1"/>
    <xf numFmtId="169" fontId="4" fillId="3" borderId="0" xfId="1" applyNumberFormat="1" applyFont="1" applyFill="1"/>
    <xf numFmtId="168" fontId="4" fillId="0" borderId="0" xfId="2" applyNumberFormat="1" applyFont="1"/>
    <xf numFmtId="3" fontId="4" fillId="0" borderId="0" xfId="2" applyNumberFormat="1" applyFont="1"/>
    <xf numFmtId="0" fontId="4" fillId="3" borderId="3" xfId="0" quotePrefix="1" applyFont="1" applyFill="1" applyBorder="1"/>
    <xf numFmtId="0" fontId="7" fillId="5" borderId="0" xfId="0" applyFont="1" applyFill="1"/>
    <xf numFmtId="0" fontId="8" fillId="3" borderId="1" xfId="0" applyFont="1" applyFill="1" applyBorder="1" applyAlignment="1">
      <alignment horizontal="justify" vertical="center" wrapText="1"/>
    </xf>
    <xf numFmtId="0" fontId="2" fillId="0" borderId="1" xfId="0" applyFont="1" applyBorder="1" applyAlignment="1">
      <alignment horizontal="center" vertical="center"/>
    </xf>
    <xf numFmtId="0" fontId="2" fillId="0" borderId="1" xfId="0" applyFont="1" applyBorder="1" applyAlignment="1">
      <alignment horizontal="justify" vertical="center" wrapText="1"/>
    </xf>
    <xf numFmtId="3" fontId="2" fillId="0" borderId="1" xfId="0" applyNumberFormat="1" applyFont="1" applyBorder="1" applyAlignment="1">
      <alignment horizontal="right" vertical="center"/>
    </xf>
    <xf numFmtId="0" fontId="2" fillId="0" borderId="1" xfId="0" applyFont="1" applyBorder="1" applyAlignment="1">
      <alignment horizontal="right" vertical="center"/>
    </xf>
    <xf numFmtId="0" fontId="3" fillId="3" borderId="0" xfId="0" applyFont="1" applyFill="1" applyAlignment="1">
      <alignment horizontal="justify" vertical="center"/>
    </xf>
    <xf numFmtId="0" fontId="3" fillId="3" borderId="6" xfId="5" applyFont="1" applyFill="1" applyBorder="1" applyAlignment="1">
      <alignment horizontal="center"/>
    </xf>
    <xf numFmtId="3" fontId="4" fillId="3" borderId="5" xfId="0" applyNumberFormat="1" applyFont="1" applyFill="1" applyBorder="1" applyAlignment="1">
      <alignment horizontal="right" vertical="center"/>
    </xf>
    <xf numFmtId="3" fontId="22" fillId="3" borderId="0" xfId="0" applyNumberFormat="1" applyFont="1" applyFill="1"/>
    <xf numFmtId="3" fontId="4" fillId="3" borderId="5" xfId="0" applyNumberFormat="1" applyFont="1" applyFill="1" applyBorder="1"/>
    <xf numFmtId="3" fontId="4" fillId="0" borderId="0" xfId="0" applyNumberFormat="1" applyFont="1" applyAlignment="1">
      <alignment horizontal="justify"/>
    </xf>
    <xf numFmtId="41" fontId="4" fillId="0" borderId="0" xfId="1" applyFont="1" applyAlignment="1">
      <alignment horizontal="justify"/>
    </xf>
    <xf numFmtId="177" fontId="3" fillId="2" borderId="10" xfId="1" applyNumberFormat="1" applyFont="1" applyFill="1" applyBorder="1" applyAlignment="1">
      <alignment horizontal="center" vertical="center"/>
    </xf>
    <xf numFmtId="177" fontId="4" fillId="2" borderId="10" xfId="1" applyNumberFormat="1" applyFont="1" applyFill="1" applyBorder="1" applyAlignment="1">
      <alignment horizontal="center" vertical="center"/>
    </xf>
    <xf numFmtId="0" fontId="2" fillId="0" borderId="8" xfId="0" applyFont="1" applyBorder="1" applyAlignment="1">
      <alignment horizontal="center" vertical="center"/>
    </xf>
    <xf numFmtId="0" fontId="4" fillId="3" borderId="6" xfId="0" applyFont="1" applyFill="1" applyBorder="1" applyAlignment="1">
      <alignment horizontal="center" vertical="center"/>
    </xf>
    <xf numFmtId="0" fontId="2" fillId="3" borderId="2" xfId="0" applyFont="1" applyFill="1" applyBorder="1" applyAlignment="1">
      <alignment horizontal="center" vertical="center" wrapText="1"/>
    </xf>
    <xf numFmtId="0" fontId="4" fillId="3" borderId="9" xfId="0" applyFont="1" applyFill="1" applyBorder="1" applyAlignment="1">
      <alignment horizontal="justify" vertical="center" wrapText="1"/>
    </xf>
    <xf numFmtId="0" fontId="4" fillId="3" borderId="11" xfId="0" applyFont="1" applyFill="1" applyBorder="1" applyAlignment="1">
      <alignment horizontal="justify" vertical="center" wrapText="1"/>
    </xf>
    <xf numFmtId="37" fontId="3" fillId="3" borderId="0" xfId="0" applyNumberFormat="1" applyFont="1" applyFill="1"/>
    <xf numFmtId="0" fontId="4" fillId="3" borderId="0" xfId="0" applyFont="1" applyFill="1" applyAlignment="1">
      <alignment wrapText="1"/>
    </xf>
    <xf numFmtId="0" fontId="3" fillId="3" borderId="0" xfId="0" applyFont="1" applyFill="1" applyAlignment="1">
      <alignment horizontal="center" vertical="center"/>
    </xf>
    <xf numFmtId="17" fontId="3" fillId="3" borderId="0" xfId="0" quotePrefix="1" applyNumberFormat="1" applyFont="1" applyFill="1" applyAlignment="1">
      <alignment horizontal="center" vertical="center"/>
    </xf>
    <xf numFmtId="0" fontId="3" fillId="3" borderId="0" xfId="0" quotePrefix="1" applyFont="1" applyFill="1" applyAlignment="1">
      <alignment horizontal="center" vertical="center"/>
    </xf>
    <xf numFmtId="0" fontId="7" fillId="3" borderId="0" xfId="0" quotePrefix="1" applyFont="1" applyFill="1" applyAlignment="1">
      <alignment horizontal="center" vertical="center"/>
    </xf>
    <xf numFmtId="166" fontId="3" fillId="3" borderId="0" xfId="1" applyNumberFormat="1" applyFont="1" applyFill="1" applyBorder="1" applyAlignment="1">
      <alignment vertical="center"/>
    </xf>
    <xf numFmtId="168" fontId="3" fillId="3" borderId="0" xfId="6" applyNumberFormat="1" applyFont="1" applyFill="1" applyBorder="1" applyAlignment="1">
      <alignment horizontal="center" vertical="center"/>
    </xf>
    <xf numFmtId="166" fontId="7" fillId="3" borderId="0" xfId="1" applyNumberFormat="1" applyFont="1" applyFill="1" applyBorder="1" applyAlignment="1">
      <alignment vertical="center"/>
    </xf>
    <xf numFmtId="168" fontId="7" fillId="3" borderId="0" xfId="24" applyNumberFormat="1" applyFont="1" applyFill="1" applyBorder="1" applyAlignment="1">
      <alignment horizontal="center" vertical="center"/>
    </xf>
    <xf numFmtId="168" fontId="8" fillId="3" borderId="0" xfId="6" applyNumberFormat="1" applyFont="1" applyFill="1" applyBorder="1" applyAlignment="1">
      <alignment horizontal="center" vertical="center"/>
    </xf>
    <xf numFmtId="168" fontId="8" fillId="3" borderId="0" xfId="24" applyNumberFormat="1" applyFont="1" applyFill="1" applyBorder="1" applyAlignment="1">
      <alignment horizontal="center" vertical="center"/>
    </xf>
    <xf numFmtId="168" fontId="7" fillId="3" borderId="0" xfId="6" applyNumberFormat="1" applyFont="1" applyFill="1" applyBorder="1" applyAlignment="1">
      <alignment horizontal="center" vertical="center"/>
    </xf>
    <xf numFmtId="0" fontId="7" fillId="3" borderId="0" xfId="0" applyFont="1" applyFill="1" applyAlignment="1">
      <alignment horizontal="center"/>
    </xf>
    <xf numFmtId="3" fontId="7" fillId="3" borderId="9" xfId="0" applyNumberFormat="1" applyFont="1" applyFill="1" applyBorder="1" applyAlignment="1">
      <alignment horizontal="right"/>
    </xf>
    <xf numFmtId="3" fontId="7" fillId="3" borderId="10" xfId="0" applyNumberFormat="1" applyFont="1" applyFill="1" applyBorder="1" applyAlignment="1">
      <alignment horizontal="right"/>
    </xf>
    <xf numFmtId="3" fontId="8" fillId="3" borderId="10" xfId="0" applyNumberFormat="1" applyFont="1" applyFill="1" applyBorder="1" applyAlignment="1">
      <alignment horizontal="right"/>
    </xf>
    <xf numFmtId="3" fontId="8" fillId="3" borderId="0" xfId="0" applyNumberFormat="1" applyFont="1" applyFill="1" applyAlignment="1">
      <alignment horizontal="right"/>
    </xf>
    <xf numFmtId="3" fontId="8" fillId="3" borderId="6" xfId="0" applyNumberFormat="1" applyFont="1" applyFill="1" applyBorder="1" applyAlignment="1">
      <alignment horizontal="right"/>
    </xf>
    <xf numFmtId="3" fontId="23" fillId="3" borderId="10" xfId="0" applyNumberFormat="1" applyFont="1" applyFill="1" applyBorder="1" applyAlignment="1">
      <alignment horizontal="right"/>
    </xf>
    <xf numFmtId="3" fontId="23" fillId="3" borderId="0" xfId="0" applyNumberFormat="1" applyFont="1" applyFill="1" applyAlignment="1">
      <alignment horizontal="right"/>
    </xf>
    <xf numFmtId="3" fontId="23" fillId="3" borderId="6" xfId="0" applyNumberFormat="1" applyFont="1" applyFill="1" applyBorder="1" applyAlignment="1">
      <alignment horizontal="right"/>
    </xf>
    <xf numFmtId="37" fontId="7" fillId="3" borderId="10" xfId="0" applyNumberFormat="1" applyFont="1" applyFill="1" applyBorder="1"/>
    <xf numFmtId="37" fontId="7" fillId="3" borderId="0" xfId="0" applyNumberFormat="1" applyFont="1" applyFill="1"/>
    <xf numFmtId="37" fontId="7" fillId="3" borderId="6" xfId="0" applyNumberFormat="1" applyFont="1" applyFill="1" applyBorder="1"/>
    <xf numFmtId="37" fontId="8" fillId="3" borderId="11" xfId="0" applyNumberFormat="1" applyFont="1" applyFill="1" applyBorder="1"/>
    <xf numFmtId="37" fontId="8" fillId="3" borderId="14" xfId="0" applyNumberFormat="1" applyFont="1" applyFill="1" applyBorder="1"/>
    <xf numFmtId="37" fontId="8" fillId="3" borderId="8" xfId="0" applyNumberFormat="1" applyFont="1" applyFill="1" applyBorder="1"/>
    <xf numFmtId="168" fontId="8" fillId="3" borderId="10" xfId="0" applyNumberFormat="1" applyFont="1" applyFill="1" applyBorder="1" applyAlignment="1">
      <alignment horizontal="left" indent="1"/>
    </xf>
    <xf numFmtId="168" fontId="8" fillId="3" borderId="10" xfId="0" applyNumberFormat="1" applyFont="1" applyFill="1" applyBorder="1" applyAlignment="1">
      <alignment horizontal="left" indent="2"/>
    </xf>
    <xf numFmtId="168" fontId="8" fillId="3" borderId="10" xfId="0" applyNumberFormat="1" applyFont="1" applyFill="1" applyBorder="1" applyAlignment="1" applyProtection="1">
      <alignment horizontal="left" indent="1"/>
      <protection locked="0"/>
    </xf>
    <xf numFmtId="0" fontId="8" fillId="3" borderId="5" xfId="0" applyFont="1" applyFill="1" applyBorder="1" applyAlignment="1">
      <alignment horizontal="left" indent="1"/>
    </xf>
    <xf numFmtId="168" fontId="8" fillId="3" borderId="5" xfId="0" applyNumberFormat="1" applyFont="1" applyFill="1" applyBorder="1" applyAlignment="1" applyProtection="1">
      <alignment horizontal="left" indent="1"/>
      <protection locked="0"/>
    </xf>
    <xf numFmtId="0" fontId="2" fillId="0" borderId="0" xfId="0" applyFont="1" applyAlignment="1">
      <alignment horizontal="center" vertical="center"/>
    </xf>
    <xf numFmtId="0" fontId="8" fillId="3" borderId="14" xfId="0" applyFont="1" applyFill="1" applyBorder="1" applyAlignment="1">
      <alignment horizontal="left"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166" fontId="8" fillId="3" borderId="0" xfId="1" applyNumberFormat="1" applyFont="1" applyFill="1" applyBorder="1" applyAlignment="1">
      <alignment vertical="center"/>
    </xf>
    <xf numFmtId="167" fontId="8" fillId="3" borderId="0" xfId="2" applyNumberFormat="1" applyFont="1" applyFill="1" applyBorder="1" applyAlignment="1">
      <alignment horizontal="center" vertical="center"/>
    </xf>
    <xf numFmtId="3" fontId="8" fillId="3" borderId="0" xfId="4" applyNumberFormat="1" applyFont="1" applyFill="1"/>
    <xf numFmtId="3" fontId="7" fillId="3" borderId="0" xfId="0" applyNumberFormat="1" applyFont="1" applyFill="1"/>
    <xf numFmtId="0" fontId="23" fillId="3" borderId="31" xfId="0" applyFont="1" applyFill="1" applyBorder="1" applyAlignment="1">
      <alignment horizontal="left" vertical="center" wrapText="1"/>
    </xf>
    <xf numFmtId="167" fontId="23" fillId="3" borderId="10" xfId="0" applyNumberFormat="1" applyFont="1" applyFill="1" applyBorder="1" applyAlignment="1">
      <alignment horizontal="center" vertical="center" wrapText="1"/>
    </xf>
    <xf numFmtId="4" fontId="8" fillId="3" borderId="10" xfId="0" applyNumberFormat="1" applyFont="1" applyFill="1" applyBorder="1" applyAlignment="1">
      <alignment horizontal="center" vertical="center" wrapText="1"/>
    </xf>
    <xf numFmtId="167" fontId="2" fillId="0" borderId="8" xfId="2" applyNumberFormat="1" applyFont="1" applyBorder="1" applyAlignment="1">
      <alignment horizontal="center" vertical="center"/>
    </xf>
    <xf numFmtId="0" fontId="11" fillId="3" borderId="7" xfId="0" applyFont="1" applyFill="1" applyBorder="1" applyAlignment="1">
      <alignment vertical="center"/>
    </xf>
    <xf numFmtId="3" fontId="8" fillId="3" borderId="5" xfId="4" applyNumberFormat="1" applyFont="1" applyFill="1" applyBorder="1" applyAlignment="1">
      <alignment vertical="center"/>
    </xf>
    <xf numFmtId="3" fontId="7" fillId="3" borderId="7" xfId="4" applyNumberFormat="1" applyFont="1" applyFill="1" applyBorder="1" applyAlignment="1">
      <alignment vertical="center"/>
    </xf>
    <xf numFmtId="0" fontId="3" fillId="3" borderId="7" xfId="0" applyFont="1" applyFill="1" applyBorder="1" applyAlignment="1">
      <alignment horizontal="center"/>
    </xf>
    <xf numFmtId="0" fontId="3" fillId="3" borderId="8" xfId="0" applyFont="1" applyFill="1" applyBorder="1" applyAlignment="1">
      <alignment horizontal="center"/>
    </xf>
    <xf numFmtId="0" fontId="4" fillId="3" borderId="5" xfId="0" applyFont="1" applyFill="1" applyBorder="1" applyAlignment="1">
      <alignment horizontal="center" vertical="center"/>
    </xf>
    <xf numFmtId="0" fontId="2" fillId="3" borderId="5" xfId="0" applyFont="1" applyFill="1" applyBorder="1" applyAlignment="1">
      <alignment horizontal="left" vertical="center" indent="1"/>
    </xf>
    <xf numFmtId="167" fontId="2" fillId="3" borderId="6" xfId="0" applyNumberFormat="1" applyFont="1" applyFill="1" applyBorder="1" applyAlignment="1">
      <alignment horizontal="center" vertical="center" wrapText="1"/>
    </xf>
    <xf numFmtId="2" fontId="4" fillId="3" borderId="5" xfId="0" applyNumberFormat="1" applyFont="1" applyFill="1" applyBorder="1" applyAlignment="1">
      <alignment horizontal="center" vertical="center" wrapText="1"/>
    </xf>
    <xf numFmtId="2" fontId="4" fillId="3" borderId="6" xfId="0" applyNumberFormat="1" applyFont="1" applyFill="1" applyBorder="1" applyAlignment="1">
      <alignment horizontal="center" vertical="center" wrapText="1"/>
    </xf>
    <xf numFmtId="2" fontId="2" fillId="3" borderId="5" xfId="0"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4" xfId="0" applyFont="1" applyFill="1" applyBorder="1" applyAlignment="1">
      <alignment horizontal="center" vertical="center" wrapText="1"/>
    </xf>
    <xf numFmtId="2" fontId="2" fillId="3" borderId="6" xfId="0" applyNumberFormat="1" applyFont="1" applyFill="1" applyBorder="1" applyAlignment="1">
      <alignment horizontal="center" vertical="center" wrapText="1"/>
    </xf>
    <xf numFmtId="167" fontId="2" fillId="3" borderId="8" xfId="0" applyNumberFormat="1" applyFont="1" applyFill="1" applyBorder="1" applyAlignment="1">
      <alignment horizontal="center" vertical="center" wrapText="1"/>
    </xf>
    <xf numFmtId="167" fontId="2" fillId="3" borderId="5" xfId="0" applyNumberFormat="1" applyFont="1" applyFill="1" applyBorder="1" applyAlignment="1">
      <alignment horizontal="center" vertical="center" wrapText="1"/>
    </xf>
    <xf numFmtId="167" fontId="2" fillId="3" borderId="7" xfId="0" applyNumberFormat="1" applyFont="1" applyFill="1" applyBorder="1" applyAlignment="1">
      <alignment horizontal="center" vertical="center" wrapText="1"/>
    </xf>
    <xf numFmtId="0" fontId="4" fillId="3" borderId="0" xfId="0" applyFont="1" applyFill="1" applyAlignment="1">
      <alignment vertical="center" wrapText="1"/>
    </xf>
    <xf numFmtId="0" fontId="8" fillId="3" borderId="13" xfId="0" applyFont="1" applyFill="1" applyBorder="1" applyAlignment="1">
      <alignment vertical="center" wrapText="1"/>
    </xf>
    <xf numFmtId="167" fontId="7" fillId="3" borderId="9" xfId="0" applyNumberFormat="1" applyFont="1" applyFill="1" applyBorder="1" applyAlignment="1">
      <alignment horizontal="center" vertical="center" wrapText="1"/>
    </xf>
    <xf numFmtId="167" fontId="7" fillId="3" borderId="10" xfId="0" applyNumberFormat="1" applyFont="1" applyFill="1" applyBorder="1" applyAlignment="1">
      <alignment horizontal="center" vertical="center" wrapText="1"/>
    </xf>
    <xf numFmtId="0" fontId="4" fillId="3" borderId="10" xfId="0" applyFont="1" applyFill="1" applyBorder="1" applyAlignment="1">
      <alignment horizontal="justify" vertical="center" wrapText="1"/>
    </xf>
    <xf numFmtId="0" fontId="4" fillId="3" borderId="5" xfId="0" applyFont="1" applyFill="1" applyBorder="1" applyAlignment="1">
      <alignment horizontal="justify" vertical="center" wrapText="1"/>
    </xf>
    <xf numFmtId="0" fontId="2" fillId="2" borderId="9" xfId="0" applyFont="1" applyFill="1" applyBorder="1" applyAlignment="1">
      <alignment horizontal="justify" vertical="center" wrapText="1"/>
    </xf>
    <xf numFmtId="0" fontId="8" fillId="3" borderId="11" xfId="0" applyFont="1" applyFill="1" applyBorder="1" applyAlignment="1">
      <alignment horizontal="justify" vertical="center" wrapText="1"/>
    </xf>
    <xf numFmtId="0" fontId="4" fillId="3" borderId="1" xfId="0" applyFont="1" applyFill="1" applyBorder="1" applyAlignment="1">
      <alignment horizontal="justify" vertical="center" wrapText="1"/>
    </xf>
    <xf numFmtId="1" fontId="10" fillId="3" borderId="15" xfId="20" applyNumberFormat="1" applyFont="1" applyFill="1" applyBorder="1" applyAlignment="1">
      <alignment horizontal="center" vertical="center"/>
    </xf>
    <xf numFmtId="1" fontId="10" fillId="3" borderId="12" xfId="20" applyNumberFormat="1" applyFont="1" applyFill="1" applyBorder="1" applyAlignment="1">
      <alignment horizontal="center" vertical="center"/>
    </xf>
    <xf numFmtId="187" fontId="11" fillId="3" borderId="0" xfId="20" applyNumberFormat="1" applyFont="1" applyFill="1" applyAlignment="1">
      <alignment horizontal="left" vertical="center"/>
    </xf>
    <xf numFmtId="167" fontId="11" fillId="3" borderId="0" xfId="20" applyNumberFormat="1" applyFont="1" applyFill="1" applyAlignment="1">
      <alignment horizontal="right"/>
    </xf>
    <xf numFmtId="167" fontId="11" fillId="3" borderId="6" xfId="20" applyNumberFormat="1" applyFont="1" applyFill="1" applyBorder="1" applyAlignment="1">
      <alignment horizontal="right"/>
    </xf>
    <xf numFmtId="3" fontId="33" fillId="3" borderId="0" xfId="20" applyNumberFormat="1" applyFont="1" applyFill="1" applyAlignment="1">
      <alignment horizontal="center"/>
    </xf>
    <xf numFmtId="3" fontId="33" fillId="3" borderId="6" xfId="20" applyNumberFormat="1" applyFont="1" applyFill="1" applyBorder="1" applyAlignment="1">
      <alignment horizontal="center"/>
    </xf>
    <xf numFmtId="0" fontId="11" fillId="3" borderId="0" xfId="20" applyFont="1" applyFill="1"/>
    <xf numFmtId="168" fontId="33" fillId="3" borderId="0" xfId="20" applyNumberFormat="1" applyFont="1" applyFill="1" applyAlignment="1">
      <alignment horizontal="center"/>
    </xf>
    <xf numFmtId="168" fontId="33" fillId="3" borderId="6" xfId="20" applyNumberFormat="1" applyFont="1" applyFill="1" applyBorder="1" applyAlignment="1">
      <alignment horizontal="center"/>
    </xf>
    <xf numFmtId="187" fontId="11" fillId="3" borderId="3" xfId="20" applyNumberFormat="1" applyFont="1" applyFill="1" applyBorder="1" applyAlignment="1">
      <alignment horizontal="left" vertical="center"/>
    </xf>
    <xf numFmtId="167" fontId="11" fillId="3" borderId="3" xfId="20" applyNumberFormat="1" applyFont="1" applyFill="1" applyBorder="1" applyAlignment="1">
      <alignment horizontal="right"/>
    </xf>
    <xf numFmtId="167" fontId="11" fillId="3" borderId="4" xfId="20" applyNumberFormat="1" applyFont="1" applyFill="1" applyBorder="1" applyAlignment="1">
      <alignment horizontal="right"/>
    </xf>
    <xf numFmtId="0" fontId="11" fillId="3" borderId="14" xfId="20" applyFont="1" applyFill="1" applyBorder="1"/>
    <xf numFmtId="168" fontId="33" fillId="3" borderId="14" xfId="20" applyNumberFormat="1" applyFont="1" applyFill="1" applyBorder="1" applyAlignment="1">
      <alignment horizontal="center"/>
    </xf>
    <xf numFmtId="168" fontId="33" fillId="3" borderId="8" xfId="20" applyNumberFormat="1" applyFont="1" applyFill="1" applyBorder="1" applyAlignment="1">
      <alignment horizontal="center"/>
    </xf>
    <xf numFmtId="0" fontId="1" fillId="4" borderId="0" xfId="0" applyFont="1" applyFill="1"/>
    <xf numFmtId="3" fontId="10" fillId="3" borderId="0" xfId="0" applyNumberFormat="1" applyFont="1" applyFill="1" applyAlignment="1">
      <alignment horizontal="right" wrapText="1"/>
    </xf>
    <xf numFmtId="3" fontId="11" fillId="3" borderId="0" xfId="0" applyNumberFormat="1" applyFont="1" applyFill="1" applyAlignment="1">
      <alignment horizontal="right" wrapText="1"/>
    </xf>
    <xf numFmtId="41" fontId="3" fillId="3" borderId="0" xfId="1" applyFont="1" applyFill="1"/>
    <xf numFmtId="41" fontId="27" fillId="3" borderId="0" xfId="1" applyFont="1" applyFill="1"/>
    <xf numFmtId="176" fontId="4" fillId="3" borderId="0" xfId="0" applyNumberFormat="1" applyFont="1" applyFill="1"/>
    <xf numFmtId="37" fontId="8" fillId="3" borderId="0" xfId="4" applyNumberFormat="1" applyFont="1" applyFill="1"/>
    <xf numFmtId="0" fontId="26" fillId="0" borderId="0" xfId="0" applyFont="1" applyAlignment="1">
      <alignment horizontal="center"/>
    </xf>
    <xf numFmtId="0" fontId="3" fillId="0" borderId="0" xfId="0" applyFont="1" applyAlignment="1">
      <alignment horizontal="center" vertical="center" wrapText="1"/>
    </xf>
    <xf numFmtId="0" fontId="1" fillId="3" borderId="4" xfId="0" applyFont="1" applyFill="1" applyBorder="1" applyAlignment="1">
      <alignment horizontal="center" vertical="center" wrapText="1"/>
    </xf>
    <xf numFmtId="167" fontId="3" fillId="3" borderId="0" xfId="0" applyNumberFormat="1" applyFont="1" applyFill="1" applyAlignment="1">
      <alignment horizontal="center"/>
    </xf>
    <xf numFmtId="0" fontId="4" fillId="3" borderId="0" xfId="0" applyFont="1" applyFill="1" applyAlignment="1">
      <alignment horizontal="right"/>
    </xf>
    <xf numFmtId="168" fontId="4" fillId="3" borderId="0" xfId="0" applyNumberFormat="1" applyFont="1" applyFill="1" applyAlignment="1">
      <alignment horizontal="center"/>
    </xf>
    <xf numFmtId="0" fontId="3" fillId="0" borderId="0" xfId="0" applyFont="1" applyAlignment="1">
      <alignment horizontal="center"/>
    </xf>
    <xf numFmtId="41" fontId="27" fillId="0" borderId="0" xfId="1" applyFont="1"/>
    <xf numFmtId="167" fontId="4" fillId="0" borderId="0" xfId="2" applyNumberFormat="1" applyFont="1"/>
    <xf numFmtId="3" fontId="3" fillId="3" borderId="0" xfId="0" applyNumberFormat="1" applyFont="1" applyFill="1" applyAlignment="1">
      <alignment horizontal="right"/>
    </xf>
    <xf numFmtId="3" fontId="4" fillId="3" borderId="0" xfId="0" applyNumberFormat="1" applyFont="1" applyFill="1" applyAlignment="1">
      <alignment horizontal="right"/>
    </xf>
    <xf numFmtId="0" fontId="26" fillId="3" borderId="0" xfId="0" applyFont="1" applyFill="1" applyAlignment="1">
      <alignment horizontal="center"/>
    </xf>
    <xf numFmtId="41" fontId="3" fillId="3" borderId="0" xfId="0" applyNumberFormat="1" applyFont="1" applyFill="1" applyAlignment="1">
      <alignment horizontal="center"/>
    </xf>
    <xf numFmtId="0" fontId="3" fillId="0" borderId="0" xfId="0" applyFont="1" applyAlignment="1">
      <alignment horizontal="center" vertical="center"/>
    </xf>
    <xf numFmtId="0" fontId="3" fillId="3" borderId="0" xfId="0" applyFont="1" applyFill="1" applyAlignment="1">
      <alignment horizontal="center" vertical="center" wrapText="1"/>
    </xf>
    <xf numFmtId="181" fontId="3" fillId="3" borderId="0" xfId="0" applyNumberFormat="1" applyFont="1" applyFill="1" applyAlignment="1">
      <alignment horizontal="center"/>
    </xf>
    <xf numFmtId="0" fontId="3" fillId="0" borderId="0" xfId="0" applyFont="1" applyAlignment="1">
      <alignment wrapText="1"/>
    </xf>
    <xf numFmtId="0" fontId="3" fillId="0" borderId="0" xfId="0" applyFont="1" applyAlignment="1">
      <alignment horizontal="center" wrapText="1"/>
    </xf>
    <xf numFmtId="168" fontId="8" fillId="3" borderId="0" xfId="14" applyNumberFormat="1" applyFont="1" applyFill="1" applyBorder="1" applyAlignment="1">
      <alignment horizontal="left" vertical="center"/>
    </xf>
    <xf numFmtId="0" fontId="1" fillId="3" borderId="9" xfId="0" applyFont="1" applyFill="1" applyBorder="1" applyAlignment="1">
      <alignment vertical="center" wrapText="1"/>
    </xf>
    <xf numFmtId="3" fontId="3" fillId="2" borderId="0" xfId="0" applyNumberFormat="1" applyFont="1" applyFill="1" applyAlignment="1">
      <alignment horizontal="right" vertical="center"/>
    </xf>
    <xf numFmtId="167" fontId="3" fillId="2" borderId="0" xfId="0" applyNumberFormat="1" applyFont="1" applyFill="1" applyAlignment="1">
      <alignment horizontal="center" vertical="center"/>
    </xf>
    <xf numFmtId="0" fontId="2" fillId="0" borderId="5" xfId="0" quotePrefix="1" applyFont="1" applyBorder="1" applyAlignment="1">
      <alignment horizontal="center" vertical="center"/>
    </xf>
    <xf numFmtId="0" fontId="2" fillId="0" borderId="7" xfId="0" quotePrefix="1" applyFont="1" applyBorder="1" applyAlignment="1">
      <alignment horizontal="center" vertical="center"/>
    </xf>
    <xf numFmtId="0" fontId="2" fillId="0" borderId="14" xfId="0" quotePrefix="1" applyFont="1" applyBorder="1" applyAlignment="1">
      <alignment horizontal="center" vertical="center"/>
    </xf>
    <xf numFmtId="0" fontId="2" fillId="0" borderId="0" xfId="0" quotePrefix="1" applyFont="1" applyAlignment="1">
      <alignment horizontal="center" vertical="center"/>
    </xf>
    <xf numFmtId="3" fontId="2" fillId="0" borderId="5" xfId="0" applyNumberFormat="1" applyFont="1" applyBorder="1" applyAlignment="1">
      <alignment horizontal="center" vertical="center"/>
    </xf>
    <xf numFmtId="3" fontId="2" fillId="0" borderId="0" xfId="0" applyNumberFormat="1" applyFont="1" applyAlignment="1">
      <alignment horizontal="center" vertical="center"/>
    </xf>
    <xf numFmtId="3" fontId="2" fillId="0" borderId="7" xfId="0" applyNumberFormat="1" applyFont="1" applyBorder="1" applyAlignment="1">
      <alignment horizontal="center" vertical="center"/>
    </xf>
    <xf numFmtId="3" fontId="2" fillId="0" borderId="14" xfId="0" applyNumberFormat="1" applyFont="1" applyBorder="1" applyAlignment="1">
      <alignment horizontal="center" vertical="center"/>
    </xf>
    <xf numFmtId="3" fontId="2" fillId="0" borderId="8" xfId="0" applyNumberFormat="1" applyFont="1" applyBorder="1" applyAlignment="1">
      <alignment horizontal="center" vertical="center"/>
    </xf>
    <xf numFmtId="2" fontId="2" fillId="0" borderId="7" xfId="0" applyNumberFormat="1" applyFont="1" applyBorder="1" applyAlignment="1">
      <alignment horizontal="center" vertical="center"/>
    </xf>
    <xf numFmtId="2" fontId="8" fillId="3" borderId="0" xfId="0" applyNumberFormat="1" applyFont="1" applyFill="1"/>
    <xf numFmtId="167" fontId="2" fillId="3" borderId="0" xfId="0" applyNumberFormat="1" applyFont="1" applyFill="1" applyAlignment="1">
      <alignment horizontal="center" vertical="center"/>
    </xf>
    <xf numFmtId="0" fontId="7" fillId="3" borderId="9"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3" borderId="11" xfId="0" applyFont="1" applyFill="1" applyBorder="1" applyAlignment="1">
      <alignment horizontal="left" vertical="center" wrapText="1"/>
    </xf>
    <xf numFmtId="166" fontId="4" fillId="0" borderId="0" xfId="1" applyNumberFormat="1" applyFont="1" applyAlignment="1">
      <alignment horizontal="justify"/>
    </xf>
    <xf numFmtId="0" fontId="43" fillId="3" borderId="0" xfId="31" applyFont="1" applyFill="1" applyAlignment="1">
      <alignment wrapText="1"/>
    </xf>
    <xf numFmtId="0" fontId="34" fillId="3" borderId="0" xfId="31" applyFont="1" applyFill="1"/>
    <xf numFmtId="0" fontId="43" fillId="3" borderId="0" xfId="31" applyFont="1" applyFill="1" applyBorder="1"/>
    <xf numFmtId="0" fontId="43" fillId="3" borderId="0" xfId="31" applyFont="1" applyFill="1" applyBorder="1" applyAlignment="1">
      <alignment horizontal="center"/>
    </xf>
    <xf numFmtId="0" fontId="43" fillId="3" borderId="3" xfId="31" applyFont="1" applyFill="1" applyBorder="1" applyAlignment="1">
      <alignment horizontal="center" vertical="center"/>
    </xf>
    <xf numFmtId="0" fontId="43" fillId="3" borderId="4" xfId="31" applyFont="1" applyFill="1" applyBorder="1" applyAlignment="1">
      <alignment horizontal="center" vertical="center"/>
    </xf>
    <xf numFmtId="0" fontId="43" fillId="3" borderId="14" xfId="31" applyFont="1" applyFill="1" applyBorder="1" applyAlignment="1">
      <alignment horizontal="center" vertical="center" wrapText="1"/>
    </xf>
    <xf numFmtId="0" fontId="43" fillId="3" borderId="8" xfId="31" applyFont="1" applyFill="1" applyBorder="1" applyAlignment="1">
      <alignment horizontal="center" vertical="center" wrapText="1"/>
    </xf>
    <xf numFmtId="0" fontId="34" fillId="3" borderId="5" xfId="31" applyFont="1" applyFill="1" applyBorder="1" applyAlignment="1">
      <alignment horizontal="left" vertical="center"/>
    </xf>
    <xf numFmtId="0" fontId="34" fillId="3" borderId="10" xfId="31" applyFont="1" applyFill="1" applyBorder="1" applyAlignment="1">
      <alignment horizontal="center" vertical="center"/>
    </xf>
    <xf numFmtId="0" fontId="34" fillId="3" borderId="0" xfId="31" applyFont="1" applyFill="1" applyBorder="1" applyAlignment="1">
      <alignment horizontal="center" vertical="center"/>
    </xf>
    <xf numFmtId="0" fontId="43" fillId="3" borderId="6" xfId="31" applyFont="1" applyFill="1" applyBorder="1" applyAlignment="1">
      <alignment horizontal="center" vertical="center"/>
    </xf>
    <xf numFmtId="0" fontId="43" fillId="3" borderId="2" xfId="31" applyFont="1" applyFill="1" applyBorder="1" applyAlignment="1">
      <alignment horizontal="left" vertical="center"/>
    </xf>
    <xf numFmtId="0" fontId="43" fillId="3" borderId="9" xfId="31" applyFont="1" applyFill="1" applyBorder="1" applyAlignment="1">
      <alignment horizontal="center" vertical="center"/>
    </xf>
    <xf numFmtId="0" fontId="43" fillId="3" borderId="7" xfId="31" applyFont="1" applyFill="1" applyBorder="1" applyAlignment="1">
      <alignment horizontal="left" vertical="center"/>
    </xf>
    <xf numFmtId="0" fontId="43" fillId="3" borderId="11" xfId="31" applyFont="1" applyFill="1" applyBorder="1" applyAlignment="1">
      <alignment horizontal="left" vertical="center"/>
    </xf>
    <xf numFmtId="0" fontId="43" fillId="3" borderId="14" xfId="31" applyFont="1" applyFill="1" applyBorder="1" applyAlignment="1">
      <alignment horizontal="center" vertical="center"/>
    </xf>
    <xf numFmtId="0" fontId="43" fillId="3" borderId="8" xfId="31" applyFont="1" applyFill="1" applyBorder="1" applyAlignment="1">
      <alignment horizontal="center" vertical="center"/>
    </xf>
    <xf numFmtId="0" fontId="1" fillId="3" borderId="0" xfId="31" applyFont="1" applyFill="1" applyBorder="1" applyAlignment="1">
      <alignment wrapText="1"/>
    </xf>
    <xf numFmtId="0" fontId="2" fillId="3" borderId="0" xfId="31" applyFont="1" applyFill="1" applyBorder="1"/>
    <xf numFmtId="0" fontId="1" fillId="3" borderId="0" xfId="31" applyFont="1" applyFill="1" applyBorder="1"/>
    <xf numFmtId="0" fontId="1" fillId="3" borderId="0" xfId="31" applyFont="1" applyFill="1" applyBorder="1" applyAlignment="1">
      <alignment horizontal="center"/>
    </xf>
    <xf numFmtId="0" fontId="1" fillId="3" borderId="3" xfId="31" applyFont="1" applyFill="1" applyBorder="1" applyAlignment="1">
      <alignment horizontal="center" vertical="center"/>
    </xf>
    <xf numFmtId="0" fontId="1" fillId="3" borderId="4" xfId="31" applyFont="1" applyFill="1" applyBorder="1" applyAlignment="1">
      <alignment horizontal="center" vertical="center"/>
    </xf>
    <xf numFmtId="0" fontId="1" fillId="3" borderId="14" xfId="31" applyFont="1" applyFill="1" applyBorder="1" applyAlignment="1">
      <alignment horizontal="center" vertical="center"/>
    </xf>
    <xf numFmtId="0" fontId="1" fillId="3" borderId="8" xfId="31" applyFont="1" applyFill="1" applyBorder="1" applyAlignment="1">
      <alignment horizontal="center" vertical="center"/>
    </xf>
    <xf numFmtId="0" fontId="2" fillId="3" borderId="5" xfId="31" applyFont="1" applyFill="1" applyBorder="1" applyAlignment="1">
      <alignment horizontal="left" vertical="center"/>
    </xf>
    <xf numFmtId="0" fontId="2" fillId="3" borderId="10" xfId="31" applyFont="1" applyFill="1" applyBorder="1" applyAlignment="1">
      <alignment horizontal="center" vertical="center"/>
    </xf>
    <xf numFmtId="0" fontId="2" fillId="3" borderId="0" xfId="31" applyFont="1" applyFill="1" applyBorder="1" applyAlignment="1">
      <alignment horizontal="center" vertical="center"/>
    </xf>
    <xf numFmtId="0" fontId="1" fillId="3" borderId="6" xfId="31" applyFont="1" applyFill="1" applyBorder="1" applyAlignment="1">
      <alignment horizontal="center" vertical="center"/>
    </xf>
    <xf numFmtId="0" fontId="1" fillId="3" borderId="2" xfId="31" applyFont="1" applyFill="1" applyBorder="1" applyAlignment="1">
      <alignment horizontal="left" vertical="center"/>
    </xf>
    <xf numFmtId="0" fontId="1" fillId="3" borderId="9" xfId="31" applyFont="1" applyFill="1" applyBorder="1" applyAlignment="1">
      <alignment horizontal="center" vertical="center"/>
    </xf>
    <xf numFmtId="0" fontId="1" fillId="3" borderId="7" xfId="31" applyFont="1" applyFill="1" applyBorder="1" applyAlignment="1">
      <alignment horizontal="left" vertical="center"/>
    </xf>
    <xf numFmtId="0" fontId="1" fillId="3" borderId="11" xfId="31" applyFont="1" applyFill="1" applyBorder="1" applyAlignment="1">
      <alignment horizontal="left" vertical="center"/>
    </xf>
    <xf numFmtId="0" fontId="7" fillId="3" borderId="13" xfId="31" applyFont="1" applyFill="1" applyBorder="1" applyAlignment="1">
      <alignment horizontal="center" vertical="center"/>
    </xf>
    <xf numFmtId="0" fontId="7" fillId="3" borderId="1" xfId="31" applyFont="1" applyFill="1" applyBorder="1" applyAlignment="1">
      <alignment horizontal="center" vertical="center" wrapText="1"/>
    </xf>
    <xf numFmtId="0" fontId="7" fillId="3" borderId="12" xfId="31" applyFont="1" applyFill="1" applyBorder="1" applyAlignment="1">
      <alignment horizontal="center" vertical="center" wrapText="1"/>
    </xf>
    <xf numFmtId="0" fontId="8" fillId="3" borderId="5" xfId="31" applyFont="1" applyFill="1" applyBorder="1" applyAlignment="1">
      <alignment horizontal="left" vertical="center"/>
    </xf>
    <xf numFmtId="0" fontId="8" fillId="3" borderId="10" xfId="31" applyFont="1" applyFill="1" applyBorder="1" applyAlignment="1">
      <alignment horizontal="center" vertical="center"/>
    </xf>
    <xf numFmtId="0" fontId="8" fillId="3" borderId="6" xfId="31" applyFont="1" applyFill="1" applyBorder="1" applyAlignment="1">
      <alignment horizontal="center" vertical="center"/>
    </xf>
    <xf numFmtId="0" fontId="7" fillId="3" borderId="13" xfId="31" applyFont="1" applyFill="1" applyBorder="1" applyAlignment="1">
      <alignment horizontal="left" vertical="center"/>
    </xf>
    <xf numFmtId="0" fontId="7" fillId="3" borderId="1" xfId="31" applyFont="1" applyFill="1" applyBorder="1" applyAlignment="1">
      <alignment horizontal="center" vertical="center"/>
    </xf>
    <xf numFmtId="0" fontId="7" fillId="3" borderId="12" xfId="31" applyFont="1" applyFill="1" applyBorder="1" applyAlignment="1">
      <alignment horizontal="center" vertical="center"/>
    </xf>
    <xf numFmtId="0" fontId="1" fillId="3" borderId="0" xfId="31" applyFont="1" applyFill="1"/>
    <xf numFmtId="0" fontId="2" fillId="3" borderId="0" xfId="31" applyFont="1" applyFill="1"/>
    <xf numFmtId="0" fontId="1" fillId="3" borderId="14" xfId="31" applyFont="1" applyFill="1" applyBorder="1" applyAlignment="1">
      <alignment horizontal="center" vertical="center" wrapText="1"/>
    </xf>
    <xf numFmtId="0" fontId="2" fillId="3" borderId="10" xfId="31" applyFont="1" applyFill="1" applyBorder="1" applyAlignment="1">
      <alignment horizontal="center" vertical="center" wrapText="1"/>
    </xf>
    <xf numFmtId="0" fontId="2" fillId="3" borderId="0" xfId="31" applyFont="1" applyFill="1" applyBorder="1" applyAlignment="1">
      <alignment horizontal="center" vertical="center" wrapText="1"/>
    </xf>
    <xf numFmtId="0" fontId="1" fillId="3" borderId="1" xfId="31" applyFont="1" applyFill="1" applyBorder="1" applyAlignment="1">
      <alignment vertical="center" wrapText="1"/>
    </xf>
    <xf numFmtId="0" fontId="1" fillId="3" borderId="15" xfId="31" applyFont="1" applyFill="1" applyBorder="1" applyAlignment="1">
      <alignment horizontal="center" vertical="center" wrapText="1"/>
    </xf>
    <xf numFmtId="0" fontId="1" fillId="3" borderId="1" xfId="31" applyFont="1" applyFill="1" applyBorder="1" applyAlignment="1">
      <alignment horizontal="center" vertical="center" wrapText="1"/>
    </xf>
    <xf numFmtId="0" fontId="1" fillId="3" borderId="7" xfId="31" applyFont="1" applyFill="1" applyBorder="1" applyAlignment="1">
      <alignment horizontal="center" vertical="center" wrapText="1"/>
    </xf>
    <xf numFmtId="0" fontId="1" fillId="3" borderId="8" xfId="31" applyFont="1" applyFill="1" applyBorder="1" applyAlignment="1">
      <alignment horizontal="center" vertical="center" wrapText="1"/>
    </xf>
    <xf numFmtId="0" fontId="2" fillId="3" borderId="5" xfId="31" applyFont="1" applyFill="1" applyBorder="1" applyAlignment="1">
      <alignment vertical="center" wrapText="1"/>
    </xf>
    <xf numFmtId="0" fontId="2" fillId="3" borderId="5" xfId="31" applyFont="1" applyFill="1" applyBorder="1" applyAlignment="1">
      <alignment horizontal="center" vertical="center" wrapText="1"/>
    </xf>
    <xf numFmtId="0" fontId="2" fillId="3" borderId="6" xfId="31" applyFont="1" applyFill="1" applyBorder="1" applyAlignment="1">
      <alignment horizontal="center" vertical="center" wrapText="1"/>
    </xf>
    <xf numFmtId="0" fontId="1" fillId="3" borderId="13" xfId="31" applyFont="1" applyFill="1" applyBorder="1" applyAlignment="1">
      <alignment vertical="center" wrapText="1"/>
    </xf>
    <xf numFmtId="0" fontId="1" fillId="3" borderId="13" xfId="31" applyFont="1" applyFill="1" applyBorder="1" applyAlignment="1">
      <alignment horizontal="center" vertical="center" wrapText="1"/>
    </xf>
    <xf numFmtId="0" fontId="1" fillId="3" borderId="12" xfId="31" applyFont="1" applyFill="1" applyBorder="1" applyAlignment="1">
      <alignment horizontal="center" vertical="center" wrapText="1"/>
    </xf>
    <xf numFmtId="0" fontId="2" fillId="3" borderId="10" xfId="31" applyFont="1" applyFill="1" applyBorder="1" applyAlignment="1">
      <alignment vertical="center" wrapText="1"/>
    </xf>
    <xf numFmtId="0" fontId="2" fillId="3" borderId="0" xfId="31" applyFont="1" applyFill="1" applyBorder="1" applyAlignment="1">
      <alignment vertical="center" wrapText="1"/>
    </xf>
    <xf numFmtId="0" fontId="2" fillId="3" borderId="11" xfId="31" applyFont="1" applyFill="1" applyBorder="1" applyAlignment="1">
      <alignment vertical="center" wrapText="1"/>
    </xf>
    <xf numFmtId="0" fontId="2" fillId="3" borderId="14" xfId="31" applyFont="1" applyFill="1" applyBorder="1" applyAlignment="1">
      <alignment vertical="center" wrapText="1"/>
    </xf>
    <xf numFmtId="0" fontId="1" fillId="3" borderId="10" xfId="31" applyFont="1" applyFill="1" applyBorder="1" applyAlignment="1">
      <alignment horizontal="justify" vertical="center" wrapText="1"/>
    </xf>
    <xf numFmtId="0" fontId="24" fillId="3" borderId="10" xfId="31" applyFont="1" applyFill="1" applyBorder="1" applyAlignment="1">
      <alignment horizontal="justify" vertical="center" wrapText="1"/>
    </xf>
    <xf numFmtId="0" fontId="2" fillId="3" borderId="10" xfId="31" applyFont="1" applyFill="1" applyBorder="1" applyAlignment="1">
      <alignment horizontal="justify" vertical="center" wrapText="1"/>
    </xf>
    <xf numFmtId="0" fontId="1" fillId="3" borderId="9" xfId="31" applyFont="1" applyFill="1" applyBorder="1" applyAlignment="1">
      <alignment horizontal="justify" vertical="center" wrapText="1"/>
    </xf>
    <xf numFmtId="0" fontId="24" fillId="3" borderId="11" xfId="31" applyFont="1" applyFill="1" applyBorder="1" applyAlignment="1">
      <alignment horizontal="justify" vertical="center" wrapText="1"/>
    </xf>
    <xf numFmtId="0" fontId="1" fillId="3" borderId="1" xfId="31" applyFont="1" applyFill="1" applyBorder="1" applyAlignment="1">
      <alignment horizontal="left" vertical="center" wrapText="1"/>
    </xf>
    <xf numFmtId="0" fontId="2" fillId="3" borderId="15" xfId="31" applyFont="1" applyFill="1" applyBorder="1" applyAlignment="1">
      <alignment horizontal="center" vertical="center" wrapText="1"/>
    </xf>
    <xf numFmtId="0" fontId="7" fillId="3" borderId="0" xfId="31" applyFont="1" applyFill="1" applyBorder="1" applyAlignment="1">
      <alignment wrapText="1"/>
    </xf>
    <xf numFmtId="0" fontId="8" fillId="3" borderId="0" xfId="31" applyFont="1" applyFill="1" applyBorder="1"/>
    <xf numFmtId="0" fontId="7" fillId="3" borderId="0" xfId="31" applyFont="1" applyFill="1" applyBorder="1" applyAlignment="1">
      <alignment horizontal="left"/>
    </xf>
    <xf numFmtId="0" fontId="7" fillId="3" borderId="0" xfId="31" applyFont="1" applyFill="1" applyBorder="1" applyAlignment="1">
      <alignment horizontal="center" wrapText="1"/>
    </xf>
    <xf numFmtId="0" fontId="7" fillId="3" borderId="12" xfId="31" applyFont="1" applyFill="1" applyBorder="1" applyAlignment="1">
      <alignment horizontal="center" wrapText="1"/>
    </xf>
    <xf numFmtId="0" fontId="8" fillId="3" borderId="10" xfId="31" applyFont="1" applyFill="1" applyBorder="1"/>
    <xf numFmtId="0" fontId="8" fillId="3" borderId="6" xfId="31" applyFont="1" applyFill="1" applyBorder="1" applyAlignment="1">
      <alignment horizontal="center"/>
    </xf>
    <xf numFmtId="0" fontId="7" fillId="3" borderId="1" xfId="31" applyFont="1" applyFill="1" applyBorder="1"/>
    <xf numFmtId="0" fontId="7" fillId="3" borderId="12" xfId="31" applyFont="1" applyFill="1" applyBorder="1" applyAlignment="1">
      <alignment horizontal="center"/>
    </xf>
    <xf numFmtId="0" fontId="7" fillId="3" borderId="0" xfId="31" applyFont="1" applyFill="1" applyBorder="1"/>
    <xf numFmtId="0" fontId="7" fillId="3" borderId="15" xfId="31" applyFont="1" applyFill="1" applyBorder="1" applyAlignment="1">
      <alignment horizontal="center" vertical="center"/>
    </xf>
    <xf numFmtId="0" fontId="8" fillId="3" borderId="9" xfId="31" applyFont="1" applyFill="1" applyBorder="1" applyAlignment="1">
      <alignment horizontal="left" vertical="center"/>
    </xf>
    <xf numFmtId="0" fontId="8" fillId="3" borderId="10" xfId="31" applyFont="1" applyFill="1" applyBorder="1" applyAlignment="1">
      <alignment horizontal="left" vertical="center"/>
    </xf>
    <xf numFmtId="0" fontId="8" fillId="3" borderId="11" xfId="31" applyFont="1" applyFill="1" applyBorder="1" applyAlignment="1">
      <alignment horizontal="left" vertical="center"/>
    </xf>
    <xf numFmtId="0" fontId="8" fillId="3" borderId="10" xfId="31" applyFont="1" applyFill="1" applyBorder="1" applyAlignment="1">
      <alignment vertical="center" wrapText="1"/>
    </xf>
    <xf numFmtId="0" fontId="8" fillId="3" borderId="11" xfId="31" applyFont="1" applyFill="1" applyBorder="1" applyAlignment="1">
      <alignment vertical="center" wrapText="1"/>
    </xf>
    <xf numFmtId="0" fontId="8" fillId="3" borderId="9" xfId="31" quotePrefix="1" applyFont="1" applyFill="1" applyBorder="1" applyAlignment="1">
      <alignment horizontal="left" vertical="center"/>
    </xf>
    <xf numFmtId="0" fontId="8" fillId="3" borderId="9" xfId="31" applyFont="1" applyFill="1" applyBorder="1" applyAlignment="1">
      <alignment vertical="center"/>
    </xf>
    <xf numFmtId="0" fontId="8" fillId="3" borderId="0" xfId="31" applyFont="1" applyFill="1" applyBorder="1" applyAlignment="1">
      <alignment wrapText="1"/>
    </xf>
    <xf numFmtId="0" fontId="8" fillId="3" borderId="10" xfId="31" applyFont="1" applyFill="1" applyBorder="1" applyAlignment="1">
      <alignment vertical="center"/>
    </xf>
    <xf numFmtId="0" fontId="1" fillId="0" borderId="9" xfId="0" applyFont="1" applyBorder="1" applyAlignment="1">
      <alignment horizontal="center" vertical="center" wrapText="1"/>
    </xf>
    <xf numFmtId="0" fontId="1" fillId="0" borderId="11" xfId="0" applyFont="1" applyBorder="1" applyAlignment="1">
      <alignment horizontal="center" vertical="center"/>
    </xf>
    <xf numFmtId="3" fontId="3" fillId="0" borderId="11" xfId="0" applyNumberFormat="1" applyFont="1" applyBorder="1" applyAlignment="1">
      <alignment horizontal="right" vertical="center"/>
    </xf>
    <xf numFmtId="168" fontId="4" fillId="0" borderId="2" xfId="0" applyNumberFormat="1" applyFont="1" applyBorder="1" applyAlignment="1">
      <alignment horizontal="right" vertical="center"/>
    </xf>
    <xf numFmtId="3" fontId="4" fillId="0" borderId="0" xfId="0" applyNumberFormat="1" applyFont="1" applyAlignment="1">
      <alignment horizontal="right" vertical="center"/>
    </xf>
    <xf numFmtId="168" fontId="4" fillId="0" borderId="5" xfId="0" applyNumberFormat="1" applyFont="1" applyBorder="1" applyAlignment="1">
      <alignment horizontal="right" vertical="center"/>
    </xf>
    <xf numFmtId="3" fontId="4" fillId="0" borderId="11" xfId="0" applyNumberFormat="1" applyFont="1" applyBorder="1" applyAlignment="1">
      <alignment horizontal="right" vertical="center"/>
    </xf>
    <xf numFmtId="0" fontId="4" fillId="3" borderId="3" xfId="0" applyFont="1" applyFill="1" applyBorder="1" applyAlignment="1">
      <alignment horizontal="justify" wrapText="1"/>
    </xf>
    <xf numFmtId="0" fontId="4" fillId="3" borderId="0" xfId="0" applyFont="1" applyFill="1" applyAlignment="1">
      <alignment horizontal="justify" vertical="center" wrapText="1"/>
    </xf>
    <xf numFmtId="0" fontId="4" fillId="3" borderId="14" xfId="0" applyFont="1" applyFill="1" applyBorder="1"/>
    <xf numFmtId="0" fontId="3" fillId="3" borderId="15" xfId="0" applyFont="1" applyFill="1" applyBorder="1" applyAlignment="1">
      <alignment horizontal="center" vertical="center"/>
    </xf>
    <xf numFmtId="0" fontId="4" fillId="3" borderId="15" xfId="0" applyFont="1" applyFill="1" applyBorder="1"/>
    <xf numFmtId="0" fontId="3" fillId="3" borderId="13" xfId="0" applyFont="1" applyFill="1" applyBorder="1" applyAlignment="1">
      <alignment horizontal="center" vertical="center"/>
    </xf>
    <xf numFmtId="0" fontId="4" fillId="3" borderId="12" xfId="0" applyFont="1" applyFill="1" applyBorder="1"/>
    <xf numFmtId="0" fontId="4" fillId="3" borderId="10" xfId="0" applyFont="1" applyFill="1" applyBorder="1" applyAlignment="1">
      <alignment horizontal="center" vertical="center"/>
    </xf>
    <xf numFmtId="3" fontId="3" fillId="3" borderId="1" xfId="0" applyNumberFormat="1" applyFont="1" applyFill="1" applyBorder="1" applyAlignment="1">
      <alignment horizontal="center" vertical="center"/>
    </xf>
    <xf numFmtId="0" fontId="3" fillId="3" borderId="15" xfId="0" applyFont="1" applyFill="1" applyBorder="1" applyAlignment="1">
      <alignment horizontal="center"/>
    </xf>
    <xf numFmtId="0" fontId="3" fillId="3" borderId="1" xfId="0" applyFont="1" applyFill="1" applyBorder="1" applyAlignment="1">
      <alignment horizontal="center"/>
    </xf>
    <xf numFmtId="0" fontId="4" fillId="3" borderId="11" xfId="0" applyFont="1" applyFill="1" applyBorder="1" applyAlignment="1">
      <alignment horizontal="center"/>
    </xf>
    <xf numFmtId="0" fontId="3" fillId="3" borderId="14" xfId="0" applyFont="1" applyFill="1" applyBorder="1"/>
    <xf numFmtId="0" fontId="3" fillId="3" borderId="14" xfId="0" applyFont="1" applyFill="1" applyBorder="1" applyAlignment="1">
      <alignment horizontal="center"/>
    </xf>
    <xf numFmtId="3" fontId="3" fillId="3" borderId="8" xfId="0" applyNumberFormat="1" applyFont="1" applyFill="1" applyBorder="1" applyAlignment="1">
      <alignment horizontal="center"/>
    </xf>
    <xf numFmtId="0" fontId="3" fillId="3" borderId="15"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4" fillId="3" borderId="14" xfId="0" applyFont="1" applyFill="1" applyBorder="1" applyAlignment="1">
      <alignment horizontal="justify" wrapText="1"/>
    </xf>
    <xf numFmtId="0" fontId="4" fillId="3" borderId="15" xfId="0" applyFont="1" applyFill="1" applyBorder="1" applyAlignment="1">
      <alignment horizontal="justify" wrapText="1"/>
    </xf>
    <xf numFmtId="0" fontId="4" fillId="3" borderId="13" xfId="0" applyFont="1" applyFill="1" applyBorder="1" applyAlignment="1">
      <alignment horizontal="center" vertical="center"/>
    </xf>
    <xf numFmtId="0" fontId="4" fillId="3" borderId="15" xfId="0" applyFont="1" applyFill="1" applyBorder="1" applyAlignment="1">
      <alignment horizontal="justify" vertical="center" wrapTex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4" xfId="0" applyFont="1" applyFill="1" applyBorder="1" applyAlignment="1">
      <alignment horizontal="center" vertical="center"/>
    </xf>
    <xf numFmtId="3" fontId="4" fillId="3" borderId="8" xfId="0" applyNumberFormat="1" applyFont="1" applyFill="1" applyBorder="1" applyAlignment="1">
      <alignment horizontal="center" vertical="center"/>
    </xf>
    <xf numFmtId="0" fontId="4" fillId="3" borderId="15" xfId="0" applyFont="1" applyFill="1" applyBorder="1" applyAlignment="1">
      <alignment horizontal="center" vertical="center"/>
    </xf>
    <xf numFmtId="0" fontId="4" fillId="3" borderId="12" xfId="0" applyFont="1" applyFill="1" applyBorder="1" applyAlignment="1">
      <alignment horizontal="center" vertical="center"/>
    </xf>
    <xf numFmtId="0" fontId="7" fillId="3" borderId="13" xfId="0" applyFont="1" applyFill="1" applyBorder="1" applyAlignment="1">
      <alignment horizontal="left" vertical="center"/>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justify" vertical="center"/>
    </xf>
    <xf numFmtId="3" fontId="2" fillId="3" borderId="6" xfId="0" applyNumberFormat="1" applyFont="1" applyFill="1" applyBorder="1" applyAlignment="1">
      <alignment horizontal="center" vertical="center"/>
    </xf>
    <xf numFmtId="168" fontId="3" fillId="0" borderId="1" xfId="0" applyNumberFormat="1" applyFont="1" applyBorder="1" applyAlignment="1">
      <alignment horizontal="right" vertical="center"/>
    </xf>
    <xf numFmtId="167" fontId="2" fillId="3" borderId="10" xfId="0" applyNumberFormat="1" applyFont="1" applyFill="1" applyBorder="1" applyAlignment="1">
      <alignment horizontal="center" vertical="center"/>
    </xf>
    <xf numFmtId="167" fontId="24" fillId="3" borderId="10" xfId="0" applyNumberFormat="1" applyFont="1" applyFill="1" applyBorder="1" applyAlignment="1">
      <alignment horizontal="center" vertical="center"/>
    </xf>
    <xf numFmtId="167" fontId="2" fillId="3" borderId="10" xfId="0" quotePrefix="1" applyNumberFormat="1" applyFont="1" applyFill="1" applyBorder="1" applyAlignment="1">
      <alignment horizontal="center" vertical="center"/>
    </xf>
    <xf numFmtId="167" fontId="2" fillId="3" borderId="11" xfId="0" applyNumberFormat="1" applyFont="1" applyFill="1" applyBorder="1" applyAlignment="1">
      <alignment horizontal="center" vertical="center"/>
    </xf>
    <xf numFmtId="3" fontId="3" fillId="0" borderId="10" xfId="1" applyNumberFormat="1" applyFont="1" applyBorder="1" applyAlignment="1">
      <alignment horizontal="right" vertical="center"/>
    </xf>
    <xf numFmtId="3" fontId="4" fillId="0" borderId="10" xfId="1" applyNumberFormat="1" applyFont="1" applyBorder="1" applyAlignment="1">
      <alignment horizontal="right" vertical="center"/>
    </xf>
    <xf numFmtId="3" fontId="3" fillId="0" borderId="11" xfId="1" applyNumberFormat="1" applyFont="1" applyBorder="1" applyAlignment="1">
      <alignment horizontal="right" vertical="center"/>
    </xf>
    <xf numFmtId="167" fontId="3" fillId="3" borderId="11" xfId="1" applyNumberFormat="1" applyFont="1" applyFill="1" applyBorder="1" applyAlignment="1">
      <alignment horizontal="center" vertical="center"/>
    </xf>
    <xf numFmtId="3" fontId="3" fillId="3" borderId="3" xfId="0" applyNumberFormat="1" applyFont="1" applyFill="1" applyBorder="1" applyAlignment="1">
      <alignment horizontal="right" vertical="center" wrapText="1"/>
    </xf>
    <xf numFmtId="3" fontId="4" fillId="3" borderId="0" xfId="0" applyNumberFormat="1" applyFont="1" applyFill="1" applyAlignment="1">
      <alignment horizontal="right" vertical="center" wrapText="1"/>
    </xf>
    <xf numFmtId="3" fontId="3" fillId="3" borderId="0" xfId="0" applyNumberFormat="1" applyFont="1" applyFill="1" applyAlignment="1">
      <alignment horizontal="right" vertical="center" wrapText="1"/>
    </xf>
    <xf numFmtId="0" fontId="7" fillId="3" borderId="9" xfId="0" applyFont="1" applyFill="1" applyBorder="1" applyAlignment="1">
      <alignment horizontal="center" vertical="center" wrapText="1"/>
    </xf>
    <xf numFmtId="167" fontId="8" fillId="3" borderId="8" xfId="0" applyNumberFormat="1" applyFont="1" applyFill="1" applyBorder="1" applyAlignment="1">
      <alignment horizontal="center" vertical="center" wrapText="1"/>
    </xf>
    <xf numFmtId="4" fontId="8" fillId="3" borderId="6" xfId="0" applyNumberFormat="1" applyFont="1" applyFill="1" applyBorder="1" applyAlignment="1">
      <alignment horizontal="center" vertical="center" wrapText="1"/>
    </xf>
    <xf numFmtId="0" fontId="8" fillId="3" borderId="0" xfId="0" quotePrefix="1" applyFont="1" applyFill="1" applyAlignment="1">
      <alignment horizontal="justify" vertical="center"/>
    </xf>
    <xf numFmtId="171" fontId="14" fillId="0" borderId="0" xfId="0" applyNumberFormat="1" applyFont="1" applyAlignment="1">
      <alignment horizontal="justify"/>
    </xf>
    <xf numFmtId="41" fontId="2" fillId="3" borderId="10" xfId="1" applyFont="1" applyFill="1" applyBorder="1" applyAlignment="1">
      <alignment horizontal="right" vertical="center"/>
    </xf>
    <xf numFmtId="167" fontId="2" fillId="3" borderId="6" xfId="2" applyNumberFormat="1" applyFont="1" applyFill="1" applyBorder="1" applyAlignment="1">
      <alignment horizontal="center" vertical="center"/>
    </xf>
    <xf numFmtId="167" fontId="2" fillId="3" borderId="5" xfId="0" applyNumberFormat="1" applyFont="1" applyFill="1" applyBorder="1" applyAlignment="1">
      <alignment horizontal="center" vertical="center"/>
    </xf>
    <xf numFmtId="167" fontId="2" fillId="3" borderId="6" xfId="0" applyNumberFormat="1"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168" fontId="2" fillId="3" borderId="5" xfId="0" applyNumberFormat="1" applyFont="1" applyFill="1" applyBorder="1" applyAlignment="1">
      <alignment horizontal="center" vertical="center"/>
    </xf>
    <xf numFmtId="168" fontId="2" fillId="3" borderId="0" xfId="0" applyNumberFormat="1" applyFont="1" applyFill="1" applyAlignment="1">
      <alignment horizontal="center" vertical="center"/>
    </xf>
    <xf numFmtId="168" fontId="2" fillId="3" borderId="6" xfId="0" applyNumberFormat="1" applyFont="1" applyFill="1" applyBorder="1" applyAlignment="1">
      <alignment horizontal="center" vertical="center"/>
    </xf>
    <xf numFmtId="41" fontId="3" fillId="3" borderId="0" xfId="0" applyNumberFormat="1" applyFont="1" applyFill="1"/>
    <xf numFmtId="0" fontId="26" fillId="3" borderId="0" xfId="5" applyFont="1" applyFill="1"/>
    <xf numFmtId="0" fontId="2" fillId="2" borderId="0" xfId="0" applyFont="1" applyFill="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 xfId="0" applyFont="1" applyFill="1" applyBorder="1" applyAlignment="1">
      <alignment horizontal="center" vertical="center"/>
    </xf>
    <xf numFmtId="167" fontId="2" fillId="2" borderId="10" xfId="0" applyNumberFormat="1" applyFont="1" applyFill="1" applyBorder="1" applyAlignment="1">
      <alignment horizontal="center" vertical="center"/>
    </xf>
    <xf numFmtId="167" fontId="2" fillId="2" borderId="6" xfId="0" applyNumberFormat="1" applyFont="1" applyFill="1" applyBorder="1" applyAlignment="1">
      <alignment horizontal="center" vertical="center"/>
    </xf>
    <xf numFmtId="167" fontId="2" fillId="2" borderId="0" xfId="0" applyNumberFormat="1" applyFont="1" applyFill="1" applyAlignment="1">
      <alignment horizontal="center" vertical="center"/>
    </xf>
    <xf numFmtId="167" fontId="2" fillId="2" borderId="9" xfId="0" applyNumberFormat="1" applyFont="1" applyFill="1" applyBorder="1" applyAlignment="1">
      <alignment horizontal="center" vertical="center"/>
    </xf>
    <xf numFmtId="167" fontId="2" fillId="2" borderId="4" xfId="0" applyNumberFormat="1" applyFont="1" applyFill="1" applyBorder="1" applyAlignment="1">
      <alignment horizontal="center" vertical="center"/>
    </xf>
    <xf numFmtId="41" fontId="1" fillId="3" borderId="0" xfId="1" applyFont="1" applyFill="1" applyBorder="1" applyAlignment="1">
      <alignment horizontal="right" vertical="center"/>
    </xf>
    <xf numFmtId="41" fontId="2" fillId="3" borderId="0" xfId="1" applyFont="1" applyFill="1" applyBorder="1" applyAlignment="1">
      <alignment horizontal="right" vertical="center"/>
    </xf>
    <xf numFmtId="3" fontId="3" fillId="3" borderId="13" xfId="0" applyNumberFormat="1" applyFont="1" applyFill="1" applyBorder="1" applyAlignment="1">
      <alignment horizontal="center" vertical="center"/>
    </xf>
    <xf numFmtId="171" fontId="24" fillId="3" borderId="10" xfId="1" quotePrefix="1" applyNumberFormat="1" applyFont="1" applyFill="1" applyBorder="1" applyAlignment="1">
      <alignment horizontal="right" vertical="center"/>
    </xf>
    <xf numFmtId="3" fontId="8" fillId="3" borderId="10" xfId="0" quotePrefix="1" applyNumberFormat="1" applyFont="1" applyFill="1" applyBorder="1" applyAlignment="1">
      <alignment horizontal="right" vertical="center"/>
    </xf>
    <xf numFmtId="41" fontId="26" fillId="3" borderId="0" xfId="1" applyFont="1" applyFill="1" applyAlignment="1">
      <alignment horizontal="left" vertical="center"/>
    </xf>
    <xf numFmtId="3" fontId="4" fillId="3" borderId="0" xfId="2" applyNumberFormat="1" applyFont="1" applyFill="1"/>
    <xf numFmtId="166" fontId="4" fillId="3" borderId="0" xfId="0" applyNumberFormat="1" applyFont="1" applyFill="1"/>
    <xf numFmtId="2" fontId="2" fillId="3" borderId="0" xfId="0" applyNumberFormat="1" applyFont="1" applyFill="1" applyAlignment="1">
      <alignment horizontal="center" vertical="center" wrapText="1"/>
    </xf>
    <xf numFmtId="167" fontId="2" fillId="3" borderId="14" xfId="0" applyNumberFormat="1" applyFont="1" applyFill="1" applyBorder="1" applyAlignment="1">
      <alignment horizontal="center" vertical="center" wrapText="1"/>
    </xf>
    <xf numFmtId="41" fontId="4" fillId="3" borderId="0" xfId="1" applyFont="1" applyFill="1" applyAlignment="1">
      <alignment horizontal="center"/>
    </xf>
    <xf numFmtId="3" fontId="3" fillId="0" borderId="1" xfId="0" applyNumberFormat="1" applyFont="1" applyBorder="1"/>
    <xf numFmtId="3" fontId="4" fillId="0" borderId="10" xfId="0" applyNumberFormat="1" applyFont="1" applyBorder="1"/>
    <xf numFmtId="3" fontId="4" fillId="0" borderId="11" xfId="0" applyNumberFormat="1" applyFont="1" applyBorder="1"/>
    <xf numFmtId="0" fontId="4" fillId="3" borderId="9" xfId="0" applyFont="1" applyFill="1" applyBorder="1" applyAlignment="1">
      <alignment horizontal="center"/>
    </xf>
    <xf numFmtId="0" fontId="3" fillId="3" borderId="1" xfId="0" applyFont="1" applyFill="1" applyBorder="1"/>
    <xf numFmtId="3" fontId="4" fillId="3" borderId="11" xfId="0" applyNumberFormat="1" applyFont="1" applyFill="1" applyBorder="1"/>
    <xf numFmtId="0" fontId="27" fillId="3" borderId="10" xfId="0" applyFont="1" applyFill="1" applyBorder="1" applyAlignment="1">
      <alignment horizontal="left" indent="1"/>
    </xf>
    <xf numFmtId="0" fontId="4" fillId="3" borderId="0" xfId="0" quotePrefix="1" applyFont="1" applyFill="1"/>
    <xf numFmtId="167" fontId="4" fillId="3" borderId="6" xfId="2" applyNumberFormat="1" applyFont="1" applyFill="1" applyBorder="1" applyAlignment="1">
      <alignment horizontal="center"/>
    </xf>
    <xf numFmtId="167" fontId="3" fillId="3" borderId="8" xfId="2" applyNumberFormat="1" applyFont="1" applyFill="1" applyBorder="1" applyAlignment="1">
      <alignment horizontal="center"/>
    </xf>
    <xf numFmtId="0" fontId="3" fillId="0" borderId="13" xfId="0" applyFont="1" applyBorder="1"/>
    <xf numFmtId="0" fontId="4" fillId="0" borderId="5" xfId="0" applyFont="1" applyBorder="1"/>
    <xf numFmtId="0" fontId="4" fillId="0" borderId="7" xfId="0" applyFont="1" applyBorder="1"/>
    <xf numFmtId="0" fontId="4" fillId="0" borderId="0" xfId="0" applyFont="1" applyAlignment="1">
      <alignment horizontal="left" vertical="top"/>
    </xf>
    <xf numFmtId="3" fontId="2" fillId="2" borderId="10" xfId="0" applyNumberFormat="1" applyFont="1" applyFill="1" applyBorder="1" applyAlignment="1">
      <alignment horizontal="right" vertical="center"/>
    </xf>
    <xf numFmtId="186" fontId="4" fillId="0" borderId="0" xfId="0" applyNumberFormat="1" applyFont="1"/>
    <xf numFmtId="0" fontId="8" fillId="3" borderId="4" xfId="0" applyFont="1" applyFill="1" applyBorder="1" applyAlignment="1">
      <alignment horizontal="left" vertical="center" wrapText="1"/>
    </xf>
    <xf numFmtId="167" fontId="8" fillId="3" borderId="6" xfId="2" applyNumberFormat="1" applyFont="1" applyFill="1" applyBorder="1" applyAlignment="1">
      <alignment horizontal="center" vertical="center" wrapText="1"/>
    </xf>
    <xf numFmtId="167" fontId="8" fillId="3" borderId="8" xfId="2" applyNumberFormat="1" applyFont="1" applyFill="1" applyBorder="1" applyAlignment="1">
      <alignment horizontal="center" vertical="center" wrapText="1"/>
    </xf>
    <xf numFmtId="167" fontId="23" fillId="3" borderId="6" xfId="0" applyNumberFormat="1" applyFont="1" applyFill="1" applyBorder="1" applyAlignment="1">
      <alignment horizontal="center" vertical="center" wrapText="1"/>
    </xf>
    <xf numFmtId="3" fontId="8" fillId="3" borderId="6" xfId="0" applyNumberFormat="1" applyFont="1" applyFill="1" applyBorder="1" applyAlignment="1">
      <alignment horizontal="center" vertical="center" wrapText="1"/>
    </xf>
    <xf numFmtId="3" fontId="8" fillId="3" borderId="8" xfId="0" quotePrefix="1" applyNumberFormat="1" applyFont="1" applyFill="1" applyBorder="1" applyAlignment="1">
      <alignment horizontal="center" vertical="center" wrapText="1"/>
    </xf>
    <xf numFmtId="0" fontId="8" fillId="3" borderId="11" xfId="0" applyFont="1" applyFill="1" applyBorder="1" applyAlignment="1">
      <alignment horizontal="center" vertical="center" wrapText="1"/>
    </xf>
    <xf numFmtId="3" fontId="7" fillId="3" borderId="10" xfId="0" applyNumberFormat="1" applyFont="1" applyFill="1" applyBorder="1" applyAlignment="1">
      <alignment horizontal="center" vertical="center" wrapText="1"/>
    </xf>
    <xf numFmtId="3" fontId="7" fillId="3" borderId="9" xfId="0" applyNumberFormat="1" applyFont="1" applyFill="1" applyBorder="1" applyAlignment="1">
      <alignment horizontal="center" vertical="center" wrapText="1"/>
    </xf>
    <xf numFmtId="168" fontId="23" fillId="3" borderId="10" xfId="0" applyNumberFormat="1" applyFont="1" applyFill="1" applyBorder="1" applyAlignment="1">
      <alignment horizontal="center" vertical="center" wrapText="1"/>
    </xf>
    <xf numFmtId="3" fontId="24" fillId="0" borderId="5" xfId="0" applyNumberFormat="1" applyFont="1" applyBorder="1" applyAlignment="1">
      <alignment horizontal="right" vertical="center"/>
    </xf>
    <xf numFmtId="3" fontId="11" fillId="3" borderId="7" xfId="0" applyNumberFormat="1" applyFont="1" applyFill="1" applyBorder="1" applyAlignment="1">
      <alignment horizontal="right" vertical="center"/>
    </xf>
    <xf numFmtId="0" fontId="7" fillId="3" borderId="14"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3" borderId="11" xfId="0" applyFont="1" applyFill="1" applyBorder="1" applyAlignment="1">
      <alignment horizontal="center" vertical="center" wrapText="1"/>
    </xf>
    <xf numFmtId="0" fontId="3" fillId="3" borderId="8" xfId="0" applyFont="1" applyFill="1" applyBorder="1" applyAlignment="1">
      <alignment horizontal="center" vertical="center" wrapText="1"/>
    </xf>
    <xf numFmtId="167" fontId="8" fillId="3" borderId="6" xfId="0" applyNumberFormat="1" applyFont="1" applyFill="1" applyBorder="1" applyAlignment="1">
      <alignment horizontal="center" vertical="center" wrapText="1"/>
    </xf>
    <xf numFmtId="167" fontId="7" fillId="3" borderId="6" xfId="0" applyNumberFormat="1" applyFont="1" applyFill="1" applyBorder="1" applyAlignment="1">
      <alignment horizontal="center" vertical="center" wrapText="1"/>
    </xf>
    <xf numFmtId="167" fontId="7" fillId="3" borderId="8" xfId="0" applyNumberFormat="1" applyFont="1" applyFill="1" applyBorder="1" applyAlignment="1">
      <alignment horizontal="center" vertical="center" wrapText="1"/>
    </xf>
    <xf numFmtId="0" fontId="4" fillId="3" borderId="0" xfId="0" applyFont="1" applyFill="1" applyAlignment="1">
      <alignment horizontal="justify" wrapText="1"/>
    </xf>
    <xf numFmtId="179" fontId="7" fillId="3" borderId="0" xfId="1" applyNumberFormat="1" applyFont="1" applyFill="1" applyBorder="1" applyAlignment="1">
      <alignment horizontal="center" vertical="center" wrapText="1"/>
    </xf>
    <xf numFmtId="179" fontId="7" fillId="3" borderId="0" xfId="1" applyNumberFormat="1" applyFont="1" applyFill="1" applyAlignment="1">
      <alignment horizontal="center" vertical="center" wrapText="1"/>
    </xf>
    <xf numFmtId="177" fontId="4" fillId="3" borderId="5" xfId="1" applyNumberFormat="1" applyFont="1" applyFill="1" applyBorder="1" applyAlignment="1">
      <alignment horizontal="center" vertical="center" wrapText="1"/>
    </xf>
    <xf numFmtId="177" fontId="4" fillId="3" borderId="10" xfId="1" applyNumberFormat="1" applyFont="1" applyFill="1" applyBorder="1" applyAlignment="1">
      <alignment horizontal="center" vertical="center" wrapText="1"/>
    </xf>
    <xf numFmtId="49" fontId="3" fillId="3" borderId="11" xfId="0" applyNumberFormat="1" applyFont="1" applyFill="1" applyBorder="1" applyAlignment="1">
      <alignment horizontal="center" vertical="center" wrapText="1"/>
    </xf>
    <xf numFmtId="3" fontId="4" fillId="0" borderId="5" xfId="0" applyNumberFormat="1" applyFont="1" applyBorder="1" applyAlignment="1">
      <alignment vertical="center" wrapText="1"/>
    </xf>
    <xf numFmtId="3" fontId="3" fillId="0" borderId="7" xfId="0" applyNumberFormat="1" applyFont="1" applyBorder="1" applyAlignment="1">
      <alignment vertical="center" wrapText="1"/>
    </xf>
    <xf numFmtId="3" fontId="23" fillId="3" borderId="5" xfId="0" applyNumberFormat="1" applyFont="1" applyFill="1" applyBorder="1" applyAlignment="1">
      <alignment horizontal="right" vertical="center" wrapText="1"/>
    </xf>
    <xf numFmtId="0" fontId="1" fillId="2" borderId="4" xfId="0" applyFont="1" applyFill="1" applyBorder="1" applyAlignment="1">
      <alignment horizontal="center" vertical="center" wrapText="1"/>
    </xf>
    <xf numFmtId="0" fontId="1" fillId="2" borderId="8" xfId="0" quotePrefix="1" applyFont="1" applyFill="1" applyBorder="1" applyAlignment="1">
      <alignment horizontal="center" vertical="center" wrapText="1"/>
    </xf>
    <xf numFmtId="3" fontId="3" fillId="3" borderId="10" xfId="0" applyNumberFormat="1" applyFont="1" applyFill="1" applyBorder="1" applyAlignment="1">
      <alignment horizontal="right" vertical="center"/>
    </xf>
    <xf numFmtId="3" fontId="3" fillId="3" borderId="9" xfId="0" applyNumberFormat="1" applyFont="1" applyFill="1" applyBorder="1" applyAlignment="1">
      <alignment horizontal="right" vertical="center"/>
    </xf>
    <xf numFmtId="0" fontId="32" fillId="3" borderId="0" xfId="23" quotePrefix="1" applyFont="1" applyFill="1" applyAlignment="1">
      <alignment horizontal="justify" vertical="center" wrapText="1"/>
    </xf>
    <xf numFmtId="3" fontId="4" fillId="2" borderId="0" xfId="0" applyNumberFormat="1" applyFont="1" applyFill="1" applyAlignment="1">
      <alignment horizontal="right" vertical="center"/>
    </xf>
    <xf numFmtId="168" fontId="3" fillId="3" borderId="0" xfId="0" applyNumberFormat="1" applyFont="1" applyFill="1" applyAlignment="1">
      <alignment horizontal="center"/>
    </xf>
    <xf numFmtId="0" fontId="11" fillId="3" borderId="0" xfId="0" applyFont="1" applyFill="1" applyAlignment="1">
      <alignment vertical="center"/>
    </xf>
    <xf numFmtId="168" fontId="8" fillId="3" borderId="3" xfId="4" applyNumberFormat="1" applyFont="1" applyFill="1" applyBorder="1" applyAlignment="1">
      <alignment horizontal="center" vertical="center"/>
    </xf>
    <xf numFmtId="168" fontId="8" fillId="3" borderId="0" xfId="4" applyNumberFormat="1" applyFont="1" applyFill="1" applyAlignment="1">
      <alignment horizontal="center" vertical="center"/>
    </xf>
    <xf numFmtId="168" fontId="7" fillId="3" borderId="14" xfId="4" applyNumberFormat="1" applyFont="1" applyFill="1" applyBorder="1" applyAlignment="1">
      <alignment horizontal="center" vertical="center"/>
    </xf>
    <xf numFmtId="0" fontId="23" fillId="3" borderId="5" xfId="0" applyFont="1" applyFill="1" applyBorder="1" applyAlignment="1">
      <alignment vertical="center"/>
    </xf>
    <xf numFmtId="3" fontId="8" fillId="0" borderId="0" xfId="0" applyNumberFormat="1" applyFont="1" applyAlignment="1">
      <alignment horizontal="right" vertical="center" wrapText="1"/>
    </xf>
    <xf numFmtId="168" fontId="8" fillId="0" borderId="4" xfId="0" applyNumberFormat="1" applyFont="1" applyBorder="1" applyAlignment="1">
      <alignment horizontal="center" vertical="center" wrapText="1"/>
    </xf>
    <xf numFmtId="168" fontId="8" fillId="0" borderId="6" xfId="0" applyNumberFormat="1" applyFont="1" applyBorder="1" applyAlignment="1">
      <alignment horizontal="center" vertical="center" wrapText="1"/>
    </xf>
    <xf numFmtId="3" fontId="7" fillId="0" borderId="0" xfId="0" applyNumberFormat="1" applyFont="1" applyAlignment="1">
      <alignment horizontal="right" vertical="center" wrapText="1"/>
    </xf>
    <xf numFmtId="168" fontId="7" fillId="0" borderId="6" xfId="0" applyNumberFormat="1" applyFont="1" applyBorder="1" applyAlignment="1">
      <alignment horizontal="center" vertical="center" wrapText="1"/>
    </xf>
    <xf numFmtId="3" fontId="7" fillId="0" borderId="14" xfId="0" applyNumberFormat="1" applyFont="1" applyBorder="1" applyAlignment="1">
      <alignment horizontal="right" vertical="center" wrapText="1"/>
    </xf>
    <xf numFmtId="168" fontId="7" fillId="0" borderId="8" xfId="0" applyNumberFormat="1" applyFont="1" applyBorder="1" applyAlignment="1">
      <alignment horizontal="center" vertical="center" wrapText="1"/>
    </xf>
    <xf numFmtId="191" fontId="4" fillId="0" borderId="0" xfId="0" applyNumberFormat="1" applyFont="1"/>
    <xf numFmtId="192" fontId="4" fillId="0" borderId="0" xfId="0" applyNumberFormat="1" applyFont="1"/>
    <xf numFmtId="0" fontId="4" fillId="3" borderId="0" xfId="0" quotePrefix="1" applyFont="1" applyFill="1" applyAlignment="1">
      <alignment vertical="center" wrapText="1"/>
    </xf>
    <xf numFmtId="168" fontId="3" fillId="3" borderId="0" xfId="2" applyNumberFormat="1" applyFont="1" applyFill="1" applyBorder="1" applyAlignment="1">
      <alignment horizontal="center" vertical="center" wrapText="1"/>
    </xf>
    <xf numFmtId="168" fontId="4" fillId="3" borderId="0" xfId="2" applyNumberFormat="1" applyFont="1" applyFill="1" applyBorder="1" applyAlignment="1">
      <alignment horizontal="center" vertical="center" wrapText="1"/>
    </xf>
    <xf numFmtId="168" fontId="27" fillId="3" borderId="0" xfId="2" applyNumberFormat="1" applyFont="1" applyFill="1" applyBorder="1" applyAlignment="1">
      <alignment horizontal="center" vertical="center" wrapText="1"/>
    </xf>
    <xf numFmtId="3" fontId="3" fillId="3" borderId="5" xfId="0" applyNumberFormat="1" applyFont="1" applyFill="1" applyBorder="1" applyAlignment="1">
      <alignment vertical="center" wrapText="1"/>
    </xf>
    <xf numFmtId="3" fontId="3" fillId="3" borderId="7" xfId="0" applyNumberFormat="1" applyFont="1" applyFill="1" applyBorder="1" applyAlignment="1">
      <alignment vertical="center" wrapText="1"/>
    </xf>
    <xf numFmtId="3" fontId="4" fillId="3" borderId="5" xfId="0" applyNumberFormat="1" applyFont="1" applyFill="1" applyBorder="1" applyAlignment="1">
      <alignment vertical="center" wrapText="1"/>
    </xf>
    <xf numFmtId="168" fontId="3" fillId="3" borderId="0" xfId="0" applyNumberFormat="1" applyFont="1" applyFill="1" applyAlignment="1">
      <alignment horizontal="center" vertical="center" wrapText="1"/>
    </xf>
    <xf numFmtId="168" fontId="4" fillId="3" borderId="0" xfId="0" applyNumberFormat="1" applyFont="1" applyFill="1" applyAlignment="1">
      <alignment horizontal="center" vertical="center" wrapText="1"/>
    </xf>
    <xf numFmtId="0" fontId="2" fillId="3" borderId="0" xfId="0" applyFont="1" applyFill="1" applyAlignment="1">
      <alignment vertical="center"/>
    </xf>
    <xf numFmtId="0" fontId="4" fillId="3" borderId="0" xfId="0" applyFont="1" applyFill="1" applyAlignment="1">
      <alignment horizontal="center" vertical="center" wrapText="1"/>
    </xf>
    <xf numFmtId="0" fontId="11" fillId="3" borderId="0" xfId="0" applyFont="1" applyFill="1" applyAlignment="1">
      <alignment vertical="center" wrapText="1"/>
    </xf>
    <xf numFmtId="0" fontId="7" fillId="3" borderId="0" xfId="0" applyFont="1" applyFill="1" applyAlignment="1">
      <alignment horizontal="center" vertical="center" wrapText="1"/>
    </xf>
    <xf numFmtId="167" fontId="7" fillId="3" borderId="0" xfId="2" applyNumberFormat="1" applyFont="1" applyFill="1" applyBorder="1" applyAlignment="1">
      <alignment horizontal="center" vertical="center"/>
    </xf>
    <xf numFmtId="167" fontId="23" fillId="3" borderId="0" xfId="2" applyNumberFormat="1" applyFont="1" applyFill="1" applyBorder="1" applyAlignment="1">
      <alignment horizontal="center" vertical="center"/>
    </xf>
    <xf numFmtId="0" fontId="8" fillId="3" borderId="0" xfId="0" quotePrefix="1" applyFont="1" applyFill="1" applyAlignment="1">
      <alignment vertical="center"/>
    </xf>
    <xf numFmtId="168" fontId="7" fillId="3" borderId="4" xfId="14" applyNumberFormat="1" applyFont="1" applyFill="1" applyBorder="1" applyAlignment="1">
      <alignment horizontal="center" vertical="center"/>
    </xf>
    <xf numFmtId="0" fontId="8" fillId="3" borderId="5" xfId="0" applyFont="1" applyFill="1" applyBorder="1" applyAlignment="1">
      <alignment horizontal="left" vertical="center" readingOrder="1"/>
    </xf>
    <xf numFmtId="168" fontId="7" fillId="3" borderId="6" xfId="14" applyNumberFormat="1" applyFont="1" applyFill="1" applyBorder="1" applyAlignment="1">
      <alignment horizontal="center" vertical="center"/>
    </xf>
    <xf numFmtId="168" fontId="7" fillId="3" borderId="8" xfId="14" applyNumberFormat="1" applyFont="1" applyFill="1" applyBorder="1" applyAlignment="1">
      <alignment horizontal="center" vertical="center"/>
    </xf>
    <xf numFmtId="3" fontId="7" fillId="3" borderId="9" xfId="14" applyNumberFormat="1" applyFont="1" applyFill="1" applyBorder="1" applyAlignment="1">
      <alignment horizontal="right" vertical="center"/>
    </xf>
    <xf numFmtId="3" fontId="8" fillId="3" borderId="10" xfId="14" applyNumberFormat="1" applyFont="1" applyFill="1" applyBorder="1" applyAlignment="1">
      <alignment horizontal="right" vertical="center"/>
    </xf>
    <xf numFmtId="3" fontId="7" fillId="3" borderId="10" xfId="14" applyNumberFormat="1" applyFont="1" applyFill="1" applyBorder="1" applyAlignment="1">
      <alignment horizontal="right" vertical="center"/>
    </xf>
    <xf numFmtId="3" fontId="7" fillId="3" borderId="11" xfId="14" applyNumberFormat="1" applyFont="1" applyFill="1" applyBorder="1" applyAlignment="1">
      <alignment horizontal="right" vertical="center"/>
    </xf>
    <xf numFmtId="3" fontId="3" fillId="0" borderId="13" xfId="0" applyNumberFormat="1" applyFont="1" applyBorder="1"/>
    <xf numFmtId="3" fontId="3" fillId="0" borderId="15" xfId="0" applyNumberFormat="1" applyFont="1" applyBorder="1"/>
    <xf numFmtId="3" fontId="3" fillId="0" borderId="12" xfId="0" applyNumberFormat="1" applyFont="1" applyBorder="1"/>
    <xf numFmtId="3" fontId="4" fillId="0" borderId="5" xfId="0" applyNumberFormat="1" applyFont="1" applyBorder="1"/>
    <xf numFmtId="3" fontId="4" fillId="0" borderId="6" xfId="0" applyNumberFormat="1" applyFont="1" applyBorder="1"/>
    <xf numFmtId="3" fontId="4" fillId="0" borderId="7" xfId="0" applyNumberFormat="1" applyFont="1" applyBorder="1"/>
    <xf numFmtId="3" fontId="4" fillId="0" borderId="14" xfId="0" applyNumberFormat="1" applyFont="1" applyBorder="1"/>
    <xf numFmtId="3" fontId="4" fillId="0" borderId="8" xfId="0" applyNumberFormat="1" applyFont="1" applyBorder="1"/>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8" fillId="3" borderId="0" xfId="0" applyFont="1" applyFill="1" applyAlignment="1">
      <alignment horizontal="center" vertical="center"/>
    </xf>
    <xf numFmtId="0" fontId="3" fillId="3"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4" fillId="3" borderId="0" xfId="0" applyFont="1" applyFill="1" applyAlignment="1">
      <alignment horizontal="justify"/>
    </xf>
    <xf numFmtId="0" fontId="7" fillId="3" borderId="4" xfId="0" applyFont="1" applyFill="1" applyBorder="1" applyAlignment="1">
      <alignment horizontal="center" vertical="center"/>
    </xf>
    <xf numFmtId="0" fontId="7" fillId="3" borderId="3" xfId="0" applyFont="1" applyFill="1" applyBorder="1" applyAlignment="1">
      <alignment horizontal="center" vertical="center"/>
    </xf>
    <xf numFmtId="0" fontId="8" fillId="3" borderId="0" xfId="0" applyFont="1" applyFill="1" applyAlignment="1">
      <alignment wrapText="1"/>
    </xf>
    <xf numFmtId="3" fontId="4" fillId="0" borderId="6" xfId="0" applyNumberFormat="1" applyFont="1" applyBorder="1" applyAlignment="1">
      <alignment horizontal="right" vertical="center"/>
    </xf>
    <xf numFmtId="0" fontId="4" fillId="0" borderId="15" xfId="0" applyFont="1" applyBorder="1" applyAlignment="1">
      <alignment horizontal="center" vertical="center"/>
    </xf>
    <xf numFmtId="0" fontId="4" fillId="0" borderId="12" xfId="0" applyFont="1" applyBorder="1" applyAlignment="1">
      <alignment horizontal="center" vertical="center"/>
    </xf>
    <xf numFmtId="0" fontId="0" fillId="0" borderId="15" xfId="0" applyBorder="1"/>
    <xf numFmtId="0" fontId="0" fillId="0" borderId="12" xfId="0" applyBorder="1"/>
    <xf numFmtId="0" fontId="26" fillId="3" borderId="0" xfId="3" applyFont="1" applyFill="1" applyAlignment="1"/>
    <xf numFmtId="169" fontId="2" fillId="0" borderId="0" xfId="0" applyNumberFormat="1" applyFont="1" applyAlignment="1">
      <alignment horizontal="center" vertical="center"/>
    </xf>
    <xf numFmtId="169" fontId="2" fillId="0" borderId="6" xfId="0" applyNumberFormat="1" applyFont="1" applyBorder="1" applyAlignment="1">
      <alignment horizontal="center" vertical="center"/>
    </xf>
    <xf numFmtId="169" fontId="4" fillId="0" borderId="0" xfId="0" applyNumberFormat="1" applyFont="1" applyAlignment="1">
      <alignment horizontal="center" vertical="center"/>
    </xf>
    <xf numFmtId="169" fontId="4" fillId="0" borderId="6" xfId="0" applyNumberFormat="1" applyFont="1" applyBorder="1" applyAlignment="1">
      <alignment horizontal="center" vertical="center"/>
    </xf>
    <xf numFmtId="167" fontId="3" fillId="0" borderId="14" xfId="0" applyNumberFormat="1" applyFont="1" applyBorder="1" applyAlignment="1">
      <alignment horizontal="center" vertical="center"/>
    </xf>
    <xf numFmtId="1" fontId="4" fillId="0" borderId="0" xfId="0" applyNumberFormat="1" applyFont="1" applyAlignment="1">
      <alignment horizontal="right" vertical="center"/>
    </xf>
    <xf numFmtId="1" fontId="4" fillId="0" borderId="6" xfId="0" applyNumberFormat="1" applyFont="1" applyBorder="1" applyAlignment="1">
      <alignment horizontal="right" vertical="center"/>
    </xf>
    <xf numFmtId="0" fontId="2" fillId="0" borderId="5" xfId="0" applyFont="1" applyBorder="1" applyAlignment="1">
      <alignment horizontal="left" vertical="center" indent="2"/>
    </xf>
    <xf numFmtId="0" fontId="1" fillId="0" borderId="7" xfId="0" applyFont="1" applyBorder="1" applyAlignment="1">
      <alignment horizontal="left" vertical="center" indent="2"/>
    </xf>
    <xf numFmtId="0" fontId="0" fillId="0" borderId="2" xfId="0" applyBorder="1" applyAlignment="1">
      <alignment vertical="center"/>
    </xf>
    <xf numFmtId="0" fontId="1" fillId="0" borderId="13" xfId="0" applyFont="1" applyBorder="1" applyAlignment="1">
      <alignment vertical="center"/>
    </xf>
    <xf numFmtId="3" fontId="4" fillId="0" borderId="0" xfId="0" applyNumberFormat="1" applyFont="1" applyAlignment="1">
      <alignment horizontal="center" vertical="center"/>
    </xf>
    <xf numFmtId="3" fontId="4" fillId="0" borderId="6" xfId="0" applyNumberFormat="1" applyFont="1" applyBorder="1" applyAlignment="1">
      <alignment horizontal="center" vertical="center"/>
    </xf>
    <xf numFmtId="3" fontId="3" fillId="0" borderId="0" xfId="0" applyNumberFormat="1" applyFont="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left" vertical="center" indent="2"/>
    </xf>
    <xf numFmtId="0" fontId="2" fillId="0" borderId="7" xfId="0" applyFont="1" applyBorder="1" applyAlignment="1">
      <alignment horizontal="left" vertical="center" indent="2"/>
    </xf>
    <xf numFmtId="0" fontId="0" fillId="0" borderId="6" xfId="0" applyBorder="1"/>
    <xf numFmtId="0" fontId="2" fillId="0" borderId="2" xfId="0" applyFont="1" applyBorder="1" applyAlignment="1">
      <alignment horizontal="left" vertical="center" indent="2"/>
    </xf>
    <xf numFmtId="3" fontId="4" fillId="0" borderId="3" xfId="0" applyNumberFormat="1" applyFont="1" applyBorder="1" applyAlignment="1">
      <alignment horizontal="center" vertical="center"/>
    </xf>
    <xf numFmtId="3" fontId="4" fillId="0" borderId="4" xfId="0" applyNumberFormat="1" applyFont="1" applyBorder="1" applyAlignment="1">
      <alignment horizontal="center" vertical="center"/>
    </xf>
    <xf numFmtId="10" fontId="4" fillId="0" borderId="14" xfId="0" applyNumberFormat="1" applyFont="1" applyBorder="1" applyAlignment="1">
      <alignment horizontal="center" vertical="center"/>
    </xf>
    <xf numFmtId="10" fontId="4" fillId="0" borderId="8" xfId="0" applyNumberFormat="1" applyFont="1" applyBorder="1" applyAlignment="1">
      <alignment horizontal="center" vertical="center"/>
    </xf>
    <xf numFmtId="2" fontId="3" fillId="0" borderId="15" xfId="0" applyNumberFormat="1" applyFont="1" applyBorder="1" applyAlignment="1">
      <alignment horizontal="center" vertical="center"/>
    </xf>
    <xf numFmtId="167" fontId="3" fillId="0" borderId="15" xfId="0" applyNumberFormat="1" applyFont="1" applyBorder="1" applyAlignment="1">
      <alignment horizontal="center" vertical="center"/>
    </xf>
    <xf numFmtId="167" fontId="3" fillId="0" borderId="12" xfId="0" applyNumberFormat="1" applyFont="1" applyBorder="1" applyAlignment="1">
      <alignment horizontal="center" vertical="center"/>
    </xf>
    <xf numFmtId="167" fontId="4" fillId="0" borderId="14" xfId="0" applyNumberFormat="1" applyFont="1" applyBorder="1" applyAlignment="1">
      <alignment horizontal="center" vertical="center"/>
    </xf>
    <xf numFmtId="167" fontId="4" fillId="0" borderId="8" xfId="0" applyNumberFormat="1" applyFont="1" applyBorder="1" applyAlignment="1">
      <alignment horizontal="center" vertical="center"/>
    </xf>
    <xf numFmtId="3" fontId="3" fillId="0" borderId="6" xfId="0" applyNumberFormat="1" applyFont="1" applyBorder="1" applyAlignment="1">
      <alignment horizontal="center" vertical="center"/>
    </xf>
    <xf numFmtId="0" fontId="4" fillId="0" borderId="6" xfId="0" applyFont="1" applyBorder="1" applyAlignment="1">
      <alignment horizontal="center" vertical="center"/>
    </xf>
    <xf numFmtId="0" fontId="1" fillId="0" borderId="7" xfId="0" applyFont="1" applyBorder="1" applyAlignment="1">
      <alignment vertical="center"/>
    </xf>
    <xf numFmtId="1" fontId="4" fillId="0" borderId="0" xfId="0" applyNumberFormat="1" applyFont="1" applyAlignment="1">
      <alignment horizontal="center" vertical="center"/>
    </xf>
    <xf numFmtId="1" fontId="4" fillId="0" borderId="6" xfId="0" applyNumberFormat="1" applyFont="1" applyBorder="1" applyAlignment="1">
      <alignment horizontal="center" vertical="center"/>
    </xf>
    <xf numFmtId="0" fontId="1" fillId="0" borderId="15" xfId="0" applyFont="1" applyBorder="1" applyAlignment="1">
      <alignment horizontal="center" vertical="center"/>
    </xf>
    <xf numFmtId="2" fontId="1" fillId="0" borderId="15" xfId="0" applyNumberFormat="1" applyFont="1" applyBorder="1" applyAlignment="1">
      <alignment horizontal="center" vertical="center"/>
    </xf>
    <xf numFmtId="3" fontId="3" fillId="3" borderId="0" xfId="6" applyNumberFormat="1" applyFont="1" applyFill="1" applyBorder="1" applyAlignment="1">
      <alignment horizontal="right" vertical="top"/>
    </xf>
    <xf numFmtId="168" fontId="3" fillId="3" borderId="0" xfId="2" applyNumberFormat="1" applyFont="1" applyFill="1" applyBorder="1" applyAlignment="1">
      <alignment horizontal="center" vertical="top"/>
    </xf>
    <xf numFmtId="3" fontId="4" fillId="3" borderId="0" xfId="6" applyNumberFormat="1" applyFont="1" applyFill="1" applyBorder="1" applyAlignment="1">
      <alignment horizontal="right" vertical="top"/>
    </xf>
    <xf numFmtId="168" fontId="4" fillId="3" borderId="0" xfId="2" applyNumberFormat="1" applyFont="1" applyFill="1" applyBorder="1" applyAlignment="1">
      <alignment horizontal="center" vertical="top"/>
    </xf>
    <xf numFmtId="168" fontId="4" fillId="3" borderId="0" xfId="6" applyNumberFormat="1" applyFont="1" applyFill="1" applyBorder="1" applyAlignment="1">
      <alignment horizontal="center" vertical="top"/>
    </xf>
    <xf numFmtId="168" fontId="3" fillId="3" borderId="0" xfId="6" applyNumberFormat="1" applyFont="1" applyFill="1" applyBorder="1" applyAlignment="1">
      <alignment horizontal="center" vertical="top"/>
    </xf>
    <xf numFmtId="193" fontId="4" fillId="3" borderId="0" xfId="0" applyNumberFormat="1" applyFont="1" applyFill="1"/>
    <xf numFmtId="0" fontId="0" fillId="3" borderId="0" xfId="0" applyFill="1"/>
    <xf numFmtId="167" fontId="4" fillId="3" borderId="3" xfId="0" applyNumberFormat="1" applyFont="1" applyFill="1" applyBorder="1" applyAlignment="1">
      <alignment horizontal="center"/>
    </xf>
    <xf numFmtId="167" fontId="4" fillId="3" borderId="4" xfId="0" applyNumberFormat="1" applyFont="1" applyFill="1" applyBorder="1" applyAlignment="1">
      <alignment horizontal="center"/>
    </xf>
    <xf numFmtId="167" fontId="4" fillId="3" borderId="14" xfId="0" applyNumberFormat="1" applyFont="1" applyFill="1" applyBorder="1" applyAlignment="1">
      <alignment horizontal="center"/>
    </xf>
    <xf numFmtId="167" fontId="4" fillId="3" borderId="8" xfId="0" applyNumberFormat="1" applyFont="1" applyFill="1" applyBorder="1" applyAlignment="1">
      <alignment horizontal="center"/>
    </xf>
    <xf numFmtId="1" fontId="4" fillId="3" borderId="15" xfId="0" applyNumberFormat="1" applyFont="1" applyFill="1" applyBorder="1" applyAlignment="1">
      <alignment horizontal="center"/>
    </xf>
    <xf numFmtId="1" fontId="4" fillId="3" borderId="12" xfId="0" applyNumberFormat="1" applyFont="1" applyFill="1" applyBorder="1" applyAlignment="1">
      <alignment horizontal="center"/>
    </xf>
    <xf numFmtId="167" fontId="4" fillId="3" borderId="6" xfId="0" applyNumberFormat="1" applyFont="1" applyFill="1" applyBorder="1" applyAlignment="1">
      <alignment horizontal="center"/>
    </xf>
    <xf numFmtId="167" fontId="4" fillId="3" borderId="15" xfId="0" applyNumberFormat="1" applyFont="1" applyFill="1" applyBorder="1" applyAlignment="1">
      <alignment horizontal="center"/>
    </xf>
    <xf numFmtId="167" fontId="4" fillId="3" borderId="12" xfId="0" applyNumberFormat="1" applyFont="1" applyFill="1" applyBorder="1" applyAlignment="1">
      <alignment horizontal="center"/>
    </xf>
    <xf numFmtId="0" fontId="8" fillId="3" borderId="0" xfId="0" applyFont="1" applyFill="1" applyAlignment="1">
      <alignment horizontal="center" wrapText="1"/>
    </xf>
    <xf numFmtId="0" fontId="3" fillId="0" borderId="9" xfId="0" applyFont="1" applyBorder="1" applyAlignment="1">
      <alignment horizontal="center"/>
    </xf>
    <xf numFmtId="3" fontId="2" fillId="3" borderId="10" xfId="0" applyNumberFormat="1" applyFont="1" applyFill="1" applyBorder="1" applyAlignment="1">
      <alignment horizontal="right" vertical="center" wrapText="1"/>
    </xf>
    <xf numFmtId="177" fontId="1" fillId="3" borderId="11" xfId="1" applyNumberFormat="1" applyFont="1" applyFill="1" applyBorder="1" applyAlignment="1">
      <alignment horizontal="center" vertical="center" wrapText="1"/>
    </xf>
    <xf numFmtId="177" fontId="1" fillId="3" borderId="7" xfId="1" applyNumberFormat="1" applyFont="1" applyFill="1" applyBorder="1" applyAlignment="1">
      <alignment horizontal="center" vertical="center" wrapText="1"/>
    </xf>
    <xf numFmtId="0" fontId="8" fillId="3" borderId="0" xfId="0" applyFont="1" applyFill="1" applyAlignment="1">
      <alignment horizontal="center" vertical="center" wrapText="1" readingOrder="1"/>
    </xf>
    <xf numFmtId="0" fontId="8" fillId="3" borderId="0" xfId="0" applyFont="1" applyFill="1" applyAlignment="1">
      <alignment horizontal="justify" vertical="center" wrapText="1" readingOrder="1"/>
    </xf>
    <xf numFmtId="3" fontId="8" fillId="3" borderId="0" xfId="0" applyNumberFormat="1" applyFont="1" applyFill="1" applyAlignment="1">
      <alignment horizontal="center" vertical="center" wrapText="1" readingOrder="1"/>
    </xf>
    <xf numFmtId="3" fontId="7" fillId="3" borderId="0" xfId="0" applyNumberFormat="1" applyFont="1" applyFill="1" applyAlignment="1">
      <alignment horizontal="center" vertical="center" wrapText="1" readingOrder="1"/>
    </xf>
    <xf numFmtId="10" fontId="7" fillId="3" borderId="0" xfId="0" applyNumberFormat="1" applyFont="1" applyFill="1" applyAlignment="1">
      <alignment horizontal="center" vertical="center" wrapText="1" readingOrder="1"/>
    </xf>
    <xf numFmtId="0" fontId="7" fillId="3" borderId="3" xfId="0" applyFont="1" applyFill="1" applyBorder="1" applyAlignment="1">
      <alignment horizontal="center" vertical="center" wrapText="1" readingOrder="1"/>
    </xf>
    <xf numFmtId="0" fontId="7" fillId="3" borderId="4" xfId="0" applyFont="1" applyFill="1" applyBorder="1" applyAlignment="1">
      <alignment horizontal="center" vertical="center" wrapText="1" readingOrder="1"/>
    </xf>
    <xf numFmtId="0" fontId="7" fillId="3" borderId="5" xfId="0" applyFont="1" applyFill="1" applyBorder="1" applyAlignment="1">
      <alignment horizontal="right" vertical="center" wrapText="1" indent="1" readingOrder="1"/>
    </xf>
    <xf numFmtId="3" fontId="8" fillId="3" borderId="6" xfId="0" applyNumberFormat="1" applyFont="1" applyFill="1" applyBorder="1" applyAlignment="1">
      <alignment horizontal="center" vertical="center" wrapText="1" readingOrder="1"/>
    </xf>
    <xf numFmtId="0" fontId="8" fillId="3" borderId="6" xfId="0" applyFont="1" applyFill="1" applyBorder="1" applyAlignment="1">
      <alignment horizontal="center" vertical="center" wrapText="1" readingOrder="1"/>
    </xf>
    <xf numFmtId="3" fontId="7" fillId="3" borderId="6" xfId="0" applyNumberFormat="1" applyFont="1" applyFill="1" applyBorder="1" applyAlignment="1">
      <alignment horizontal="center" vertical="center" wrapText="1" readingOrder="1"/>
    </xf>
    <xf numFmtId="0" fontId="8" fillId="3" borderId="7" xfId="0" applyFont="1" applyFill="1" applyBorder="1" applyAlignment="1">
      <alignment horizontal="center" vertical="center" wrapText="1" readingOrder="1"/>
    </xf>
    <xf numFmtId="10" fontId="7" fillId="3" borderId="14" xfId="0" applyNumberFormat="1" applyFont="1" applyFill="1" applyBorder="1" applyAlignment="1">
      <alignment horizontal="center" vertical="center" wrapText="1" readingOrder="1"/>
    </xf>
    <xf numFmtId="10" fontId="7" fillId="3" borderId="8" xfId="0" applyNumberFormat="1" applyFont="1" applyFill="1" applyBorder="1" applyAlignment="1">
      <alignment horizontal="center" vertical="center" wrapText="1" readingOrder="1"/>
    </xf>
    <xf numFmtId="0" fontId="7" fillId="3" borderId="13" xfId="0" applyFont="1" applyFill="1" applyBorder="1" applyAlignment="1">
      <alignment horizontal="left" vertical="center" wrapText="1" indent="1" readingOrder="1"/>
    </xf>
    <xf numFmtId="0" fontId="7" fillId="3" borderId="15" xfId="0" applyFont="1" applyFill="1" applyBorder="1" applyAlignment="1">
      <alignment horizontal="center" vertical="center" wrapText="1" readingOrder="1"/>
    </xf>
    <xf numFmtId="0" fontId="7" fillId="3" borderId="12" xfId="0" applyFont="1" applyFill="1" applyBorder="1" applyAlignment="1">
      <alignment horizontal="center" vertical="center" wrapText="1" readingOrder="1"/>
    </xf>
    <xf numFmtId="0" fontId="7" fillId="3" borderId="13" xfId="0" applyFont="1" applyFill="1" applyBorder="1" applyAlignment="1">
      <alignment horizontal="right" vertical="center" wrapText="1" indent="1" readingOrder="1"/>
    </xf>
    <xf numFmtId="0" fontId="8" fillId="3" borderId="15" xfId="0" applyFont="1" applyFill="1" applyBorder="1" applyAlignment="1">
      <alignment horizontal="center" vertical="center" wrapText="1" readingOrder="1"/>
    </xf>
    <xf numFmtId="0" fontId="8" fillId="3" borderId="15" xfId="0" applyFont="1" applyFill="1" applyBorder="1" applyAlignment="1">
      <alignment horizontal="justify" vertical="center" wrapText="1" readingOrder="1"/>
    </xf>
    <xf numFmtId="3" fontId="8" fillId="3" borderId="15" xfId="0" applyNumberFormat="1" applyFont="1" applyFill="1" applyBorder="1" applyAlignment="1">
      <alignment horizontal="center" vertical="center" wrapText="1" readingOrder="1"/>
    </xf>
    <xf numFmtId="3" fontId="8" fillId="3" borderId="12" xfId="0" applyNumberFormat="1" applyFont="1" applyFill="1" applyBorder="1" applyAlignment="1">
      <alignment horizontal="center" vertical="center" wrapText="1" readingOrder="1"/>
    </xf>
    <xf numFmtId="0" fontId="8" fillId="3" borderId="12" xfId="0" applyFont="1" applyFill="1" applyBorder="1" applyAlignment="1">
      <alignment horizontal="center" vertical="center" wrapText="1" readingOrder="1"/>
    </xf>
    <xf numFmtId="0" fontId="8" fillId="3" borderId="2" xfId="0" applyFont="1" applyFill="1" applyBorder="1" applyAlignment="1">
      <alignment horizontal="center" vertical="center" wrapText="1" readingOrder="1"/>
    </xf>
    <xf numFmtId="3" fontId="7" fillId="3" borderId="3" xfId="0" applyNumberFormat="1" applyFont="1" applyFill="1" applyBorder="1" applyAlignment="1">
      <alignment horizontal="center" vertical="center" wrapText="1" readingOrder="1"/>
    </xf>
    <xf numFmtId="3" fontId="7" fillId="3" borderId="4" xfId="0" applyNumberFormat="1" applyFont="1" applyFill="1" applyBorder="1" applyAlignment="1">
      <alignment horizontal="center" vertical="center" wrapText="1" readingOrder="1"/>
    </xf>
    <xf numFmtId="3" fontId="8" fillId="3" borderId="3" xfId="0" applyNumberFormat="1" applyFont="1" applyFill="1" applyBorder="1" applyAlignment="1">
      <alignment horizontal="center" vertical="center" wrapText="1" readingOrder="1"/>
    </xf>
    <xf numFmtId="10" fontId="8" fillId="3" borderId="14" xfId="0" applyNumberFormat="1" applyFont="1" applyFill="1" applyBorder="1" applyAlignment="1">
      <alignment horizontal="center" vertical="center" wrapText="1" readingOrder="1"/>
    </xf>
    <xf numFmtId="3" fontId="8" fillId="3" borderId="4" xfId="0" applyNumberFormat="1" applyFont="1" applyFill="1" applyBorder="1" applyAlignment="1">
      <alignment horizontal="center" vertical="center" wrapText="1" readingOrder="1"/>
    </xf>
    <xf numFmtId="10" fontId="8" fillId="3" borderId="8" xfId="0" applyNumberFormat="1" applyFont="1" applyFill="1" applyBorder="1" applyAlignment="1">
      <alignment horizontal="center" vertical="center" wrapText="1" readingOrder="1"/>
    </xf>
    <xf numFmtId="10" fontId="7" fillId="3" borderId="6" xfId="0" applyNumberFormat="1" applyFont="1" applyFill="1" applyBorder="1" applyAlignment="1">
      <alignment horizontal="center" vertical="center" wrapText="1" readingOrder="1"/>
    </xf>
    <xf numFmtId="0" fontId="7" fillId="3" borderId="2" xfId="0" applyFont="1" applyFill="1" applyBorder="1" applyAlignment="1">
      <alignment horizontal="right" vertical="center" wrapText="1" readingOrder="1"/>
    </xf>
    <xf numFmtId="0" fontId="7" fillId="3" borderId="9" xfId="0" applyFont="1" applyFill="1" applyBorder="1" applyAlignment="1">
      <alignment horizontal="center" vertical="center" wrapText="1" readingOrder="1"/>
    </xf>
    <xf numFmtId="3" fontId="8" fillId="3" borderId="9" xfId="0" applyNumberFormat="1" applyFont="1" applyFill="1" applyBorder="1" applyAlignment="1">
      <alignment horizontal="center" vertical="center" wrapText="1" readingOrder="1"/>
    </xf>
    <xf numFmtId="10" fontId="8" fillId="3" borderId="11" xfId="0" applyNumberFormat="1" applyFont="1" applyFill="1" applyBorder="1" applyAlignment="1">
      <alignment horizontal="center" vertical="center" wrapText="1" readingOrder="1"/>
    </xf>
    <xf numFmtId="3" fontId="8" fillId="3" borderId="10" xfId="0" applyNumberFormat="1" applyFont="1" applyFill="1" applyBorder="1" applyAlignment="1">
      <alignment horizontal="center" vertical="center" wrapText="1" readingOrder="1"/>
    </xf>
    <xf numFmtId="10" fontId="8" fillId="3" borderId="10" xfId="0" applyNumberFormat="1" applyFont="1" applyFill="1" applyBorder="1" applyAlignment="1">
      <alignment horizontal="center" vertical="center" wrapText="1" readingOrder="1"/>
    </xf>
    <xf numFmtId="3" fontId="7" fillId="3" borderId="10" xfId="0" applyNumberFormat="1" applyFont="1" applyFill="1" applyBorder="1" applyAlignment="1">
      <alignment horizontal="center" vertical="center" wrapText="1" readingOrder="1"/>
    </xf>
    <xf numFmtId="10" fontId="7" fillId="3" borderId="10" xfId="0" applyNumberFormat="1" applyFont="1" applyFill="1" applyBorder="1" applyAlignment="1">
      <alignment horizontal="center" vertical="center" wrapText="1" readingOrder="1"/>
    </xf>
    <xf numFmtId="0" fontId="2" fillId="3" borderId="0" xfId="0" applyFont="1" applyFill="1" applyAlignment="1">
      <alignment horizontal="center" vertical="center" wrapText="1"/>
    </xf>
    <xf numFmtId="3" fontId="2" fillId="3" borderId="0" xfId="0" applyNumberFormat="1" applyFont="1" applyFill="1" applyAlignment="1">
      <alignment horizontal="center" vertical="center" wrapText="1"/>
    </xf>
    <xf numFmtId="0" fontId="2" fillId="3" borderId="3" xfId="0" applyFont="1" applyFill="1" applyBorder="1" applyAlignment="1">
      <alignment horizontal="center" vertical="center" wrapText="1"/>
    </xf>
    <xf numFmtId="3" fontId="2" fillId="3" borderId="3" xfId="0" applyNumberFormat="1" applyFont="1" applyFill="1" applyBorder="1" applyAlignment="1">
      <alignment horizontal="center" vertical="center" wrapText="1"/>
    </xf>
    <xf numFmtId="3" fontId="2" fillId="3" borderId="4" xfId="0" applyNumberFormat="1" applyFont="1" applyFill="1" applyBorder="1" applyAlignment="1">
      <alignment horizontal="center" vertical="center" wrapText="1"/>
    </xf>
    <xf numFmtId="3" fontId="2" fillId="3" borderId="6" xfId="0" applyNumberFormat="1" applyFont="1" applyFill="1" applyBorder="1" applyAlignment="1">
      <alignment horizontal="center" vertical="center" wrapText="1"/>
    </xf>
    <xf numFmtId="0" fontId="2" fillId="3" borderId="14" xfId="0" applyFont="1" applyFill="1" applyBorder="1" applyAlignment="1">
      <alignment horizontal="center" vertical="center" wrapText="1"/>
    </xf>
    <xf numFmtId="3" fontId="2" fillId="3" borderId="14" xfId="0" applyNumberFormat="1" applyFont="1" applyFill="1" applyBorder="1" applyAlignment="1">
      <alignment horizontal="center" vertical="center" wrapText="1"/>
    </xf>
    <xf numFmtId="3" fontId="2" fillId="3" borderId="8" xfId="0" applyNumberFormat="1" applyFont="1" applyFill="1" applyBorder="1" applyAlignment="1">
      <alignment horizontal="center" vertical="center" wrapText="1"/>
    </xf>
    <xf numFmtId="0" fontId="8" fillId="3" borderId="0" xfId="0" applyFont="1" applyFill="1" applyAlignment="1">
      <alignment horizontal="right" vertical="center"/>
    </xf>
    <xf numFmtId="0" fontId="8" fillId="3" borderId="14"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14" xfId="0" applyFont="1" applyFill="1" applyBorder="1" applyAlignment="1">
      <alignment horizontal="right" vertical="center"/>
    </xf>
    <xf numFmtId="3" fontId="8" fillId="3" borderId="14" xfId="0" applyNumberFormat="1" applyFont="1" applyFill="1" applyBorder="1" applyAlignment="1">
      <alignment horizontal="right" vertical="center"/>
    </xf>
    <xf numFmtId="3" fontId="27" fillId="3" borderId="5" xfId="0" applyNumberFormat="1" applyFont="1" applyFill="1" applyBorder="1" applyAlignment="1">
      <alignment vertical="center" wrapText="1"/>
    </xf>
    <xf numFmtId="0" fontId="3" fillId="3" borderId="12" xfId="0" applyFont="1" applyFill="1" applyBorder="1" applyAlignment="1">
      <alignment horizontal="center"/>
    </xf>
    <xf numFmtId="0" fontId="7" fillId="3" borderId="15" xfId="0" applyFont="1" applyFill="1" applyBorder="1" applyAlignment="1">
      <alignment horizontal="center" vertical="center"/>
    </xf>
    <xf numFmtId="0" fontId="3" fillId="3" borderId="4" xfId="0" applyFont="1" applyFill="1" applyBorder="1" applyAlignment="1">
      <alignment horizontal="center" vertical="center" wrapText="1"/>
    </xf>
    <xf numFmtId="2" fontId="3" fillId="3" borderId="5" xfId="0" applyNumberFormat="1" applyFont="1" applyFill="1" applyBorder="1" applyAlignment="1">
      <alignment horizontal="center" vertical="center" wrapText="1"/>
    </xf>
    <xf numFmtId="1" fontId="4" fillId="0" borderId="3" xfId="0" applyNumberFormat="1" applyFont="1" applyBorder="1" applyAlignment="1">
      <alignment horizontal="center" vertical="center"/>
    </xf>
    <xf numFmtId="1" fontId="3" fillId="0" borderId="0" xfId="0" applyNumberFormat="1" applyFont="1" applyAlignment="1">
      <alignment horizontal="center" vertical="center"/>
    </xf>
    <xf numFmtId="6" fontId="4" fillId="3" borderId="0" xfId="0" applyNumberFormat="1" applyFont="1" applyFill="1" applyAlignment="1">
      <alignment horizontal="center"/>
    </xf>
    <xf numFmtId="167" fontId="4" fillId="3" borderId="0" xfId="0" quotePrefix="1" applyNumberFormat="1" applyFont="1" applyFill="1" applyAlignment="1">
      <alignment horizontal="center"/>
    </xf>
    <xf numFmtId="170" fontId="4" fillId="3" borderId="0" xfId="0" applyNumberFormat="1" applyFont="1" applyFill="1"/>
    <xf numFmtId="0" fontId="4" fillId="3" borderId="0" xfId="0" applyFont="1" applyFill="1" applyAlignment="1">
      <alignment horizontal="center" wrapText="1"/>
    </xf>
    <xf numFmtId="3" fontId="8" fillId="3" borderId="3" xfId="0" applyNumberFormat="1" applyFont="1" applyFill="1" applyBorder="1" applyAlignment="1">
      <alignment horizontal="center" vertical="center"/>
    </xf>
    <xf numFmtId="3" fontId="8" fillId="3" borderId="4" xfId="0" applyNumberFormat="1" applyFont="1" applyFill="1" applyBorder="1" applyAlignment="1">
      <alignment horizontal="center" vertical="center"/>
    </xf>
    <xf numFmtId="3" fontId="8" fillId="3" borderId="0" xfId="0" applyNumberFormat="1" applyFont="1" applyFill="1" applyAlignment="1">
      <alignment horizontal="center" vertical="center"/>
    </xf>
    <xf numFmtId="3" fontId="8" fillId="3" borderId="6" xfId="0" applyNumberFormat="1" applyFont="1" applyFill="1" applyBorder="1" applyAlignment="1">
      <alignment horizontal="center" vertical="center"/>
    </xf>
    <xf numFmtId="3" fontId="8" fillId="3" borderId="14" xfId="0" applyNumberFormat="1" applyFont="1" applyFill="1" applyBorder="1" applyAlignment="1">
      <alignment horizontal="center" vertical="center"/>
    </xf>
    <xf numFmtId="3" fontId="8" fillId="3" borderId="8" xfId="0" applyNumberFormat="1" applyFont="1" applyFill="1" applyBorder="1" applyAlignment="1">
      <alignment horizontal="center" vertical="center"/>
    </xf>
    <xf numFmtId="0" fontId="4" fillId="3" borderId="13" xfId="0" applyFont="1" applyFill="1" applyBorder="1"/>
    <xf numFmtId="0" fontId="4" fillId="3" borderId="2" xfId="0" applyFont="1" applyFill="1" applyBorder="1"/>
    <xf numFmtId="171" fontId="4" fillId="0" borderId="0" xfId="1" applyNumberFormat="1" applyFont="1" applyBorder="1" applyAlignment="1">
      <alignment horizontal="right" vertical="center"/>
    </xf>
    <xf numFmtId="171" fontId="4" fillId="0" borderId="0" xfId="1" applyNumberFormat="1" applyFont="1" applyBorder="1" applyAlignment="1">
      <alignment horizontal="right"/>
    </xf>
    <xf numFmtId="3" fontId="4" fillId="3" borderId="0" xfId="0" applyNumberFormat="1" applyFont="1" applyFill="1" applyAlignment="1">
      <alignment vertical="center" wrapText="1"/>
    </xf>
    <xf numFmtId="177" fontId="4" fillId="3" borderId="0" xfId="0" applyNumberFormat="1" applyFont="1" applyFill="1" applyAlignment="1">
      <alignment horizontal="center"/>
    </xf>
    <xf numFmtId="37" fontId="8" fillId="3" borderId="0" xfId="25" applyNumberFormat="1" applyFont="1" applyFill="1"/>
    <xf numFmtId="0" fontId="26" fillId="3" borderId="0" xfId="0" applyFont="1" applyFill="1" applyAlignment="1">
      <alignment horizontal="centerContinuous"/>
    </xf>
    <xf numFmtId="41" fontId="3" fillId="3" borderId="0" xfId="1" applyFont="1" applyFill="1" applyBorder="1"/>
    <xf numFmtId="41" fontId="4" fillId="3" borderId="0" xfId="1" applyFont="1" applyFill="1" applyBorder="1"/>
    <xf numFmtId="0" fontId="1" fillId="3" borderId="0" xfId="0" applyFont="1" applyFill="1" applyAlignment="1">
      <alignment horizontal="center" vertical="center"/>
    </xf>
    <xf numFmtId="41" fontId="4" fillId="3" borderId="0" xfId="1" applyFont="1" applyFill="1" applyBorder="1" applyAlignment="1">
      <alignment horizontal="center" vertical="center"/>
    </xf>
    <xf numFmtId="41" fontId="4" fillId="3" borderId="0" xfId="1" applyFont="1" applyFill="1" applyAlignment="1">
      <alignment horizontal="center" vertical="center"/>
    </xf>
    <xf numFmtId="41" fontId="3" fillId="3" borderId="0" xfId="1" applyFont="1" applyFill="1" applyBorder="1" applyAlignment="1">
      <alignment horizontal="center" vertical="center"/>
    </xf>
    <xf numFmtId="0" fontId="3" fillId="3" borderId="0" xfId="0" applyFont="1" applyFill="1" applyAlignment="1">
      <alignment vertical="center" wrapText="1"/>
    </xf>
    <xf numFmtId="6" fontId="3" fillId="3" borderId="0" xfId="0" applyNumberFormat="1" applyFont="1" applyFill="1" applyAlignment="1">
      <alignment horizontal="center"/>
    </xf>
    <xf numFmtId="3" fontId="3" fillId="3" borderId="0" xfId="1" applyNumberFormat="1" applyFont="1" applyFill="1"/>
    <xf numFmtId="3" fontId="3" fillId="3" borderId="0" xfId="1" applyNumberFormat="1" applyFont="1" applyFill="1" applyBorder="1"/>
    <xf numFmtId="168" fontId="4" fillId="3" borderId="0" xfId="1" applyNumberFormat="1" applyFont="1" applyFill="1" applyBorder="1" applyAlignment="1">
      <alignment horizontal="center"/>
    </xf>
    <xf numFmtId="3" fontId="4" fillId="3" borderId="0" xfId="1" applyNumberFormat="1" applyFont="1" applyFill="1"/>
    <xf numFmtId="189" fontId="4" fillId="3" borderId="0" xfId="0" applyNumberFormat="1" applyFont="1" applyFill="1"/>
    <xf numFmtId="180" fontId="4" fillId="3" borderId="0" xfId="1" applyNumberFormat="1" applyFont="1" applyFill="1"/>
    <xf numFmtId="180" fontId="4" fillId="3" borderId="0" xfId="0" applyNumberFormat="1" applyFont="1" applyFill="1"/>
    <xf numFmtId="179" fontId="4" fillId="3" borderId="0" xfId="1" applyNumberFormat="1" applyFont="1" applyFill="1"/>
    <xf numFmtId="0" fontId="21" fillId="3" borderId="0" xfId="0" applyFont="1" applyFill="1" applyAlignment="1">
      <alignment horizontal="center"/>
    </xf>
    <xf numFmtId="0" fontId="3" fillId="3" borderId="0" xfId="0" applyFont="1" applyFill="1" applyAlignment="1">
      <alignment horizontal="justify" vertical="center" wrapText="1"/>
    </xf>
    <xf numFmtId="0" fontId="4" fillId="3" borderId="0" xfId="0" quotePrefix="1" applyFont="1" applyFill="1" applyAlignment="1">
      <alignment horizontal="center" vertical="center" wrapText="1"/>
    </xf>
    <xf numFmtId="41" fontId="4" fillId="3" borderId="0" xfId="0" applyNumberFormat="1" applyFont="1" applyFill="1" applyAlignment="1">
      <alignment horizontal="right" vertical="center" wrapText="1"/>
    </xf>
    <xf numFmtId="167" fontId="4" fillId="3" borderId="0" xfId="0" applyNumberFormat="1" applyFont="1" applyFill="1" applyAlignment="1">
      <alignment horizontal="center" vertical="center" wrapText="1"/>
    </xf>
    <xf numFmtId="41" fontId="3" fillId="3" borderId="0" xfId="0" applyNumberFormat="1" applyFont="1" applyFill="1" applyAlignment="1">
      <alignment horizontal="right" vertical="center" wrapText="1"/>
    </xf>
    <xf numFmtId="0" fontId="26" fillId="3" borderId="0" xfId="0" applyFont="1" applyFill="1" applyAlignment="1">
      <alignment horizontal="center" vertical="center" wrapText="1"/>
    </xf>
    <xf numFmtId="3" fontId="27" fillId="3" borderId="0" xfId="0" applyNumberFormat="1" applyFont="1" applyFill="1"/>
    <xf numFmtId="0" fontId="7" fillId="3" borderId="0" xfId="4" applyFont="1" applyFill="1" applyAlignment="1">
      <alignment horizontal="center" vertical="center"/>
    </xf>
    <xf numFmtId="3" fontId="8" fillId="3" borderId="0" xfId="4" applyNumberFormat="1" applyFont="1" applyFill="1" applyAlignment="1">
      <alignment vertical="center"/>
    </xf>
    <xf numFmtId="3" fontId="7" fillId="3" borderId="0" xfId="4" applyNumberFormat="1" applyFont="1" applyFill="1" applyAlignment="1">
      <alignment vertical="center"/>
    </xf>
    <xf numFmtId="168" fontId="7" fillId="3" borderId="0" xfId="4" applyNumberFormat="1" applyFont="1" applyFill="1" applyAlignment="1">
      <alignment horizontal="center" vertical="center"/>
    </xf>
    <xf numFmtId="0" fontId="35" fillId="3" borderId="0" xfId="0" applyFont="1" applyFill="1" applyAlignment="1">
      <alignment horizontal="center" vertical="center" wrapText="1" readingOrder="1"/>
    </xf>
    <xf numFmtId="0" fontId="37" fillId="3" borderId="0" xfId="0" applyFont="1" applyFill="1" applyAlignment="1">
      <alignment horizontal="left" wrapText="1" indent="1" readingOrder="1"/>
    </xf>
    <xf numFmtId="3" fontId="39" fillId="3" borderId="0" xfId="0" applyNumberFormat="1" applyFont="1" applyFill="1" applyAlignment="1">
      <alignment horizontal="right" vertical="center" wrapText="1" indent="1" readingOrder="1"/>
    </xf>
    <xf numFmtId="0" fontId="39" fillId="3" borderId="0" xfId="0" applyFont="1" applyFill="1" applyAlignment="1">
      <alignment horizontal="center" vertical="center" wrapText="1" readingOrder="1"/>
    </xf>
    <xf numFmtId="3" fontId="37" fillId="3" borderId="0" xfId="0" applyNumberFormat="1" applyFont="1" applyFill="1" applyAlignment="1">
      <alignment horizontal="right" vertical="center" wrapText="1" indent="1" readingOrder="1"/>
    </xf>
    <xf numFmtId="167" fontId="37" fillId="3" borderId="0" xfId="0" applyNumberFormat="1" applyFont="1" applyFill="1" applyAlignment="1">
      <alignment horizontal="center" vertical="center" wrapText="1" readingOrder="1"/>
    </xf>
    <xf numFmtId="0" fontId="36" fillId="3" borderId="0" xfId="0" applyFont="1" applyFill="1" applyAlignment="1">
      <alignment horizontal="left" wrapText="1" indent="1" readingOrder="1"/>
    </xf>
    <xf numFmtId="3" fontId="40" fillId="3" borderId="0" xfId="0" applyNumberFormat="1" applyFont="1" applyFill="1" applyAlignment="1">
      <alignment horizontal="right" vertical="center" wrapText="1" indent="1" readingOrder="1"/>
    </xf>
    <xf numFmtId="0" fontId="40" fillId="3" borderId="0" xfId="0" applyFont="1" applyFill="1" applyAlignment="1">
      <alignment horizontal="center" vertical="center" wrapText="1" readingOrder="1"/>
    </xf>
    <xf numFmtId="3" fontId="36" fillId="3" borderId="0" xfId="0" applyNumberFormat="1" applyFont="1" applyFill="1" applyAlignment="1">
      <alignment horizontal="right" vertical="center" wrapText="1" indent="1" readingOrder="1"/>
    </xf>
    <xf numFmtId="167" fontId="36" fillId="3" borderId="0" xfId="0" applyNumberFormat="1" applyFont="1" applyFill="1" applyAlignment="1">
      <alignment horizontal="center" vertical="center" wrapText="1" readingOrder="1"/>
    </xf>
    <xf numFmtId="0" fontId="41" fillId="3" borderId="0" xfId="0" applyFont="1" applyFill="1" applyAlignment="1">
      <alignment horizontal="center" wrapText="1" readingOrder="1"/>
    </xf>
    <xf numFmtId="0" fontId="42" fillId="3" borderId="0" xfId="0" applyFont="1" applyFill="1" applyAlignment="1">
      <alignment horizontal="left" wrapText="1" readingOrder="1"/>
    </xf>
    <xf numFmtId="167" fontId="36" fillId="3" borderId="0" xfId="0" applyNumberFormat="1" applyFont="1" applyFill="1" applyAlignment="1">
      <alignment horizontal="center" wrapText="1" readingOrder="1"/>
    </xf>
    <xf numFmtId="168" fontId="36" fillId="3" borderId="0" xfId="0" applyNumberFormat="1" applyFont="1" applyFill="1" applyAlignment="1">
      <alignment horizontal="center" vertical="center" wrapText="1"/>
    </xf>
    <xf numFmtId="0" fontId="38" fillId="3" borderId="0" xfId="0" applyFont="1" applyFill="1" applyAlignment="1">
      <alignment horizontal="left" wrapText="1" indent="2" readingOrder="1"/>
    </xf>
    <xf numFmtId="0" fontId="8" fillId="3" borderId="0" xfId="0" applyFont="1" applyFill="1" applyAlignment="1">
      <alignment horizontal="right" vertical="center" wrapText="1" indent="1"/>
    </xf>
    <xf numFmtId="168" fontId="38" fillId="3" borderId="0" xfId="0" applyNumberFormat="1" applyFont="1" applyFill="1" applyAlignment="1">
      <alignment horizontal="center" vertical="center" wrapText="1"/>
    </xf>
    <xf numFmtId="0" fontId="36" fillId="3" borderId="0" xfId="0" applyFont="1" applyFill="1" applyAlignment="1">
      <alignment horizontal="left" vertical="center" wrapText="1" indent="1" readingOrder="1"/>
    </xf>
    <xf numFmtId="3" fontId="36" fillId="3" borderId="0" xfId="0" applyNumberFormat="1" applyFont="1" applyFill="1" applyAlignment="1">
      <alignment horizontal="right" wrapText="1" indent="1"/>
    </xf>
    <xf numFmtId="167" fontId="36" fillId="3" borderId="0" xfId="0" applyNumberFormat="1" applyFont="1" applyFill="1" applyAlignment="1">
      <alignment horizontal="center" wrapText="1"/>
    </xf>
    <xf numFmtId="3" fontId="36" fillId="3" borderId="0" xfId="0" applyNumberFormat="1" applyFont="1" applyFill="1" applyAlignment="1">
      <alignment horizontal="right" vertical="center" wrapText="1" indent="1"/>
    </xf>
    <xf numFmtId="167" fontId="36" fillId="3" borderId="0" xfId="0" applyNumberFormat="1" applyFont="1" applyFill="1" applyAlignment="1">
      <alignment horizontal="center" vertical="center" wrapText="1"/>
    </xf>
    <xf numFmtId="0" fontId="38" fillId="3" borderId="0" xfId="0" applyFont="1" applyFill="1" applyAlignment="1">
      <alignment horizontal="left" vertical="center" wrapText="1" indent="1" readingOrder="1"/>
    </xf>
    <xf numFmtId="3" fontId="38" fillId="3" borderId="0" xfId="0" applyNumberFormat="1" applyFont="1" applyFill="1" applyAlignment="1">
      <alignment horizontal="right" wrapText="1" indent="1"/>
    </xf>
    <xf numFmtId="167" fontId="38" fillId="3" borderId="0" xfId="0" applyNumberFormat="1" applyFont="1" applyFill="1" applyAlignment="1">
      <alignment horizontal="center" wrapText="1"/>
    </xf>
    <xf numFmtId="3" fontId="38" fillId="3" borderId="0" xfId="0" applyNumberFormat="1" applyFont="1" applyFill="1" applyAlignment="1">
      <alignment horizontal="right" vertical="center" wrapText="1" indent="1"/>
    </xf>
    <xf numFmtId="167" fontId="38" fillId="3" borderId="0" xfId="0" applyNumberFormat="1" applyFont="1" applyFill="1" applyAlignment="1">
      <alignment horizontal="center" vertical="center" wrapText="1"/>
    </xf>
    <xf numFmtId="0" fontId="38" fillId="3" borderId="0" xfId="0" applyFont="1" applyFill="1" applyAlignment="1">
      <alignment horizontal="left" vertical="center" wrapText="1"/>
    </xf>
    <xf numFmtId="3" fontId="36" fillId="3" borderId="0" xfId="1" applyNumberFormat="1" applyFont="1" applyFill="1" applyAlignment="1">
      <alignment horizontal="right" vertical="center" wrapText="1" indent="1"/>
    </xf>
    <xf numFmtId="3" fontId="36" fillId="3" borderId="0" xfId="1" applyNumberFormat="1" applyFont="1" applyFill="1" applyAlignment="1">
      <alignment vertical="center" wrapText="1"/>
    </xf>
    <xf numFmtId="0" fontId="38" fillId="3" borderId="0" xfId="0" applyFont="1" applyFill="1" applyAlignment="1">
      <alignment horizontal="left" wrapText="1" indent="1" readingOrder="1"/>
    </xf>
    <xf numFmtId="3" fontId="38" fillId="3" borderId="0" xfId="1" applyNumberFormat="1" applyFont="1" applyFill="1" applyAlignment="1">
      <alignment horizontal="right" vertical="center" wrapText="1" indent="1"/>
    </xf>
    <xf numFmtId="3" fontId="38" fillId="3" borderId="0" xfId="1" applyNumberFormat="1" applyFont="1" applyFill="1" applyAlignment="1">
      <alignment vertical="center" wrapText="1"/>
    </xf>
    <xf numFmtId="0" fontId="38" fillId="3" borderId="0" xfId="0" applyFont="1" applyFill="1" applyAlignment="1">
      <alignment horizontal="left" vertical="top" wrapText="1" indent="1" readingOrder="1"/>
    </xf>
    <xf numFmtId="188" fontId="4" fillId="3" borderId="0" xfId="0" applyNumberFormat="1" applyFont="1" applyFill="1" applyAlignment="1">
      <alignment horizontal="center"/>
    </xf>
    <xf numFmtId="190" fontId="4" fillId="3" borderId="0" xfId="0" applyNumberFormat="1" applyFont="1" applyFill="1"/>
    <xf numFmtId="178" fontId="4" fillId="3" borderId="0" xfId="1" applyNumberFormat="1" applyFont="1" applyFill="1" applyBorder="1"/>
    <xf numFmtId="190" fontId="4" fillId="3" borderId="0" xfId="1" applyNumberFormat="1" applyFont="1" applyFill="1" applyBorder="1"/>
    <xf numFmtId="179" fontId="4" fillId="3" borderId="0" xfId="1" applyNumberFormat="1" applyFont="1" applyFill="1" applyBorder="1"/>
    <xf numFmtId="41" fontId="8" fillId="3" borderId="0" xfId="1" applyFont="1" applyFill="1" applyAlignment="1">
      <alignment horizontal="center"/>
    </xf>
    <xf numFmtId="10" fontId="4" fillId="3" borderId="0" xfId="0" applyNumberFormat="1" applyFont="1" applyFill="1"/>
    <xf numFmtId="0" fontId="8" fillId="0" borderId="0" xfId="0" applyFont="1" applyAlignment="1">
      <alignment horizontal="center" vertical="center" wrapText="1" readingOrder="1"/>
    </xf>
    <xf numFmtId="167" fontId="4" fillId="3" borderId="9" xfId="0" applyNumberFormat="1" applyFont="1" applyFill="1" applyBorder="1" applyAlignment="1">
      <alignment horizontal="center" vertical="center"/>
    </xf>
    <xf numFmtId="167" fontId="4" fillId="3" borderId="10" xfId="0" applyNumberFormat="1" applyFont="1" applyFill="1" applyBorder="1" applyAlignment="1">
      <alignment horizontal="center" vertical="center"/>
    </xf>
    <xf numFmtId="167" fontId="3" fillId="3" borderId="9" xfId="0" applyNumberFormat="1" applyFont="1" applyFill="1" applyBorder="1" applyAlignment="1">
      <alignment horizontal="center" vertical="center"/>
    </xf>
    <xf numFmtId="167" fontId="3" fillId="3" borderId="10" xfId="0" applyNumberFormat="1" applyFont="1" applyFill="1" applyBorder="1" applyAlignment="1">
      <alignment horizontal="center" vertical="center"/>
    </xf>
    <xf numFmtId="0" fontId="8" fillId="3" borderId="3" xfId="0" applyFont="1" applyFill="1" applyBorder="1" applyAlignment="1">
      <alignment horizontal="justify" vertical="center" wrapText="1"/>
    </xf>
    <xf numFmtId="0" fontId="8" fillId="3" borderId="0" xfId="0" applyFont="1" applyFill="1" applyAlignment="1">
      <alignment horizontal="justify" vertical="center" wrapText="1"/>
    </xf>
    <xf numFmtId="1" fontId="4" fillId="3" borderId="10" xfId="0" applyNumberFormat="1" applyFont="1" applyFill="1" applyBorder="1" applyAlignment="1">
      <alignment horizontal="center" vertical="center"/>
    </xf>
    <xf numFmtId="1" fontId="3" fillId="3" borderId="10" xfId="0" applyNumberFormat="1" applyFont="1" applyFill="1" applyBorder="1" applyAlignment="1">
      <alignment horizontal="center" vertical="center"/>
    </xf>
    <xf numFmtId="1" fontId="3" fillId="3" borderId="11" xfId="0" applyNumberFormat="1" applyFont="1" applyFill="1" applyBorder="1" applyAlignment="1">
      <alignment horizontal="center" vertical="center"/>
    </xf>
    <xf numFmtId="1" fontId="4" fillId="3" borderId="11" xfId="0" applyNumberFormat="1" applyFont="1" applyFill="1" applyBorder="1" applyAlignment="1">
      <alignment horizontal="center" vertical="center"/>
    </xf>
    <xf numFmtId="0" fontId="8" fillId="3" borderId="3" xfId="0" applyFont="1" applyFill="1" applyBorder="1" applyAlignment="1">
      <alignment horizontal="justify"/>
    </xf>
    <xf numFmtId="0" fontId="8" fillId="3" borderId="0" xfId="0" applyFont="1" applyFill="1" applyAlignment="1">
      <alignment horizontal="justify"/>
    </xf>
    <xf numFmtId="167" fontId="8" fillId="3" borderId="10" xfId="0" applyNumberFormat="1" applyFont="1" applyFill="1" applyBorder="1" applyAlignment="1">
      <alignment horizontal="center" vertical="center"/>
    </xf>
    <xf numFmtId="167" fontId="4" fillId="3" borderId="11" xfId="0" applyNumberFormat="1" applyFont="1" applyFill="1" applyBorder="1" applyAlignment="1">
      <alignment horizontal="center" vertical="center"/>
    </xf>
    <xf numFmtId="167" fontId="7" fillId="3" borderId="10" xfId="0" applyNumberFormat="1" applyFont="1" applyFill="1" applyBorder="1" applyAlignment="1">
      <alignment horizontal="center" vertical="center"/>
    </xf>
    <xf numFmtId="167" fontId="3" fillId="3" borderId="11" xfId="0" applyNumberFormat="1" applyFont="1" applyFill="1" applyBorder="1" applyAlignment="1">
      <alignment horizontal="center" vertical="center"/>
    </xf>
    <xf numFmtId="0" fontId="2" fillId="2" borderId="9" xfId="0" applyFont="1" applyFill="1" applyBorder="1" applyAlignment="1">
      <alignment vertical="center"/>
    </xf>
    <xf numFmtId="0" fontId="2" fillId="2" borderId="11" xfId="0" applyFont="1" applyFill="1" applyBorder="1" applyAlignment="1">
      <alignment vertical="center"/>
    </xf>
    <xf numFmtId="0" fontId="1" fillId="2" borderId="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8" fillId="2" borderId="3" xfId="0" applyFont="1" applyFill="1" applyBorder="1" applyAlignment="1">
      <alignment horizontal="justify" vertical="center"/>
    </xf>
    <xf numFmtId="0" fontId="8" fillId="2" borderId="0" xfId="0" applyFont="1" applyFill="1" applyAlignment="1">
      <alignment horizontal="justify" vertical="center"/>
    </xf>
    <xf numFmtId="0" fontId="8" fillId="3" borderId="0" xfId="0" applyFont="1" applyFill="1" applyAlignment="1">
      <alignment horizontal="justify" wrapText="1"/>
    </xf>
    <xf numFmtId="0" fontId="4" fillId="0" borderId="0" xfId="0" applyFont="1" applyAlignment="1">
      <alignment horizontal="justify"/>
    </xf>
    <xf numFmtId="0" fontId="4" fillId="0" borderId="0" xfId="0" applyFont="1" applyAlignment="1">
      <alignment horizontal="center"/>
    </xf>
    <xf numFmtId="0" fontId="4" fillId="0" borderId="3" xfId="0" applyFont="1" applyBorder="1" applyAlignment="1">
      <alignment horizontal="justify" vertical="center" wrapText="1"/>
    </xf>
    <xf numFmtId="0" fontId="4" fillId="0" borderId="0" xfId="0" applyFont="1" applyAlignment="1">
      <alignment horizontal="justify" vertical="center" wrapText="1"/>
    </xf>
    <xf numFmtId="0" fontId="4" fillId="0" borderId="0" xfId="0" applyFont="1" applyAlignment="1">
      <alignment horizontal="left"/>
    </xf>
    <xf numFmtId="0" fontId="4" fillId="3" borderId="0" xfId="0" applyFont="1" applyFill="1" applyAlignment="1">
      <alignment horizontal="justify" wrapText="1"/>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167" fontId="2" fillId="0" borderId="5" xfId="0" applyNumberFormat="1" applyFont="1" applyBorder="1" applyAlignment="1">
      <alignment horizontal="center" vertical="center"/>
    </xf>
    <xf numFmtId="167" fontId="2" fillId="0" borderId="6" xfId="0" applyNumberFormat="1"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8" fillId="0" borderId="0" xfId="0" applyFont="1" applyAlignment="1">
      <alignment horizontal="justify" vertical="center"/>
    </xf>
    <xf numFmtId="0" fontId="2" fillId="0" borderId="0" xfId="0" applyFont="1" applyAlignment="1">
      <alignment horizontal="justify" vertical="center"/>
    </xf>
    <xf numFmtId="0" fontId="4" fillId="3" borderId="0" xfId="0" applyFont="1" applyFill="1" applyAlignment="1">
      <alignment horizontal="justify" vertical="center" wrapText="1"/>
    </xf>
    <xf numFmtId="0" fontId="4" fillId="2" borderId="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 xfId="0" applyFont="1" applyFill="1" applyBorder="1" applyAlignment="1">
      <alignment vertical="center"/>
    </xf>
    <xf numFmtId="0" fontId="4" fillId="2" borderId="7" xfId="0" applyFont="1" applyFill="1" applyBorder="1" applyAlignment="1">
      <alignment vertical="center"/>
    </xf>
    <xf numFmtId="0" fontId="2" fillId="2" borderId="3" xfId="0" applyFont="1" applyFill="1" applyBorder="1" applyAlignment="1">
      <alignment horizontal="justify" vertical="center" wrapText="1"/>
    </xf>
    <xf numFmtId="0" fontId="2" fillId="2" borderId="0" xfId="0" applyFont="1" applyFill="1" applyAlignment="1">
      <alignment horizontal="justify" vertical="center" wrapText="1"/>
    </xf>
    <xf numFmtId="0" fontId="8" fillId="3" borderId="3" xfId="0" applyFont="1" applyFill="1" applyBorder="1" applyAlignment="1">
      <alignment horizontal="justify" wrapText="1"/>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4" fillId="0" borderId="5" xfId="0" applyFont="1" applyBorder="1" applyAlignment="1">
      <alignmen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3" fillId="0" borderId="14" xfId="0" applyFont="1" applyBorder="1" applyAlignment="1">
      <alignment horizontal="center" vertical="center" wrapText="1"/>
    </xf>
    <xf numFmtId="0" fontId="3" fillId="0" borderId="11" xfId="0" applyFont="1" applyBorder="1" applyAlignment="1">
      <alignment horizontal="center" vertical="center" wrapText="1"/>
    </xf>
    <xf numFmtId="0" fontId="4" fillId="3" borderId="3" xfId="0" applyFont="1" applyFill="1" applyBorder="1" applyAlignment="1">
      <alignment horizontal="justify" vertical="top" wrapText="1"/>
    </xf>
    <xf numFmtId="0" fontId="4" fillId="3" borderId="0" xfId="0" applyFont="1" applyFill="1" applyAlignment="1">
      <alignment horizontal="justify" vertical="top" wrapText="1"/>
    </xf>
    <xf numFmtId="0" fontId="0" fillId="3" borderId="0" xfId="0" applyFill="1" applyAlignment="1">
      <alignment vertical="center" wrapText="1"/>
    </xf>
    <xf numFmtId="0" fontId="4" fillId="0" borderId="3" xfId="0" applyFont="1" applyBorder="1" applyAlignment="1">
      <alignment horizontal="justify" vertical="center"/>
    </xf>
    <xf numFmtId="0" fontId="4" fillId="0" borderId="0" xfId="0" applyFont="1" applyAlignment="1">
      <alignment horizontal="left" vertical="center"/>
    </xf>
    <xf numFmtId="0" fontId="27" fillId="3" borderId="5" xfId="0" applyFont="1" applyFill="1" applyBorder="1" applyAlignment="1">
      <alignment vertical="center"/>
    </xf>
    <xf numFmtId="0" fontId="27" fillId="3" borderId="0" xfId="0" applyFont="1" applyFill="1" applyAlignment="1">
      <alignment vertical="center"/>
    </xf>
    <xf numFmtId="0" fontId="4" fillId="3" borderId="42" xfId="0" applyFont="1" applyFill="1" applyBorder="1" applyAlignment="1">
      <alignment vertical="center"/>
    </xf>
    <xf numFmtId="0" fontId="4" fillId="3" borderId="43" xfId="0" applyFont="1" applyFill="1" applyBorder="1" applyAlignment="1">
      <alignment vertical="center"/>
    </xf>
    <xf numFmtId="0" fontId="3" fillId="3" borderId="5" xfId="0" applyFont="1" applyFill="1" applyBorder="1" applyAlignment="1">
      <alignment vertical="center"/>
    </xf>
    <xf numFmtId="0" fontId="3" fillId="3" borderId="0" xfId="0" applyFont="1" applyFill="1" applyAlignment="1">
      <alignment vertical="center"/>
    </xf>
    <xf numFmtId="0" fontId="4" fillId="3" borderId="5" xfId="0" applyFont="1" applyFill="1" applyBorder="1" applyAlignment="1">
      <alignment vertical="center"/>
    </xf>
    <xf numFmtId="0" fontId="4" fillId="3" borderId="0" xfId="0" applyFont="1" applyFill="1" applyAlignment="1">
      <alignment vertical="center"/>
    </xf>
    <xf numFmtId="0" fontId="8" fillId="3" borderId="5" xfId="0" applyFont="1" applyFill="1" applyBorder="1" applyAlignment="1">
      <alignment vertical="center"/>
    </xf>
    <xf numFmtId="0" fontId="8" fillId="3" borderId="0" xfId="0" applyFont="1" applyFill="1" applyAlignment="1">
      <alignment vertical="center"/>
    </xf>
    <xf numFmtId="0" fontId="4" fillId="3" borderId="7" xfId="0" applyFont="1" applyFill="1" applyBorder="1" applyAlignment="1">
      <alignment vertical="center"/>
    </xf>
    <xf numFmtId="0" fontId="4" fillId="3" borderId="14" xfId="0" applyFont="1" applyFill="1" applyBorder="1" applyAlignment="1">
      <alignment vertical="center"/>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8" fillId="3" borderId="0" xfId="0" applyFont="1" applyFill="1" applyAlignment="1">
      <alignment horizontal="center"/>
    </xf>
    <xf numFmtId="0" fontId="8" fillId="3" borderId="0" xfId="0" applyFont="1" applyFill="1" applyAlignment="1">
      <alignment horizontal="center" vertical="center"/>
    </xf>
    <xf numFmtId="0" fontId="38" fillId="3" borderId="0" xfId="0" applyFont="1" applyFill="1" applyAlignment="1">
      <alignment horizontal="left" wrapText="1" indent="2" readingOrder="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7" fillId="3" borderId="0" xfId="4" applyFont="1" applyFill="1" applyAlignment="1">
      <alignment horizontal="center" vertical="center"/>
    </xf>
    <xf numFmtId="0" fontId="35" fillId="3" borderId="0" xfId="0" applyFont="1" applyFill="1" applyAlignment="1">
      <alignment horizontal="center" vertical="center" wrapText="1" readingOrder="1"/>
    </xf>
    <xf numFmtId="0" fontId="36" fillId="3" borderId="0" xfId="0" applyFont="1" applyFill="1" applyAlignment="1">
      <alignment horizontal="center" wrapText="1" readingOrder="1"/>
    </xf>
    <xf numFmtId="0" fontId="37" fillId="3" borderId="0" xfId="0" applyFont="1" applyFill="1" applyAlignment="1">
      <alignment horizontal="center" wrapText="1" readingOrder="1"/>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43" fillId="3" borderId="2" xfId="31" applyFont="1" applyFill="1" applyBorder="1" applyAlignment="1">
      <alignment horizontal="center" vertical="center"/>
    </xf>
    <xf numFmtId="0" fontId="43" fillId="3" borderId="7" xfId="31" applyFont="1" applyFill="1" applyBorder="1" applyAlignment="1">
      <alignment horizontal="center" vertical="center"/>
    </xf>
    <xf numFmtId="0" fontId="43" fillId="3" borderId="9" xfId="31" applyFont="1" applyFill="1" applyBorder="1" applyAlignment="1">
      <alignment horizontal="center" vertical="center" wrapText="1"/>
    </xf>
    <xf numFmtId="0" fontId="43" fillId="3" borderId="11" xfId="31" applyFont="1" applyFill="1" applyBorder="1" applyAlignment="1">
      <alignment horizontal="center" vertical="center" wrapText="1"/>
    </xf>
    <xf numFmtId="0" fontId="43" fillId="3" borderId="3" xfId="31" applyFont="1" applyFill="1" applyBorder="1" applyAlignment="1">
      <alignment horizontal="center" vertical="center"/>
    </xf>
    <xf numFmtId="0" fontId="43" fillId="3" borderId="4" xfId="31" applyFont="1" applyFill="1" applyBorder="1" applyAlignment="1">
      <alignment horizontal="center" vertical="center"/>
    </xf>
    <xf numFmtId="0" fontId="34" fillId="3" borderId="3" xfId="31" applyFont="1" applyFill="1" applyBorder="1" applyAlignment="1">
      <alignment horizontal="left"/>
    </xf>
    <xf numFmtId="0" fontId="1" fillId="3" borderId="2" xfId="31" applyFont="1" applyFill="1" applyBorder="1" applyAlignment="1">
      <alignment horizontal="center" vertical="center"/>
    </xf>
    <xf numFmtId="0" fontId="1" fillId="3" borderId="7" xfId="31" applyFont="1" applyFill="1" applyBorder="1" applyAlignment="1">
      <alignment horizontal="center" vertical="center"/>
    </xf>
    <xf numFmtId="0" fontId="1" fillId="3" borderId="9" xfId="31" applyFont="1" applyFill="1" applyBorder="1" applyAlignment="1">
      <alignment horizontal="center" vertical="center" wrapText="1"/>
    </xf>
    <xf numFmtId="0" fontId="1" fillId="3" borderId="11" xfId="31" applyFont="1" applyFill="1" applyBorder="1" applyAlignment="1">
      <alignment horizontal="center" vertical="center" wrapText="1"/>
    </xf>
    <xf numFmtId="0" fontId="1" fillId="3" borderId="3" xfId="31" applyFont="1" applyFill="1" applyBorder="1" applyAlignment="1">
      <alignment horizontal="center" vertical="center"/>
    </xf>
    <xf numFmtId="0" fontId="1" fillId="3" borderId="4" xfId="31" applyFont="1" applyFill="1" applyBorder="1" applyAlignment="1">
      <alignment horizontal="center" vertical="center"/>
    </xf>
    <xf numFmtId="0" fontId="2" fillId="3" borderId="3" xfId="31" applyFont="1" applyFill="1" applyBorder="1" applyAlignment="1">
      <alignment horizontal="left"/>
    </xf>
    <xf numFmtId="0" fontId="2" fillId="3" borderId="0" xfId="31" applyFont="1" applyFill="1" applyAlignment="1">
      <alignment horizontal="justify"/>
    </xf>
    <xf numFmtId="0" fontId="1" fillId="3" borderId="3" xfId="31" applyFont="1" applyFill="1" applyBorder="1" applyAlignment="1">
      <alignment horizontal="center" vertical="center" wrapText="1"/>
    </xf>
    <xf numFmtId="0" fontId="2" fillId="3" borderId="3" xfId="31" applyFont="1" applyFill="1" applyBorder="1" applyAlignment="1">
      <alignment horizontal="justify"/>
    </xf>
    <xf numFmtId="0" fontId="1" fillId="3" borderId="2" xfId="31" applyFont="1" applyFill="1" applyBorder="1" applyAlignment="1">
      <alignment horizontal="center" vertical="center" wrapText="1"/>
    </xf>
    <xf numFmtId="0" fontId="1" fillId="3" borderId="7" xfId="31" applyFont="1" applyFill="1" applyBorder="1" applyAlignment="1">
      <alignment horizontal="center" vertical="center" wrapText="1"/>
    </xf>
    <xf numFmtId="0" fontId="1" fillId="3" borderId="4" xfId="31" applyFont="1" applyFill="1" applyBorder="1" applyAlignment="1">
      <alignment horizontal="center" vertical="center" wrapText="1"/>
    </xf>
    <xf numFmtId="0" fontId="1" fillId="3" borderId="8" xfId="31" applyFont="1" applyFill="1" applyBorder="1" applyAlignment="1">
      <alignment horizontal="center" vertical="center" wrapText="1"/>
    </xf>
    <xf numFmtId="0" fontId="2" fillId="3" borderId="3" xfId="31" applyFont="1" applyFill="1" applyBorder="1" applyAlignment="1">
      <alignment vertical="center" wrapText="1"/>
    </xf>
    <xf numFmtId="0" fontId="2" fillId="3" borderId="0" xfId="31" applyFont="1" applyFill="1" applyBorder="1" applyAlignment="1">
      <alignment vertical="center" wrapText="1"/>
    </xf>
    <xf numFmtId="0" fontId="2" fillId="3" borderId="14" xfId="31" applyFont="1" applyFill="1" applyBorder="1" applyAlignment="1">
      <alignment vertical="center" wrapText="1"/>
    </xf>
    <xf numFmtId="0" fontId="2" fillId="3" borderId="3" xfId="31" applyFont="1" applyFill="1" applyBorder="1" applyAlignment="1">
      <alignment horizontal="center" vertical="center" wrapText="1"/>
    </xf>
    <xf numFmtId="0" fontId="2" fillId="3" borderId="0" xfId="31" applyFont="1" applyFill="1" applyBorder="1" applyAlignment="1">
      <alignment horizontal="center" vertical="center" wrapText="1"/>
    </xf>
    <xf numFmtId="0" fontId="2" fillId="3" borderId="14" xfId="31" applyFont="1" applyFill="1" applyBorder="1" applyAlignment="1">
      <alignment horizontal="center" vertical="center" wrapText="1"/>
    </xf>
    <xf numFmtId="0" fontId="1" fillId="3" borderId="10" xfId="31" applyFont="1" applyFill="1" applyBorder="1" applyAlignment="1">
      <alignment horizontal="center" vertical="center" wrapText="1"/>
    </xf>
    <xf numFmtId="0" fontId="8" fillId="3" borderId="3" xfId="31" applyFont="1" applyFill="1" applyBorder="1" applyAlignment="1">
      <alignment horizontal="justify"/>
    </xf>
    <xf numFmtId="0" fontId="3" fillId="3" borderId="6"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14" xfId="0" applyFont="1" applyFill="1" applyBorder="1" applyAlignment="1">
      <alignment horizontal="center" vertical="center" wrapText="1"/>
    </xf>
    <xf numFmtId="0" fontId="3" fillId="3" borderId="13" xfId="0" applyFont="1" applyFill="1" applyBorder="1" applyAlignment="1">
      <alignment vertical="center"/>
    </xf>
    <xf numFmtId="0" fontId="3" fillId="3" borderId="15" xfId="0" applyFont="1" applyFill="1" applyBorder="1" applyAlignment="1">
      <alignment vertical="center"/>
    </xf>
    <xf numFmtId="0" fontId="3" fillId="3" borderId="5"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7" xfId="0" applyFont="1" applyFill="1" applyBorder="1" applyAlignment="1">
      <alignment horizontal="center" vertical="center"/>
    </xf>
    <xf numFmtId="167" fontId="4" fillId="0" borderId="10" xfId="0" applyNumberFormat="1" applyFont="1" applyBorder="1" applyAlignment="1">
      <alignment horizontal="center" vertical="center"/>
    </xf>
    <xf numFmtId="0" fontId="4" fillId="3" borderId="3" xfId="0" applyFont="1" applyFill="1" applyBorder="1" applyAlignment="1">
      <alignment horizontal="justify" vertical="center" wrapText="1"/>
    </xf>
    <xf numFmtId="0" fontId="4" fillId="3" borderId="0" xfId="0" quotePrefix="1" applyFont="1" applyFill="1" applyAlignment="1">
      <alignment horizontal="justify" vertical="center" wrapText="1"/>
    </xf>
    <xf numFmtId="0" fontId="8" fillId="3" borderId="0" xfId="0" applyFont="1" applyFill="1" applyAlignment="1">
      <alignment horizontal="center" vertical="center" wrapText="1"/>
    </xf>
    <xf numFmtId="0" fontId="32" fillId="3" borderId="0" xfId="23" quotePrefix="1" applyFont="1" applyFill="1" applyAlignment="1">
      <alignment horizontal="justify" vertical="center" wrapText="1"/>
    </xf>
    <xf numFmtId="0" fontId="2" fillId="3" borderId="3" xfId="0" applyFont="1" applyFill="1" applyBorder="1" applyAlignment="1">
      <alignment horizontal="justify" vertical="center"/>
    </xf>
    <xf numFmtId="0" fontId="2" fillId="3" borderId="0" xfId="0" applyFont="1" applyFill="1" applyAlignment="1">
      <alignment horizontal="justify" vertical="center"/>
    </xf>
    <xf numFmtId="0" fontId="4" fillId="0" borderId="2" xfId="0" applyFont="1" applyBorder="1" applyAlignment="1">
      <alignment horizontal="justify" vertical="center"/>
    </xf>
    <xf numFmtId="0" fontId="4" fillId="0" borderId="7" xfId="0" applyFont="1" applyBorder="1" applyAlignment="1">
      <alignment horizontal="justify" vertical="center"/>
    </xf>
    <xf numFmtId="0" fontId="11" fillId="3" borderId="3" xfId="0" quotePrefix="1" applyFont="1" applyFill="1" applyBorder="1" applyAlignment="1">
      <alignment horizontal="justify" vertical="center" wrapText="1"/>
    </xf>
    <xf numFmtId="0" fontId="11" fillId="3" borderId="0" xfId="0" applyFont="1" applyFill="1" applyAlignment="1">
      <alignment horizontal="justify" vertical="center"/>
    </xf>
    <xf numFmtId="0" fontId="8" fillId="3" borderId="0" xfId="0" quotePrefix="1" applyFont="1" applyFill="1" applyAlignment="1">
      <alignment horizontal="justify" vertical="center"/>
    </xf>
    <xf numFmtId="0" fontId="4" fillId="3" borderId="0" xfId="0" applyFont="1" applyFill="1" applyAlignment="1">
      <alignment horizontal="justify" vertical="center"/>
    </xf>
    <xf numFmtId="0" fontId="8" fillId="3" borderId="0" xfId="0" quotePrefix="1" applyFont="1" applyFill="1" applyAlignment="1">
      <alignment horizontal="justify"/>
    </xf>
    <xf numFmtId="0" fontId="8" fillId="3" borderId="3" xfId="0" quotePrefix="1" applyFont="1" applyFill="1" applyBorder="1" applyAlignment="1">
      <alignment horizontal="justify" wrapText="1"/>
    </xf>
    <xf numFmtId="0" fontId="4" fillId="3" borderId="0" xfId="0" applyFont="1" applyFill="1" applyAlignment="1">
      <alignment horizontal="center"/>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9" xfId="0" applyFont="1" applyFill="1" applyBorder="1" applyAlignment="1">
      <alignment horizontal="center" vertical="center" wrapText="1" readingOrder="1"/>
    </xf>
    <xf numFmtId="0" fontId="7" fillId="3" borderId="11" xfId="0" applyFont="1" applyFill="1" applyBorder="1" applyAlignment="1">
      <alignment horizontal="center" vertical="center" wrapText="1" readingOrder="1"/>
    </xf>
    <xf numFmtId="0" fontId="8" fillId="3" borderId="10" xfId="0" applyFont="1" applyFill="1" applyBorder="1" applyAlignment="1">
      <alignment horizontal="center" vertical="center" wrapText="1" readingOrder="1"/>
    </xf>
    <xf numFmtId="0" fontId="8" fillId="3" borderId="2" xfId="0" applyFont="1" applyFill="1" applyBorder="1" applyAlignment="1">
      <alignment horizontal="center" vertical="center" wrapText="1" readingOrder="1"/>
    </xf>
    <xf numFmtId="0" fontId="8" fillId="3" borderId="7" xfId="0" applyFont="1" applyFill="1" applyBorder="1" applyAlignment="1">
      <alignment horizontal="center" vertical="center" wrapText="1" readingOrder="1"/>
    </xf>
    <xf numFmtId="0" fontId="8" fillId="3" borderId="3" xfId="0" applyFont="1" applyFill="1" applyBorder="1" applyAlignment="1">
      <alignment horizontal="left" vertical="center" wrapText="1" readingOrder="1"/>
    </xf>
    <xf numFmtId="0" fontId="8" fillId="3" borderId="14" xfId="0" applyFont="1" applyFill="1" applyBorder="1" applyAlignment="1">
      <alignment horizontal="left" vertical="center" wrapText="1" readingOrder="1"/>
    </xf>
    <xf numFmtId="0" fontId="8" fillId="3" borderId="3" xfId="0" applyFont="1" applyFill="1" applyBorder="1" applyAlignment="1">
      <alignment horizontal="center" vertical="center" wrapText="1" readingOrder="1"/>
    </xf>
    <xf numFmtId="0" fontId="8" fillId="3" borderId="14" xfId="0" applyFont="1" applyFill="1" applyBorder="1" applyAlignment="1">
      <alignment horizontal="center" vertical="center" wrapText="1" readingOrder="1"/>
    </xf>
    <xf numFmtId="0" fontId="8" fillId="3" borderId="9" xfId="0" applyFont="1" applyFill="1" applyBorder="1" applyAlignment="1">
      <alignment horizontal="center" vertical="center" wrapText="1" readingOrder="1"/>
    </xf>
    <xf numFmtId="0" fontId="8" fillId="3" borderId="11" xfId="0" applyFont="1" applyFill="1" applyBorder="1" applyAlignment="1">
      <alignment horizontal="center" vertical="center" wrapText="1" readingOrder="1"/>
    </xf>
    <xf numFmtId="0" fontId="7" fillId="3" borderId="2" xfId="0" applyFont="1" applyFill="1" applyBorder="1" applyAlignment="1">
      <alignment horizontal="center" vertical="center" wrapText="1" readingOrder="1"/>
    </xf>
    <xf numFmtId="0" fontId="7" fillId="3" borderId="7" xfId="0" applyFont="1" applyFill="1" applyBorder="1" applyAlignment="1">
      <alignment horizontal="center" vertical="center" wrapText="1" readingOrder="1"/>
    </xf>
    <xf numFmtId="0" fontId="7" fillId="3" borderId="3" xfId="0" applyFont="1" applyFill="1" applyBorder="1" applyAlignment="1">
      <alignment horizontal="center" vertical="center" wrapText="1" readingOrder="1"/>
    </xf>
    <xf numFmtId="0" fontId="7" fillId="3" borderId="14" xfId="0" applyFont="1" applyFill="1" applyBorder="1" applyAlignment="1">
      <alignment horizontal="center" vertical="center" wrapText="1" readingOrder="1"/>
    </xf>
    <xf numFmtId="0" fontId="8" fillId="3" borderId="3" xfId="0" applyFont="1" applyFill="1" applyBorder="1" applyAlignment="1">
      <alignment horizontal="justify" vertical="center" wrapText="1" readingOrder="1"/>
    </xf>
    <xf numFmtId="0" fontId="8" fillId="3" borderId="14" xfId="0" applyFont="1" applyFill="1" applyBorder="1" applyAlignment="1">
      <alignment horizontal="justify" vertical="center" wrapText="1" readingOrder="1"/>
    </xf>
    <xf numFmtId="0" fontId="7" fillId="3" borderId="4" xfId="0" applyFont="1" applyFill="1" applyBorder="1" applyAlignment="1">
      <alignment horizontal="center" vertical="center" wrapText="1" readingOrder="1"/>
    </xf>
    <xf numFmtId="0" fontId="7" fillId="3" borderId="8" xfId="0" applyFont="1" applyFill="1" applyBorder="1" applyAlignment="1">
      <alignment horizontal="center" vertical="center" wrapText="1" readingOrder="1"/>
    </xf>
    <xf numFmtId="0" fontId="8" fillId="3" borderId="6" xfId="0" applyFont="1" applyFill="1" applyBorder="1" applyAlignment="1">
      <alignment horizontal="center" vertical="center" wrapText="1" readingOrder="1"/>
    </xf>
    <xf numFmtId="0" fontId="7" fillId="3" borderId="5" xfId="0" applyFont="1" applyFill="1" applyBorder="1" applyAlignment="1">
      <alignment horizontal="center" vertical="center" wrapText="1" readingOrder="1"/>
    </xf>
    <xf numFmtId="0" fontId="7" fillId="3" borderId="0" xfId="0" applyFont="1" applyFill="1" applyAlignment="1">
      <alignment horizontal="left" vertical="center" wrapText="1" readingOrder="1"/>
    </xf>
    <xf numFmtId="0" fontId="7" fillId="3" borderId="0" xfId="0" applyFont="1" applyFill="1" applyAlignment="1">
      <alignment horizontal="center" vertical="center" wrapText="1" readingOrder="1"/>
    </xf>
    <xf numFmtId="0" fontId="8" fillId="3" borderId="0" xfId="0" applyFont="1" applyFill="1" applyAlignment="1">
      <alignment horizontal="justify" vertical="center" wrapText="1" readingOrder="1"/>
    </xf>
    <xf numFmtId="0" fontId="8" fillId="3" borderId="0" xfId="0" applyFont="1" applyFill="1" applyAlignment="1">
      <alignment horizontal="center" vertical="center" wrapText="1" readingOrder="1"/>
    </xf>
    <xf numFmtId="0" fontId="8" fillId="3" borderId="4" xfId="0" applyFont="1" applyFill="1" applyBorder="1" applyAlignment="1">
      <alignment horizontal="center" vertical="center" wrapText="1" readingOrder="1"/>
    </xf>
    <xf numFmtId="0" fontId="8" fillId="3" borderId="8" xfId="0" applyFont="1" applyFill="1" applyBorder="1" applyAlignment="1">
      <alignment horizontal="center" vertical="center" wrapText="1" readingOrder="1"/>
    </xf>
    <xf numFmtId="0" fontId="7" fillId="3" borderId="3" xfId="0" applyFont="1" applyFill="1" applyBorder="1" applyAlignment="1">
      <alignment horizontal="left" vertical="center" wrapText="1" indent="1" readingOrder="1"/>
    </xf>
    <xf numFmtId="0" fontId="7" fillId="3" borderId="14" xfId="0" applyFont="1" applyFill="1" applyBorder="1" applyAlignment="1">
      <alignment horizontal="left" vertical="center" wrapText="1" indent="1" readingOrder="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3" borderId="0" xfId="0" applyFont="1" applyFill="1" applyAlignment="1">
      <alignment horizontal="justify" vertical="top"/>
    </xf>
    <xf numFmtId="0" fontId="1" fillId="0" borderId="2" xfId="4" applyFont="1" applyBorder="1" applyAlignment="1">
      <alignment horizontal="center" vertical="center"/>
    </xf>
    <xf numFmtId="0" fontId="1" fillId="0" borderId="4" xfId="4" applyFont="1" applyBorder="1" applyAlignment="1">
      <alignment horizontal="center" vertical="center"/>
    </xf>
    <xf numFmtId="0" fontId="8" fillId="3" borderId="0" xfId="31" applyFont="1" applyFill="1" applyBorder="1" applyAlignment="1">
      <alignment horizontal="justify"/>
    </xf>
    <xf numFmtId="0" fontId="8" fillId="3" borderId="2" xfId="31" applyFont="1" applyFill="1" applyBorder="1" applyAlignment="1">
      <alignment horizontal="center" vertical="center"/>
    </xf>
    <xf numFmtId="0" fontId="8" fillId="3" borderId="7" xfId="31" applyFont="1" applyFill="1" applyBorder="1" applyAlignment="1">
      <alignment horizontal="center" vertical="center"/>
    </xf>
    <xf numFmtId="0" fontId="8" fillId="3" borderId="9" xfId="31" applyFont="1" applyFill="1" applyBorder="1" applyAlignment="1">
      <alignment vertical="center" wrapText="1"/>
    </xf>
    <xf numFmtId="0" fontId="8" fillId="3" borderId="11" xfId="31" applyFont="1" applyFill="1" applyBorder="1" applyAlignment="1">
      <alignment vertical="center" wrapText="1"/>
    </xf>
    <xf numFmtId="0" fontId="8" fillId="3" borderId="9" xfId="31" applyFont="1" applyFill="1" applyBorder="1" applyAlignment="1">
      <alignment horizontal="left" vertical="center" wrapText="1"/>
    </xf>
    <xf numFmtId="0" fontId="8" fillId="3" borderId="11" xfId="31" applyFont="1" applyFill="1" applyBorder="1" applyAlignment="1">
      <alignment horizontal="left" vertical="center" wrapText="1"/>
    </xf>
    <xf numFmtId="0" fontId="8" fillId="3" borderId="3" xfId="31" applyFont="1" applyFill="1" applyBorder="1" applyAlignment="1">
      <alignment horizontal="center" vertical="center"/>
    </xf>
    <xf numFmtId="0" fontId="8" fillId="3" borderId="14" xfId="31" applyFont="1" applyFill="1" applyBorder="1" applyAlignment="1">
      <alignment horizontal="center" vertical="center"/>
    </xf>
    <xf numFmtId="0" fontId="8" fillId="3" borderId="5" xfId="31" applyFont="1" applyFill="1" applyBorder="1" applyAlignment="1">
      <alignment horizontal="center" vertical="center"/>
    </xf>
    <xf numFmtId="0" fontId="8" fillId="3" borderId="10" xfId="31" applyFont="1" applyFill="1" applyBorder="1" applyAlignment="1">
      <alignment vertical="center" wrapText="1"/>
    </xf>
    <xf numFmtId="0" fontId="8" fillId="3" borderId="10" xfId="31" applyFont="1" applyFill="1" applyBorder="1" applyAlignment="1">
      <alignment horizontal="left" vertical="center"/>
    </xf>
    <xf numFmtId="0" fontId="8" fillId="3" borderId="11" xfId="31" applyFont="1" applyFill="1" applyBorder="1" applyAlignment="1">
      <alignment horizontal="left" vertical="center"/>
    </xf>
    <xf numFmtId="0" fontId="8" fillId="3" borderId="0" xfId="31" applyFont="1" applyFill="1" applyBorder="1" applyAlignment="1">
      <alignment horizontal="center" vertical="center"/>
    </xf>
    <xf numFmtId="0" fontId="8" fillId="3" borderId="10" xfId="31" applyFont="1" applyFill="1" applyBorder="1" applyAlignment="1">
      <alignment horizontal="left" vertical="center" wrapText="1"/>
    </xf>
    <xf numFmtId="167" fontId="4" fillId="3" borderId="5" xfId="0" applyNumberFormat="1" applyFont="1" applyFill="1" applyBorder="1" applyAlignment="1">
      <alignment horizontal="center" vertical="center"/>
    </xf>
    <xf numFmtId="167" fontId="3" fillId="3" borderId="6" xfId="0" applyNumberFormat="1" applyFont="1" applyFill="1" applyBorder="1" applyAlignment="1">
      <alignment horizontal="center" vertical="center"/>
    </xf>
    <xf numFmtId="0" fontId="3" fillId="3" borderId="2" xfId="5" applyFont="1" applyFill="1" applyBorder="1" applyAlignment="1">
      <alignment horizontal="center"/>
    </xf>
    <xf numFmtId="0" fontId="3" fillId="3" borderId="4" xfId="5" applyFont="1" applyFill="1" applyBorder="1" applyAlignment="1">
      <alignment horizontal="center"/>
    </xf>
    <xf numFmtId="167" fontId="4" fillId="3" borderId="2" xfId="0" applyNumberFormat="1" applyFont="1" applyFill="1" applyBorder="1" applyAlignment="1">
      <alignment horizontal="center" vertical="center"/>
    </xf>
    <xf numFmtId="167" fontId="3" fillId="3" borderId="4" xfId="0" applyNumberFormat="1" applyFont="1" applyFill="1" applyBorder="1" applyAlignment="1">
      <alignment horizontal="center" vertical="center"/>
    </xf>
    <xf numFmtId="0" fontId="3" fillId="3" borderId="3" xfId="5" applyFont="1" applyFill="1" applyBorder="1" applyAlignment="1">
      <alignment horizontal="center"/>
    </xf>
    <xf numFmtId="0" fontId="4" fillId="3" borderId="3" xfId="0" applyFont="1" applyFill="1" applyBorder="1" applyAlignment="1">
      <alignment horizontal="justify" wrapText="1"/>
    </xf>
    <xf numFmtId="1" fontId="3" fillId="3" borderId="6" xfId="0" applyNumberFormat="1" applyFont="1" applyFill="1" applyBorder="1" applyAlignment="1">
      <alignment horizontal="center" vertical="center"/>
    </xf>
    <xf numFmtId="1" fontId="4" fillId="3" borderId="5" xfId="0" applyNumberFormat="1" applyFont="1" applyFill="1" applyBorder="1" applyAlignment="1">
      <alignment horizontal="center" vertical="center"/>
    </xf>
    <xf numFmtId="1" fontId="4" fillId="3" borderId="7" xfId="0" applyNumberFormat="1" applyFont="1" applyFill="1" applyBorder="1" applyAlignment="1">
      <alignment horizontal="center" vertical="center"/>
    </xf>
    <xf numFmtId="1" fontId="3" fillId="3" borderId="8" xfId="0" applyNumberFormat="1" applyFont="1" applyFill="1" applyBorder="1" applyAlignment="1">
      <alignment horizontal="center" vertical="center"/>
    </xf>
    <xf numFmtId="167" fontId="4" fillId="3" borderId="7" xfId="0" applyNumberFormat="1" applyFont="1" applyFill="1" applyBorder="1" applyAlignment="1">
      <alignment horizontal="center" vertical="center"/>
    </xf>
    <xf numFmtId="167" fontId="3" fillId="3" borderId="8" xfId="0" applyNumberFormat="1" applyFont="1" applyFill="1" applyBorder="1" applyAlignment="1">
      <alignment horizontal="center" vertical="center"/>
    </xf>
    <xf numFmtId="167" fontId="7" fillId="3" borderId="6" xfId="0" applyNumberFormat="1" applyFont="1" applyFill="1" applyBorder="1" applyAlignment="1">
      <alignment horizontal="center" vertical="center"/>
    </xf>
    <xf numFmtId="167" fontId="8" fillId="3" borderId="5" xfId="0" applyNumberFormat="1" applyFont="1" applyFill="1" applyBorder="1" applyAlignment="1">
      <alignment horizontal="center" vertical="center"/>
    </xf>
    <xf numFmtId="0" fontId="1" fillId="2" borderId="3" xfId="0" applyFont="1" applyFill="1" applyBorder="1" applyAlignment="1">
      <alignment horizontal="center" vertical="center"/>
    </xf>
    <xf numFmtId="0" fontId="3" fillId="3" borderId="2" xfId="0" applyFont="1" applyFill="1" applyBorder="1" applyAlignment="1">
      <alignment horizontal="center"/>
    </xf>
    <xf numFmtId="0" fontId="3" fillId="3" borderId="4" xfId="0" applyFont="1" applyFill="1" applyBorder="1" applyAlignment="1">
      <alignment horizontal="center"/>
    </xf>
    <xf numFmtId="0" fontId="4" fillId="3" borderId="0" xfId="0" applyFont="1" applyFill="1" applyAlignment="1">
      <alignment horizontal="justify"/>
    </xf>
    <xf numFmtId="0" fontId="11" fillId="3" borderId="0" xfId="0" applyFont="1" applyFill="1" applyAlignment="1">
      <alignment wrapText="1"/>
    </xf>
    <xf numFmtId="0" fontId="11" fillId="3" borderId="0" xfId="0" applyFont="1" applyFill="1" applyAlignment="1">
      <alignment horizontal="justify" wrapText="1"/>
    </xf>
    <xf numFmtId="0" fontId="11" fillId="3" borderId="3" xfId="0" applyFont="1" applyFill="1" applyBorder="1" applyAlignment="1">
      <alignment horizontal="justify" wrapText="1"/>
    </xf>
    <xf numFmtId="0" fontId="8" fillId="3" borderId="0" xfId="0" applyFont="1" applyFill="1" applyAlignment="1">
      <alignment horizontal="left" vertical="center"/>
    </xf>
    <xf numFmtId="0" fontId="4" fillId="0" borderId="3" xfId="0" quotePrefix="1" applyFont="1" applyBorder="1" applyAlignment="1">
      <alignment horizontal="justify" vertical="center"/>
    </xf>
    <xf numFmtId="0" fontId="4" fillId="0" borderId="0" xfId="0" quotePrefix="1" applyFont="1" applyAlignment="1">
      <alignment horizontal="justify" vertical="center"/>
    </xf>
    <xf numFmtId="0" fontId="1" fillId="3" borderId="2"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3" xfId="0" applyFont="1" applyFill="1" applyBorder="1" applyAlignment="1">
      <alignment horizontal="center" vertical="center"/>
    </xf>
    <xf numFmtId="0" fontId="4" fillId="3" borderId="3" xfId="0" applyFont="1" applyFill="1" applyBorder="1" applyAlignment="1">
      <alignment horizontal="justify"/>
    </xf>
    <xf numFmtId="0" fontId="2" fillId="3" borderId="5"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7" fillId="3" borderId="2"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3" xfId="0" applyFont="1" applyFill="1" applyBorder="1" applyAlignment="1">
      <alignment horizontal="center" vertical="center"/>
    </xf>
    <xf numFmtId="0" fontId="4" fillId="3" borderId="9"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9" xfId="0" applyFont="1" applyFill="1" applyBorder="1" applyAlignment="1">
      <alignment vertical="center" wrapText="1"/>
    </xf>
    <xf numFmtId="0" fontId="4" fillId="3" borderId="11" xfId="0" applyFont="1" applyFill="1" applyBorder="1" applyAlignment="1">
      <alignment vertical="center" wrapText="1"/>
    </xf>
    <xf numFmtId="0" fontId="4" fillId="3" borderId="9" xfId="0" applyFont="1" applyFill="1" applyBorder="1" applyAlignment="1">
      <alignment horizontal="center" vertical="center"/>
    </xf>
    <xf numFmtId="0" fontId="4" fillId="3" borderId="11" xfId="0" applyFont="1" applyFill="1" applyBorder="1" applyAlignment="1">
      <alignment horizontal="center" vertical="center"/>
    </xf>
    <xf numFmtId="169" fontId="4" fillId="3" borderId="9" xfId="2" applyNumberFormat="1" applyFont="1" applyFill="1" applyBorder="1" applyAlignment="1">
      <alignment horizontal="center" vertical="center" wrapText="1"/>
    </xf>
    <xf numFmtId="169" fontId="4" fillId="3" borderId="11" xfId="2" applyNumberFormat="1" applyFont="1" applyFill="1" applyBorder="1" applyAlignment="1">
      <alignment horizontal="center" vertical="center" wrapText="1"/>
    </xf>
    <xf numFmtId="0" fontId="4" fillId="3" borderId="9" xfId="0" applyFont="1" applyFill="1" applyBorder="1" applyAlignment="1">
      <alignment horizontal="justify" vertical="center" wrapText="1"/>
    </xf>
    <xf numFmtId="0" fontId="4" fillId="3" borderId="11" xfId="0" applyFont="1" applyFill="1" applyBorder="1" applyAlignment="1">
      <alignment horizontal="justify" vertical="center" wrapText="1"/>
    </xf>
    <xf numFmtId="0" fontId="4" fillId="3" borderId="1" xfId="0" applyFont="1" applyFill="1" applyBorder="1" applyAlignment="1">
      <alignment vertical="center" wrapText="1"/>
    </xf>
    <xf numFmtId="0" fontId="4" fillId="3" borderId="2" xfId="0" applyFont="1" applyFill="1" applyBorder="1" applyAlignment="1">
      <alignment vertical="center" wrapText="1"/>
    </xf>
    <xf numFmtId="0" fontId="4" fillId="3" borderId="7" xfId="0" applyFont="1" applyFill="1" applyBorder="1" applyAlignment="1">
      <alignment vertical="center" wrapText="1"/>
    </xf>
    <xf numFmtId="0" fontId="4" fillId="3" borderId="10" xfId="0" applyFont="1" applyFill="1" applyBorder="1" applyAlignment="1">
      <alignment vertical="center" wrapText="1"/>
    </xf>
    <xf numFmtId="0" fontId="4" fillId="0" borderId="9" xfId="0" applyFont="1" applyBorder="1" applyAlignment="1">
      <alignment vertical="center" wrapText="1"/>
    </xf>
    <xf numFmtId="0" fontId="4" fillId="0" borderId="11" xfId="0" applyFont="1" applyBorder="1" applyAlignment="1">
      <alignment vertical="center" wrapText="1"/>
    </xf>
    <xf numFmtId="10" fontId="4" fillId="3" borderId="9" xfId="2" applyNumberFormat="1" applyFont="1" applyFill="1" applyBorder="1" applyAlignment="1">
      <alignment horizontal="center" vertical="center" wrapText="1"/>
    </xf>
    <xf numFmtId="10" fontId="4" fillId="3" borderId="11" xfId="2" applyNumberFormat="1" applyFont="1" applyFill="1" applyBorder="1" applyAlignment="1">
      <alignment horizontal="center" vertical="center" wrapText="1"/>
    </xf>
    <xf numFmtId="0" fontId="4" fillId="0" borderId="9" xfId="0" applyFont="1" applyBorder="1" applyAlignment="1">
      <alignment horizontal="justify" vertical="center" wrapText="1"/>
    </xf>
    <xf numFmtId="0" fontId="4" fillId="0" borderId="11" xfId="0" applyFont="1" applyBorder="1" applyAlignment="1">
      <alignment horizontal="justify" vertical="center" wrapText="1"/>
    </xf>
    <xf numFmtId="0" fontId="4" fillId="3" borderId="1" xfId="0" applyFont="1" applyFill="1" applyBorder="1" applyAlignment="1">
      <alignment horizontal="justify" vertical="center" wrapText="1"/>
    </xf>
    <xf numFmtId="0" fontId="4" fillId="3" borderId="2" xfId="0" applyFont="1" applyFill="1" applyBorder="1" applyAlignment="1">
      <alignment horizontal="justify" vertical="center" wrapText="1"/>
    </xf>
    <xf numFmtId="0" fontId="4" fillId="3" borderId="7" xfId="0" applyFont="1" applyFill="1" applyBorder="1" applyAlignment="1">
      <alignment horizontal="justify" vertical="center" wrapText="1"/>
    </xf>
    <xf numFmtId="0" fontId="4" fillId="3" borderId="10" xfId="0" applyFont="1" applyFill="1" applyBorder="1" applyAlignment="1">
      <alignment horizontal="justify" vertical="center" wrapText="1"/>
    </xf>
    <xf numFmtId="0" fontId="10" fillId="3" borderId="13" xfId="23" applyFont="1" applyFill="1" applyBorder="1" applyAlignment="1" applyProtection="1">
      <alignment horizontal="center" vertical="center" wrapText="1"/>
    </xf>
    <xf numFmtId="0" fontId="10" fillId="3" borderId="15" xfId="23" applyFont="1" applyFill="1" applyBorder="1" applyAlignment="1" applyProtection="1">
      <alignment horizontal="center" vertical="center" wrapText="1"/>
    </xf>
    <xf numFmtId="187" fontId="7" fillId="3" borderId="5" xfId="20" applyNumberFormat="1" applyFont="1" applyFill="1" applyBorder="1" applyAlignment="1">
      <alignment horizontal="center" vertical="center"/>
    </xf>
    <xf numFmtId="187" fontId="7" fillId="3" borderId="7" xfId="20" applyNumberFormat="1" applyFont="1" applyFill="1" applyBorder="1" applyAlignment="1">
      <alignment horizontal="center" vertical="center"/>
    </xf>
    <xf numFmtId="187" fontId="7" fillId="3" borderId="2" xfId="20" applyNumberFormat="1" applyFont="1" applyFill="1" applyBorder="1" applyAlignment="1">
      <alignment horizontal="center" vertical="center"/>
    </xf>
    <xf numFmtId="0" fontId="10" fillId="6" borderId="13" xfId="0" applyFont="1" applyFill="1" applyBorder="1" applyAlignment="1">
      <alignment horizontal="center"/>
    </xf>
    <xf numFmtId="0" fontId="10" fillId="6" borderId="15" xfId="0" applyFont="1" applyFill="1" applyBorder="1" applyAlignment="1">
      <alignment horizontal="center"/>
    </xf>
    <xf numFmtId="0" fontId="10" fillId="6" borderId="12" xfId="0" applyFont="1" applyFill="1" applyBorder="1" applyAlignment="1">
      <alignment horizontal="center"/>
    </xf>
    <xf numFmtId="0" fontId="10" fillId="6" borderId="24" xfId="0" applyFont="1" applyFill="1" applyBorder="1" applyAlignment="1">
      <alignment horizontal="center"/>
    </xf>
    <xf numFmtId="0" fontId="10" fillId="6" borderId="25" xfId="0" applyFont="1" applyFill="1" applyBorder="1" applyAlignment="1">
      <alignment horizontal="center"/>
    </xf>
    <xf numFmtId="0" fontId="10" fillId="6" borderId="26" xfId="0" applyFont="1" applyFill="1" applyBorder="1" applyAlignment="1">
      <alignment horizontal="center"/>
    </xf>
    <xf numFmtId="0" fontId="10" fillId="6" borderId="23" xfId="0" applyFont="1" applyFill="1" applyBorder="1" applyAlignment="1">
      <alignment horizontal="center"/>
    </xf>
    <xf numFmtId="0" fontId="10" fillId="6" borderId="2" xfId="0" applyFont="1" applyFill="1" applyBorder="1" applyAlignment="1">
      <alignment horizontal="center" vertical="center"/>
    </xf>
    <xf numFmtId="0" fontId="10" fillId="6" borderId="4" xfId="0" applyFont="1" applyFill="1" applyBorder="1" applyAlignment="1">
      <alignment horizontal="center" vertical="center"/>
    </xf>
    <xf numFmtId="0" fontId="10" fillId="6" borderId="22" xfId="0" applyFont="1" applyFill="1" applyBorder="1" applyAlignment="1">
      <alignment horizontal="center" vertical="center"/>
    </xf>
    <xf numFmtId="0" fontId="10" fillId="6" borderId="23" xfId="0" applyFont="1" applyFill="1" applyBorder="1" applyAlignment="1">
      <alignment horizontal="center" vertical="center"/>
    </xf>
    <xf numFmtId="0" fontId="8" fillId="3" borderId="0" xfId="0" applyFont="1" applyFill="1" applyAlignment="1">
      <alignment wrapText="1"/>
    </xf>
    <xf numFmtId="0" fontId="8" fillId="3" borderId="5" xfId="0" applyFont="1" applyFill="1" applyBorder="1" applyAlignment="1">
      <alignment wrapText="1"/>
    </xf>
    <xf numFmtId="0" fontId="7" fillId="3" borderId="7" xfId="0" applyFont="1" applyFill="1" applyBorder="1" applyAlignment="1">
      <alignment wrapText="1"/>
    </xf>
    <xf numFmtId="0" fontId="7" fillId="3" borderId="14" xfId="0" applyFont="1" applyFill="1" applyBorder="1" applyAlignment="1">
      <alignment wrapText="1"/>
    </xf>
    <xf numFmtId="0" fontId="7" fillId="3" borderId="9" xfId="3" applyFont="1" applyFill="1" applyBorder="1" applyAlignment="1">
      <alignment horizontal="center" vertical="center"/>
    </xf>
    <xf numFmtId="0" fontId="7" fillId="3" borderId="10" xfId="3" applyFont="1" applyFill="1" applyBorder="1" applyAlignment="1">
      <alignment horizontal="center" vertical="center"/>
    </xf>
    <xf numFmtId="0" fontId="21" fillId="3" borderId="14" xfId="0" applyFont="1" applyFill="1" applyBorder="1" applyAlignment="1">
      <alignment horizontal="center" wrapText="1"/>
    </xf>
    <xf numFmtId="0" fontId="21" fillId="3" borderId="0" xfId="0" applyFont="1" applyFill="1" applyAlignment="1">
      <alignment horizontal="center" wrapText="1"/>
    </xf>
    <xf numFmtId="0" fontId="21" fillId="3" borderId="34" xfId="0" applyFont="1" applyFill="1" applyBorder="1" applyAlignment="1">
      <alignment horizontal="left" wrapText="1"/>
    </xf>
    <xf numFmtId="0" fontId="8" fillId="3" borderId="0" xfId="0" applyFont="1" applyFill="1" applyAlignment="1">
      <alignment horizontal="left" wrapText="1"/>
    </xf>
    <xf numFmtId="0" fontId="4" fillId="3" borderId="0" xfId="0" applyFont="1" applyFill="1" applyAlignment="1">
      <alignment horizontal="left"/>
    </xf>
    <xf numFmtId="0" fontId="3" fillId="3" borderId="0" xfId="0" applyFont="1" applyFill="1" applyAlignment="1">
      <alignment horizontal="left"/>
    </xf>
    <xf numFmtId="0" fontId="7" fillId="3" borderId="9"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4" fillId="0" borderId="0" xfId="0" applyFont="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cellXfs>
  <cellStyles count="48">
    <cellStyle name="blp_datetime" xfId="35" xr:uid="{41B8DF79-ADF8-4970-855C-8E3C1DAC00FC}"/>
    <cellStyle name="Comma" xfId="22" xr:uid="{5339560B-547C-4652-810E-C78206B8E178}"/>
    <cellStyle name="Comma 2" xfId="36" xr:uid="{0C57CED1-14BF-4CC5-98A0-4D48F977AF7F}"/>
    <cellStyle name="Hipervínculo" xfId="23" builtinId="8"/>
    <cellStyle name="Millares" xfId="24" builtinId="3"/>
    <cellStyle name="Millares [0]" xfId="1" builtinId="6"/>
    <cellStyle name="Millares [0] 2" xfId="14" xr:uid="{A70A1670-E580-4731-9F66-B49D5AF2E1FB}"/>
    <cellStyle name="Millares [0] 2 2" xfId="37" xr:uid="{A7410A64-4BBC-4A5E-811B-505F51CB7DB3}"/>
    <cellStyle name="Millares [0] 2 3" xfId="38" xr:uid="{A7416BFB-AA26-4A73-AFE2-BC0C228FBB3C}"/>
    <cellStyle name="Millares [0] 3" xfId="27" xr:uid="{9A78226A-18AA-4E30-8898-5201B2859DA0}"/>
    <cellStyle name="Millares [0] 4" xfId="39" xr:uid="{2949C984-AECC-431B-B649-614BBA8FFEF6}"/>
    <cellStyle name="Millares 10 5" xfId="6" xr:uid="{EA8D6C66-AAEA-4858-A33A-CBCC30EEF9BF}"/>
    <cellStyle name="Millares 2" xfId="16" xr:uid="{290B5D00-18FA-41E5-8C8B-BFB5ABC0E696}"/>
    <cellStyle name="Millares 2 2" xfId="7" xr:uid="{709AD3FB-AC8B-4BA2-ACCC-A62704C5CA2B}"/>
    <cellStyle name="Millares 2 3" xfId="28" xr:uid="{93830369-2FAA-4654-85C4-FF513C798589}"/>
    <cellStyle name="Millares 3" xfId="11" xr:uid="{993E16C9-1547-45C2-AAD0-E1DBE0E16393}"/>
    <cellStyle name="Millares 3 2" xfId="40" xr:uid="{56EBBD29-DBFC-4DE2-9009-003876ED8A36}"/>
    <cellStyle name="Millares 4" xfId="17" xr:uid="{1B5D0E78-78E0-4029-BCBB-271AF931ED47}"/>
    <cellStyle name="Millares 5" xfId="41" xr:uid="{E4DD50D9-86CC-445E-BDBF-3A81B2A531A7}"/>
    <cellStyle name="Moneda [0]" xfId="8" builtinId="7"/>
    <cellStyle name="Moneda [0] 2" xfId="9" xr:uid="{6B1E0C20-E670-4EDD-89FA-7267DF706085}"/>
    <cellStyle name="Moneda [0] 2 2" xfId="29" xr:uid="{C3E7E47F-B3C7-47B5-A29E-3FC2A81B9DF3}"/>
    <cellStyle name="Moneda [0] 2 3" xfId="42" xr:uid="{482C53F2-321F-4293-BD10-3EB8BD8D5F75}"/>
    <cellStyle name="Moneda [0] 3" xfId="30" xr:uid="{F5004C7D-25F4-4290-92F9-677DD9BE2C2E}"/>
    <cellStyle name="Moneda [0] 4" xfId="43" xr:uid="{740D8785-2801-4F29-B6B2-010F6C4C72A9}"/>
    <cellStyle name="Normal" xfId="0" builtinId="0"/>
    <cellStyle name="Normal 10" xfId="4" xr:uid="{4B9BDF7A-5E70-4FA3-8E97-6FEA52E74F52}"/>
    <cellStyle name="Normal 10 2" xfId="20" xr:uid="{99037018-51C7-4954-B6EB-50482200B8BB}"/>
    <cellStyle name="Normal 1119 2" xfId="44" xr:uid="{0B51BA2A-B69B-4457-B02F-709A659E1AE4}"/>
    <cellStyle name="Normal 2" xfId="10" xr:uid="{9BFCC79D-7062-4335-8226-09393BE233BB}"/>
    <cellStyle name="Normal 2 2" xfId="3" xr:uid="{224840E7-408B-410F-BCB9-27DC9D3C945D}"/>
    <cellStyle name="Normal 2 2 2" xfId="12" xr:uid="{E7E6B70C-E068-4DC5-BB5B-DBD185DAEE79}"/>
    <cellStyle name="Normal 2 3" xfId="45" xr:uid="{0E21664A-ADF1-4822-97EB-E6D13ACCEA1D}"/>
    <cellStyle name="Normal 2 5" xfId="26" xr:uid="{DF554C4F-6200-4206-B848-F9EEE7ABE308}"/>
    <cellStyle name="Normal 21" xfId="18" xr:uid="{7CAF0F92-8356-46C2-A67D-3274903BA1F5}"/>
    <cellStyle name="Normal 3" xfId="5" xr:uid="{29C7B6B0-652E-489A-81F0-CAC2C163D6A3}"/>
    <cellStyle name="Normal 3 2" xfId="32" xr:uid="{2440F236-8544-4222-92DF-16C9150ED122}"/>
    <cellStyle name="Normal 4" xfId="13" xr:uid="{1DE040F4-9858-49F1-AC80-80101D5DDF12}"/>
    <cellStyle name="Normal 5" xfId="15" xr:uid="{71232775-5A32-4EE6-91A4-578B141A61E5}"/>
    <cellStyle name="Normal 6" xfId="25" xr:uid="{38B0E1A2-7839-4530-BE02-F20CFAD432B1}"/>
    <cellStyle name="Normal 7" xfId="31" xr:uid="{F65D89BA-9C1B-4A2C-86FE-B32E552D83C6}"/>
    <cellStyle name="Normal 8" xfId="33" xr:uid="{C95A4249-74B0-4FD6-9E17-70BF077CC18E}"/>
    <cellStyle name="Normal 9" xfId="34" xr:uid="{006D5439-153C-4EAB-9E51-558B012A6B14}"/>
    <cellStyle name="Notas 2" xfId="46" xr:uid="{D748D2A1-FF52-4CCA-A254-7F9750B0E290}"/>
    <cellStyle name="Percent" xfId="21" xr:uid="{0018C57F-A874-4CAF-8B3C-F61048B59469}"/>
    <cellStyle name="Porcentaje" xfId="2" builtinId="5"/>
    <cellStyle name="Porcentaje 2 2" xfId="47" xr:uid="{267F9DC5-D619-4BBC-9908-9C7958ACA1FF}"/>
    <cellStyle name="Porcentual 2 4" xfId="19" xr:uid="{9F64284D-7B1F-42B4-B8A6-77C4AA0F4E3B}"/>
  </cellStyles>
  <dxfs count="0"/>
  <tableStyles count="0" defaultTableStyle="TableStyleMedium2" defaultPivotStyle="PivotStyleLight16"/>
  <colors>
    <mruColors>
      <color rgb="FFF3F7FB"/>
      <color rgb="FF005C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customXml" Target="../customXml/item1.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tyles" Target="styles.xml"/><Relationship Id="rId10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theme" Target="theme/theme1.xml"/><Relationship Id="rId3" Type="http://schemas.openxmlformats.org/officeDocument/2006/relationships/worksheet" Target="worksheets/sheet3.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cfachile.cl/publicaciones-del-cfa/informes-del-consejo/informes-sobre-temas-fiscales-emergentes/nota-del-cfa-n-21-propuestas-del-cfa-para-mejorar-las-proyecciones-de-lo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305B1-C894-44EA-AEEE-64DD49F15487}">
  <sheetPr codeName="Hoja1">
    <tabColor rgb="FF7030A0"/>
  </sheetPr>
  <dimension ref="A1:B113"/>
  <sheetViews>
    <sheetView topLeftCell="B22" zoomScaleNormal="100" workbookViewId="0">
      <selection activeCell="A50" sqref="A50"/>
    </sheetView>
  </sheetViews>
  <sheetFormatPr baseColWidth="10" defaultColWidth="11.42578125" defaultRowHeight="12.75" x14ac:dyDescent="0.2"/>
  <cols>
    <col min="1" max="1" width="15" style="7" customWidth="1"/>
    <col min="2" max="2" width="121.5703125" style="7" bestFit="1" customWidth="1"/>
    <col min="3" max="16384" width="11.42578125" style="7"/>
  </cols>
  <sheetData>
    <row r="1" spans="1:2" x14ac:dyDescent="0.2">
      <c r="A1" s="6" t="s">
        <v>616</v>
      </c>
    </row>
    <row r="3" spans="1:2" x14ac:dyDescent="0.2">
      <c r="A3" s="6" t="s">
        <v>617</v>
      </c>
    </row>
    <row r="4" spans="1:2" x14ac:dyDescent="0.2">
      <c r="A4" s="750" t="str">
        <f>'C I.1.1'!A1</f>
        <v>Cuadro I.1.1</v>
      </c>
      <c r="B4" s="7" t="str">
        <f>'C I.1.1'!A2</f>
        <v>Supuestos macroeconómicos 2024</v>
      </c>
    </row>
    <row r="5" spans="1:2" x14ac:dyDescent="0.2">
      <c r="A5" s="750" t="str">
        <f>'C I.1.2'!A1</f>
        <v>Cuadro I.1.2</v>
      </c>
      <c r="B5" s="7" t="str">
        <f>'C I.1.2'!A2</f>
        <v>Detalle supuestos de crecimiento económico y cuenta corriente 2024</v>
      </c>
    </row>
    <row r="6" spans="1:2" x14ac:dyDescent="0.2">
      <c r="A6" s="750" t="str">
        <f>'C I.2.1'!A1</f>
        <v>Cuadro I.2.1</v>
      </c>
      <c r="B6" s="7" t="str">
        <f>'C I.2.1'!A2</f>
        <v>Ingresos Gobierno Central Total en 2023 y 2024(1)</v>
      </c>
    </row>
    <row r="7" spans="1:2" x14ac:dyDescent="0.2">
      <c r="A7" s="750" t="str">
        <f>'C I.2.2'!A1</f>
        <v>Cuadro I.2.2</v>
      </c>
      <c r="B7" s="7" t="str">
        <f>'C I.2.2'!A2</f>
        <v>Ingresos tributarios 2023 y 2024(1,2)</v>
      </c>
    </row>
    <row r="8" spans="1:2" x14ac:dyDescent="0.2">
      <c r="A8" s="750" t="str">
        <f>'C I.2.3'!A1</f>
        <v>Cuadro I.2.3</v>
      </c>
      <c r="B8" s="7" t="str">
        <f>'C I.2.3'!A2</f>
        <v>Ingresos Gobierno Central Total Evolución Trimestral 2024(1)</v>
      </c>
    </row>
    <row r="9" spans="1:2" x14ac:dyDescent="0.2">
      <c r="A9" s="750" t="str">
        <f>'C I.3.1'!A1</f>
        <v>Cuadro I.3.1</v>
      </c>
      <c r="B9" s="7" t="str">
        <f>'C I.3.1'!A2</f>
        <v>Parámetros estructurales 2023-2024(1)</v>
      </c>
    </row>
    <row r="10" spans="1:2" x14ac:dyDescent="0.2">
      <c r="A10" s="750" t="str">
        <f>'C I.3.2'!A1</f>
        <v>Cuadro I.3.2</v>
      </c>
      <c r="B10" s="7" t="str">
        <f>'C I.3.2'!A2</f>
        <v>Ingresos Cíclicamente Ajustados del Gobierno Central Total 2023 y 2024(1)</v>
      </c>
    </row>
    <row r="11" spans="1:2" x14ac:dyDescent="0.2">
      <c r="A11" s="750" t="str">
        <f>'C I.4.1'!A1</f>
        <v>Cuadro I.4.1</v>
      </c>
      <c r="B11" s="7" t="str">
        <f>'C I.4.1'!A2</f>
        <v>Gastos Gobierno Central Total 2023 y 2024</v>
      </c>
    </row>
    <row r="12" spans="1:2" x14ac:dyDescent="0.2">
      <c r="A12" s="750" t="str">
        <f>'C I.4.2'!A1</f>
        <v>Cuadro I.4.2</v>
      </c>
      <c r="B12" s="7" t="str">
        <f>'C I.4.2'!A2</f>
        <v>Gastos Gobierno Central Total Ejecución Trimestral de Gastos 2024</v>
      </c>
    </row>
    <row r="13" spans="1:2" x14ac:dyDescent="0.2">
      <c r="A13" s="750" t="str">
        <f>'C I.4.3'!A1</f>
        <v>Cuadro I.4.3</v>
      </c>
      <c r="B13" s="7" t="str">
        <f>'C I.4.3'!A2</f>
        <v>Gastos Gobierno Central Presupuestario 2023 y 2024</v>
      </c>
    </row>
    <row r="14" spans="1:2" x14ac:dyDescent="0.2">
      <c r="A14" s="750" t="str">
        <f>'C I.4.4'!A1</f>
        <v>Cuadro I.4.4</v>
      </c>
      <c r="B14" s="7" t="str">
        <f>'C I.4.4'!A2</f>
        <v>Gasto Corriente, 5 Ministerios con mayor gasto aprobado 2024(1)(2)</v>
      </c>
    </row>
    <row r="15" spans="1:2" x14ac:dyDescent="0.2">
      <c r="A15" s="750" t="str">
        <f>'C I.4.5'!A1</f>
        <v>Cuadro I.4.5</v>
      </c>
      <c r="B15" s="7" t="str">
        <f>'C I.4.5'!A2</f>
        <v>Gasto de Capital, 5 Ministerios con mayor gasto aprobado 2024(1)(2)</v>
      </c>
    </row>
    <row r="16" spans="1:2" x14ac:dyDescent="0.2">
      <c r="A16" s="750" t="str">
        <f>'C I.5.1'!A1</f>
        <v>Cuadro I.5.1</v>
      </c>
      <c r="B16" s="7" t="str">
        <f>'C I.5.1'!A2</f>
        <v xml:space="preserve">Gasto del Gobierno Central Presupuestario por Partida 2024(1)(2), sub/sobre ejecución </v>
      </c>
    </row>
    <row r="17" spans="1:2" x14ac:dyDescent="0.2">
      <c r="A17" s="750" t="str">
        <f>'C I.6.1'!A1</f>
        <v>Cuadro I.6.1</v>
      </c>
      <c r="B17" s="7" t="str">
        <f>'C I.6.1'!A2</f>
        <v>Balance del Gobierno Central Total 2023 y 2024(1)</v>
      </c>
    </row>
    <row r="18" spans="1:2" x14ac:dyDescent="0.2">
      <c r="A18" s="750" t="str">
        <f>'C I.6.2'!A1</f>
        <v>Cuadro I.6.2</v>
      </c>
      <c r="B18" s="7" t="str">
        <f>'C I.6.2'!A2</f>
        <v>Balance del Gobierno Central Total efectivo y estructural 2024</v>
      </c>
    </row>
    <row r="19" spans="1:2" x14ac:dyDescent="0.2">
      <c r="A19" s="750" t="str">
        <f>'C I.7.1'!A1</f>
        <v xml:space="preserve">Cuadro I.7.1 </v>
      </c>
      <c r="B19" s="7" t="str">
        <f>'C I.7.1'!A2</f>
        <v>Financiamiento del Gobierno Central Total 2023-2024</v>
      </c>
    </row>
    <row r="20" spans="1:2" x14ac:dyDescent="0.2">
      <c r="A20" s="750" t="str">
        <f>'C I.7.2'!A1</f>
        <v xml:space="preserve">Cuadro I.7.2 </v>
      </c>
      <c r="B20" s="7" t="str">
        <f>'C I.7.2'!A2</f>
        <v>Fuentes y usos de recursos fiscales 2024(1)</v>
      </c>
    </row>
    <row r="21" spans="1:2" x14ac:dyDescent="0.2">
      <c r="A21" s="750" t="str">
        <f>'C. I.8.1'!A1</f>
        <v xml:space="preserve">Cuadro I.8.1 </v>
      </c>
      <c r="B21" s="7" t="str">
        <f>'C. I.8.1'!A2</f>
        <v>Activos consolidados del Tesoro Público, cierre efectivo 2021-2024</v>
      </c>
    </row>
    <row r="22" spans="1:2" x14ac:dyDescent="0.2">
      <c r="A22" s="750" t="str">
        <f>'C I.8.2'!A1</f>
        <v>Cuadro I.8.2</v>
      </c>
      <c r="B22" s="7" t="str">
        <f>'C I.8.2'!A2</f>
        <v>Fuentes Financiamiento Emisión Deuda 2024</v>
      </c>
    </row>
    <row r="23" spans="1:2" x14ac:dyDescent="0.2">
      <c r="A23" s="750" t="str">
        <f>'C I.8.3'!A1</f>
        <v>Cuadro I.8.3</v>
      </c>
      <c r="B23" s="7" t="str">
        <f>'C I.8.3'!A2</f>
        <v xml:space="preserve">Stock de deuda del Gobierno Central por acreedor </v>
      </c>
    </row>
    <row r="24" spans="1:2" x14ac:dyDescent="0.2">
      <c r="A24" s="750" t="str">
        <f>'C I.8.4'!A1</f>
        <v>Cuadro I.8.4</v>
      </c>
      <c r="B24" s="7" t="str">
        <f>'C I.8.4'!A2</f>
        <v>Conciliación de flujos y saldos de la Deuda Bruta del Gobierno Central</v>
      </c>
    </row>
    <row r="25" spans="1:2" x14ac:dyDescent="0.2">
      <c r="A25" s="750" t="str">
        <f>'C I.8.5'!A1</f>
        <v>Cuadro I.8.5</v>
      </c>
      <c r="B25" s="7" t="str">
        <f>'C I.8.5'!A2</f>
        <v>Perfil de vencimiento de la Deuda Bruta del Gobierno Central al 31 de diciembre de 2024</v>
      </c>
    </row>
    <row r="26" spans="1:2" x14ac:dyDescent="0.2">
      <c r="A26" s="750" t="str">
        <f>'C I.8.6'!A1</f>
        <v>Cuadro I.8.6</v>
      </c>
      <c r="B26" s="7" t="str">
        <f>'C I.8.6'!A2</f>
        <v>Posición Financiera Neta Gobierno Central Total, cierre efectivo 2021-2024</v>
      </c>
    </row>
    <row r="27" spans="1:2" x14ac:dyDescent="0.2">
      <c r="A27" s="750" t="str">
        <f>'C I.9.1'!A1</f>
        <v xml:space="preserve">Cuadro I.9.1 </v>
      </c>
      <c r="B27" s="7" t="str">
        <f>'C I.9.1'!A2</f>
        <v>Clasificación Funcional de Erogaciones del Gobierno Central Total(1)</v>
      </c>
    </row>
    <row r="28" spans="1:2" x14ac:dyDescent="0.2">
      <c r="A28" s="750" t="str">
        <f>'C I.10.1'!A1</f>
        <v>Cuadro I.10.1</v>
      </c>
      <c r="B28" s="7" t="str">
        <f>'C I.10.1'!A2</f>
        <v>Objetivos Estratégicos Institucionales formulados para 2025 por Ministerio</v>
      </c>
    </row>
    <row r="29" spans="1:2" x14ac:dyDescent="0.2">
      <c r="A29" s="750" t="str">
        <f>'C I.10.2'!A1</f>
        <v>Cuadro I.10.2</v>
      </c>
      <c r="B29" s="7" t="str">
        <f>'C I.10.2'!A2</f>
        <v xml:space="preserve">Formulación de Indicadores de Desempeño 2025 </v>
      </c>
    </row>
    <row r="30" spans="1:2" x14ac:dyDescent="0.2">
      <c r="A30" s="750" t="str">
        <f>'C I.10.3'!A1</f>
        <v>Cuadro I.10.3</v>
      </c>
      <c r="B30" s="7" t="str">
        <f>'C I.10.3'!A2</f>
        <v xml:space="preserve">Indicadores de desempeño 2024 evaluados por Ministerio </v>
      </c>
    </row>
    <row r="31" spans="1:2" x14ac:dyDescent="0.2">
      <c r="A31" s="750" t="str">
        <f>'C I.10.4'!A1</f>
        <v>Cuadro I.10.4</v>
      </c>
      <c r="B31" s="7" t="str">
        <f>'C I.10.4'!A2</f>
        <v>Resumen cumplimiento por año de protocolo a diciembre de 2024</v>
      </c>
    </row>
    <row r="32" spans="1:2" x14ac:dyDescent="0.2">
      <c r="A32" s="750" t="str">
        <f>'C I.10.5'!A1</f>
        <v>Cuadro I.10.5</v>
      </c>
      <c r="B32" s="7" t="str">
        <f>'C I.10.5'!A2</f>
        <v>Resumen cumplimiento por Ministerio a diciembre de 2024</v>
      </c>
    </row>
    <row r="33" spans="1:2" x14ac:dyDescent="0.2">
      <c r="A33" s="750" t="str">
        <f>'C I.10.6'!A1</f>
        <v>Cuadro I.10.6</v>
      </c>
      <c r="B33" s="7" t="str">
        <f>'C I.10.6'!A2</f>
        <v>Programas que egresaron del sistema de seguimiento de compromisos en diciembre de 2024</v>
      </c>
    </row>
    <row r="34" spans="1:2" x14ac:dyDescent="0.2">
      <c r="A34" s="750" t="str">
        <f>'C I.10.7'!A1</f>
        <v>Cuadro I.10.7</v>
      </c>
      <c r="B34" s="7" t="str">
        <f>'C I.10.7'!A2</f>
        <v>Programas Calificados Globalmente como No Cumplidos a diciembre de 2024</v>
      </c>
    </row>
    <row r="35" spans="1:2" x14ac:dyDescent="0.2">
      <c r="A35" s="750" t="str">
        <f>'C I.10.8'!A1</f>
        <v>Cuadro I.10.8</v>
      </c>
      <c r="B35" s="7" t="str">
        <f>'C I.10.8'!A2</f>
        <v xml:space="preserve">Programas monitoreados proceso de monitoreo del desempeño 2024 </v>
      </c>
    </row>
    <row r="36" spans="1:2" x14ac:dyDescent="0.2">
      <c r="A36" s="750" t="str">
        <f>'C I.10.9'!A1</f>
        <v>Cuadro I.10.9</v>
      </c>
      <c r="B36" s="7" t="str">
        <f>'C I.10.9'!A2</f>
        <v>Número de instituciones por tipo de compromiso 2025</v>
      </c>
    </row>
    <row r="37" spans="1:2" x14ac:dyDescent="0.2">
      <c r="A37" s="750" t="str">
        <f>'C I.10.10'!A1</f>
        <v>Cuadro I.10.10</v>
      </c>
      <c r="B37" s="7" t="str">
        <f>'C I.10.10'!A2</f>
        <v>Servicios creados en 2024, nuevos para 2025</v>
      </c>
    </row>
    <row r="38" spans="1:2" x14ac:dyDescent="0.2">
      <c r="A38" s="750" t="str">
        <f>'C I.10.11'!A1</f>
        <v>Cuadro I.10.11</v>
      </c>
      <c r="B38" s="7" t="str">
        <f>'C I.10.11'!A2</f>
        <v>Servicios con Sistema de Riesgos Psicosociales Laborales 2025</v>
      </c>
    </row>
    <row r="40" spans="1:2" x14ac:dyDescent="0.2">
      <c r="A40" s="6" t="s">
        <v>618</v>
      </c>
    </row>
    <row r="41" spans="1:2" x14ac:dyDescent="0.2">
      <c r="A41" s="750" t="str">
        <f>'C II.1.1'!A1</f>
        <v>Cuadro II.1.1</v>
      </c>
      <c r="B41" s="7" t="str">
        <f>'C II.1.1'!A2</f>
        <v>Supuestos Macroeconómicos 2025</v>
      </c>
    </row>
    <row r="42" spans="1:2" x14ac:dyDescent="0.2">
      <c r="A42" s="750" t="str">
        <f>'C II.1.2'!A1</f>
        <v>Cuadro II.1.2</v>
      </c>
      <c r="B42" s="7" t="str">
        <f>'C II.1.2'!A2</f>
        <v>Detalle supuestos de crecimiento económico y cuenta corriente 2025</v>
      </c>
    </row>
    <row r="43" spans="1:2" x14ac:dyDescent="0.2">
      <c r="A43" s="750" t="str">
        <f>'C II.2.1'!A1</f>
        <v xml:space="preserve">Cuadro II.2.1 </v>
      </c>
      <c r="B43" s="7" t="str">
        <f>'C II.2.1'!A2</f>
        <v>Ingresos Gobierno Central Total 2025(1)</v>
      </c>
    </row>
    <row r="44" spans="1:2" x14ac:dyDescent="0.2">
      <c r="A44" s="750" t="str">
        <f>'C II.2.2'!A1</f>
        <v>Cuadro II.2.2</v>
      </c>
      <c r="B44" s="7" t="str">
        <f>'C II.2.2'!A2</f>
        <v>Ingresos Tributarios Netos 2025(1)</v>
      </c>
    </row>
    <row r="45" spans="1:2" x14ac:dyDescent="0.2">
      <c r="A45" s="750" t="str">
        <f>'C II.3.1'!A1</f>
        <v>Cuadro II.3.1</v>
      </c>
      <c r="B45" s="7" t="str">
        <f>'C II.3.1'!A2</f>
        <v>Parámetros de referencia del Balance Cíclicamente Ajustado 2025</v>
      </c>
    </row>
    <row r="46" spans="1:2" x14ac:dyDescent="0.2">
      <c r="A46" s="750" t="str">
        <f>'C II.3.2'!A1</f>
        <v>Cuadro II.3.2</v>
      </c>
      <c r="B46" s="7" t="str">
        <f>'C II.3.2'!A2</f>
        <v>Ingresos Cíclicamente Ajustados del Gobierno Central Total 2025(1)</v>
      </c>
    </row>
    <row r="47" spans="1:2" x14ac:dyDescent="0.2">
      <c r="A47" s="750" t="str">
        <f>'C II.4.1'!A1</f>
        <v>Cuadro II.4.1</v>
      </c>
      <c r="B47" s="7" t="str">
        <f>'C II.4.1'!A2</f>
        <v>Gasto del Gobierno Central Total 2025</v>
      </c>
    </row>
    <row r="48" spans="1:2" x14ac:dyDescent="0.2">
      <c r="A48" s="750" t="str">
        <f>'C II.4.2'!A1</f>
        <v>Cuadro II.4.2</v>
      </c>
      <c r="B48" s="7" t="str">
        <f>'C II.4.2'!A2</f>
        <v>Balance del Gobierno Central Total 2025(1)</v>
      </c>
    </row>
    <row r="49" spans="1:2" x14ac:dyDescent="0.2">
      <c r="A49" s="750" t="str">
        <f>'C II.4.3'!A1</f>
        <v>Cuadro II.4.3</v>
      </c>
      <c r="B49" s="7" t="str">
        <f>'C II.4.3'!A2</f>
        <v>Acciones correctivas que requieren medidas administrativas</v>
      </c>
    </row>
    <row r="50" spans="1:2" x14ac:dyDescent="0.2">
      <c r="A50" s="750" t="str">
        <f>'C II.4.4'!A1</f>
        <v>Cuadro II.4.4</v>
      </c>
      <c r="B50" s="7" t="str">
        <f>'C II.4.4'!A2</f>
        <v>Acciones correctivas que requieren medidas legislativas</v>
      </c>
    </row>
    <row r="51" spans="1:2" x14ac:dyDescent="0.2">
      <c r="A51" s="750" t="str">
        <f>'C II.5.1'!A1</f>
        <v>Cuadro II.5.1</v>
      </c>
      <c r="B51" s="7" t="str">
        <f>'C II.5.1'!A2</f>
        <v>Fuentes Financiamiento Emisión Deuda 2025</v>
      </c>
    </row>
    <row r="52" spans="1:2" x14ac:dyDescent="0.2">
      <c r="A52" s="750" t="str">
        <f>'C II.6.1'!A1</f>
        <v>Cuadro II.6.1</v>
      </c>
      <c r="B52" s="7" t="str">
        <f>'C II.6.1'!A2</f>
        <v>Posición Financiera Neta Gobierno Central Total, cierre estimado 2025(1)</v>
      </c>
    </row>
    <row r="53" spans="1:2" x14ac:dyDescent="0.2">
      <c r="A53" s="750" t="str">
        <f>'C II.7.1'!A1</f>
        <v>Cuadro II.7.1</v>
      </c>
      <c r="B53" s="7" t="str">
        <f>'C II.7.1'!A2</f>
        <v>Evaluaciones en curso 2025</v>
      </c>
    </row>
    <row r="55" spans="1:2" x14ac:dyDescent="0.2">
      <c r="A55" s="6" t="s">
        <v>619</v>
      </c>
    </row>
    <row r="56" spans="1:2" x14ac:dyDescent="0.2">
      <c r="A56" s="750" t="str">
        <f>'C III.3.1'!A1</f>
        <v>Cuadro III.3.1</v>
      </c>
      <c r="B56" s="7" t="str">
        <f>'C III.3.1'!A2</f>
        <v>Supuestos macroeconómicos 2026-2029</v>
      </c>
    </row>
    <row r="57" spans="1:2" x14ac:dyDescent="0.2">
      <c r="A57" s="750" t="str">
        <f>'C III.3.2'!A1</f>
        <v>Cuadro III.3.2</v>
      </c>
      <c r="B57" s="7" t="str">
        <f>'C III.3.2'!A2</f>
        <v>Detalle supuestos de crecimiento económico y cuenta corriente 2026-2029</v>
      </c>
    </row>
    <row r="58" spans="1:2" x14ac:dyDescent="0.2">
      <c r="A58" s="750" t="str">
        <f>'C III.4.1'!A1</f>
        <v>Cuadro III.4.1</v>
      </c>
      <c r="B58" s="7" t="str">
        <f>'C III.4.1'!A2</f>
        <v>Ingresos del Gobierno Central Total 2026-2029</v>
      </c>
    </row>
    <row r="59" spans="1:2" x14ac:dyDescent="0.2">
      <c r="A59" s="750" t="str">
        <f>'C III.4.2'!A1</f>
        <v>Cuadro III.4.2</v>
      </c>
      <c r="B59" s="7" t="str">
        <f>'C III.4.2'!A2</f>
        <v>Parámetros de referencia del Balance Cíclicamente Ajustado 2026-2029</v>
      </c>
    </row>
    <row r="60" spans="1:2" x14ac:dyDescent="0.2">
      <c r="A60" s="750" t="str">
        <f>'C III.4.3'!A1</f>
        <v>Cuadro III.4.3</v>
      </c>
      <c r="B60" s="7" t="str">
        <f>'C III.4.3'!A2</f>
        <v>Ingresos Cíclicamente ajustados del Gobierno Central Total 2026-2029</v>
      </c>
    </row>
    <row r="61" spans="1:2" x14ac:dyDescent="0.2">
      <c r="A61" s="750" t="str">
        <f>'C III.5.1'!A1</f>
        <v>Cuadro III.5.1</v>
      </c>
      <c r="B61" s="7" t="str">
        <f>'C III.5.1'!A2</f>
        <v>Actualización de gastos comprometidos para el Gobierno Central Total 2026-2029</v>
      </c>
    </row>
    <row r="62" spans="1:2" x14ac:dyDescent="0.2">
      <c r="A62" s="750" t="str">
        <f>'C III.5.2'!A1</f>
        <v>Cuadro III.5.2</v>
      </c>
      <c r="B62" s="7" t="str">
        <f>'C III.5.2'!A2</f>
        <v>Gastos Comprometidos 2026-2029</v>
      </c>
    </row>
    <row r="63" spans="1:2" x14ac:dyDescent="0.2">
      <c r="A63" s="750" t="str">
        <f>'C III.6.1'!A1</f>
        <v>Cuadro III.6.1</v>
      </c>
      <c r="B63" s="7" t="str">
        <f>'C III.6.1'!A2</f>
        <v>Balances del Gobierno Central Total 2026-2029 sin acciones correctivas</v>
      </c>
    </row>
    <row r="64" spans="1:2" x14ac:dyDescent="0.2">
      <c r="A64" s="750" t="str">
        <f>'C III.6.2'!A1</f>
        <v>Cuadro III.6.2</v>
      </c>
      <c r="B64" s="7" t="str">
        <f>'C III.6.2'!A2</f>
        <v>Proyección de Ingresos Efectivos, Gastos Comprometidos y Balances Efectivos 2025-2029 con acciones correctivas</v>
      </c>
    </row>
    <row r="65" spans="1:2" x14ac:dyDescent="0.2">
      <c r="A65" s="750" t="str">
        <f>'C III.6.3'!A1</f>
        <v>Cuadro III.6.3</v>
      </c>
      <c r="B65" s="7" t="str">
        <f>'C III.6.3'!A2</f>
        <v>Proyección de Ingresos y Balances Cíclicamente Ajustados 2025-2029 con acciones correctivas</v>
      </c>
    </row>
    <row r="66" spans="1:2" x14ac:dyDescent="0.2">
      <c r="A66" s="750" t="str">
        <f>'C III.6.4'!A1</f>
        <v>Cuadro III.6.4</v>
      </c>
      <c r="B66" s="7" t="str">
        <f>'C III.6.4'!A2</f>
        <v>Metas BCA y Holguras 2025-2029 con acciones correctivas</v>
      </c>
    </row>
    <row r="67" spans="1:2" x14ac:dyDescent="0.2">
      <c r="A67" s="750" t="str">
        <f>'C III.6.5'!A1</f>
        <v>Cuadro III.6.5</v>
      </c>
      <c r="B67" s="7" t="str">
        <f>'C III.6.5'!A2</f>
        <v xml:space="preserve">Comparación trayectorias BCA y Holguras 2026 - 2029 </v>
      </c>
    </row>
    <row r="68" spans="1:2" x14ac:dyDescent="0.2">
      <c r="A68" s="750" t="str">
        <f>'C III.7.1'!A1</f>
        <v>Cuadro III.7.1</v>
      </c>
      <c r="B68" s="7" t="str">
        <f>'C III.7.1'!A2</f>
        <v>Necesidades de Financiamiento del Gobierno Central, cierre estimado 2026-2029</v>
      </c>
    </row>
    <row r="69" spans="1:2" x14ac:dyDescent="0.2">
      <c r="A69" s="750" t="str">
        <f>'C III.8.1'!A1</f>
        <v>Cuadro III.8.1</v>
      </c>
      <c r="B69" s="7" t="str">
        <f>'C III.8.1'!A2</f>
        <v xml:space="preserve">Posición Financiera Neta Gobierno Central Total, cierre estimado 2026-2029 </v>
      </c>
    </row>
    <row r="70" spans="1:2" x14ac:dyDescent="0.2">
      <c r="A70" s="750" t="str">
        <f>'C III.9.1'!A1</f>
        <v>Cuadro III.9.1</v>
      </c>
      <c r="B70" s="7" t="str">
        <f>'C III.9.1'!A2</f>
        <v>Escenarios macroeconómicos alternativos</v>
      </c>
    </row>
    <row r="71" spans="1:2" x14ac:dyDescent="0.2">
      <c r="A71" s="750" t="str">
        <f>'C III.9.2'!A1</f>
        <v>Cuadro III.9.2</v>
      </c>
      <c r="B71" s="7" t="str">
        <f>'C III.9.2'!A2</f>
        <v>Balances del Gobierno Central Total 2026-2029, Escenario Pesimista</v>
      </c>
    </row>
    <row r="72" spans="1:2" x14ac:dyDescent="0.2">
      <c r="A72" s="750" t="str">
        <f>'C III.9.3'!A1</f>
        <v>Cuadro III.9.3</v>
      </c>
      <c r="B72" s="7" t="str">
        <f>'C III.9.3'!A2</f>
        <v>Balances del Gobierno Central Total 2026-2029, Escenario Optimista</v>
      </c>
    </row>
    <row r="73" spans="1:2" x14ac:dyDescent="0.2">
      <c r="A73" s="750" t="str">
        <f>'C III.9.4'!A1</f>
        <v>Cuadro III.9.4</v>
      </c>
      <c r="B73" s="7" t="str">
        <f>'C III.9.4'!A2</f>
        <v>Posición Financiera Neta Gobierno Central Total, cierre estimado 2026-2029</v>
      </c>
    </row>
    <row r="75" spans="1:2" x14ac:dyDescent="0.2">
      <c r="A75" s="6" t="s">
        <v>621</v>
      </c>
    </row>
    <row r="76" spans="1:2" x14ac:dyDescent="0.2">
      <c r="A76" s="750" t="str">
        <f>'C A.I.1'!A1</f>
        <v>Cuadro A.I.1</v>
      </c>
      <c r="B76" s="7" t="str">
        <f>'C A.I.1'!A2</f>
        <v>Variables estructurales para 2024</v>
      </c>
    </row>
    <row r="77" spans="1:2" x14ac:dyDescent="0.2">
      <c r="A77" s="750" t="str">
        <f>'C A.I.2'!A1</f>
        <v>Cuadro A.I.2</v>
      </c>
      <c r="B77" s="7" t="str">
        <f>'C A.I.2'!A2</f>
        <v>Proyección de variables económicas efectivas 2024</v>
      </c>
    </row>
    <row r="78" spans="1:2" x14ac:dyDescent="0.2">
      <c r="A78" s="750" t="str">
        <f>'C A.I.3'!A1</f>
        <v>Cuadro A.I.3</v>
      </c>
      <c r="B78" s="7" t="str">
        <f>'C A.I.3'!A2</f>
        <v>Ingresos efectivos, componente cíclico e ingresos cíclicamente ajustados 2024</v>
      </c>
    </row>
    <row r="79" spans="1:2" x14ac:dyDescent="0.2">
      <c r="A79" s="750" t="str">
        <f>'C A.I.4'!A1</f>
        <v>Cuadro A.I.4</v>
      </c>
      <c r="B79" s="7" t="str">
        <f>'C A.I.4'!A2</f>
        <v>Balance Cíclicamente Ajustado del Gobierno Central Total 2024</v>
      </c>
    </row>
    <row r="80" spans="1:2" x14ac:dyDescent="0.2">
      <c r="A80" s="750" t="str">
        <f>'C A.I.5'!A1</f>
        <v>Cuadro A.I.5</v>
      </c>
      <c r="B80" s="7" t="str">
        <f>'C A.I.5'!A2</f>
        <v>Variables estructurales para 2025</v>
      </c>
    </row>
    <row r="81" spans="1:2" x14ac:dyDescent="0.2">
      <c r="A81" s="750" t="str">
        <f>'C A.I.6'!A1</f>
        <v>Cuadro A.I.6</v>
      </c>
      <c r="B81" s="7" t="str">
        <f>'C A.I.6'!A2</f>
        <v>Proyección de variables económicas efectivas 2025</v>
      </c>
    </row>
    <row r="82" spans="1:2" x14ac:dyDescent="0.2">
      <c r="A82" s="750" t="str">
        <f>'C A.I.7'!A1</f>
        <v>Cuadro A.I.7</v>
      </c>
      <c r="B82" s="7" t="str">
        <f>'C A.I.7'!A2</f>
        <v>Ingresos efectivos, componente cíclico e ingresos cíclicamente ajustados 2025</v>
      </c>
    </row>
    <row r="83" spans="1:2" x14ac:dyDescent="0.2">
      <c r="A83" s="750" t="str">
        <f>'C A.I.8'!A1</f>
        <v>Cuadro A.I.8</v>
      </c>
      <c r="B83" s="7" t="str">
        <f>'C A.I.8'!A2</f>
        <v>Balance Cíclicamente Ajustado del Gobierno Central Total 2025</v>
      </c>
    </row>
    <row r="85" spans="1:2" x14ac:dyDescent="0.2">
      <c r="A85" s="6" t="s">
        <v>622</v>
      </c>
    </row>
    <row r="86" spans="1:2" x14ac:dyDescent="0.2">
      <c r="A86" s="750" t="str">
        <f>'C A.II.1'!A1</f>
        <v>Cuadro A.II.1</v>
      </c>
      <c r="B86" s="7" t="str">
        <f>'C A.II.1'!A2</f>
        <v>Supuestos macroeconómicos 2025-2029</v>
      </c>
    </row>
    <row r="87" spans="1:2" x14ac:dyDescent="0.2">
      <c r="A87" s="750" t="str">
        <f>'C A.II.2'!A1</f>
        <v>Cuadro A.II.2</v>
      </c>
      <c r="B87" s="7" t="str">
        <f>'C A.II.2'!A2</f>
        <v>Ingresos Cobre Bruto 2023-2024</v>
      </c>
    </row>
    <row r="88" spans="1:2" x14ac:dyDescent="0.2">
      <c r="A88" s="750" t="str">
        <f>'C A.II.3'!A1</f>
        <v>Cuadro A.II.3</v>
      </c>
      <c r="B88" s="7" t="str">
        <f>'C A.II.3'!A2</f>
        <v>Balance del Gobierno Central Presupuestario, Extrapresupuestario y Consolidado 2024 y Consolidado 2023(1)</v>
      </c>
    </row>
    <row r="89" spans="1:2" x14ac:dyDescent="0.2">
      <c r="A89" s="750" t="str">
        <f>'C A.II.4'!A1</f>
        <v>Cuadro A.II.4</v>
      </c>
      <c r="B89" s="7" t="str">
        <f>'C A.II.4'!A2</f>
        <v>Estado de Operaciones de Gobierno: 2023-2024</v>
      </c>
    </row>
    <row r="90" spans="1:2" x14ac:dyDescent="0.2">
      <c r="A90" s="750" t="str">
        <f>'C A.II.5'!A1</f>
        <v>Cuadro A.II.5</v>
      </c>
      <c r="B90" s="7" t="str">
        <f>'C A.II.5'!A2</f>
        <v>Fondos Especiales 2014-2024</v>
      </c>
    </row>
    <row r="91" spans="1:2" x14ac:dyDescent="0.2">
      <c r="A91" s="750" t="str">
        <f>'C A.II.6'!A1</f>
        <v>Cuadro A.II.6</v>
      </c>
      <c r="B91" s="7" t="str">
        <f>CONCATENATE('C A.II.6'!A2, " - ", 'C A.II.6'!A3, " - ", 'C A.II.6'!A4)</f>
        <v>Ingresos por Impuestos 2016-2024 - Ejecución Presupuestaria Consolidada - (millones de pesos de cada año)</v>
      </c>
    </row>
    <row r="92" spans="1:2" x14ac:dyDescent="0.2">
      <c r="A92" s="750" t="str">
        <f>'C.A.II.7'!A1</f>
        <v>Cuadro A.II.7</v>
      </c>
      <c r="B92" s="7" t="str">
        <f>CONCATENATE('C.A.II.7'!A2, " - ", 'C.A.II.7'!A3, " - ", 'C.A.II.7'!A4)</f>
        <v>Ingresos por Impuestos 2016-2024 - Ejecución Presupuestaria Consolidada - (millones de pesos 2024)</v>
      </c>
    </row>
    <row r="93" spans="1:2" x14ac:dyDescent="0.2">
      <c r="A93" s="750" t="str">
        <f>'C A.II.8'!A1</f>
        <v>Cuadro A.II.8</v>
      </c>
      <c r="B93" s="7" t="str">
        <f>CONCATENATE('C A.II.8'!A2, " - ", 'C A.II.8'!A3, " - ", 'C A.II.8'!A4)</f>
        <v>Ingresos por Impuestos 2016-2024 - Ejecución Presupuestaria sin Mineras Privadas Consolidadas - (millones de pesos de cada año)</v>
      </c>
    </row>
    <row r="94" spans="1:2" x14ac:dyDescent="0.2">
      <c r="A94" s="750" t="str">
        <f>'C.A.II.9'!A1</f>
        <v>Cuadro A.II.9</v>
      </c>
      <c r="B94" s="7" t="str">
        <f>CONCATENATE('C.A.II.9'!A2, " - ", 'C.A.II.9'!A3, " - ", 'C.A.II.9'!A4)</f>
        <v>Ingresos por Impuestos 2016-2024 - Ejecución Presupuestaria sin Mineras Privadas Consolidadas - (millones de pesos 2024)</v>
      </c>
    </row>
    <row r="95" spans="1:2" x14ac:dyDescent="0.2">
      <c r="A95" s="750" t="str">
        <f>'C.A.II.10'!A1</f>
        <v>Cuadro A.II.10</v>
      </c>
      <c r="B95" s="7" t="str">
        <f>CONCATENATE('C.A.II.10'!A2, " - ",'C.A.II.10'!A3," - ",'C.A.II.10'!A4)</f>
        <v>Ingresos por Impuestos 2016-2024 - Ejecución Presupuestaria Mineras Privadas Consolidadas - (millones de pesos 2024)</v>
      </c>
    </row>
    <row r="96" spans="1:2" x14ac:dyDescent="0.2">
      <c r="A96" s="750" t="str">
        <f>'C A.II.11'!A1</f>
        <v>Cuadro A.II.11</v>
      </c>
      <c r="B96" s="7" t="str">
        <f>'C A.II.11'!A2</f>
        <v>Proyección de Ingresos Cobre bruto 2025</v>
      </c>
    </row>
    <row r="97" spans="1:2" x14ac:dyDescent="0.2">
      <c r="A97" s="750" t="str">
        <f>'C A.II.12'!A1</f>
        <v>Cuadro A.II.12</v>
      </c>
      <c r="B97" s="7" t="str">
        <f>'C A.II.12'!A2</f>
        <v>Ingresos Tributarios GMP10 moneda nacional y extranjera 1997-2025p</v>
      </c>
    </row>
    <row r="98" spans="1:2" x14ac:dyDescent="0.2">
      <c r="A98" s="750" t="str">
        <f>'C A.II.13'!A1</f>
        <v>Cuadro A.II.13</v>
      </c>
      <c r="B98" s="7" t="str">
        <f>'C A.II.13'!A2</f>
        <v>Estado de Operaciones del Gobierno 2025</v>
      </c>
    </row>
    <row r="100" spans="1:2" x14ac:dyDescent="0.2">
      <c r="A100" s="6" t="s">
        <v>623</v>
      </c>
    </row>
    <row r="101" spans="1:2" x14ac:dyDescent="0.2">
      <c r="A101" s="750" t="str">
        <f>'C A.III.1'!A1</f>
        <v>Cuadro A.III.1</v>
      </c>
      <c r="B101" s="7" t="str">
        <f>CONCATENATE('C A.III.1'!A2, " ", 'C A.III.1'!A3)</f>
        <v>Informes financieros de Proyectos de Ley enviados entre enero y marzo de 2025, con efectos en los gastos fiscales(1)</v>
      </c>
    </row>
    <row r="102" spans="1:2" x14ac:dyDescent="0.2">
      <c r="A102" s="750" t="str">
        <f>'C A.III.2'!A1</f>
        <v>Cuadro A.III.2</v>
      </c>
      <c r="B102" s="7" t="str">
        <f>CONCATENATE('C A.III.2'!A2," ",'C A.III.2'!A3)</f>
        <v>Informes financieros de Proyectos de Ley enviados entre enero y marzo de 2025, con efectos en los ingresos fiscales</v>
      </c>
    </row>
    <row r="103" spans="1:2" x14ac:dyDescent="0.2">
      <c r="A103" s="750" t="str">
        <f>'C A.III.3'!A1</f>
        <v>Cuadro A.III.3</v>
      </c>
      <c r="B103" s="7" t="str">
        <f>CONCATENATE('C A.III.3'!A2," ",'C A.III.3'!A3)</f>
        <v>Informes financieros de Proyectos de Ley enviados entre enero y marzo de 2025, sin efecto en gastos o ingresos fiscales</v>
      </c>
    </row>
    <row r="105" spans="1:2" x14ac:dyDescent="0.2">
      <c r="A105" s="6" t="s">
        <v>694</v>
      </c>
    </row>
    <row r="106" spans="1:2" x14ac:dyDescent="0.2">
      <c r="A106" s="750" t="str">
        <f>'C R.2.1'!A1</f>
        <v>Cuadro R.2.1</v>
      </c>
      <c r="B106" s="7" t="str">
        <f>'C R.2.1'!A2</f>
        <v>Monto total, cuentas fluctuación deudores que se reclasificarán dentro del subtítulo 08 "otros ingresos"</v>
      </c>
    </row>
    <row r="107" spans="1:2" x14ac:dyDescent="0.2">
      <c r="A107" s="750"/>
    </row>
    <row r="108" spans="1:2" x14ac:dyDescent="0.2">
      <c r="A108" s="750" t="str">
        <f>'C R.3.1'!A1</f>
        <v>Cuadro R.3.1</v>
      </c>
      <c r="B108" s="7" t="str">
        <f>'C R.3.1'!A2</f>
        <v>Estimación del efecto de la depreciación instantánea</v>
      </c>
    </row>
    <row r="109" spans="1:2" x14ac:dyDescent="0.2">
      <c r="A109" s="750" t="str">
        <f>'C R.3.2'!A1</f>
        <v>Cuadro R.3.2</v>
      </c>
      <c r="B109" s="7" t="str">
        <f>'C R.3.2'!A2</f>
        <v>Descomposición de la estimación de recaudación de la depreciación instantánea en el IFP 1T 2025</v>
      </c>
    </row>
    <row r="111" spans="1:2" x14ac:dyDescent="0.2">
      <c r="A111" s="750" t="str">
        <f>'C R.4.1'!A1</f>
        <v>Cuadro R.4.1</v>
      </c>
      <c r="B111" s="7" t="str">
        <f>'C R.4.1'!A2</f>
        <v>Serie de Índice de Precios del Productor de commodities EEUU</v>
      </c>
    </row>
    <row r="112" spans="1:2" x14ac:dyDescent="0.2">
      <c r="A112" s="750" t="str">
        <f>'C R.4.2'!A1</f>
        <v>Cuadro R.4.2</v>
      </c>
      <c r="B112" s="7" t="str">
        <f>'C R.4.2'!A2</f>
        <v>Precio de cobre BML nominal y real 2026-2029</v>
      </c>
    </row>
    <row r="113" spans="1:2" x14ac:dyDescent="0.2">
      <c r="A113" s="750" t="str">
        <f>'C R.4.3'!A1</f>
        <v>Cuadro R.4.3</v>
      </c>
      <c r="B113" s="7" t="str">
        <f>'C R.4.3'!A2</f>
        <v>Diferencia en Balances del Gobierno Central Total 2026-2029</v>
      </c>
    </row>
  </sheetData>
  <hyperlinks>
    <hyperlink ref="A4" location="'C I.1.1'!A1" display="'C I.1.1'!A1" xr:uid="{CDEFE3BB-7836-4AB7-9CC1-3E8011E478F7}"/>
    <hyperlink ref="A5" location="'C I.1.2'!A1" display="'C I.1.2'!A1" xr:uid="{561F3F91-688F-4A89-B308-3F7B2351A489}"/>
    <hyperlink ref="A6" location="'C I.2.1'!A1" display="'C I.2.1'!A1" xr:uid="{6D384AA1-24B9-4C39-9C8D-728F05DA5081}"/>
    <hyperlink ref="A7" location="'C I.2.2'!A1" display="'C I.2.2'!A1" xr:uid="{9A18EC80-4A6B-43AE-A593-DC29616C5AE6}"/>
    <hyperlink ref="A41" location="'C II.1.1'!A1" display="'C II.1.1'!A1" xr:uid="{CB905B32-7E20-4846-BEF0-A8128C4D24CA}"/>
    <hyperlink ref="A42" location="'C II.1.2'!A1" display="'C II.1.2'!A1" xr:uid="{44BD6FC5-1610-4DA6-8779-5001C64F9B13}"/>
    <hyperlink ref="A43" location="'C II.2.1'!A1" display="'C II.2.1'!A1" xr:uid="{0EF89F4B-0A52-4796-96AE-881F5EC4BE17}"/>
    <hyperlink ref="A44" location="'C II.2.2'!A1" display="'C II.2.2'!A1" xr:uid="{2F346CD2-9DEA-4DAD-AF14-195BBE7E5630}"/>
    <hyperlink ref="A45" location="'C II.3.1'!A1" display="'C II.3.1'!A1" xr:uid="{663C9B92-4F8E-41FB-8B26-67644BC92750}"/>
    <hyperlink ref="A46" location="'C II.3.2'!A1" display="'C II.3.2'!A1" xr:uid="{9E9B048F-7A40-456B-9F85-7A72821FB028}"/>
    <hyperlink ref="A47" location="'C II.4.1'!A1" display="'C II.4.1'!A1" xr:uid="{51EECCFF-EBC7-4056-AB49-0191ACD3A9A9}"/>
    <hyperlink ref="A48" location="'C II.4.2'!A1" display="'C II.4.2'!A1" xr:uid="{25A14802-9726-4342-A952-BF6865C528E6}"/>
    <hyperlink ref="A51" location="'C II.5.1'!A1" display="'C II.5.1'!A1" xr:uid="{ECD4B1CB-E61F-4E0B-9846-7799D070881B}"/>
    <hyperlink ref="A52" location="'C II.6.1'!A1" display="'C II.6.1'!A1" xr:uid="{AD3BD3BA-6D58-4293-AC75-63469FD590CF}"/>
    <hyperlink ref="A56" location="'C III.3.1'!A1" display="'C III.3.1'!A1" xr:uid="{A3C00192-0EE8-4DFC-B6AB-2640635439C7}"/>
    <hyperlink ref="A57" location="'C III.3.2'!A1" display="'C III.3.2'!A1" xr:uid="{B56F0ED6-33B2-4421-BA74-1A8E4CB1C09E}"/>
    <hyperlink ref="A58" location="'C III.4.1'!A1" display="'C III.4.1'!A1" xr:uid="{6921CCD9-B6D1-44D7-8E78-D8C405C4C379}"/>
    <hyperlink ref="A68" location="'C III.7.1'!A1" display="'C III.7.1'!A1" xr:uid="{23FF3DA7-B93A-41B1-8158-269B0ECF153D}"/>
    <hyperlink ref="A69" location="'C III.8.1'!A1" display="'C III.8.1'!A1" xr:uid="{34835FBB-E695-47C5-A060-1D48EB279603}"/>
    <hyperlink ref="A70" location="'C III.9.1'!A1" display="'C III.9.1'!A1" xr:uid="{E6608558-B8AE-47AF-B85C-3A41B2EDA1F2}"/>
    <hyperlink ref="A71" location="'C III.9.2'!A1" display="'C III.9.2'!A1" xr:uid="{0E8367A5-DEA7-49F5-AF8A-C9A7FC9350FF}"/>
    <hyperlink ref="A72" location="'C III.9.3'!A1" display="'C III.9.3'!A1" xr:uid="{09F49B98-B858-41FA-BD16-303D50220974}"/>
    <hyperlink ref="A73" location="'C III.9.4'!A1" display="'C III.9.4'!A1" xr:uid="{E5059CF0-283F-47FB-8E84-F905BF807F7F}"/>
    <hyperlink ref="A76" location="'C A.I.1'!A1" display="'C A.I.1'!A1" xr:uid="{D3A31C73-2BC2-4702-A60D-D088CAACEB89}"/>
    <hyperlink ref="A77" location="'C A.I.2'!A1" display="'C A.I.2'!A1" xr:uid="{1FC2D0F9-3818-441E-BB22-5567264BB194}"/>
    <hyperlink ref="A78" location="'C A.I.3'!A1" display="'C A.I.3'!A1" xr:uid="{80993025-A8FB-42D4-B973-1D0922EB6A2D}"/>
    <hyperlink ref="A79" location="'C A.I.4'!A1" display="'C A.I.4'!A1" xr:uid="{204C5DFA-14EC-44C9-81A9-B4166AAA2181}"/>
    <hyperlink ref="A80" location="'C A.I.5'!A1" display="'C A.I.5'!A1" xr:uid="{D61BCDB0-9AAB-4B9A-905E-834D5D674447}"/>
    <hyperlink ref="A81" location="'C A.I.6'!A1" display="'C A.I.6'!A1" xr:uid="{172B03E2-163F-435E-8704-78D2375C2978}"/>
    <hyperlink ref="A82" location="'C A.I.7'!A1" display="'C A.I.7'!A1" xr:uid="{898B37C6-5100-47B3-8F46-BA10AD928917}"/>
    <hyperlink ref="A83" location="'C A.I.8'!A1" display="'C A.I.8'!A1" xr:uid="{9034CBA0-124C-4AFE-AA1E-BCCE3DF4A45F}"/>
    <hyperlink ref="A101" location="'C A.III.1'!A1" display="'C A.III.1'!A1" xr:uid="{4DEA32DB-B229-42C1-9CD4-99D003FF45C3}"/>
    <hyperlink ref="A102" location="'C A.III.2'!A1" display="'C A.III.2'!A1" xr:uid="{3CBE94C2-4DD2-46D7-B554-0221D63ABF73}"/>
    <hyperlink ref="A103" location="'C A.III.3'!A1" display="'C A.III.3'!A1" xr:uid="{94F4C237-8FDB-4FA4-AF9F-0AE7898D12B5}"/>
    <hyperlink ref="A53" location="'C II.7.1'!A1" display="'C II.7.1'!A1" xr:uid="{1A7E985F-00E8-4D81-B6DC-26184A7F24A2}"/>
    <hyperlink ref="A8" location="'C I.2.3'!A1" display="'C I.2.3'!A1" xr:uid="{F64CBA89-2248-4F04-9D79-6AEC5B193B18}"/>
    <hyperlink ref="A9" location="'C I.3.1'!A1" display="'C I.3.1'!A1" xr:uid="{19F671FC-2781-4AB0-8B1C-6F6F2366AB70}"/>
    <hyperlink ref="A10" location="'C I.3.2'!A1" display="'C I.3.2'!A1" xr:uid="{FE4A223B-B0E8-435A-9F3E-92A21C8478C1}"/>
    <hyperlink ref="A11" location="'C I.4.1'!A1" display="'C I.4.1'!A1" xr:uid="{CBE90573-34F2-431B-AAC7-608E8DE43C51}"/>
    <hyperlink ref="A12" location="'C I.4.2'!A1" display="'C I.4.2'!A1" xr:uid="{B0B36138-3529-4CD1-B539-83CE15B5C0A8}"/>
    <hyperlink ref="A13" location="'C I.4.3'!A1" display="'C I.4.3'!A1" xr:uid="{AFD0B838-885B-4732-ACAF-9BFB361E90E9}"/>
    <hyperlink ref="A38" location="'C I.10.11'!A1" display="'C I.10.11'!A1" xr:uid="{36C3CC63-1843-444E-BD5B-456644C5240A}"/>
    <hyperlink ref="A37" location="'C I.10.10'!A1" display="'C I.10.10'!A1" xr:uid="{13112F6D-7139-4BE9-9082-79DEA65AE798}"/>
    <hyperlink ref="A36" location="'C I.10.9'!A1" display="'C I.10.9'!A1" xr:uid="{F022693E-A157-4E9B-995D-C48B0498298E}"/>
    <hyperlink ref="A14" location="'C I.4.4'!A1" display="'C I.4.4'!A1" xr:uid="{370FFA89-170E-4DD3-BB2B-B708269D6E7A}"/>
    <hyperlink ref="A35" location="'C I.10.8'!A1" display="'C I.10.8'!A1" xr:uid="{41F5C653-FFBB-420A-B02E-3464D4DF47BF}"/>
    <hyperlink ref="A15" location="'C I.4.5'!A1" display="'C I.4.5'!A1" xr:uid="{4D65403D-874B-4AEC-BD45-E36299EDBAAA}"/>
    <hyperlink ref="A34" location="'C I.10.7'!A1" display="'C I.10.7'!A1" xr:uid="{21F57798-126C-4F06-8BF4-145F0D762BF2}"/>
    <hyperlink ref="A33" location="'C I.10.6'!A1" display="'C I.10.6'!A1" xr:uid="{00592A1D-6E5A-4896-AE5A-580F1F60B9C6}"/>
    <hyperlink ref="A16" location="'C I.5.1'!A1" display="'C I.5.1'!A1" xr:uid="{C115D4A6-C119-4EC3-A91A-CC3488BE39F0}"/>
    <hyperlink ref="A32" location="'C I.10.5'!A1" display="'C I.10.5'!A1" xr:uid="{82438EC9-6C59-461D-908B-849EFBD0A0AF}"/>
    <hyperlink ref="A31" location="'C I.10.4'!A1" display="'C I.10.4'!A1" xr:uid="{5540C5D1-FBD9-4BE6-AA32-4F08DE70A2CE}"/>
    <hyperlink ref="A30" location="'C I.10.3'!A1" display="'C I.10.3'!A1" xr:uid="{C33E5015-90C8-40CD-87E5-F2CCF59D4FBC}"/>
    <hyperlink ref="A17" location="'C I.6.1'!A1" display="'C I.6.1'!A1" xr:uid="{8EB87F34-C11E-49FF-8D3B-45D9DEBCF7F3}"/>
    <hyperlink ref="A29" location="'C I.10.2'!A1" display="'C I.10.2'!A1" xr:uid="{0670F56D-76D9-46E7-9043-6A3B6028ABB6}"/>
    <hyperlink ref="A18" location="'C I.6.2'!A1" display="'C I.6.2'!A1" xr:uid="{3F29A263-59C3-49F4-99C2-BC99B818A634}"/>
    <hyperlink ref="A28" location="'C I.10.1'!A1" display="'C I.10.1'!A1" xr:uid="{85652563-3DC5-47CA-9962-99C3A0DD8DB8}"/>
    <hyperlink ref="A27" location="'C I.9.1'!A1" display="'C I.9.1'!A1" xr:uid="{CE9EC3C0-11C5-48A2-8227-B02806A47E24}"/>
    <hyperlink ref="A26" location="'C I.8.6'!A1" display="'C I.8.6'!A1" xr:uid="{4C804ED6-4670-49A5-B263-4B27904E5573}"/>
    <hyperlink ref="A19" location="'C I.7.1'!A1" display="'C I.7.1'!A1" xr:uid="{32E4DCE0-CF49-4473-800E-3BC5AB4A78B7}"/>
    <hyperlink ref="A25" location="'C I.8.5'!A1" display="'C I.8.5'!A1" xr:uid="{B5166527-D595-4BAA-A177-B3988462DF47}"/>
    <hyperlink ref="A20" location="'C I.7.2'!A1" display="'C I.7.2'!A1" xr:uid="{6E507C7B-433B-45BF-82E6-B9A079838965}"/>
    <hyperlink ref="A24" location="'C I.8.4'!A1" display="'C I.8.4'!A1" xr:uid="{EE3CF8A0-9B59-4EA9-8DDE-1E60A9D4B34C}"/>
    <hyperlink ref="A21" location="'C. I.8.1'!A1" display="'C. I.8.1'!A1" xr:uid="{8039992B-A547-457C-8C56-8A85D2774839}"/>
    <hyperlink ref="A23" location="'C I.8.3'!A1" display="'C I.8.3'!A1" xr:uid="{6BFD043D-124D-49D6-BB09-24386CE52726}"/>
    <hyperlink ref="A22" location="'C I.8.2'!A1" display="'C I.8.2'!A1" xr:uid="{55DABBE6-2FAA-4F91-B59F-C1D07FBEC4BA}"/>
    <hyperlink ref="A49" location="'C II.4.3'!A1" display="'C II.4.3'!A1" xr:uid="{AD33003E-F927-4B37-B63E-7EDBA5AE3D0E}"/>
    <hyperlink ref="A50" location="'C II.4.4'!A1" display="'C II.4.4'!A1" xr:uid="{2A579605-909D-4D61-9338-249A08BD331E}"/>
    <hyperlink ref="A59" location="'C III.4.2'!A1" display="'C III.4.2'!A1" xr:uid="{7BEF0858-C2B5-41F0-893B-93B99A144A14}"/>
    <hyperlink ref="A106" location="'C R.2.1'!A1" display="'C R.2.1'!A1" xr:uid="{10A91BB8-70F7-419A-B7EA-2A8420C12C63}"/>
    <hyperlink ref="A60" location="'C III.4.3'!A1" display="'C III.4.3'!A1" xr:uid="{23D366C2-DD34-4AC7-AC82-CD91768FD50A}"/>
    <hyperlink ref="A61" location="'C III.5.1'!A1" display="'C III.5.1'!A1" xr:uid="{52EA660A-ADD1-408F-973B-8A6D7602436A}"/>
    <hyperlink ref="A62" location="'C III.5.2'!A1" display="'C III.5.2'!A1" xr:uid="{416F6267-1E9E-4A24-AEE5-01E464C359C7}"/>
    <hyperlink ref="A108" location="'C R.3.1'!A1" display="'C R.3.1'!A1" xr:uid="{895F99DF-7A1C-41A2-839B-81EA557A41DB}"/>
    <hyperlink ref="A63" location="'C III.6.1'!A1" display="'C III.6.1'!A1" xr:uid="{79502C0F-8905-4DEF-BE92-23798DE6F52E}"/>
    <hyperlink ref="A64" location="'C III.6.2'!A1" display="'C III.6.2'!A1" xr:uid="{B79D281B-657A-465B-B4C2-3E067545C722}"/>
    <hyperlink ref="A65" location="'C III.6.3'!A1" display="'C III.6.3'!A1" xr:uid="{E2A415DD-0DF5-4B3D-8563-A942B617C422}"/>
    <hyperlink ref="A66" location="'C III.6.4'!A1" display="'C III.6.4'!A1" xr:uid="{98566F2B-31D7-4E0A-A332-B368583C1674}"/>
    <hyperlink ref="A109" location="'C R.3.2'!A1" display="'C R.3.2'!A1" xr:uid="{FCECA279-01DB-4535-A37D-5D1C7D0932D0}"/>
    <hyperlink ref="A67" location="'C III.6.5'!A1" display="'C III.6.5'!A1" xr:uid="{7027BB0C-9965-477C-AF50-8F75AB557ED7}"/>
    <hyperlink ref="A111" location="'C R.4.1'!A1" display="'C R.4.1'!A1" xr:uid="{86D81C00-54DA-46B2-98EA-C2FB89823075}"/>
    <hyperlink ref="A86" location="'C A.II.1'!A1" display="'C A.II.1'!A1" xr:uid="{4E2E6B96-2011-4123-9CFF-AB1D61F4B291}"/>
    <hyperlink ref="A87" location="'C A.II.2'!A1" display="'C A.II.2'!A1" xr:uid="{08CF050B-43BA-4CF1-AD4E-358BAFC7311B}"/>
    <hyperlink ref="A88" location="'C A.II.3'!A1" display="'C A.II.3'!A1" xr:uid="{D0184A93-38CA-489D-B74B-0415EF2DB910}"/>
    <hyperlink ref="A89" location="'C A.II.4'!A1" display="'C A.II.4'!A1" xr:uid="{B0620764-00C0-49B4-A084-64ACA60BF129}"/>
    <hyperlink ref="A90" location="'C A.II.5'!A1" display="'C A.II.5'!A1" xr:uid="{C2B984F3-51B7-42AB-A423-B36EC2867A2F}"/>
    <hyperlink ref="A112" location="'C R.4.2'!A1" display="'C R.4.2'!A1" xr:uid="{80780D48-C773-48FA-9E55-0BC0F26FBB2D}"/>
    <hyperlink ref="A91" location="'C A.II.6'!A1" display="'C A.II.6'!A1" xr:uid="{E450BF09-E2BA-41C4-9F7E-130AA9131190}"/>
    <hyperlink ref="A92" location="C.A.II.7!A1" display="C.A.II.7!A1" xr:uid="{5AAE2DB8-8894-4446-8A70-240ECB842909}"/>
    <hyperlink ref="A113" location="'C R.4.3'!A1" display="'C R.4.3'!A1" xr:uid="{C015AD73-F6C9-44FC-865E-C964F0702CFD}"/>
    <hyperlink ref="A93" location="'C A.II.8'!A1" display="'C A.II.8'!A1" xr:uid="{69A28AE7-101D-4D1C-A2C2-1E96D1C625B3}"/>
    <hyperlink ref="A94" location="C.A.II.9!A1" display="C.A.II.9!A1" xr:uid="{D6C18FA6-7C07-4BB8-90E1-6304166F6BE2}"/>
    <hyperlink ref="A95" location="C.A.II.10!A1" display="C.A.II.10!A1" xr:uid="{3595E8FA-4387-42E1-A3D1-C0DEEE983F34}"/>
    <hyperlink ref="A96" location="'C A.II.11'!A1" display="'C A.II.11'!A1" xr:uid="{796845E3-92FF-4055-A156-FBED65493E7F}"/>
    <hyperlink ref="A97" location="'C A.II.12'!A1" display="'C A.II.12'!A1" xr:uid="{F0FCD57A-A0A0-4838-9B7A-DA08C88B681B}"/>
    <hyperlink ref="A98" location="'C A.II.13'!A1" display="'C A.II.13'!A1" xr:uid="{616040AB-2882-47CB-A778-0C07668520A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0AAB8-193A-48DF-89A8-4AD334728E84}">
  <sheetPr codeName="Hoja10"/>
  <dimension ref="A1:V22"/>
  <sheetViews>
    <sheetView showGridLines="0" workbookViewId="0"/>
  </sheetViews>
  <sheetFormatPr baseColWidth="10" defaultColWidth="10.42578125" defaultRowHeight="12.75" x14ac:dyDescent="0.2"/>
  <cols>
    <col min="1" max="1" width="48.42578125" style="4" customWidth="1"/>
    <col min="2" max="3" width="11.140625" style="4" bestFit="1" customWidth="1"/>
    <col min="4" max="4" width="10.5703125" style="4" bestFit="1" customWidth="1"/>
    <col min="5" max="5" width="10.42578125" style="4"/>
    <col min="6" max="6" width="36.7109375" style="4" customWidth="1"/>
    <col min="7" max="7" width="12.42578125" style="4" customWidth="1"/>
    <col min="8" max="8" width="13.140625" style="4" customWidth="1"/>
    <col min="9" max="9" width="14.42578125" style="4" customWidth="1"/>
    <col min="10" max="10" width="12.7109375" style="4" customWidth="1"/>
    <col min="11" max="11" width="10.42578125" style="4"/>
    <col min="12" max="12" width="10.85546875" style="4" bestFit="1" customWidth="1"/>
    <col min="13" max="15" width="10.7109375" style="4" bestFit="1" customWidth="1"/>
    <col min="16" max="16" width="10.42578125" style="4"/>
    <col min="17" max="17" width="13.5703125" style="4" customWidth="1"/>
    <col min="18" max="18" width="10.7109375" style="4" bestFit="1" customWidth="1"/>
    <col min="19" max="19" width="12.140625" style="4" customWidth="1"/>
    <col min="20" max="20" width="12.85546875" style="4" customWidth="1"/>
    <col min="21" max="16384" width="10.42578125" style="4"/>
  </cols>
  <sheetData>
    <row r="1" spans="1:22" x14ac:dyDescent="0.2">
      <c r="A1" s="125" t="s">
        <v>43</v>
      </c>
    </row>
    <row r="2" spans="1:22" x14ac:dyDescent="0.2">
      <c r="A2" s="125" t="s">
        <v>754</v>
      </c>
      <c r="F2" s="322"/>
    </row>
    <row r="3" spans="1:22" x14ac:dyDescent="0.2">
      <c r="A3" s="4" t="s">
        <v>34</v>
      </c>
      <c r="F3" s="7"/>
      <c r="G3" s="7"/>
      <c r="H3" s="7"/>
      <c r="I3" s="7"/>
      <c r="J3" s="7"/>
      <c r="K3" s="7"/>
      <c r="L3" s="7"/>
      <c r="M3" s="7"/>
      <c r="N3" s="7"/>
      <c r="O3" s="7"/>
      <c r="P3" s="7"/>
      <c r="Q3" s="7"/>
      <c r="R3" s="7"/>
      <c r="S3" s="7"/>
      <c r="T3" s="7"/>
      <c r="U3" s="7"/>
      <c r="V3" s="7"/>
    </row>
    <row r="4" spans="1:22" x14ac:dyDescent="0.2">
      <c r="F4" s="7"/>
      <c r="G4" s="7"/>
      <c r="H4" s="7"/>
      <c r="I4" s="7"/>
      <c r="J4" s="7"/>
      <c r="K4" s="7"/>
      <c r="L4" s="7"/>
      <c r="M4" s="7"/>
      <c r="N4" s="7"/>
      <c r="O4" s="7"/>
      <c r="P4" s="7"/>
      <c r="Q4" s="7"/>
      <c r="R4" s="7"/>
      <c r="S4" s="7"/>
      <c r="T4" s="7"/>
      <c r="U4" s="7"/>
      <c r="V4" s="7"/>
    </row>
    <row r="5" spans="1:22" x14ac:dyDescent="0.2">
      <c r="A5" s="1508"/>
      <c r="B5" s="200" t="s">
        <v>35</v>
      </c>
      <c r="C5" s="200" t="s">
        <v>36</v>
      </c>
      <c r="D5" s="200" t="s">
        <v>37</v>
      </c>
      <c r="E5" s="394" t="s">
        <v>38</v>
      </c>
      <c r="F5" s="7"/>
      <c r="G5" s="1397"/>
      <c r="H5" s="1397"/>
      <c r="I5" s="1397"/>
      <c r="J5" s="1397"/>
      <c r="K5" s="7"/>
      <c r="L5" s="1397"/>
      <c r="M5" s="1397"/>
      <c r="N5" s="1397"/>
      <c r="O5" s="1397"/>
      <c r="P5" s="1397"/>
      <c r="Q5" s="1397"/>
      <c r="R5" s="1397"/>
      <c r="S5" s="1397"/>
      <c r="T5" s="1397"/>
      <c r="U5" s="7"/>
      <c r="V5" s="7"/>
    </row>
    <row r="6" spans="1:22" x14ac:dyDescent="0.2">
      <c r="A6" s="1509"/>
      <c r="B6" s="126" t="s">
        <v>39</v>
      </c>
      <c r="C6" s="126" t="s">
        <v>39</v>
      </c>
      <c r="D6" s="126" t="s">
        <v>39</v>
      </c>
      <c r="E6" s="134" t="s">
        <v>39</v>
      </c>
      <c r="F6" s="7"/>
      <c r="G6" s="1397"/>
      <c r="H6" s="1397"/>
      <c r="I6" s="1397"/>
      <c r="J6" s="1397"/>
      <c r="K6" s="7"/>
      <c r="L6" s="1397"/>
      <c r="M6" s="1397"/>
      <c r="N6" s="1397"/>
      <c r="O6" s="1397"/>
      <c r="P6" s="1397"/>
      <c r="Q6" s="1397"/>
      <c r="R6" s="1397"/>
      <c r="S6" s="1397"/>
      <c r="T6" s="1397"/>
      <c r="U6" s="7"/>
      <c r="V6" s="7"/>
    </row>
    <row r="7" spans="1:22" x14ac:dyDescent="0.2">
      <c r="A7" s="1" t="s">
        <v>6</v>
      </c>
      <c r="B7" s="817">
        <v>5.6078069721081221</v>
      </c>
      <c r="C7" s="817">
        <v>3.8638161972925218</v>
      </c>
      <c r="D7" s="817">
        <v>3.1767396900838349</v>
      </c>
      <c r="E7" s="817">
        <v>1.9356838924501858</v>
      </c>
      <c r="F7" s="7"/>
      <c r="G7" s="1398"/>
      <c r="H7" s="1398"/>
      <c r="I7" s="1398"/>
      <c r="J7" s="1398"/>
      <c r="K7" s="7"/>
      <c r="L7" s="297"/>
      <c r="M7" s="297"/>
      <c r="N7" s="297"/>
      <c r="O7" s="297"/>
      <c r="P7" s="7"/>
      <c r="Q7" s="1399"/>
      <c r="R7" s="1399"/>
      <c r="S7" s="1399"/>
      <c r="T7" s="1399"/>
      <c r="U7" s="7"/>
      <c r="V7" s="7"/>
    </row>
    <row r="8" spans="1:22" x14ac:dyDescent="0.2">
      <c r="A8" s="203" t="s">
        <v>53</v>
      </c>
      <c r="B8" s="818">
        <v>6.7502978267587395</v>
      </c>
      <c r="C8" s="818">
        <v>8.138191126303056</v>
      </c>
      <c r="D8" s="818">
        <v>6.4160677467037317</v>
      </c>
      <c r="E8" s="818">
        <v>2.6241490502891764</v>
      </c>
      <c r="F8" s="7"/>
      <c r="G8" s="1398"/>
      <c r="H8" s="1398"/>
      <c r="I8" s="1398"/>
      <c r="J8" s="1398"/>
      <c r="K8" s="7"/>
      <c r="L8" s="297"/>
      <c r="M8" s="297"/>
      <c r="N8" s="297"/>
      <c r="O8" s="297"/>
      <c r="P8" s="7"/>
      <c r="Q8" s="1398"/>
      <c r="R8" s="1398"/>
      <c r="S8" s="1398"/>
      <c r="T8" s="1398"/>
      <c r="U8" s="7"/>
      <c r="V8" s="7"/>
    </row>
    <row r="9" spans="1:22" x14ac:dyDescent="0.2">
      <c r="A9" s="203" t="s">
        <v>54</v>
      </c>
      <c r="B9" s="818">
        <v>20.396030043719108</v>
      </c>
      <c r="C9" s="818">
        <v>11.82026928160964</v>
      </c>
      <c r="D9" s="818">
        <v>5.548162082520534</v>
      </c>
      <c r="E9" s="818">
        <v>-8.6897625967698104</v>
      </c>
      <c r="F9" s="7"/>
      <c r="G9" s="1398"/>
      <c r="H9" s="1398"/>
      <c r="I9" s="1398"/>
      <c r="J9" s="1398"/>
      <c r="K9" s="7"/>
      <c r="L9" s="297"/>
      <c r="M9" s="297"/>
      <c r="N9" s="297"/>
      <c r="O9" s="297"/>
      <c r="P9" s="7"/>
      <c r="Q9" s="1398"/>
      <c r="R9" s="1398"/>
      <c r="S9" s="1398"/>
      <c r="T9" s="1398"/>
      <c r="U9" s="7"/>
      <c r="V9" s="7"/>
    </row>
    <row r="10" spans="1:22" x14ac:dyDescent="0.2">
      <c r="A10" s="203" t="s">
        <v>55</v>
      </c>
      <c r="B10" s="818">
        <v>7.4811269098191246</v>
      </c>
      <c r="C10" s="818">
        <v>79.106142693230595</v>
      </c>
      <c r="D10" s="818">
        <v>11.058490803108299</v>
      </c>
      <c r="E10" s="818">
        <v>50.760054332376967</v>
      </c>
      <c r="F10" s="7"/>
      <c r="G10" s="1398"/>
      <c r="H10" s="1398"/>
      <c r="I10" s="1398"/>
      <c r="J10" s="1398"/>
      <c r="K10" s="7"/>
      <c r="L10" s="297"/>
      <c r="M10" s="297"/>
      <c r="N10" s="297"/>
      <c r="O10" s="297"/>
      <c r="P10" s="7"/>
      <c r="Q10" s="1398"/>
      <c r="R10" s="1398"/>
      <c r="S10" s="1398"/>
      <c r="T10" s="1398"/>
      <c r="U10" s="7"/>
      <c r="V10" s="7"/>
    </row>
    <row r="11" spans="1:22" x14ac:dyDescent="0.2">
      <c r="A11" s="203" t="s">
        <v>56</v>
      </c>
      <c r="B11" s="818">
        <v>3.6307592582063677</v>
      </c>
      <c r="C11" s="818">
        <v>-2.5811666958244928</v>
      </c>
      <c r="D11" s="818">
        <v>-1.6921304730448554</v>
      </c>
      <c r="E11" s="818">
        <v>1.579696680031347</v>
      </c>
      <c r="F11" s="7"/>
      <c r="G11" s="1398"/>
      <c r="H11" s="1398"/>
      <c r="I11" s="1398"/>
      <c r="J11" s="1398"/>
      <c r="K11" s="7"/>
      <c r="L11" s="297"/>
      <c r="M11" s="297"/>
      <c r="N11" s="297"/>
      <c r="O11" s="297"/>
      <c r="P11" s="7"/>
      <c r="Q11" s="1398"/>
      <c r="R11" s="1398"/>
      <c r="S11" s="1398"/>
      <c r="T11" s="1398"/>
      <c r="U11" s="7"/>
      <c r="V11" s="7"/>
    </row>
    <row r="12" spans="1:22" ht="15" x14ac:dyDescent="0.2">
      <c r="A12" s="203" t="s">
        <v>57</v>
      </c>
      <c r="B12" s="818">
        <v>1.7745855959886825</v>
      </c>
      <c r="C12" s="818">
        <v>2.1330617686575977</v>
      </c>
      <c r="D12" s="818">
        <v>2.8817058726230442</v>
      </c>
      <c r="E12" s="818">
        <v>0.63027908291724088</v>
      </c>
      <c r="F12" s="7"/>
      <c r="G12" s="1398"/>
      <c r="H12" s="1398"/>
      <c r="I12" s="1398"/>
      <c r="J12" s="1398"/>
      <c r="K12" s="7"/>
      <c r="L12" s="297"/>
      <c r="M12" s="297"/>
      <c r="N12" s="297"/>
      <c r="O12" s="297"/>
      <c r="P12" s="7"/>
      <c r="Q12" s="1398"/>
      <c r="R12" s="1398"/>
      <c r="S12" s="1398"/>
      <c r="T12" s="1398"/>
      <c r="U12" s="7"/>
      <c r="V12" s="7"/>
    </row>
    <row r="13" spans="1:22" x14ac:dyDescent="0.2">
      <c r="A13" s="203" t="s">
        <v>58</v>
      </c>
      <c r="B13" s="818">
        <v>15.790083335787912</v>
      </c>
      <c r="C13" s="818">
        <v>27.899192283466931</v>
      </c>
      <c r="D13" s="818">
        <v>198.22419484001517</v>
      </c>
      <c r="E13" s="818">
        <v>14.779913317674342</v>
      </c>
      <c r="F13" s="7"/>
      <c r="G13" s="1398"/>
      <c r="H13" s="1398"/>
      <c r="I13" s="1398"/>
      <c r="J13" s="1398"/>
      <c r="K13" s="7"/>
      <c r="L13" s="297"/>
      <c r="M13" s="297"/>
      <c r="N13" s="297"/>
      <c r="O13" s="297"/>
      <c r="P13" s="7"/>
      <c r="Q13" s="1398"/>
      <c r="R13" s="1398"/>
      <c r="S13" s="1398"/>
      <c r="T13" s="1398"/>
      <c r="U13" s="7"/>
      <c r="V13" s="7"/>
    </row>
    <row r="14" spans="1:22" x14ac:dyDescent="0.2">
      <c r="A14" s="1" t="s">
        <v>15</v>
      </c>
      <c r="B14" s="817">
        <v>28.177526461164462</v>
      </c>
      <c r="C14" s="817">
        <v>13.559785351981063</v>
      </c>
      <c r="D14" s="817">
        <v>6.8499431404003559</v>
      </c>
      <c r="E14" s="817">
        <v>-18.150349073561998</v>
      </c>
      <c r="F14" s="7"/>
      <c r="G14" s="1400"/>
      <c r="H14" s="1400"/>
      <c r="I14" s="1400"/>
      <c r="J14" s="1400"/>
      <c r="K14" s="7"/>
      <c r="L14" s="297"/>
      <c r="M14" s="297"/>
      <c r="N14" s="297"/>
      <c r="O14" s="297"/>
      <c r="P14" s="7"/>
      <c r="Q14" s="1400"/>
      <c r="R14" s="1400"/>
      <c r="S14" s="1400"/>
      <c r="T14" s="1400"/>
      <c r="U14" s="7"/>
      <c r="V14" s="7"/>
    </row>
    <row r="15" spans="1:22" x14ac:dyDescent="0.2">
      <c r="A15" s="203" t="s">
        <v>59</v>
      </c>
      <c r="B15" s="818">
        <v>44.981846147017933</v>
      </c>
      <c r="C15" s="818">
        <v>35.193339963056843</v>
      </c>
      <c r="D15" s="818">
        <v>5.9863295799394933</v>
      </c>
      <c r="E15" s="818">
        <v>-27.80476619986338</v>
      </c>
      <c r="F15" s="7"/>
      <c r="G15" s="1398"/>
      <c r="H15" s="1398"/>
      <c r="I15" s="1398"/>
      <c r="J15" s="1398"/>
      <c r="K15" s="7"/>
      <c r="L15" s="297"/>
      <c r="M15" s="297"/>
      <c r="N15" s="297"/>
      <c r="O15" s="297"/>
      <c r="P15" s="7"/>
      <c r="Q15" s="1398"/>
      <c r="R15" s="1398"/>
      <c r="S15" s="1398"/>
      <c r="T15" s="1398"/>
      <c r="U15" s="7"/>
      <c r="V15" s="7"/>
    </row>
    <row r="16" spans="1:22" x14ac:dyDescent="0.2">
      <c r="A16" s="203" t="s">
        <v>60</v>
      </c>
      <c r="B16" s="818">
        <v>22.079110474357904</v>
      </c>
      <c r="C16" s="818">
        <v>-0.98333941136124281</v>
      </c>
      <c r="D16" s="818">
        <v>7.4286767408844128</v>
      </c>
      <c r="E16" s="818">
        <v>-6.9439642243123672</v>
      </c>
      <c r="F16" s="7"/>
      <c r="G16" s="1398"/>
      <c r="H16" s="1398"/>
      <c r="I16" s="1398"/>
      <c r="J16" s="1398"/>
      <c r="K16" s="7"/>
      <c r="L16" s="297"/>
      <c r="M16" s="297"/>
      <c r="N16" s="297"/>
      <c r="O16" s="297"/>
      <c r="P16" s="7"/>
      <c r="Q16" s="1398"/>
      <c r="R16" s="1398"/>
      <c r="S16" s="1398"/>
      <c r="T16" s="1398"/>
      <c r="U16" s="7"/>
      <c r="V16" s="7"/>
    </row>
    <row r="17" spans="1:22" x14ac:dyDescent="0.2">
      <c r="A17" s="2" t="s">
        <v>61</v>
      </c>
      <c r="B17" s="817">
        <v>7.6883326298691657</v>
      </c>
      <c r="C17" s="817">
        <v>5.2136719497568862</v>
      </c>
      <c r="D17" s="817">
        <v>3.6233874696163042</v>
      </c>
      <c r="E17" s="817">
        <v>-1.8100771112382148</v>
      </c>
      <c r="F17" s="7"/>
      <c r="G17" s="1400"/>
      <c r="H17" s="1400"/>
      <c r="I17" s="1400"/>
      <c r="J17" s="1400"/>
      <c r="K17" s="7"/>
      <c r="L17" s="297"/>
      <c r="M17" s="297"/>
      <c r="N17" s="297"/>
      <c r="O17" s="297"/>
      <c r="P17" s="7"/>
      <c r="Q17" s="1400"/>
      <c r="R17" s="1400"/>
      <c r="S17" s="1400"/>
      <c r="T17" s="1400"/>
      <c r="U17" s="7"/>
      <c r="V17" s="7"/>
    </row>
    <row r="18" spans="1:22" x14ac:dyDescent="0.2">
      <c r="A18" s="1510" t="s">
        <v>461</v>
      </c>
      <c r="B18" s="1510"/>
      <c r="C18" s="1510"/>
      <c r="D18" s="1510"/>
      <c r="E18" s="1510"/>
      <c r="F18" s="7"/>
      <c r="G18" s="297"/>
      <c r="H18" s="297"/>
      <c r="I18" s="297"/>
      <c r="J18" s="297"/>
      <c r="K18" s="7"/>
      <c r="L18" s="7"/>
      <c r="M18" s="7"/>
      <c r="N18" s="7"/>
      <c r="O18" s="7"/>
      <c r="P18" s="7"/>
      <c r="Q18" s="297"/>
      <c r="R18" s="297"/>
      <c r="S18" s="297"/>
      <c r="T18" s="297"/>
      <c r="U18" s="7"/>
      <c r="V18" s="7"/>
    </row>
    <row r="19" spans="1:22" x14ac:dyDescent="0.2">
      <c r="A19" s="1511"/>
      <c r="B19" s="1511"/>
      <c r="C19" s="1511"/>
      <c r="D19" s="1511"/>
      <c r="E19" s="1511"/>
      <c r="F19" s="7"/>
      <c r="G19" s="297"/>
      <c r="H19" s="297"/>
      <c r="I19" s="297"/>
      <c r="J19" s="297"/>
      <c r="K19" s="7"/>
      <c r="L19" s="7"/>
      <c r="M19" s="7"/>
      <c r="N19" s="7"/>
      <c r="O19" s="7"/>
      <c r="P19" s="7"/>
      <c r="Q19" s="297"/>
      <c r="R19" s="297"/>
      <c r="S19" s="297"/>
      <c r="T19" s="297"/>
      <c r="U19" s="7"/>
      <c r="V19" s="7"/>
    </row>
    <row r="20" spans="1:22" x14ac:dyDescent="0.2">
      <c r="A20" s="148" t="s">
        <v>18</v>
      </c>
      <c r="B20" s="642"/>
      <c r="C20" s="642"/>
      <c r="D20" s="642"/>
      <c r="E20" s="642"/>
      <c r="F20" s="7"/>
      <c r="G20" s="7"/>
      <c r="H20" s="7"/>
      <c r="I20" s="7"/>
      <c r="J20" s="7"/>
      <c r="K20" s="7"/>
      <c r="L20" s="7"/>
      <c r="M20" s="7"/>
      <c r="N20" s="7"/>
      <c r="O20" s="7"/>
      <c r="P20" s="7"/>
      <c r="Q20" s="7"/>
      <c r="R20" s="7"/>
      <c r="S20" s="7"/>
      <c r="T20" s="7"/>
      <c r="U20" s="7"/>
      <c r="V20" s="7"/>
    </row>
    <row r="21" spans="1:22" x14ac:dyDescent="0.2">
      <c r="F21" s="7"/>
      <c r="G21" s="7"/>
      <c r="H21" s="298"/>
      <c r="I21" s="298"/>
      <c r="J21" s="7"/>
      <c r="K21" s="7"/>
      <c r="L21" s="7"/>
      <c r="M21" s="7"/>
      <c r="N21" s="7"/>
      <c r="O21" s="7"/>
      <c r="P21" s="7"/>
      <c r="Q21" s="7"/>
      <c r="R21" s="7"/>
      <c r="S21" s="7"/>
      <c r="T21" s="7"/>
      <c r="U21" s="7"/>
      <c r="V21" s="7"/>
    </row>
    <row r="22" spans="1:22" x14ac:dyDescent="0.2">
      <c r="B22" s="388"/>
      <c r="C22" s="388"/>
      <c r="D22" s="388"/>
      <c r="E22" s="388"/>
      <c r="F22" s="388"/>
    </row>
  </sheetData>
  <mergeCells count="2">
    <mergeCell ref="A5:A6"/>
    <mergeCell ref="A18:E1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0F2D1-35F4-4E8D-9BF3-C552EB36A922}">
  <sheetPr codeName="Hoja11"/>
  <dimension ref="A1:R29"/>
  <sheetViews>
    <sheetView showGridLines="0" zoomScaleNormal="100" workbookViewId="0">
      <selection activeCell="E29" sqref="E29"/>
    </sheetView>
  </sheetViews>
  <sheetFormatPr baseColWidth="10" defaultColWidth="10.42578125" defaultRowHeight="12.75" x14ac:dyDescent="0.2"/>
  <cols>
    <col min="1" max="1" width="46.42578125" style="4" customWidth="1"/>
    <col min="2" max="2" width="14.85546875" style="4" bestFit="1" customWidth="1"/>
    <col min="3" max="3" width="11" style="4" customWidth="1"/>
    <col min="4" max="4" width="11.42578125" style="4" bestFit="1" customWidth="1"/>
    <col min="5" max="5" width="13.28515625" style="4" customWidth="1"/>
    <col min="6" max="6" width="15.42578125" style="4" customWidth="1"/>
    <col min="7" max="7" width="10.42578125" style="4"/>
    <col min="8" max="8" width="19" style="4" customWidth="1"/>
    <col min="9" max="9" width="12.7109375" style="4" bestFit="1" customWidth="1"/>
    <col min="10" max="10" width="11.5703125" style="4" customWidth="1"/>
    <col min="11" max="11" width="4" style="4" customWidth="1"/>
    <col min="12" max="12" width="12.7109375" style="4" bestFit="1" customWidth="1"/>
    <col min="13" max="13" width="11.5703125" style="4" customWidth="1"/>
    <col min="14" max="14" width="4.7109375" style="4" customWidth="1"/>
    <col min="15" max="15" width="14.28515625" style="4" customWidth="1"/>
    <col min="16" max="16" width="14.140625" style="4" customWidth="1"/>
    <col min="17" max="17" width="5" style="4" customWidth="1"/>
    <col min="18" max="18" width="10.5703125" style="4" bestFit="1" customWidth="1"/>
    <col min="19" max="16384" width="10.42578125" style="4"/>
  </cols>
  <sheetData>
    <row r="1" spans="1:18" x14ac:dyDescent="0.2">
      <c r="A1" s="125" t="s">
        <v>1391</v>
      </c>
    </row>
    <row r="2" spans="1:18" x14ac:dyDescent="0.2">
      <c r="A2" s="125" t="s">
        <v>791</v>
      </c>
      <c r="B2" s="322"/>
      <c r="G2" s="322"/>
      <c r="H2" s="322"/>
    </row>
    <row r="3" spans="1:18" x14ac:dyDescent="0.2">
      <c r="A3" s="4" t="s">
        <v>585</v>
      </c>
      <c r="G3" s="415"/>
      <c r="H3" s="415"/>
    </row>
    <row r="4" spans="1:18" x14ac:dyDescent="0.2">
      <c r="C4" s="322"/>
    </row>
    <row r="5" spans="1:18" ht="25.5" x14ac:dyDescent="0.2">
      <c r="A5" s="1508"/>
      <c r="B5" s="200">
        <v>2023</v>
      </c>
      <c r="C5" s="145" t="s">
        <v>750</v>
      </c>
      <c r="D5" s="145" t="s">
        <v>751</v>
      </c>
      <c r="E5" s="145" t="s">
        <v>790</v>
      </c>
      <c r="F5" s="145" t="s">
        <v>753</v>
      </c>
      <c r="H5" s="934"/>
      <c r="I5" s="934"/>
      <c r="J5" s="826"/>
      <c r="K5" s="934"/>
      <c r="L5" s="934"/>
      <c r="M5" s="934"/>
      <c r="N5" s="934"/>
      <c r="O5" s="934"/>
      <c r="P5" s="934"/>
      <c r="Q5" s="1401"/>
      <c r="R5" s="934"/>
    </row>
    <row r="6" spans="1:18" x14ac:dyDescent="0.2">
      <c r="A6" s="1509"/>
      <c r="B6" s="126" t="s">
        <v>51</v>
      </c>
      <c r="C6" s="126" t="s">
        <v>51</v>
      </c>
      <c r="D6" s="126" t="s">
        <v>51</v>
      </c>
      <c r="E6" s="126" t="s">
        <v>52</v>
      </c>
      <c r="F6" s="126" t="s">
        <v>51</v>
      </c>
      <c r="H6" s="6"/>
      <c r="I6" s="273"/>
      <c r="J6" s="7"/>
      <c r="K6" s="273"/>
      <c r="L6" s="1402"/>
      <c r="M6" s="273"/>
      <c r="N6" s="273"/>
      <c r="O6" s="273"/>
      <c r="P6" s="273"/>
      <c r="Q6" s="6"/>
      <c r="R6" s="826"/>
    </row>
    <row r="7" spans="1:18" x14ac:dyDescent="0.2">
      <c r="A7" s="1" t="s">
        <v>6</v>
      </c>
      <c r="B7" s="282">
        <v>64055484.335152999</v>
      </c>
      <c r="C7" s="282">
        <v>65436513.789934993</v>
      </c>
      <c r="D7" s="282">
        <v>66384620.846635006</v>
      </c>
      <c r="E7" s="288">
        <v>3.6361234883424354</v>
      </c>
      <c r="F7" s="282">
        <v>948107.05670001358</v>
      </c>
      <c r="G7" s="58"/>
      <c r="H7" s="1403"/>
      <c r="I7" s="752"/>
      <c r="J7" s="73"/>
      <c r="K7" s="73"/>
      <c r="L7" s="1403"/>
      <c r="M7" s="1403"/>
      <c r="N7" s="1403"/>
      <c r="O7" s="1404"/>
      <c r="P7" s="752"/>
      <c r="Q7" s="73"/>
      <c r="R7" s="1405"/>
    </row>
    <row r="8" spans="1:18" x14ac:dyDescent="0.2">
      <c r="A8" s="203" t="s">
        <v>53</v>
      </c>
      <c r="B8" s="284">
        <v>14342989.917833436</v>
      </c>
      <c r="C8" s="284">
        <v>14527053.138010001</v>
      </c>
      <c r="D8" s="284">
        <v>15195344.459969999</v>
      </c>
      <c r="E8" s="289">
        <v>5.9426559386811295</v>
      </c>
      <c r="F8" s="284">
        <v>668291.32195999846</v>
      </c>
      <c r="G8" s="58"/>
      <c r="H8" s="1406"/>
      <c r="I8" s="863"/>
      <c r="J8" s="73"/>
      <c r="K8" s="73"/>
      <c r="L8" s="1406"/>
      <c r="M8" s="1406"/>
      <c r="N8" s="1406"/>
      <c r="O8" s="863"/>
      <c r="P8" s="863"/>
      <c r="Q8" s="73"/>
      <c r="R8" s="1405"/>
    </row>
    <row r="9" spans="1:18" x14ac:dyDescent="0.2">
      <c r="A9" s="203" t="s">
        <v>54</v>
      </c>
      <c r="B9" s="284">
        <v>5675888.3396815741</v>
      </c>
      <c r="C9" s="284">
        <v>5508864.0625200002</v>
      </c>
      <c r="D9" s="284">
        <v>6031817.8624999998</v>
      </c>
      <c r="E9" s="289">
        <v>6.2709042447158803</v>
      </c>
      <c r="F9" s="284">
        <v>522953.79997999966</v>
      </c>
      <c r="G9" s="58"/>
      <c r="H9" s="1406"/>
      <c r="I9" s="863"/>
      <c r="J9" s="73"/>
      <c r="K9" s="73"/>
      <c r="L9" s="1406"/>
      <c r="M9" s="1406"/>
      <c r="N9" s="1406"/>
      <c r="O9" s="863"/>
      <c r="P9" s="863"/>
      <c r="Q9" s="73"/>
      <c r="R9" s="1405"/>
    </row>
    <row r="10" spans="1:18" x14ac:dyDescent="0.2">
      <c r="A10" s="203" t="s">
        <v>55</v>
      </c>
      <c r="B10" s="284">
        <v>3076147.8505486865</v>
      </c>
      <c r="C10" s="284">
        <v>3373493.2022299999</v>
      </c>
      <c r="D10" s="284">
        <v>3764120.8252599998</v>
      </c>
      <c r="E10" s="289">
        <v>22.364756446560307</v>
      </c>
      <c r="F10" s="284">
        <v>390627.6230299999</v>
      </c>
      <c r="G10" s="58"/>
      <c r="H10" s="1406"/>
      <c r="I10" s="863"/>
      <c r="J10" s="73"/>
      <c r="K10" s="73"/>
      <c r="L10" s="1406"/>
      <c r="M10" s="1406"/>
      <c r="N10" s="1406"/>
      <c r="O10" s="863"/>
      <c r="P10" s="863"/>
      <c r="Q10" s="73"/>
      <c r="R10" s="1405"/>
    </row>
    <row r="11" spans="1:18" x14ac:dyDescent="0.2">
      <c r="A11" s="203" t="s">
        <v>56</v>
      </c>
      <c r="B11" s="284">
        <v>26008990.263543669</v>
      </c>
      <c r="C11" s="284">
        <v>27430973.50477</v>
      </c>
      <c r="D11" s="284">
        <v>26056874.898400001</v>
      </c>
      <c r="E11" s="289">
        <v>0.18410801177257685</v>
      </c>
      <c r="F11" s="284">
        <v>-1374098.6063699983</v>
      </c>
      <c r="G11" s="58"/>
      <c r="H11" s="1406"/>
      <c r="I11" s="863"/>
      <c r="J11" s="73"/>
      <c r="K11" s="73"/>
      <c r="L11" s="1406"/>
      <c r="M11" s="1406"/>
      <c r="N11" s="1406"/>
      <c r="O11" s="863"/>
      <c r="P11" s="863"/>
      <c r="Q11" s="73"/>
      <c r="R11" s="1405"/>
    </row>
    <row r="12" spans="1:18" ht="15" x14ac:dyDescent="0.2">
      <c r="A12" s="203" t="s">
        <v>57</v>
      </c>
      <c r="B12" s="284">
        <v>14723875.152422698</v>
      </c>
      <c r="C12" s="284">
        <v>14548789.700305</v>
      </c>
      <c r="D12" s="284">
        <v>14994621.048325</v>
      </c>
      <c r="E12" s="289">
        <v>1.8388222740244542</v>
      </c>
      <c r="F12" s="284">
        <v>445831.34802000038</v>
      </c>
      <c r="G12" s="58"/>
      <c r="H12" s="1406"/>
      <c r="I12" s="863"/>
      <c r="J12" s="73"/>
      <c r="K12" s="73"/>
      <c r="L12" s="1406"/>
      <c r="M12" s="1406"/>
      <c r="N12" s="1406"/>
      <c r="O12" s="863"/>
      <c r="P12" s="863"/>
      <c r="Q12" s="73"/>
      <c r="R12" s="1405"/>
    </row>
    <row r="13" spans="1:18" x14ac:dyDescent="0.2">
      <c r="A13" s="203" t="s">
        <v>58</v>
      </c>
      <c r="B13" s="284">
        <v>227592.81112294062</v>
      </c>
      <c r="C13" s="284">
        <v>47340.182099999998</v>
      </c>
      <c r="D13" s="284">
        <v>341841.75218000001</v>
      </c>
      <c r="E13" s="289">
        <v>50.198835584198065</v>
      </c>
      <c r="F13" s="284">
        <v>294501.57008000003</v>
      </c>
      <c r="G13" s="58"/>
      <c r="H13" s="1406"/>
      <c r="I13" s="863"/>
      <c r="J13" s="73"/>
      <c r="K13" s="73"/>
      <c r="L13" s="1406"/>
      <c r="M13" s="1406"/>
      <c r="N13" s="1406"/>
      <c r="O13" s="863"/>
      <c r="P13" s="863"/>
      <c r="Q13" s="73"/>
      <c r="R13" s="1405"/>
    </row>
    <row r="14" spans="1:18" x14ac:dyDescent="0.2">
      <c r="A14" s="1" t="s">
        <v>15</v>
      </c>
      <c r="B14" s="282">
        <v>10153669.2309942</v>
      </c>
      <c r="C14" s="282">
        <v>12119217.722719999</v>
      </c>
      <c r="D14" s="282">
        <v>10417679.001460001</v>
      </c>
      <c r="E14" s="288">
        <v>2.6001415297231434</v>
      </c>
      <c r="F14" s="282">
        <v>-1701538.7212599982</v>
      </c>
      <c r="G14" s="58"/>
      <c r="H14" s="1403"/>
      <c r="I14" s="752"/>
      <c r="J14" s="73"/>
      <c r="K14" s="73"/>
      <c r="L14" s="1403"/>
      <c r="M14" s="1403"/>
      <c r="N14" s="1403"/>
      <c r="O14" s="1404"/>
      <c r="P14" s="752"/>
      <c r="Q14" s="73"/>
      <c r="R14" s="1405"/>
    </row>
    <row r="15" spans="1:18" x14ac:dyDescent="0.2">
      <c r="A15" s="203" t="s">
        <v>59</v>
      </c>
      <c r="B15" s="284">
        <v>4374804.5023291716</v>
      </c>
      <c r="C15" s="284">
        <v>5523900.927219999</v>
      </c>
      <c r="D15" s="284">
        <v>4416380.9017700003</v>
      </c>
      <c r="E15" s="289">
        <v>0.95036016852165783</v>
      </c>
      <c r="F15" s="284">
        <v>-1107520.0254499987</v>
      </c>
      <c r="H15" s="73"/>
      <c r="I15" s="863"/>
      <c r="J15" s="73"/>
      <c r="K15" s="73"/>
      <c r="L15" s="1406"/>
      <c r="M15" s="1406"/>
      <c r="N15" s="1406"/>
      <c r="O15" s="863"/>
      <c r="P15" s="863"/>
      <c r="Q15" s="73"/>
      <c r="R15" s="1405"/>
    </row>
    <row r="16" spans="1:18" x14ac:dyDescent="0.2">
      <c r="A16" s="203" t="s">
        <v>60</v>
      </c>
      <c r="B16" s="284">
        <v>5778864.7286650278</v>
      </c>
      <c r="C16" s="284">
        <v>6595316.7955</v>
      </c>
      <c r="D16" s="284">
        <v>6001298.0996899996</v>
      </c>
      <c r="E16" s="289">
        <v>3.8490842313998241</v>
      </c>
      <c r="F16" s="284">
        <v>-594018.69581000041</v>
      </c>
      <c r="H16" s="73"/>
      <c r="I16" s="863"/>
      <c r="J16" s="73"/>
      <c r="K16" s="73"/>
      <c r="L16" s="1406"/>
      <c r="M16" s="1406"/>
      <c r="N16" s="1406"/>
      <c r="O16" s="863"/>
      <c r="P16" s="863"/>
      <c r="Q16" s="73"/>
      <c r="R16" s="1405"/>
    </row>
    <row r="17" spans="1:18" x14ac:dyDescent="0.2">
      <c r="A17" s="2" t="s">
        <v>61</v>
      </c>
      <c r="B17" s="286">
        <v>74209153.566147193</v>
      </c>
      <c r="C17" s="286">
        <v>77555731.51265499</v>
      </c>
      <c r="D17" s="286">
        <v>76802299.848095</v>
      </c>
      <c r="E17" s="429">
        <v>3.4943752318052912</v>
      </c>
      <c r="F17" s="286">
        <v>-753431.66455999017</v>
      </c>
      <c r="G17" s="58"/>
      <c r="H17" s="916"/>
      <c r="I17" s="752"/>
      <c r="J17" s="73"/>
      <c r="K17" s="73"/>
      <c r="L17" s="1403"/>
      <c r="M17" s="1403"/>
      <c r="N17" s="1403"/>
      <c r="O17" s="1404"/>
      <c r="P17" s="752"/>
      <c r="Q17" s="73"/>
      <c r="R17" s="1405"/>
    </row>
    <row r="18" spans="1:18" ht="12.75" customHeight="1" x14ac:dyDescent="0.2">
      <c r="A18" s="1505" t="s">
        <v>854</v>
      </c>
      <c r="B18" s="1505"/>
      <c r="C18" s="1505"/>
      <c r="D18" s="1505"/>
      <c r="E18" s="1505"/>
      <c r="F18" s="1505"/>
      <c r="H18" s="7"/>
      <c r="I18" s="7"/>
      <c r="J18" s="7"/>
      <c r="K18" s="7"/>
      <c r="L18" s="7"/>
      <c r="M18" s="7"/>
      <c r="N18" s="7"/>
      <c r="O18" s="7"/>
      <c r="P18" s="7"/>
      <c r="Q18" s="7"/>
      <c r="R18" s="7"/>
    </row>
    <row r="19" spans="1:18" x14ac:dyDescent="0.2">
      <c r="A19" s="1505"/>
      <c r="B19" s="1505"/>
      <c r="C19" s="1505"/>
      <c r="D19" s="1505"/>
      <c r="E19" s="1505"/>
      <c r="F19" s="1505"/>
      <c r="H19" s="7"/>
      <c r="I19" s="7"/>
      <c r="J19" s="7"/>
      <c r="K19" s="7"/>
      <c r="L19" s="7"/>
      <c r="M19" s="7"/>
      <c r="N19" s="7"/>
      <c r="O19" s="7"/>
      <c r="P19" s="7"/>
      <c r="Q19" s="7"/>
      <c r="R19" s="7"/>
    </row>
    <row r="20" spans="1:18" x14ac:dyDescent="0.2">
      <c r="A20" s="155" t="s">
        <v>18</v>
      </c>
      <c r="B20" s="642"/>
      <c r="C20" s="642"/>
      <c r="D20" s="957"/>
      <c r="E20" s="642"/>
      <c r="F20" s="642"/>
      <c r="H20" s="7"/>
      <c r="I20" s="7"/>
      <c r="J20" s="7"/>
      <c r="K20" s="7"/>
      <c r="L20" s="7"/>
      <c r="M20" s="7"/>
      <c r="N20" s="7"/>
      <c r="O20" s="7"/>
      <c r="P20" s="73"/>
      <c r="Q20" s="7"/>
      <c r="R20" s="7"/>
    </row>
    <row r="21" spans="1:18" x14ac:dyDescent="0.2">
      <c r="B21" s="29"/>
      <c r="D21" s="58"/>
      <c r="H21" s="7"/>
      <c r="I21" s="7"/>
      <c r="J21" s="7"/>
      <c r="K21" s="7"/>
      <c r="L21" s="7"/>
      <c r="M21" s="7"/>
      <c r="N21" s="7"/>
      <c r="O21" s="7"/>
      <c r="P21" s="7"/>
      <c r="Q21" s="7"/>
      <c r="R21" s="7"/>
    </row>
    <row r="22" spans="1:18" x14ac:dyDescent="0.2">
      <c r="D22" s="58"/>
      <c r="H22" s="7"/>
      <c r="I22" s="918"/>
      <c r="J22" s="7"/>
      <c r="K22" s="918"/>
      <c r="L22" s="7"/>
      <c r="M22" s="7"/>
      <c r="N22" s="7"/>
      <c r="O22" s="7"/>
      <c r="P22" s="7"/>
      <c r="Q22" s="7"/>
      <c r="R22" s="7"/>
    </row>
    <row r="23" spans="1:18" x14ac:dyDescent="0.2">
      <c r="B23" s="29"/>
      <c r="C23" s="29"/>
      <c r="D23" s="29"/>
      <c r="E23" s="29"/>
      <c r="F23" s="29"/>
      <c r="H23" s="7"/>
      <c r="I23" s="73"/>
      <c r="J23" s="7"/>
      <c r="K23" s="73"/>
      <c r="L23" s="7"/>
      <c r="M23" s="7"/>
      <c r="N23" s="7"/>
      <c r="O23" s="7"/>
      <c r="P23" s="7"/>
      <c r="Q23" s="7"/>
      <c r="R23" s="7"/>
    </row>
    <row r="24" spans="1:18" x14ac:dyDescent="0.2">
      <c r="B24" s="29"/>
      <c r="C24" s="29"/>
      <c r="D24" s="53"/>
      <c r="E24" s="29"/>
      <c r="F24" s="29"/>
      <c r="H24" s="7"/>
      <c r="I24" s="1407"/>
      <c r="J24" s="7"/>
      <c r="K24" s="73"/>
      <c r="L24" s="7"/>
      <c r="M24" s="7"/>
      <c r="N24" s="7"/>
      <c r="O24" s="7"/>
      <c r="P24" s="7"/>
      <c r="Q24" s="7"/>
      <c r="R24" s="7"/>
    </row>
    <row r="25" spans="1:18" x14ac:dyDescent="0.2">
      <c r="B25" s="29"/>
      <c r="C25" s="29"/>
      <c r="D25" s="29"/>
      <c r="E25" s="29"/>
      <c r="F25" s="29"/>
      <c r="H25" s="7"/>
      <c r="I25" s="7"/>
      <c r="J25" s="7"/>
      <c r="K25" s="7"/>
      <c r="L25" s="7"/>
      <c r="M25" s="7"/>
      <c r="N25" s="7"/>
      <c r="O25" s="7"/>
      <c r="P25" s="7"/>
      <c r="Q25" s="7"/>
      <c r="R25" s="7"/>
    </row>
    <row r="26" spans="1:18" x14ac:dyDescent="0.2">
      <c r="B26" s="29"/>
      <c r="C26" s="29"/>
      <c r="D26" s="29"/>
      <c r="E26" s="29"/>
      <c r="F26" s="29"/>
      <c r="H26" s="7"/>
      <c r="I26" s="7"/>
      <c r="J26" s="7"/>
      <c r="K26" s="7"/>
      <c r="L26" s="7"/>
      <c r="M26" s="7"/>
      <c r="N26" s="7"/>
      <c r="O26" s="7"/>
      <c r="P26" s="7"/>
      <c r="Q26" s="7"/>
      <c r="R26" s="7"/>
    </row>
    <row r="27" spans="1:18" x14ac:dyDescent="0.2">
      <c r="B27" s="29"/>
      <c r="C27" s="29"/>
      <c r="D27" s="29"/>
      <c r="E27" s="29"/>
      <c r="F27" s="29"/>
      <c r="H27" s="7"/>
      <c r="I27" s="7"/>
      <c r="J27" s="7"/>
      <c r="K27" s="7"/>
      <c r="L27" s="7"/>
      <c r="M27" s="7"/>
      <c r="N27" s="7"/>
      <c r="O27" s="7"/>
      <c r="P27" s="7"/>
      <c r="Q27" s="7"/>
      <c r="R27" s="7"/>
    </row>
    <row r="28" spans="1:18" x14ac:dyDescent="0.2">
      <c r="B28" s="761"/>
      <c r="C28" s="761"/>
      <c r="D28" s="761"/>
      <c r="E28" s="761"/>
      <c r="F28" s="761"/>
    </row>
    <row r="29" spans="1:18" x14ac:dyDescent="0.2">
      <c r="B29" s="761"/>
      <c r="C29" s="761"/>
      <c r="D29" s="761"/>
      <c r="E29" s="761"/>
      <c r="F29" s="761"/>
    </row>
  </sheetData>
  <mergeCells count="2">
    <mergeCell ref="A5:A6"/>
    <mergeCell ref="A18:F1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A1EF4-4DFE-446A-B31A-5CE0C0C5E018}">
  <sheetPr codeName="Hoja12"/>
  <dimension ref="A1:Q37"/>
  <sheetViews>
    <sheetView showGridLines="0" zoomScaleNormal="100" workbookViewId="0">
      <selection activeCell="D30" sqref="D30"/>
    </sheetView>
  </sheetViews>
  <sheetFormatPr baseColWidth="10" defaultColWidth="10.42578125" defaultRowHeight="12.75" x14ac:dyDescent="0.2"/>
  <cols>
    <col min="1" max="1" width="38.5703125" style="4" customWidth="1"/>
    <col min="2" max="2" width="15.42578125" style="4" customWidth="1"/>
    <col min="3" max="5" width="15.85546875" style="4" customWidth="1"/>
    <col min="6" max="6" width="18.7109375" style="4" bestFit="1" customWidth="1"/>
    <col min="7" max="7" width="13.85546875" style="4" customWidth="1"/>
    <col min="8" max="16384" width="10.42578125" style="4"/>
  </cols>
  <sheetData>
    <row r="1" spans="1:17" x14ac:dyDescent="0.2">
      <c r="A1" s="125" t="s">
        <v>1392</v>
      </c>
    </row>
    <row r="2" spans="1:17" ht="15" x14ac:dyDescent="0.2">
      <c r="A2" s="125" t="s">
        <v>813</v>
      </c>
      <c r="G2" s="322"/>
    </row>
    <row r="3" spans="1:17" x14ac:dyDescent="0.2">
      <c r="A3" s="301" t="s">
        <v>755</v>
      </c>
      <c r="G3" s="415"/>
    </row>
    <row r="5" spans="1:17" ht="25.5" x14ac:dyDescent="0.2">
      <c r="A5" s="146" t="s">
        <v>62</v>
      </c>
      <c r="B5" s="395" t="s">
        <v>587</v>
      </c>
      <c r="C5" s="395" t="s">
        <v>756</v>
      </c>
      <c r="D5" s="395" t="s">
        <v>792</v>
      </c>
      <c r="E5" s="396" t="s">
        <v>757</v>
      </c>
      <c r="G5" s="431"/>
      <c r="H5" s="431"/>
    </row>
    <row r="6" spans="1:17" x14ac:dyDescent="0.2">
      <c r="A6" s="452" t="s">
        <v>870</v>
      </c>
      <c r="B6" s="453">
        <v>64792414.482780002</v>
      </c>
      <c r="C6" s="453">
        <v>65740521.539480001</v>
      </c>
      <c r="D6" s="755">
        <v>3.6189940706899901</v>
      </c>
      <c r="E6" s="753">
        <v>101.463299468415</v>
      </c>
      <c r="F6" s="754"/>
      <c r="G6" s="23"/>
      <c r="H6" s="23"/>
      <c r="I6" s="388"/>
      <c r="J6" s="388"/>
      <c r="N6" s="26"/>
      <c r="O6" s="26"/>
      <c r="P6" s="23"/>
      <c r="Q6" s="23"/>
    </row>
    <row r="7" spans="1:17" x14ac:dyDescent="0.2">
      <c r="A7" s="454" t="s">
        <v>862</v>
      </c>
      <c r="B7" s="455">
        <v>13589407.710999999</v>
      </c>
      <c r="C7" s="455">
        <v>15200191.446</v>
      </c>
      <c r="D7" s="756">
        <v>5.96280898246187</v>
      </c>
      <c r="E7" s="306">
        <v>111.85322987767999</v>
      </c>
      <c r="F7" s="754"/>
      <c r="G7" s="23"/>
      <c r="H7" s="23"/>
      <c r="I7" s="388"/>
      <c r="J7" s="388"/>
      <c r="N7" s="26"/>
      <c r="O7" s="26"/>
      <c r="P7" s="23"/>
      <c r="Q7" s="23"/>
    </row>
    <row r="8" spans="1:17" x14ac:dyDescent="0.2">
      <c r="A8" s="454" t="s">
        <v>863</v>
      </c>
      <c r="B8" s="455">
        <v>14349990.02</v>
      </c>
      <c r="C8" s="455">
        <v>14720889.275</v>
      </c>
      <c r="D8" s="756">
        <v>-1.08151795005486</v>
      </c>
      <c r="E8" s="306">
        <v>102.584665595468</v>
      </c>
      <c r="F8" s="754"/>
      <c r="G8" s="23"/>
      <c r="H8" s="23"/>
      <c r="I8" s="388"/>
      <c r="J8" s="388"/>
      <c r="N8" s="26"/>
      <c r="O8" s="26"/>
      <c r="P8" s="23"/>
      <c r="Q8" s="23"/>
    </row>
    <row r="9" spans="1:17" x14ac:dyDescent="0.2">
      <c r="A9" s="454" t="s">
        <v>864</v>
      </c>
      <c r="B9" s="455">
        <v>14497890.999</v>
      </c>
      <c r="C9" s="455">
        <v>14402423.971999999</v>
      </c>
      <c r="D9" s="756">
        <v>5.8605352493159302</v>
      </c>
      <c r="E9" s="306">
        <v>99.341510934200102</v>
      </c>
      <c r="F9" s="754"/>
      <c r="G9" s="23"/>
      <c r="H9" s="23"/>
      <c r="I9" s="388"/>
      <c r="J9" s="388"/>
      <c r="N9" s="26"/>
      <c r="O9" s="26"/>
      <c r="P9" s="23"/>
      <c r="Q9" s="23"/>
    </row>
    <row r="10" spans="1:17" x14ac:dyDescent="0.2">
      <c r="A10" s="454" t="s">
        <v>865</v>
      </c>
      <c r="B10" s="455">
        <v>2414386.1490000002</v>
      </c>
      <c r="C10" s="455">
        <v>2585044.7859999998</v>
      </c>
      <c r="D10" s="756">
        <v>1.6721652947860699</v>
      </c>
      <c r="E10" s="306">
        <v>107.068406893847</v>
      </c>
      <c r="F10" s="754"/>
      <c r="G10" s="23"/>
      <c r="H10" s="23"/>
      <c r="I10" s="388"/>
      <c r="J10" s="388"/>
      <c r="N10" s="26"/>
      <c r="O10" s="26"/>
      <c r="P10" s="23"/>
      <c r="Q10" s="23"/>
    </row>
    <row r="11" spans="1:17" x14ac:dyDescent="0.2">
      <c r="A11" s="456" t="s">
        <v>866</v>
      </c>
      <c r="B11" s="457">
        <v>2029096.4746300001</v>
      </c>
      <c r="C11" s="457">
        <v>2105568.3599</v>
      </c>
      <c r="D11" s="757">
        <v>2.3587521351093699</v>
      </c>
      <c r="E11" s="307">
        <v>103.76876537050499</v>
      </c>
      <c r="F11" s="754"/>
      <c r="G11" s="23"/>
      <c r="H11" s="23"/>
      <c r="I11" s="388"/>
      <c r="J11" s="388"/>
      <c r="N11" s="26"/>
      <c r="O11" s="26"/>
      <c r="P11" s="23"/>
      <c r="Q11" s="23"/>
    </row>
    <row r="12" spans="1:17" ht="18.600000000000001" customHeight="1" x14ac:dyDescent="0.2">
      <c r="A12" s="1512" t="s">
        <v>1468</v>
      </c>
      <c r="B12" s="1512"/>
      <c r="C12" s="1512"/>
      <c r="D12" s="1512"/>
      <c r="E12" s="1512"/>
    </row>
    <row r="13" spans="1:17" ht="17.100000000000001" customHeight="1" x14ac:dyDescent="0.2">
      <c r="A13" s="1512"/>
      <c r="B13" s="1512"/>
      <c r="C13" s="1512"/>
      <c r="D13" s="1512"/>
      <c r="E13" s="1512"/>
    </row>
    <row r="14" spans="1:17" ht="16.5" customHeight="1" x14ac:dyDescent="0.2">
      <c r="A14" s="1512"/>
      <c r="B14" s="1512"/>
      <c r="C14" s="1512"/>
      <c r="D14" s="1512"/>
      <c r="E14" s="1512"/>
    </row>
    <row r="15" spans="1:17" ht="12.6" customHeight="1" x14ac:dyDescent="0.2">
      <c r="A15" s="1494" t="s">
        <v>646</v>
      </c>
      <c r="B15" s="1494"/>
      <c r="C15" s="1494"/>
      <c r="D15" s="1494"/>
      <c r="E15" s="1494"/>
    </row>
    <row r="16" spans="1:17" x14ac:dyDescent="0.2">
      <c r="A16" s="642" t="s">
        <v>18</v>
      </c>
      <c r="B16" s="1250"/>
      <c r="C16" s="1250"/>
      <c r="D16" s="1250"/>
      <c r="E16" s="1250"/>
      <c r="F16" s="7"/>
      <c r="G16" s="7"/>
      <c r="H16" s="7"/>
    </row>
    <row r="17" spans="2:8" x14ac:dyDescent="0.2">
      <c r="B17" s="7"/>
      <c r="C17" s="7"/>
      <c r="D17" s="7"/>
      <c r="E17" s="7"/>
      <c r="F17" s="7"/>
      <c r="G17" s="7"/>
      <c r="H17" s="7"/>
    </row>
    <row r="18" spans="2:8" x14ac:dyDescent="0.2">
      <c r="B18" s="1408"/>
      <c r="C18" s="7"/>
      <c r="D18" s="7"/>
      <c r="E18" s="7"/>
      <c r="F18" s="7"/>
      <c r="G18" s="7"/>
      <c r="H18" s="7"/>
    </row>
    <row r="19" spans="2:8" x14ac:dyDescent="0.2">
      <c r="B19" s="7"/>
      <c r="C19" s="7"/>
      <c r="D19" s="7"/>
      <c r="E19" s="7"/>
      <c r="F19" s="776"/>
      <c r="G19" s="7"/>
      <c r="H19" s="7"/>
    </row>
    <row r="20" spans="2:8" x14ac:dyDescent="0.2">
      <c r="B20" s="7"/>
      <c r="C20" s="7"/>
      <c r="D20" s="7"/>
      <c r="E20" s="7"/>
      <c r="F20" s="7"/>
      <c r="G20" s="7"/>
      <c r="H20" s="7"/>
    </row>
    <row r="21" spans="2:8" x14ac:dyDescent="0.2">
      <c r="B21" s="7"/>
      <c r="C21" s="7"/>
      <c r="D21" s="7"/>
      <c r="E21" s="7"/>
      <c r="F21" s="7"/>
      <c r="G21" s="7"/>
      <c r="H21" s="7"/>
    </row>
    <row r="22" spans="2:8" x14ac:dyDescent="0.2">
      <c r="B22" s="1407"/>
      <c r="C22" s="1407"/>
      <c r="D22" s="1407"/>
      <c r="E22" s="624"/>
      <c r="F22" s="7"/>
      <c r="G22" s="7"/>
      <c r="H22" s="7"/>
    </row>
    <row r="23" spans="2:8" x14ac:dyDescent="0.2">
      <c r="B23" s="7"/>
      <c r="C23" s="7"/>
      <c r="D23" s="7"/>
      <c r="E23" s="7"/>
      <c r="F23" s="7"/>
      <c r="G23" s="7"/>
      <c r="H23" s="7"/>
    </row>
    <row r="24" spans="2:8" x14ac:dyDescent="0.2">
      <c r="B24" s="7"/>
      <c r="C24" s="7"/>
      <c r="D24" s="7"/>
      <c r="E24" s="7"/>
      <c r="F24" s="7"/>
      <c r="G24" s="7"/>
      <c r="H24" s="7"/>
    </row>
    <row r="25" spans="2:8" x14ac:dyDescent="0.2">
      <c r="B25" s="7"/>
      <c r="C25" s="7"/>
      <c r="D25" s="7"/>
      <c r="E25" s="7"/>
      <c r="F25" s="7"/>
      <c r="G25" s="7"/>
      <c r="H25" s="7"/>
    </row>
    <row r="26" spans="2:8" x14ac:dyDescent="0.2">
      <c r="B26" s="7"/>
      <c r="C26" s="7"/>
      <c r="D26" s="7"/>
      <c r="E26" s="7"/>
      <c r="F26" s="7"/>
      <c r="G26" s="7"/>
      <c r="H26" s="7"/>
    </row>
    <row r="27" spans="2:8" x14ac:dyDescent="0.2">
      <c r="B27" s="7"/>
      <c r="C27" s="7"/>
      <c r="D27" s="7"/>
      <c r="E27" s="7"/>
      <c r="F27" s="7"/>
      <c r="G27" s="7"/>
      <c r="H27" s="7"/>
    </row>
    <row r="28" spans="2:8" x14ac:dyDescent="0.2">
      <c r="B28" s="7"/>
      <c r="C28" s="7"/>
      <c r="D28" s="7"/>
      <c r="E28" s="7"/>
      <c r="F28" s="7"/>
      <c r="G28" s="7"/>
      <c r="H28" s="7"/>
    </row>
    <row r="33" spans="2:6" x14ac:dyDescent="0.2">
      <c r="B33" s="23"/>
      <c r="C33" s="23"/>
      <c r="D33" s="23"/>
      <c r="E33" s="23"/>
      <c r="F33" s="23"/>
    </row>
    <row r="34" spans="2:6" x14ac:dyDescent="0.2">
      <c r="B34" s="23"/>
      <c r="C34" s="23"/>
      <c r="D34" s="23"/>
      <c r="E34" s="23"/>
      <c r="F34" s="23"/>
    </row>
    <row r="35" spans="2:6" x14ac:dyDescent="0.2">
      <c r="B35" s="23"/>
      <c r="C35" s="23"/>
      <c r="D35" s="23"/>
      <c r="E35" s="23"/>
      <c r="F35" s="23"/>
    </row>
    <row r="36" spans="2:6" x14ac:dyDescent="0.2">
      <c r="B36" s="23"/>
      <c r="C36" s="23"/>
      <c r="D36" s="23"/>
      <c r="E36" s="23"/>
      <c r="F36" s="23"/>
    </row>
    <row r="37" spans="2:6" x14ac:dyDescent="0.2">
      <c r="B37" s="23"/>
      <c r="C37" s="23"/>
      <c r="D37" s="23"/>
      <c r="E37" s="23"/>
      <c r="F37" s="23"/>
    </row>
  </sheetData>
  <mergeCells count="2">
    <mergeCell ref="A12:E14"/>
    <mergeCell ref="A15:E15"/>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E14B2-3A59-4A37-BBCF-27D7190FDD1C}">
  <sheetPr codeName="Hoja13"/>
  <dimension ref="A1:L39"/>
  <sheetViews>
    <sheetView showGridLines="0" zoomScaleNormal="100" workbookViewId="0">
      <selection activeCell="E18" sqref="D18:E18"/>
    </sheetView>
  </sheetViews>
  <sheetFormatPr baseColWidth="10" defaultColWidth="10.42578125" defaultRowHeight="12.75" x14ac:dyDescent="0.2"/>
  <cols>
    <col min="1" max="1" width="32.140625" style="4" customWidth="1"/>
    <col min="2" max="2" width="15.42578125" style="4" customWidth="1"/>
    <col min="3" max="5" width="15.85546875" style="4" customWidth="1"/>
    <col min="6" max="16384" width="10.42578125" style="4"/>
  </cols>
  <sheetData>
    <row r="1" spans="1:12" x14ac:dyDescent="0.2">
      <c r="A1" s="125" t="s">
        <v>1393</v>
      </c>
    </row>
    <row r="2" spans="1:12" ht="15" x14ac:dyDescent="0.2">
      <c r="A2" s="125" t="s">
        <v>814</v>
      </c>
    </row>
    <row r="3" spans="1:12" x14ac:dyDescent="0.2">
      <c r="A3" s="4" t="s">
        <v>755</v>
      </c>
      <c r="G3" s="322"/>
    </row>
    <row r="5" spans="1:12" ht="25.5" x14ac:dyDescent="0.2">
      <c r="A5" s="146" t="s">
        <v>62</v>
      </c>
      <c r="B5" s="395" t="s">
        <v>587</v>
      </c>
      <c r="C5" s="395" t="s">
        <v>756</v>
      </c>
      <c r="D5" s="395" t="s">
        <v>792</v>
      </c>
      <c r="E5" s="396" t="s">
        <v>757</v>
      </c>
      <c r="G5" s="431"/>
      <c r="H5" s="431"/>
    </row>
    <row r="6" spans="1:12" x14ac:dyDescent="0.2">
      <c r="A6" s="452" t="s">
        <v>869</v>
      </c>
      <c r="B6" s="680">
        <v>12119217.722720001</v>
      </c>
      <c r="C6" s="453">
        <v>10417679.001460001</v>
      </c>
      <c r="D6" s="308">
        <v>2.60014152972346</v>
      </c>
      <c r="E6" s="308">
        <v>85.959995437080806</v>
      </c>
      <c r="F6" s="758"/>
      <c r="G6" s="23"/>
      <c r="H6" s="23"/>
    </row>
    <row r="7" spans="1:12" x14ac:dyDescent="0.2">
      <c r="A7" s="4" t="s">
        <v>867</v>
      </c>
      <c r="B7" s="455">
        <v>4480480.3619999997</v>
      </c>
      <c r="C7" s="455">
        <v>3534896.7480000001</v>
      </c>
      <c r="D7" s="309">
        <v>1.01940439311099</v>
      </c>
      <c r="E7" s="309">
        <v>78.895485805055301</v>
      </c>
      <c r="F7" s="758"/>
      <c r="H7" s="23"/>
    </row>
    <row r="8" spans="1:12" ht="13.35" customHeight="1" x14ac:dyDescent="0.2">
      <c r="A8" s="4" t="s">
        <v>868</v>
      </c>
      <c r="B8" s="455">
        <v>3320541.7340000002</v>
      </c>
      <c r="C8" s="455">
        <v>3312699.04</v>
      </c>
      <c r="D8" s="309">
        <v>9.9096949592307908</v>
      </c>
      <c r="E8" s="309">
        <v>99.763812816454106</v>
      </c>
      <c r="F8" s="758"/>
      <c r="G8" s="23"/>
      <c r="H8" s="23"/>
    </row>
    <row r="9" spans="1:12" x14ac:dyDescent="0.2">
      <c r="A9" s="4" t="s">
        <v>1321</v>
      </c>
      <c r="B9" s="455">
        <v>1648783.4550000001</v>
      </c>
      <c r="C9" s="455">
        <v>1201482.575</v>
      </c>
      <c r="D9" s="309">
        <v>5.24652137919057</v>
      </c>
      <c r="E9" s="309">
        <v>72.870853437815398</v>
      </c>
      <c r="F9" s="758"/>
      <c r="G9" s="23"/>
      <c r="H9" s="23"/>
    </row>
    <row r="10" spans="1:12" x14ac:dyDescent="0.2">
      <c r="A10" s="4" t="s">
        <v>862</v>
      </c>
      <c r="B10" s="455">
        <v>874957.74899999995</v>
      </c>
      <c r="C10" s="455">
        <v>792794.75</v>
      </c>
      <c r="D10" s="309">
        <v>26.774645947217699</v>
      </c>
      <c r="E10" s="309">
        <v>90.609489533191194</v>
      </c>
      <c r="F10" s="758"/>
      <c r="G10" s="23"/>
      <c r="H10" s="23"/>
    </row>
    <row r="11" spans="1:12" x14ac:dyDescent="0.2">
      <c r="A11" s="4" t="s">
        <v>865</v>
      </c>
      <c r="B11" s="457">
        <v>491905.46799999999</v>
      </c>
      <c r="C11" s="457">
        <v>397920.73100000003</v>
      </c>
      <c r="D11" s="310">
        <v>-14.029230505496001</v>
      </c>
      <c r="E11" s="310">
        <v>80.893740136265393</v>
      </c>
      <c r="F11" s="758"/>
      <c r="G11" s="23"/>
      <c r="H11" s="23"/>
    </row>
    <row r="12" spans="1:12" ht="15.6" customHeight="1" x14ac:dyDescent="0.2">
      <c r="A12" s="1470" t="s">
        <v>1469</v>
      </c>
      <c r="B12" s="1470"/>
      <c r="C12" s="1470"/>
      <c r="D12" s="1470"/>
      <c r="E12" s="1470"/>
    </row>
    <row r="13" spans="1:12" ht="12.95" customHeight="1" x14ac:dyDescent="0.2">
      <c r="A13" s="1471"/>
      <c r="B13" s="1471"/>
      <c r="C13" s="1471"/>
      <c r="D13" s="1471"/>
      <c r="E13" s="1471"/>
    </row>
    <row r="14" spans="1:12" ht="13.5" customHeight="1" x14ac:dyDescent="0.2">
      <c r="A14" s="1471"/>
      <c r="B14" s="1471"/>
      <c r="C14" s="1471"/>
      <c r="D14" s="1471"/>
      <c r="E14" s="1471"/>
      <c r="G14" s="26"/>
      <c r="H14" s="26"/>
      <c r="J14" s="23"/>
      <c r="L14" s="23"/>
    </row>
    <row r="15" spans="1:12" ht="12.6" customHeight="1" x14ac:dyDescent="0.2">
      <c r="A15" s="1494" t="s">
        <v>645</v>
      </c>
      <c r="B15" s="1494"/>
      <c r="C15" s="1494"/>
      <c r="D15" s="1494"/>
      <c r="E15" s="1494"/>
      <c r="G15" s="26"/>
      <c r="H15" s="26"/>
      <c r="J15" s="23"/>
      <c r="L15" s="23"/>
    </row>
    <row r="16" spans="1:12" x14ac:dyDescent="0.2">
      <c r="A16" s="642" t="s">
        <v>18</v>
      </c>
      <c r="B16" s="642"/>
      <c r="C16" s="642"/>
      <c r="D16" s="642"/>
      <c r="E16" s="642"/>
    </row>
    <row r="17" spans="2:7" x14ac:dyDescent="0.2">
      <c r="B17" s="1409"/>
      <c r="C17" s="7"/>
      <c r="D17" s="7"/>
      <c r="E17" s="7"/>
      <c r="F17" s="7"/>
      <c r="G17" s="7"/>
    </row>
    <row r="18" spans="2:7" x14ac:dyDescent="0.2">
      <c r="B18" s="1409"/>
      <c r="C18" s="7"/>
      <c r="D18" s="7"/>
      <c r="E18" s="7"/>
      <c r="F18" s="7"/>
      <c r="G18" s="7"/>
    </row>
    <row r="19" spans="2:7" x14ac:dyDescent="0.2">
      <c r="B19" s="7"/>
      <c r="C19" s="7"/>
      <c r="D19" s="7"/>
      <c r="E19" s="7"/>
      <c r="F19" s="7"/>
      <c r="G19" s="7"/>
    </row>
    <row r="20" spans="2:7" x14ac:dyDescent="0.2">
      <c r="B20" s="7"/>
      <c r="C20" s="7"/>
      <c r="D20" s="7"/>
      <c r="E20" s="7"/>
      <c r="F20" s="7"/>
      <c r="G20" s="7"/>
    </row>
    <row r="21" spans="2:7" x14ac:dyDescent="0.2">
      <c r="B21" s="799"/>
      <c r="C21" s="799"/>
      <c r="D21" s="1410"/>
      <c r="E21" s="7"/>
      <c r="F21" s="7"/>
      <c r="G21" s="7"/>
    </row>
    <row r="22" spans="2:7" x14ac:dyDescent="0.2">
      <c r="B22" s="7"/>
      <c r="C22" s="7"/>
      <c r="D22" s="7"/>
      <c r="E22" s="7"/>
      <c r="F22" s="7"/>
      <c r="G22" s="7"/>
    </row>
    <row r="23" spans="2:7" x14ac:dyDescent="0.2">
      <c r="B23" s="7"/>
      <c r="C23" s="7"/>
      <c r="D23" s="7"/>
      <c r="E23" s="7"/>
      <c r="F23" s="7"/>
      <c r="G23" s="7"/>
    </row>
    <row r="24" spans="2:7" x14ac:dyDescent="0.2">
      <c r="B24" s="7"/>
      <c r="C24" s="7"/>
      <c r="D24" s="7"/>
      <c r="E24" s="7"/>
      <c r="F24" s="7"/>
      <c r="G24" s="7"/>
    </row>
    <row r="25" spans="2:7" x14ac:dyDescent="0.2">
      <c r="B25" s="7"/>
      <c r="C25" s="7"/>
      <c r="D25" s="7"/>
      <c r="E25" s="7"/>
      <c r="F25" s="7"/>
      <c r="G25" s="7"/>
    </row>
    <row r="26" spans="2:7" x14ac:dyDescent="0.2">
      <c r="B26" s="297"/>
      <c r="C26" s="297"/>
      <c r="D26" s="297"/>
      <c r="E26" s="297"/>
      <c r="F26" s="297"/>
      <c r="G26" s="297"/>
    </row>
    <row r="27" spans="2:7" x14ac:dyDescent="0.2">
      <c r="B27" s="297"/>
      <c r="C27" s="297"/>
      <c r="D27" s="297"/>
      <c r="E27" s="297"/>
      <c r="F27" s="297"/>
      <c r="G27" s="297"/>
    </row>
    <row r="28" spans="2:7" x14ac:dyDescent="0.2">
      <c r="B28" s="297"/>
      <c r="C28" s="297"/>
      <c r="D28" s="297"/>
      <c r="E28" s="297"/>
      <c r="F28" s="297"/>
      <c r="G28" s="297"/>
    </row>
    <row r="29" spans="2:7" x14ac:dyDescent="0.2">
      <c r="B29" s="297"/>
      <c r="C29" s="297"/>
      <c r="D29" s="297"/>
      <c r="E29" s="297"/>
      <c r="F29" s="297"/>
      <c r="G29" s="297"/>
    </row>
    <row r="30" spans="2:7" x14ac:dyDescent="0.2">
      <c r="B30" s="23"/>
      <c r="C30" s="23"/>
      <c r="D30" s="23"/>
      <c r="E30" s="23"/>
      <c r="F30" s="23"/>
      <c r="G30" s="23"/>
    </row>
    <row r="31" spans="2:7" x14ac:dyDescent="0.2">
      <c r="B31" s="23"/>
      <c r="C31" s="23"/>
      <c r="D31" s="23"/>
      <c r="E31" s="23"/>
      <c r="F31" s="23"/>
      <c r="G31" s="23"/>
    </row>
    <row r="34" spans="2:5" x14ac:dyDescent="0.2">
      <c r="B34" s="26"/>
      <c r="C34" s="26"/>
      <c r="D34" s="26"/>
      <c r="E34" s="26"/>
    </row>
    <row r="35" spans="2:5" x14ac:dyDescent="0.2">
      <c r="B35" s="26"/>
      <c r="C35" s="26"/>
      <c r="D35" s="26"/>
      <c r="E35" s="26"/>
    </row>
    <row r="36" spans="2:5" x14ac:dyDescent="0.2">
      <c r="B36" s="26"/>
      <c r="C36" s="26"/>
      <c r="D36" s="26"/>
      <c r="E36" s="26"/>
    </row>
    <row r="37" spans="2:5" x14ac:dyDescent="0.2">
      <c r="B37" s="26"/>
      <c r="C37" s="26"/>
      <c r="D37" s="26"/>
      <c r="E37" s="26"/>
    </row>
    <row r="38" spans="2:5" x14ac:dyDescent="0.2">
      <c r="B38" s="26"/>
      <c r="C38" s="26"/>
      <c r="D38" s="26"/>
      <c r="E38" s="26"/>
    </row>
    <row r="39" spans="2:5" x14ac:dyDescent="0.2">
      <c r="B39" s="26"/>
      <c r="C39" s="26"/>
      <c r="D39" s="26"/>
      <c r="E39" s="26"/>
    </row>
  </sheetData>
  <mergeCells count="2">
    <mergeCell ref="A12:E14"/>
    <mergeCell ref="A15:E15"/>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336BA-BB9A-4FBD-A824-4658720AED84}">
  <sheetPr codeName="Hoja14"/>
  <dimension ref="A1:T48"/>
  <sheetViews>
    <sheetView showGridLines="0" zoomScaleNormal="100" workbookViewId="0"/>
  </sheetViews>
  <sheetFormatPr baseColWidth="10" defaultColWidth="10.42578125" defaultRowHeight="12.75" x14ac:dyDescent="0.2"/>
  <cols>
    <col min="1" max="1" width="59.85546875" style="4" customWidth="1"/>
    <col min="2" max="8" width="14.5703125" style="4" customWidth="1"/>
    <col min="9" max="16384" width="10.42578125" style="4"/>
  </cols>
  <sheetData>
    <row r="1" spans="1:20" x14ac:dyDescent="0.2">
      <c r="A1" s="149" t="s">
        <v>50</v>
      </c>
    </row>
    <row r="2" spans="1:20" ht="15" x14ac:dyDescent="0.2">
      <c r="A2" s="149" t="s">
        <v>815</v>
      </c>
    </row>
    <row r="3" spans="1:20" x14ac:dyDescent="0.2">
      <c r="A3" s="150" t="s">
        <v>758</v>
      </c>
    </row>
    <row r="5" spans="1:20" ht="12.75" customHeight="1" x14ac:dyDescent="0.2">
      <c r="A5" s="1513" t="s">
        <v>69</v>
      </c>
      <c r="B5" s="1519" t="s">
        <v>759</v>
      </c>
      <c r="C5" s="1521" t="s">
        <v>760</v>
      </c>
      <c r="D5" s="1519" t="s">
        <v>761</v>
      </c>
      <c r="E5" s="1521" t="s">
        <v>762</v>
      </c>
      <c r="F5" s="1519" t="s">
        <v>763</v>
      </c>
      <c r="G5" s="1521" t="s">
        <v>764</v>
      </c>
      <c r="H5" s="1516" t="s">
        <v>765</v>
      </c>
      <c r="I5" s="1518"/>
    </row>
    <row r="6" spans="1:20" x14ac:dyDescent="0.2">
      <c r="A6" s="1514"/>
      <c r="B6" s="1520"/>
      <c r="C6" s="1522"/>
      <c r="D6" s="1520"/>
      <c r="E6" s="1522"/>
      <c r="F6" s="1520"/>
      <c r="G6" s="1522"/>
      <c r="H6" s="1517"/>
      <c r="I6" s="1518"/>
    </row>
    <row r="7" spans="1:20" x14ac:dyDescent="0.2">
      <c r="A7" s="1514"/>
      <c r="B7" s="1520"/>
      <c r="C7" s="1522"/>
      <c r="D7" s="1520"/>
      <c r="E7" s="1522"/>
      <c r="F7" s="1520"/>
      <c r="G7" s="1522"/>
      <c r="H7" s="1517"/>
      <c r="I7" s="1518"/>
    </row>
    <row r="8" spans="1:20" x14ac:dyDescent="0.2">
      <c r="A8" s="1514"/>
      <c r="B8" s="1520"/>
      <c r="C8" s="1522"/>
      <c r="D8" s="1520"/>
      <c r="E8" s="1522"/>
      <c r="F8" s="1520"/>
      <c r="G8" s="1522"/>
      <c r="H8" s="1517"/>
      <c r="I8" s="1518"/>
    </row>
    <row r="9" spans="1:20" x14ac:dyDescent="0.2">
      <c r="A9" s="1515"/>
      <c r="B9" s="1520"/>
      <c r="C9" s="1523"/>
      <c r="D9" s="1524"/>
      <c r="E9" s="1523"/>
      <c r="F9" s="1524"/>
      <c r="G9" s="1522"/>
      <c r="H9" s="1517"/>
      <c r="I9" s="179"/>
    </row>
    <row r="10" spans="1:20" x14ac:dyDescent="0.2">
      <c r="A10" s="788" t="s">
        <v>655</v>
      </c>
      <c r="B10" s="682">
        <v>21985.219000000001</v>
      </c>
      <c r="C10" s="682">
        <v>22143.291000000001</v>
      </c>
      <c r="D10" s="682">
        <v>22070.007000000001</v>
      </c>
      <c r="E10" s="684">
        <v>100.38565911033226</v>
      </c>
      <c r="F10" s="1051">
        <v>99.669046484553718</v>
      </c>
      <c r="G10" s="682">
        <v>84.788000000000466</v>
      </c>
      <c r="H10" s="682">
        <v>-73.283999999999651</v>
      </c>
      <c r="I10" s="1052"/>
      <c r="J10" s="23"/>
      <c r="K10" s="23"/>
      <c r="L10" s="23"/>
      <c r="M10" s="23"/>
      <c r="N10" s="23"/>
      <c r="O10" s="23"/>
      <c r="P10" s="23"/>
      <c r="Q10" s="23"/>
      <c r="R10" s="23"/>
      <c r="S10" s="23"/>
      <c r="T10" s="23"/>
    </row>
    <row r="11" spans="1:20" x14ac:dyDescent="0.2">
      <c r="A11" s="788" t="s">
        <v>656</v>
      </c>
      <c r="B11" s="507">
        <v>163171.83199999999</v>
      </c>
      <c r="C11" s="507">
        <v>163875.45199999999</v>
      </c>
      <c r="D11" s="507">
        <v>163063.97399999999</v>
      </c>
      <c r="E11" s="685">
        <v>99.933899130335192</v>
      </c>
      <c r="F11" s="1053">
        <v>99.504820282661981</v>
      </c>
      <c r="G11" s="507">
        <v>-107.85800000000745</v>
      </c>
      <c r="H11" s="507">
        <v>-811.47800000000279</v>
      </c>
      <c r="I11" s="1052"/>
      <c r="J11" s="23"/>
      <c r="K11" s="23"/>
      <c r="L11" s="23"/>
      <c r="M11" s="23"/>
      <c r="N11" s="23"/>
      <c r="O11" s="23"/>
      <c r="P11" s="23"/>
      <c r="Q11" s="23"/>
      <c r="R11" s="23"/>
      <c r="S11" s="23"/>
      <c r="T11" s="23"/>
    </row>
    <row r="12" spans="1:20" x14ac:dyDescent="0.2">
      <c r="A12" s="788" t="s">
        <v>657</v>
      </c>
      <c r="B12" s="507">
        <v>691551.92599999998</v>
      </c>
      <c r="C12" s="507">
        <v>757889.89300000004</v>
      </c>
      <c r="D12" s="507">
        <v>756117.64199999999</v>
      </c>
      <c r="E12" s="685">
        <v>109.33635112166544</v>
      </c>
      <c r="F12" s="1053">
        <v>99.766159831874162</v>
      </c>
      <c r="G12" s="507">
        <v>64565.716000000015</v>
      </c>
      <c r="H12" s="507">
        <v>-1772.2510000000475</v>
      </c>
      <c r="I12" s="1052"/>
      <c r="J12" s="23"/>
      <c r="K12" s="23"/>
      <c r="L12" s="23"/>
      <c r="M12" s="23"/>
      <c r="N12" s="23"/>
      <c r="O12" s="23"/>
      <c r="P12" s="23"/>
      <c r="Q12" s="23"/>
      <c r="R12" s="23"/>
      <c r="S12" s="23"/>
      <c r="T12" s="23"/>
    </row>
    <row r="13" spans="1:20" x14ac:dyDescent="0.2">
      <c r="A13" s="788" t="s">
        <v>658</v>
      </c>
      <c r="B13" s="507">
        <v>105422.08500000001</v>
      </c>
      <c r="C13" s="507">
        <v>125555.02800000001</v>
      </c>
      <c r="D13" s="507">
        <v>124942.117</v>
      </c>
      <c r="E13" s="685">
        <v>118.51607469156011</v>
      </c>
      <c r="F13" s="1053">
        <v>99.511838745318897</v>
      </c>
      <c r="G13" s="507">
        <v>19520.031999999992</v>
      </c>
      <c r="H13" s="507">
        <v>-612.91100000000733</v>
      </c>
      <c r="I13" s="1052"/>
      <c r="J13" s="23"/>
      <c r="K13" s="23"/>
      <c r="L13" s="23"/>
      <c r="M13" s="23"/>
      <c r="N13" s="23"/>
      <c r="O13" s="23"/>
      <c r="P13" s="23"/>
      <c r="Q13" s="23"/>
      <c r="R13" s="23"/>
      <c r="S13" s="23"/>
      <c r="T13" s="23"/>
    </row>
    <row r="14" spans="1:20" x14ac:dyDescent="0.2">
      <c r="A14" s="788" t="s">
        <v>659</v>
      </c>
      <c r="B14" s="507">
        <v>2906291.6170000001</v>
      </c>
      <c r="C14" s="507">
        <v>3025618.568</v>
      </c>
      <c r="D14" s="507">
        <v>2982965.517</v>
      </c>
      <c r="E14" s="685">
        <v>102.63820394180354</v>
      </c>
      <c r="F14" s="1053">
        <v>98.590270054159717</v>
      </c>
      <c r="G14" s="507">
        <v>76673.899999999907</v>
      </c>
      <c r="H14" s="507">
        <v>-42653.050999999978</v>
      </c>
      <c r="I14" s="1052"/>
      <c r="J14" s="23"/>
      <c r="K14" s="23"/>
      <c r="L14" s="23"/>
      <c r="M14" s="23"/>
      <c r="N14" s="23"/>
      <c r="O14" s="23"/>
      <c r="P14" s="23"/>
      <c r="Q14" s="23"/>
      <c r="R14" s="23"/>
      <c r="S14" s="23"/>
      <c r="T14" s="23"/>
    </row>
    <row r="15" spans="1:20" x14ac:dyDescent="0.2">
      <c r="A15" s="788" t="s">
        <v>660</v>
      </c>
      <c r="B15" s="507">
        <v>260631.72988</v>
      </c>
      <c r="C15" s="507">
        <v>275907.87099999998</v>
      </c>
      <c r="D15" s="507">
        <v>271321.29200000002</v>
      </c>
      <c r="E15" s="685">
        <v>104.101404738756</v>
      </c>
      <c r="F15" s="1053">
        <v>98.337641117893298</v>
      </c>
      <c r="G15" s="507">
        <v>10689.562120000017</v>
      </c>
      <c r="H15" s="507">
        <v>-4586.5789999999688</v>
      </c>
      <c r="I15" s="1052"/>
      <c r="J15" s="23"/>
      <c r="K15" s="23"/>
      <c r="L15" s="23"/>
      <c r="M15" s="23"/>
      <c r="N15" s="23"/>
      <c r="O15" s="23"/>
      <c r="P15" s="23"/>
      <c r="Q15" s="23"/>
      <c r="R15" s="23"/>
      <c r="S15" s="23"/>
      <c r="T15" s="23"/>
    </row>
    <row r="16" spans="1:20" x14ac:dyDescent="0.2">
      <c r="A16" s="788" t="s">
        <v>661</v>
      </c>
      <c r="B16" s="507">
        <v>758704.78399999999</v>
      </c>
      <c r="C16" s="507">
        <v>780402.33900000004</v>
      </c>
      <c r="D16" s="507">
        <v>768484.32400000002</v>
      </c>
      <c r="E16" s="685">
        <v>101.28897829646478</v>
      </c>
      <c r="F16" s="1053">
        <v>98.472837098967219</v>
      </c>
      <c r="G16" s="507">
        <v>9779.5400000000373</v>
      </c>
      <c r="H16" s="507">
        <v>-11918.015000000014</v>
      </c>
      <c r="I16" s="1052"/>
      <c r="J16" s="23"/>
      <c r="K16" s="23"/>
      <c r="L16" s="23"/>
      <c r="M16" s="23"/>
      <c r="N16" s="23"/>
      <c r="O16" s="23"/>
      <c r="P16" s="23"/>
      <c r="Q16" s="23"/>
      <c r="R16" s="23"/>
      <c r="S16" s="23"/>
      <c r="T16" s="23"/>
    </row>
    <row r="17" spans="1:20" x14ac:dyDescent="0.2">
      <c r="A17" s="788" t="s">
        <v>662</v>
      </c>
      <c r="B17" s="507">
        <v>582266.03899999999</v>
      </c>
      <c r="C17" s="507">
        <v>703560.73899999994</v>
      </c>
      <c r="D17" s="507">
        <v>700645.54200000002</v>
      </c>
      <c r="E17" s="685">
        <v>120.33082733166238</v>
      </c>
      <c r="F17" s="1053">
        <v>99.585650983859125</v>
      </c>
      <c r="G17" s="507">
        <v>118379.50300000003</v>
      </c>
      <c r="H17" s="507">
        <v>-2915.1969999999274</v>
      </c>
      <c r="I17" s="1052"/>
      <c r="J17" s="23"/>
      <c r="K17" s="23"/>
      <c r="L17" s="23"/>
      <c r="M17" s="23"/>
      <c r="N17" s="23"/>
      <c r="O17" s="23"/>
      <c r="P17" s="23"/>
      <c r="Q17" s="23"/>
      <c r="R17" s="23"/>
      <c r="S17" s="23"/>
      <c r="T17" s="23"/>
    </row>
    <row r="18" spans="1:20" x14ac:dyDescent="0.2">
      <c r="A18" s="788" t="s">
        <v>663</v>
      </c>
      <c r="B18" s="507">
        <v>14869537.455</v>
      </c>
      <c r="C18" s="507">
        <v>14867408.921</v>
      </c>
      <c r="D18" s="507">
        <v>14718962.075999999</v>
      </c>
      <c r="E18" s="685">
        <v>98.987356671613426</v>
      </c>
      <c r="F18" s="1053">
        <v>99.001528472185086</v>
      </c>
      <c r="G18" s="507">
        <v>-150575.37900000066</v>
      </c>
      <c r="H18" s="507">
        <v>-148446.84500000067</v>
      </c>
      <c r="I18" s="1052"/>
      <c r="J18" s="23"/>
      <c r="K18" s="23"/>
      <c r="L18" s="23"/>
      <c r="M18" s="23"/>
      <c r="N18" s="23"/>
      <c r="O18" s="23"/>
      <c r="P18" s="23"/>
      <c r="Q18" s="23"/>
      <c r="R18" s="23"/>
      <c r="S18" s="23"/>
      <c r="T18" s="23"/>
    </row>
    <row r="19" spans="1:20" x14ac:dyDescent="0.2">
      <c r="A19" s="788" t="s">
        <v>664</v>
      </c>
      <c r="B19" s="507">
        <v>1370861.7709999999</v>
      </c>
      <c r="C19" s="507">
        <v>1461238.345</v>
      </c>
      <c r="D19" s="507">
        <v>1454879.0109999999</v>
      </c>
      <c r="E19" s="685">
        <v>106.1287900631084</v>
      </c>
      <c r="F19" s="1053">
        <v>99.564798308109005</v>
      </c>
      <c r="G19" s="507">
        <v>84017.239999999991</v>
      </c>
      <c r="H19" s="507">
        <v>-6359.3340000000317</v>
      </c>
      <c r="I19" s="1052"/>
      <c r="J19" s="23"/>
      <c r="K19" s="23"/>
      <c r="L19" s="23"/>
      <c r="M19" s="23"/>
      <c r="N19" s="23"/>
      <c r="O19" s="23"/>
      <c r="P19" s="23"/>
      <c r="Q19" s="23"/>
      <c r="R19" s="23"/>
      <c r="S19" s="23"/>
      <c r="T19" s="23"/>
    </row>
    <row r="20" spans="1:20" x14ac:dyDescent="0.2">
      <c r="A20" s="788" t="s">
        <v>665</v>
      </c>
      <c r="B20" s="507">
        <v>2098330.4929800001</v>
      </c>
      <c r="C20" s="507">
        <v>2173963.915</v>
      </c>
      <c r="D20" s="507">
        <v>2171883.017</v>
      </c>
      <c r="E20" s="685">
        <v>103.5052878593754</v>
      </c>
      <c r="F20" s="1053">
        <v>99.904280931912339</v>
      </c>
      <c r="G20" s="507">
        <v>73552.524019999895</v>
      </c>
      <c r="H20" s="507">
        <v>-2080.8980000000447</v>
      </c>
      <c r="I20" s="1052"/>
      <c r="J20" s="23"/>
      <c r="K20" s="23"/>
      <c r="L20" s="23"/>
      <c r="M20" s="23"/>
      <c r="N20" s="23"/>
      <c r="O20" s="23"/>
      <c r="P20" s="23"/>
      <c r="Q20" s="23"/>
      <c r="R20" s="23"/>
      <c r="S20" s="23"/>
      <c r="T20" s="23"/>
    </row>
    <row r="21" spans="1:20" x14ac:dyDescent="0.2">
      <c r="A21" s="788" t="s">
        <v>666</v>
      </c>
      <c r="B21" s="507">
        <v>4887906.898</v>
      </c>
      <c r="C21" s="507">
        <v>3980548.2149999999</v>
      </c>
      <c r="D21" s="507">
        <v>3955221.8640000001</v>
      </c>
      <c r="E21" s="685">
        <v>80.918518837140098</v>
      </c>
      <c r="F21" s="1053">
        <v>99.363747161645676</v>
      </c>
      <c r="G21" s="507">
        <v>-932685.03399999999</v>
      </c>
      <c r="H21" s="507">
        <v>-25326.350999999791</v>
      </c>
      <c r="I21" s="1052"/>
      <c r="J21" s="23"/>
      <c r="K21" s="23"/>
      <c r="L21" s="23"/>
      <c r="M21" s="23"/>
      <c r="N21" s="23"/>
      <c r="O21" s="23"/>
      <c r="P21" s="23"/>
      <c r="Q21" s="23"/>
      <c r="R21" s="23"/>
      <c r="S21" s="23"/>
      <c r="T21" s="23"/>
    </row>
    <row r="22" spans="1:20" x14ac:dyDescent="0.2">
      <c r="A22" s="788" t="s">
        <v>667</v>
      </c>
      <c r="B22" s="507">
        <v>706504.27</v>
      </c>
      <c r="C22" s="507">
        <v>827029.57200000004</v>
      </c>
      <c r="D22" s="507">
        <v>821407.45299999998</v>
      </c>
      <c r="E22" s="685">
        <v>116.2636218745005</v>
      </c>
      <c r="F22" s="1053">
        <v>99.32020338929307</v>
      </c>
      <c r="G22" s="507">
        <v>114903.18299999996</v>
      </c>
      <c r="H22" s="507">
        <v>-5622.1190000000643</v>
      </c>
      <c r="I22" s="1052"/>
      <c r="J22" s="23"/>
      <c r="K22" s="23"/>
      <c r="L22" s="23"/>
      <c r="M22" s="23"/>
      <c r="N22" s="23"/>
      <c r="O22" s="23"/>
      <c r="P22" s="23"/>
      <c r="Q22" s="23"/>
      <c r="R22" s="23"/>
      <c r="S22" s="23"/>
      <c r="T22" s="23"/>
    </row>
    <row r="23" spans="1:20" x14ac:dyDescent="0.2">
      <c r="A23" s="788" t="s">
        <v>668</v>
      </c>
      <c r="B23" s="507">
        <v>31262.55</v>
      </c>
      <c r="C23" s="507">
        <v>34622.788</v>
      </c>
      <c r="D23" s="507">
        <v>33032.527000000002</v>
      </c>
      <c r="E23" s="685">
        <v>105.66165268028359</v>
      </c>
      <c r="F23" s="1053">
        <v>95.406895019546084</v>
      </c>
      <c r="G23" s="507">
        <v>1769.9770000000026</v>
      </c>
      <c r="H23" s="507">
        <v>-1590.2609999999986</v>
      </c>
      <c r="I23" s="1052"/>
      <c r="J23" s="23"/>
      <c r="K23" s="23"/>
      <c r="L23" s="23"/>
      <c r="M23" s="23"/>
      <c r="N23" s="23"/>
      <c r="O23" s="23"/>
      <c r="P23" s="23"/>
      <c r="Q23" s="23"/>
      <c r="R23" s="23"/>
      <c r="S23" s="23"/>
      <c r="T23" s="23"/>
    </row>
    <row r="24" spans="1:20" x14ac:dyDescent="0.2">
      <c r="A24" s="788" t="s">
        <v>669</v>
      </c>
      <c r="B24" s="507">
        <v>14358080.764</v>
      </c>
      <c r="C24" s="507">
        <v>14775496.328</v>
      </c>
      <c r="D24" s="507">
        <v>14728152.060000001</v>
      </c>
      <c r="E24" s="685">
        <v>102.57744264071755</v>
      </c>
      <c r="F24" s="1053">
        <v>99.679575785821271</v>
      </c>
      <c r="G24" s="507">
        <v>370071.29600000009</v>
      </c>
      <c r="H24" s="507">
        <v>-47344.267999999225</v>
      </c>
      <c r="I24" s="1052"/>
      <c r="J24" s="23"/>
      <c r="K24" s="23"/>
      <c r="L24" s="23"/>
      <c r="M24" s="23"/>
      <c r="N24" s="23"/>
      <c r="O24" s="23"/>
      <c r="P24" s="23"/>
      <c r="Q24" s="23"/>
      <c r="R24" s="23"/>
      <c r="S24" s="23"/>
      <c r="T24" s="23"/>
    </row>
    <row r="25" spans="1:20" x14ac:dyDescent="0.2">
      <c r="A25" s="788" t="s">
        <v>670</v>
      </c>
      <c r="B25" s="507">
        <v>14464365.460000001</v>
      </c>
      <c r="C25" s="507">
        <v>16011669.471999999</v>
      </c>
      <c r="D25" s="507">
        <v>15992986.196</v>
      </c>
      <c r="E25" s="685">
        <v>110.56818386003364</v>
      </c>
      <c r="F25" s="1053">
        <v>99.88331462854218</v>
      </c>
      <c r="G25" s="507">
        <v>1528620.7359999996</v>
      </c>
      <c r="H25" s="507">
        <v>-18683.275999998674</v>
      </c>
      <c r="I25" s="1052"/>
      <c r="J25" s="23"/>
      <c r="K25" s="23"/>
      <c r="L25" s="23"/>
      <c r="M25" s="23"/>
      <c r="N25" s="23"/>
      <c r="O25" s="23"/>
      <c r="P25" s="23"/>
      <c r="Q25" s="23"/>
      <c r="R25" s="23"/>
      <c r="S25" s="23"/>
      <c r="T25" s="23"/>
    </row>
    <row r="26" spans="1:20" x14ac:dyDescent="0.2">
      <c r="A26" s="788" t="s">
        <v>671</v>
      </c>
      <c r="B26" s="507">
        <v>50745.057000000001</v>
      </c>
      <c r="C26" s="507">
        <v>51016.303999999996</v>
      </c>
      <c r="D26" s="507">
        <v>50228.069000000003</v>
      </c>
      <c r="E26" s="685">
        <v>98.981205203888138</v>
      </c>
      <c r="F26" s="1053">
        <v>98.454935112508352</v>
      </c>
      <c r="G26" s="507">
        <v>-516.98799999999756</v>
      </c>
      <c r="H26" s="507">
        <v>-788.23499999999331</v>
      </c>
      <c r="I26" s="1052"/>
      <c r="J26" s="23"/>
      <c r="K26" s="23"/>
      <c r="L26" s="23"/>
      <c r="M26" s="23"/>
      <c r="N26" s="23"/>
      <c r="O26" s="23"/>
      <c r="P26" s="23"/>
      <c r="Q26" s="23"/>
      <c r="R26" s="23"/>
      <c r="S26" s="23"/>
      <c r="T26" s="23"/>
    </row>
    <row r="27" spans="1:20" x14ac:dyDescent="0.2">
      <c r="A27" s="788" t="s">
        <v>672</v>
      </c>
      <c r="B27" s="507">
        <v>3562116.0350000001</v>
      </c>
      <c r="C27" s="507">
        <v>3582479.4339999999</v>
      </c>
      <c r="D27" s="507">
        <v>3560894.4879999999</v>
      </c>
      <c r="E27" s="685">
        <v>99.965707265344605</v>
      </c>
      <c r="F27" s="1053">
        <v>99.397485836341588</v>
      </c>
      <c r="G27" s="507">
        <v>-1221.5470000002533</v>
      </c>
      <c r="H27" s="507">
        <v>-21584.945999999996</v>
      </c>
      <c r="I27" s="1052"/>
      <c r="J27" s="23"/>
      <c r="K27" s="23"/>
      <c r="L27" s="23"/>
      <c r="M27" s="23"/>
      <c r="N27" s="23"/>
      <c r="O27" s="23"/>
      <c r="P27" s="23"/>
      <c r="Q27" s="23"/>
      <c r="R27" s="23"/>
      <c r="S27" s="23"/>
      <c r="T27" s="23"/>
    </row>
    <row r="28" spans="1:20" x14ac:dyDescent="0.2">
      <c r="A28" s="788" t="s">
        <v>673</v>
      </c>
      <c r="B28" s="507">
        <v>1681996.997</v>
      </c>
      <c r="C28" s="507">
        <v>1728356.923</v>
      </c>
      <c r="D28" s="507">
        <v>1711393.7320000001</v>
      </c>
      <c r="E28" s="685">
        <v>101.74772815007589</v>
      </c>
      <c r="F28" s="1053">
        <v>99.018536578049165</v>
      </c>
      <c r="G28" s="507">
        <v>29396.735000000102</v>
      </c>
      <c r="H28" s="507">
        <v>-16963.190999999875</v>
      </c>
      <c r="I28" s="1052"/>
      <c r="J28" s="23"/>
      <c r="K28" s="23"/>
      <c r="L28" s="23"/>
      <c r="M28" s="23"/>
      <c r="N28" s="23"/>
      <c r="O28" s="23"/>
      <c r="P28" s="23"/>
      <c r="Q28" s="23"/>
      <c r="R28" s="23"/>
      <c r="S28" s="23"/>
      <c r="T28" s="23"/>
    </row>
    <row r="29" spans="1:20" x14ac:dyDescent="0.2">
      <c r="A29" s="788" t="s">
        <v>674</v>
      </c>
      <c r="B29" s="507">
        <v>35818.567999999999</v>
      </c>
      <c r="C29" s="507">
        <v>39257.197</v>
      </c>
      <c r="D29" s="507">
        <v>38751.491999999998</v>
      </c>
      <c r="E29" s="685">
        <v>108.18827821369072</v>
      </c>
      <c r="F29" s="1053">
        <v>98.711815823223446</v>
      </c>
      <c r="G29" s="507">
        <v>2932.9239999999991</v>
      </c>
      <c r="H29" s="507">
        <v>-505.70500000000175</v>
      </c>
      <c r="I29" s="1052"/>
      <c r="J29" s="23"/>
      <c r="K29" s="23"/>
      <c r="L29" s="23"/>
      <c r="M29" s="23"/>
      <c r="N29" s="23"/>
      <c r="O29" s="23"/>
      <c r="P29" s="23"/>
      <c r="Q29" s="23"/>
      <c r="R29" s="23"/>
      <c r="S29" s="23"/>
      <c r="T29" s="23"/>
    </row>
    <row r="30" spans="1:20" x14ac:dyDescent="0.2">
      <c r="A30" s="788" t="s">
        <v>675</v>
      </c>
      <c r="B30" s="507">
        <v>1276946.56</v>
      </c>
      <c r="C30" s="507">
        <v>1243393.446</v>
      </c>
      <c r="D30" s="507">
        <v>1208177.7420000001</v>
      </c>
      <c r="E30" s="685">
        <v>94.61458919627772</v>
      </c>
      <c r="F30" s="1053">
        <v>97.167774680388646</v>
      </c>
      <c r="G30" s="507">
        <v>-68768.81799999997</v>
      </c>
      <c r="H30" s="507">
        <v>-35215.703999999911</v>
      </c>
      <c r="I30" s="1052"/>
      <c r="J30" s="23"/>
      <c r="K30" s="23"/>
      <c r="L30" s="23"/>
      <c r="M30" s="23"/>
      <c r="N30" s="23"/>
      <c r="O30" s="23"/>
      <c r="P30" s="23"/>
      <c r="Q30" s="23"/>
      <c r="R30" s="23"/>
      <c r="S30" s="23"/>
      <c r="T30" s="23"/>
    </row>
    <row r="31" spans="1:20" x14ac:dyDescent="0.2">
      <c r="A31" s="788" t="s">
        <v>676</v>
      </c>
      <c r="B31" s="507">
        <v>27371.177</v>
      </c>
      <c r="C31" s="507">
        <v>17074.998</v>
      </c>
      <c r="D31" s="507">
        <v>16391.969000000001</v>
      </c>
      <c r="E31" s="685">
        <v>59.887702308161607</v>
      </c>
      <c r="F31" s="1053">
        <v>95.999829692512989</v>
      </c>
      <c r="G31" s="507">
        <v>-10979.207999999999</v>
      </c>
      <c r="H31" s="507">
        <v>-683.02899999999863</v>
      </c>
      <c r="I31" s="1052"/>
      <c r="J31" s="23"/>
      <c r="K31" s="23"/>
      <c r="L31" s="23"/>
      <c r="M31" s="23"/>
      <c r="N31" s="23"/>
      <c r="O31" s="23"/>
      <c r="P31" s="23"/>
      <c r="Q31" s="23"/>
      <c r="R31" s="23"/>
      <c r="S31" s="23"/>
      <c r="T31" s="23"/>
    </row>
    <row r="32" spans="1:20" x14ac:dyDescent="0.2">
      <c r="A32" s="788" t="s">
        <v>677</v>
      </c>
      <c r="B32" s="507">
        <v>266843.36200000002</v>
      </c>
      <c r="C32" s="507">
        <v>289630.08399999997</v>
      </c>
      <c r="D32" s="507">
        <v>286544.45799999998</v>
      </c>
      <c r="E32" s="685">
        <v>107.38301895626694</v>
      </c>
      <c r="F32" s="1053">
        <v>98.934632080554181</v>
      </c>
      <c r="G32" s="507">
        <v>19701.095999999961</v>
      </c>
      <c r="H32" s="507">
        <v>-3085.6259999999893</v>
      </c>
      <c r="I32" s="1052"/>
      <c r="J32" s="23"/>
      <c r="K32" s="23"/>
      <c r="L32" s="23"/>
      <c r="M32" s="23"/>
      <c r="N32" s="23"/>
      <c r="O32" s="23"/>
      <c r="P32" s="23"/>
      <c r="Q32" s="23"/>
      <c r="R32" s="23"/>
      <c r="S32" s="23"/>
      <c r="T32" s="23"/>
    </row>
    <row r="33" spans="1:20" x14ac:dyDescent="0.2">
      <c r="A33" s="788" t="s">
        <v>678</v>
      </c>
      <c r="B33" s="507">
        <v>139665.95300000001</v>
      </c>
      <c r="C33" s="507">
        <v>136547.69</v>
      </c>
      <c r="D33" s="507">
        <v>135092.16399999999</v>
      </c>
      <c r="E33" s="685">
        <v>96.725194006301592</v>
      </c>
      <c r="F33" s="1053">
        <v>98.934053003752751</v>
      </c>
      <c r="G33" s="507">
        <v>-4573.7890000000189</v>
      </c>
      <c r="H33" s="507">
        <v>-1455.5260000000126</v>
      </c>
      <c r="I33" s="1052"/>
      <c r="J33" s="23"/>
      <c r="K33" s="23"/>
      <c r="L33" s="23"/>
      <c r="M33" s="23"/>
      <c r="N33" s="23"/>
      <c r="O33" s="23"/>
      <c r="P33" s="23"/>
      <c r="Q33" s="23"/>
      <c r="R33" s="23"/>
      <c r="S33" s="23"/>
      <c r="T33" s="23"/>
    </row>
    <row r="34" spans="1:20" x14ac:dyDescent="0.2">
      <c r="A34" s="788" t="s">
        <v>679</v>
      </c>
      <c r="B34" s="507">
        <v>80170.881999999998</v>
      </c>
      <c r="C34" s="507">
        <v>79688.909</v>
      </c>
      <c r="D34" s="507">
        <v>78482.638000000006</v>
      </c>
      <c r="E34" s="685">
        <v>97.894193056276961</v>
      </c>
      <c r="F34" s="1053">
        <v>98.486274921896594</v>
      </c>
      <c r="G34" s="507">
        <v>-1688.2439999999915</v>
      </c>
      <c r="H34" s="507">
        <v>-1206.2709999999934</v>
      </c>
      <c r="I34" s="1052"/>
      <c r="J34" s="23"/>
      <c r="K34" s="23"/>
      <c r="L34" s="23"/>
      <c r="M34" s="23"/>
      <c r="N34" s="23"/>
      <c r="O34" s="23"/>
      <c r="P34" s="23"/>
      <c r="Q34" s="23"/>
      <c r="R34" s="23"/>
      <c r="S34" s="23"/>
      <c r="T34" s="23"/>
    </row>
    <row r="35" spans="1:20" x14ac:dyDescent="0.2">
      <c r="A35" s="788" t="s">
        <v>680</v>
      </c>
      <c r="B35" s="507">
        <v>187480.18700000001</v>
      </c>
      <c r="C35" s="507">
        <v>185909.42</v>
      </c>
      <c r="D35" s="507">
        <v>182053.90100000001</v>
      </c>
      <c r="E35" s="685">
        <v>97.105674958602435</v>
      </c>
      <c r="F35" s="1053">
        <v>97.926130370370686</v>
      </c>
      <c r="G35" s="507">
        <v>-5426.2859999999928</v>
      </c>
      <c r="H35" s="507">
        <v>-3855.5190000000002</v>
      </c>
      <c r="I35" s="1052"/>
      <c r="J35" s="23"/>
      <c r="K35" s="23"/>
      <c r="L35" s="23"/>
      <c r="M35" s="23"/>
      <c r="N35" s="23"/>
      <c r="O35" s="23"/>
      <c r="P35" s="23"/>
      <c r="Q35" s="23"/>
      <c r="R35" s="23"/>
      <c r="S35" s="23"/>
      <c r="T35" s="23"/>
    </row>
    <row r="36" spans="1:20" x14ac:dyDescent="0.2">
      <c r="A36" s="788" t="s">
        <v>681</v>
      </c>
      <c r="B36" s="507">
        <v>82056.664999999994</v>
      </c>
      <c r="C36" s="507">
        <v>81490.756999999998</v>
      </c>
      <c r="D36" s="507">
        <v>80532.218999999997</v>
      </c>
      <c r="E36" s="685">
        <v>98.142203317670777</v>
      </c>
      <c r="F36" s="1053">
        <v>98.823746354448517</v>
      </c>
      <c r="G36" s="507">
        <v>-1524.4459999999963</v>
      </c>
      <c r="H36" s="507">
        <v>-958.53800000000047</v>
      </c>
      <c r="I36" s="1052"/>
      <c r="J36" s="23"/>
      <c r="K36" s="23"/>
      <c r="L36" s="23"/>
      <c r="M36" s="23"/>
      <c r="N36" s="23"/>
      <c r="O36" s="23"/>
      <c r="P36" s="23"/>
      <c r="Q36" s="23"/>
      <c r="R36" s="23"/>
      <c r="S36" s="23"/>
      <c r="T36" s="23"/>
    </row>
    <row r="37" spans="1:20" x14ac:dyDescent="0.2">
      <c r="A37" s="788" t="s">
        <v>682</v>
      </c>
      <c r="B37" s="507">
        <v>126268.97100000001</v>
      </c>
      <c r="C37" s="507">
        <v>119203.02099999999</v>
      </c>
      <c r="D37" s="507">
        <v>102958.33199999999</v>
      </c>
      <c r="E37" s="685">
        <v>81.538901588102746</v>
      </c>
      <c r="F37" s="1053">
        <v>86.372250582474749</v>
      </c>
      <c r="G37" s="507">
        <v>-23310.63900000001</v>
      </c>
      <c r="H37" s="507">
        <v>-16244.688999999998</v>
      </c>
      <c r="I37" s="1052"/>
      <c r="J37" s="23"/>
      <c r="K37" s="23"/>
      <c r="L37" s="23"/>
      <c r="M37" s="23"/>
      <c r="N37" s="23"/>
      <c r="O37" s="23"/>
      <c r="P37" s="23"/>
      <c r="Q37" s="23"/>
      <c r="R37" s="23"/>
      <c r="S37" s="23"/>
      <c r="T37" s="23"/>
    </row>
    <row r="38" spans="1:20" x14ac:dyDescent="0.2">
      <c r="A38" s="788" t="s">
        <v>683</v>
      </c>
      <c r="B38" s="507">
        <v>306154.79200000002</v>
      </c>
      <c r="C38" s="507">
        <v>284870.61</v>
      </c>
      <c r="D38" s="507">
        <v>275326.717</v>
      </c>
      <c r="E38" s="685">
        <v>89.930559375337168</v>
      </c>
      <c r="F38" s="1053">
        <v>96.64974459808262</v>
      </c>
      <c r="G38" s="507">
        <v>-30828.075000000012</v>
      </c>
      <c r="H38" s="507">
        <v>-9543.8929999999818</v>
      </c>
      <c r="I38" s="1052"/>
      <c r="J38" s="23"/>
      <c r="K38" s="23"/>
      <c r="L38" s="23"/>
      <c r="M38" s="23"/>
      <c r="N38" s="23"/>
      <c r="O38" s="23"/>
      <c r="P38" s="23"/>
      <c r="Q38" s="23"/>
      <c r="R38" s="23"/>
      <c r="S38" s="23"/>
      <c r="T38" s="23"/>
    </row>
    <row r="39" spans="1:20" x14ac:dyDescent="0.2">
      <c r="A39" s="788" t="s">
        <v>535</v>
      </c>
      <c r="B39" s="507">
        <v>526941.48100000003</v>
      </c>
      <c r="C39" s="507">
        <v>505367.56300000002</v>
      </c>
      <c r="D39" s="507">
        <v>502998.88699999999</v>
      </c>
      <c r="E39" s="685">
        <v>95.456308743323248</v>
      </c>
      <c r="F39" s="1053">
        <v>99.531296392285469</v>
      </c>
      <c r="G39" s="507">
        <v>-23942.594000000041</v>
      </c>
      <c r="H39" s="507">
        <v>-2368.6760000000359</v>
      </c>
      <c r="I39" s="1052"/>
      <c r="J39" s="23"/>
      <c r="K39" s="23"/>
      <c r="L39" s="23"/>
      <c r="M39" s="23"/>
      <c r="N39" s="23"/>
      <c r="O39" s="23"/>
      <c r="P39" s="23"/>
      <c r="Q39" s="23"/>
      <c r="R39" s="23"/>
      <c r="S39" s="23"/>
      <c r="T39" s="23"/>
    </row>
    <row r="40" spans="1:20" x14ac:dyDescent="0.2">
      <c r="A40" s="788" t="s">
        <v>872</v>
      </c>
      <c r="B40" s="507">
        <v>1765548.5249999999</v>
      </c>
      <c r="C40" s="507">
        <v>1399466.22</v>
      </c>
      <c r="D40" s="507">
        <v>1324915.659</v>
      </c>
      <c r="E40" s="685">
        <v>75.042721298186919</v>
      </c>
      <c r="F40" s="1053">
        <v>94.67292886855104</v>
      </c>
      <c r="G40" s="507">
        <v>-440632.86599999992</v>
      </c>
      <c r="H40" s="507">
        <v>-74550.560999999987</v>
      </c>
      <c r="I40" s="1052"/>
      <c r="J40" s="23"/>
      <c r="K40" s="23"/>
      <c r="L40" s="23"/>
      <c r="M40" s="23"/>
      <c r="N40" s="23"/>
      <c r="O40" s="23"/>
      <c r="P40" s="23"/>
      <c r="Q40" s="23"/>
      <c r="R40" s="23"/>
      <c r="S40" s="23"/>
      <c r="T40" s="23"/>
    </row>
    <row r="41" spans="1:20" x14ac:dyDescent="0.2">
      <c r="A41" s="788" t="s">
        <v>684</v>
      </c>
      <c r="B41" s="507">
        <v>8518632.090640001</v>
      </c>
      <c r="C41" s="507">
        <v>6951751.8650000002</v>
      </c>
      <c r="D41" s="507">
        <v>6937323.4550000001</v>
      </c>
      <c r="E41" s="685">
        <v>81.437059156745462</v>
      </c>
      <c r="F41" s="1053">
        <v>99.792449295081383</v>
      </c>
      <c r="G41" s="1054">
        <v>-1581308.6356400009</v>
      </c>
      <c r="H41" s="1054">
        <v>-14428.410000000149</v>
      </c>
      <c r="I41" s="508"/>
      <c r="J41" s="23"/>
      <c r="K41" s="23"/>
      <c r="L41" s="23"/>
      <c r="M41" s="23"/>
      <c r="N41" s="23"/>
      <c r="O41" s="23"/>
      <c r="P41" s="23"/>
      <c r="Q41" s="23"/>
      <c r="R41" s="23"/>
      <c r="S41" s="23"/>
      <c r="T41" s="23"/>
    </row>
    <row r="42" spans="1:20" ht="12.75" customHeight="1" x14ac:dyDescent="0.2">
      <c r="A42" s="790" t="s">
        <v>685</v>
      </c>
      <c r="B42" s="789">
        <v>76911632.195500016</v>
      </c>
      <c r="C42" s="683">
        <v>76682435.177999973</v>
      </c>
      <c r="D42" s="683">
        <v>76158200.540999964</v>
      </c>
      <c r="E42" s="1087">
        <v>99.02039310180686</v>
      </c>
      <c r="F42" s="1087">
        <v>99.316356300131673</v>
      </c>
      <c r="G42" s="683">
        <v>-753431.65450000227</v>
      </c>
      <c r="H42" s="683">
        <v>-524234.63699999842</v>
      </c>
      <c r="I42" s="508"/>
      <c r="J42" s="23"/>
      <c r="K42" s="23"/>
      <c r="L42" s="23"/>
      <c r="M42" s="23"/>
      <c r="N42" s="23"/>
      <c r="O42" s="23"/>
      <c r="P42" s="23"/>
      <c r="Q42" s="23"/>
      <c r="R42" s="23"/>
      <c r="S42" s="23"/>
      <c r="T42" s="23"/>
    </row>
    <row r="43" spans="1:20" ht="12.75" customHeight="1" x14ac:dyDescent="0.2">
      <c r="A43" s="1525" t="s">
        <v>1304</v>
      </c>
      <c r="B43" s="1525"/>
      <c r="C43" s="1525"/>
      <c r="D43" s="1525"/>
      <c r="E43" s="1525"/>
      <c r="F43" s="1525"/>
      <c r="G43" s="1525"/>
      <c r="H43" s="1525"/>
    </row>
    <row r="44" spans="1:20" customFormat="1" ht="15" x14ac:dyDescent="0.25">
      <c r="A44" s="1526"/>
      <c r="B44" s="1526"/>
      <c r="C44" s="1526"/>
      <c r="D44" s="1526"/>
      <c r="E44" s="1526"/>
      <c r="F44" s="1526"/>
      <c r="G44" s="1526"/>
      <c r="H44" s="1526"/>
    </row>
    <row r="45" spans="1:20" ht="12.75" customHeight="1" x14ac:dyDescent="0.2">
      <c r="A45" s="1526"/>
      <c r="B45" s="1526"/>
      <c r="C45" s="1526"/>
      <c r="D45" s="1526"/>
      <c r="E45" s="1526"/>
      <c r="F45" s="1526"/>
      <c r="G45" s="1526"/>
      <c r="H45" s="1526"/>
    </row>
    <row r="46" spans="1:20" x14ac:dyDescent="0.2">
      <c r="A46" s="1526"/>
      <c r="B46" s="1526"/>
      <c r="C46" s="1526"/>
      <c r="D46" s="1526"/>
      <c r="E46" s="1526"/>
      <c r="F46" s="1526"/>
      <c r="G46" s="1526"/>
      <c r="H46" s="1526"/>
    </row>
    <row r="47" spans="1:20" x14ac:dyDescent="0.2">
      <c r="A47" s="1494" t="s">
        <v>645</v>
      </c>
      <c r="B47" s="1494"/>
      <c r="C47" s="1494"/>
      <c r="D47" s="1494"/>
      <c r="E47" s="1494"/>
      <c r="F47" s="1494"/>
      <c r="G47" s="1494"/>
      <c r="H47" s="1494"/>
    </row>
    <row r="48" spans="1:20" x14ac:dyDescent="0.2">
      <c r="A48" s="5" t="s">
        <v>18</v>
      </c>
    </row>
  </sheetData>
  <mergeCells count="11">
    <mergeCell ref="A47:H47"/>
    <mergeCell ref="A5:A9"/>
    <mergeCell ref="H5:H9"/>
    <mergeCell ref="I5:I8"/>
    <mergeCell ref="B5:B9"/>
    <mergeCell ref="C5:C9"/>
    <mergeCell ref="D5:D9"/>
    <mergeCell ref="E5:E9"/>
    <mergeCell ref="F5:F9"/>
    <mergeCell ref="G5:G9"/>
    <mergeCell ref="A43:H46"/>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3C066-A4CB-452A-80BD-34A00BB27679}">
  <sheetPr codeName="Hoja15"/>
  <dimension ref="A1:K25"/>
  <sheetViews>
    <sheetView showGridLines="0" workbookViewId="0">
      <selection activeCell="C29" sqref="C28:C29"/>
    </sheetView>
  </sheetViews>
  <sheetFormatPr baseColWidth="10" defaultColWidth="10.42578125" defaultRowHeight="12.75" x14ac:dyDescent="0.2"/>
  <cols>
    <col min="1" max="1" width="47.140625" style="4" customWidth="1"/>
    <col min="2" max="4" width="11.42578125" style="4" customWidth="1"/>
    <col min="5" max="5" width="13.28515625" style="4" customWidth="1"/>
    <col min="6" max="6" width="12.7109375" style="4" customWidth="1"/>
    <col min="7" max="7" width="10.5703125" style="4" bestFit="1" customWidth="1"/>
    <col min="8" max="8" width="31.28515625" style="4" bestFit="1" customWidth="1"/>
    <col min="9" max="16384" width="10.42578125" style="4"/>
  </cols>
  <sheetData>
    <row r="1" spans="1:11" x14ac:dyDescent="0.2">
      <c r="A1" s="141" t="s">
        <v>68</v>
      </c>
    </row>
    <row r="2" spans="1:11" ht="13.35" customHeight="1" x14ac:dyDescent="0.2">
      <c r="A2" s="141" t="s">
        <v>816</v>
      </c>
      <c r="C2" s="322"/>
      <c r="G2" s="700"/>
    </row>
    <row r="3" spans="1:11" x14ac:dyDescent="0.2">
      <c r="A3" s="397" t="s">
        <v>585</v>
      </c>
    </row>
    <row r="4" spans="1:11" x14ac:dyDescent="0.2">
      <c r="G4" s="7"/>
      <c r="H4" s="7"/>
      <c r="I4" s="7"/>
      <c r="J4" s="7"/>
      <c r="K4" s="7"/>
    </row>
    <row r="5" spans="1:11" ht="25.5" x14ac:dyDescent="0.2">
      <c r="A5" s="151"/>
      <c r="B5" s="1519" t="s">
        <v>603</v>
      </c>
      <c r="C5" s="1519" t="s">
        <v>750</v>
      </c>
      <c r="D5" s="1519" t="s">
        <v>751</v>
      </c>
      <c r="E5" s="145" t="s">
        <v>790</v>
      </c>
      <c r="G5" s="7"/>
      <c r="H5" s="7"/>
      <c r="I5" s="7"/>
      <c r="J5" s="7"/>
      <c r="K5" s="7"/>
    </row>
    <row r="6" spans="1:11" ht="15" x14ac:dyDescent="0.2">
      <c r="A6" s="276"/>
      <c r="B6" s="1524">
        <v>2022</v>
      </c>
      <c r="C6" s="1524">
        <v>2023</v>
      </c>
      <c r="D6" s="1524"/>
      <c r="E6" s="156" t="s">
        <v>647</v>
      </c>
      <c r="G6" s="1527"/>
      <c r="H6" s="1527"/>
      <c r="I6" s="934"/>
      <c r="J6" s="934"/>
      <c r="K6" s="7"/>
    </row>
    <row r="7" spans="1:11" ht="13.35" customHeight="1" x14ac:dyDescent="0.2">
      <c r="A7" s="152" t="s">
        <v>17</v>
      </c>
      <c r="B7" s="299">
        <v>67239831.569042161</v>
      </c>
      <c r="C7" s="299">
        <v>71984087.097390234</v>
      </c>
      <c r="D7" s="299">
        <v>67927320.420715928</v>
      </c>
      <c r="E7" s="450">
        <v>1.0224428521476092</v>
      </c>
      <c r="F7" s="460"/>
      <c r="G7" s="1413"/>
      <c r="H7" s="1056"/>
      <c r="I7" s="1414"/>
      <c r="J7" s="1415"/>
      <c r="K7" s="7"/>
    </row>
    <row r="8" spans="1:11" ht="13.35" customHeight="1" x14ac:dyDescent="0.2">
      <c r="A8" s="153" t="s">
        <v>70</v>
      </c>
      <c r="B8" s="296">
        <v>67226898.953122973</v>
      </c>
      <c r="C8" s="296">
        <v>71971708.697254032</v>
      </c>
      <c r="D8" s="296">
        <v>67909684.910715923</v>
      </c>
      <c r="E8" s="451">
        <v>1.0156439880843804</v>
      </c>
      <c r="F8" s="460"/>
      <c r="G8" s="1413"/>
      <c r="H8" s="1056"/>
      <c r="I8" s="1097"/>
      <c r="J8" s="1415"/>
      <c r="K8" s="7"/>
    </row>
    <row r="9" spans="1:11" ht="12.6" customHeight="1" x14ac:dyDescent="0.2">
      <c r="A9" s="147" t="s">
        <v>71</v>
      </c>
      <c r="B9" s="296">
        <v>12932.615919183332</v>
      </c>
      <c r="C9" s="296">
        <v>12378.4001362</v>
      </c>
      <c r="D9" s="296">
        <v>17635.509999999998</v>
      </c>
      <c r="E9" s="451">
        <v>36.364600249518929</v>
      </c>
      <c r="F9" s="460"/>
      <c r="G9" s="1413"/>
      <c r="H9" s="1056"/>
      <c r="I9" s="1414"/>
      <c r="J9" s="1415"/>
      <c r="K9" s="7"/>
    </row>
    <row r="10" spans="1:11" ht="13.35" customHeight="1" x14ac:dyDescent="0.2">
      <c r="A10" s="152" t="s">
        <v>61</v>
      </c>
      <c r="B10" s="299">
        <v>74222305.461129814</v>
      </c>
      <c r="C10" s="299">
        <v>77562738.121942803</v>
      </c>
      <c r="D10" s="299">
        <v>76807968.837127998</v>
      </c>
      <c r="E10" s="450">
        <v>3.4836742943161303</v>
      </c>
      <c r="F10" s="460"/>
      <c r="G10" s="934"/>
      <c r="H10" s="1412"/>
      <c r="I10" s="1416"/>
      <c r="J10" s="1415"/>
      <c r="K10" s="7"/>
    </row>
    <row r="11" spans="1:11" ht="13.35" customHeight="1" x14ac:dyDescent="0.2">
      <c r="A11" s="153" t="s">
        <v>70</v>
      </c>
      <c r="B11" s="296">
        <v>64068636.230135612</v>
      </c>
      <c r="C11" s="296">
        <v>65443520.399222799</v>
      </c>
      <c r="D11" s="296">
        <v>66390289.835668005</v>
      </c>
      <c r="E11" s="451">
        <v>3.6236975564658103</v>
      </c>
      <c r="F11" s="460"/>
      <c r="G11" s="934"/>
      <c r="H11" s="1412"/>
      <c r="I11" s="1416"/>
      <c r="J11" s="1415"/>
      <c r="K11" s="7"/>
    </row>
    <row r="12" spans="1:11" ht="13.35" customHeight="1" x14ac:dyDescent="0.2">
      <c r="A12" s="147" t="s">
        <v>71</v>
      </c>
      <c r="B12" s="296">
        <v>10153669.2309942</v>
      </c>
      <c r="C12" s="296">
        <v>12119217.722719999</v>
      </c>
      <c r="D12" s="296">
        <v>10417679.001459999</v>
      </c>
      <c r="E12" s="451">
        <v>2.6001415297231212</v>
      </c>
      <c r="F12" s="460"/>
      <c r="G12" s="7"/>
      <c r="H12" s="7"/>
      <c r="I12" s="7"/>
      <c r="J12" s="7"/>
      <c r="K12" s="7"/>
    </row>
    <row r="13" spans="1:11" ht="13.35" customHeight="1" x14ac:dyDescent="0.2">
      <c r="A13" s="144" t="s">
        <v>72</v>
      </c>
      <c r="B13" s="299">
        <v>-6982473.8920876533</v>
      </c>
      <c r="C13" s="299">
        <v>-5578651.0245525688</v>
      </c>
      <c r="D13" s="299">
        <v>-8880648.4164120704</v>
      </c>
      <c r="E13" s="451"/>
      <c r="F13" s="460"/>
      <c r="G13" s="7"/>
      <c r="H13" s="7"/>
      <c r="I13" s="7"/>
      <c r="J13" s="7"/>
      <c r="K13" s="7"/>
    </row>
    <row r="14" spans="1:11" ht="13.35" customHeight="1" x14ac:dyDescent="0.2">
      <c r="A14" s="154" t="s">
        <v>472</v>
      </c>
      <c r="B14" s="1095">
        <v>-2.3837254334629483</v>
      </c>
      <c r="C14" s="766">
        <v>-1.7901470648317614</v>
      </c>
      <c r="D14" s="766">
        <v>-2.8497331391540053</v>
      </c>
      <c r="E14" s="451"/>
      <c r="F14" s="460"/>
    </row>
    <row r="15" spans="1:11" ht="13.35" customHeight="1" x14ac:dyDescent="0.2">
      <c r="A15" s="1528" t="s">
        <v>470</v>
      </c>
      <c r="B15" s="1528"/>
      <c r="C15" s="1528"/>
      <c r="D15" s="1528"/>
      <c r="E15" s="1528"/>
    </row>
    <row r="16" spans="1:11" x14ac:dyDescent="0.2">
      <c r="A16" s="1489" t="s">
        <v>473</v>
      </c>
      <c r="B16" s="1489"/>
      <c r="C16" s="1489"/>
      <c r="D16" s="1489"/>
      <c r="E16" s="1489"/>
    </row>
    <row r="17" spans="1:5" x14ac:dyDescent="0.2">
      <c r="A17" s="155" t="s">
        <v>18</v>
      </c>
    </row>
    <row r="18" spans="1:5" x14ac:dyDescent="0.2">
      <c r="A18" s="526"/>
      <c r="B18" s="7"/>
      <c r="C18" s="7"/>
      <c r="D18" s="7"/>
      <c r="E18" s="7"/>
    </row>
    <row r="19" spans="1:5" x14ac:dyDescent="0.2">
      <c r="A19" s="526"/>
      <c r="B19" s="73"/>
      <c r="C19" s="7"/>
      <c r="D19" s="7"/>
      <c r="E19" s="7"/>
    </row>
    <row r="20" spans="1:5" x14ac:dyDescent="0.2">
      <c r="A20" s="924"/>
      <c r="B20" s="73"/>
      <c r="C20" s="73"/>
      <c r="D20" s="73"/>
      <c r="E20" s="7"/>
    </row>
    <row r="21" spans="1:5" x14ac:dyDescent="0.2">
      <c r="A21" s="7"/>
      <c r="B21" s="448"/>
      <c r="C21" s="448"/>
      <c r="D21" s="298"/>
      <c r="E21" s="7"/>
    </row>
    <row r="22" spans="1:5" x14ac:dyDescent="0.2">
      <c r="A22" s="7"/>
      <c r="B22" s="1417"/>
      <c r="C22" s="7"/>
      <c r="D22" s="7"/>
      <c r="E22" s="7"/>
    </row>
    <row r="23" spans="1:5" x14ac:dyDescent="0.2">
      <c r="A23" s="7"/>
      <c r="B23" s="7"/>
      <c r="C23" s="7"/>
      <c r="D23" s="7"/>
      <c r="E23" s="7"/>
    </row>
    <row r="24" spans="1:5" x14ac:dyDescent="0.2">
      <c r="A24" s="7"/>
      <c r="B24" s="7"/>
      <c r="C24" s="7"/>
      <c r="D24" s="7"/>
      <c r="E24" s="7"/>
    </row>
    <row r="25" spans="1:5" x14ac:dyDescent="0.2">
      <c r="A25" s="7"/>
      <c r="B25" s="7"/>
      <c r="C25" s="7"/>
      <c r="D25" s="7"/>
      <c r="E25" s="7"/>
    </row>
  </sheetData>
  <mergeCells count="6">
    <mergeCell ref="G6:H6"/>
    <mergeCell ref="A15:E15"/>
    <mergeCell ref="A16:E16"/>
    <mergeCell ref="D5:D6"/>
    <mergeCell ref="C5:C6"/>
    <mergeCell ref="B5:B6"/>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CAB19-8302-4044-905C-28C4ADB517DE}">
  <sheetPr codeName="Hoja16">
    <pageSetUpPr autoPageBreaks="0"/>
  </sheetPr>
  <dimension ref="A1:H30"/>
  <sheetViews>
    <sheetView showGridLines="0" zoomScaleNormal="100" workbookViewId="0">
      <selection activeCell="B13" sqref="B13"/>
    </sheetView>
  </sheetViews>
  <sheetFormatPr baseColWidth="10" defaultColWidth="10.42578125" defaultRowHeight="12.75" x14ac:dyDescent="0.2"/>
  <cols>
    <col min="1" max="1" width="44.42578125" style="4" customWidth="1"/>
    <col min="2" max="2" width="12.42578125" style="4" customWidth="1"/>
    <col min="3" max="16384" width="10.42578125" style="4"/>
  </cols>
  <sheetData>
    <row r="1" spans="1:8" x14ac:dyDescent="0.2">
      <c r="A1" s="141" t="s">
        <v>1395</v>
      </c>
    </row>
    <row r="2" spans="1:8" x14ac:dyDescent="0.2">
      <c r="A2" s="141" t="s">
        <v>766</v>
      </c>
    </row>
    <row r="3" spans="1:8" x14ac:dyDescent="0.2">
      <c r="A3" s="397" t="s">
        <v>588</v>
      </c>
    </row>
    <row r="5" spans="1:8" x14ac:dyDescent="0.2">
      <c r="A5" s="157"/>
      <c r="B5" s="395" t="s">
        <v>586</v>
      </c>
      <c r="C5" s="396" t="s">
        <v>106</v>
      </c>
    </row>
    <row r="6" spans="1:8" ht="13.35" customHeight="1" x14ac:dyDescent="0.2">
      <c r="A6" s="158" t="s">
        <v>75</v>
      </c>
      <c r="B6" s="1092">
        <v>-8880648.4164120704</v>
      </c>
      <c r="C6" s="497">
        <v>-2.8497331391540053</v>
      </c>
      <c r="E6" s="23"/>
      <c r="F6" s="58"/>
      <c r="G6" s="26"/>
      <c r="H6" s="26"/>
    </row>
    <row r="7" spans="1:8" ht="13.35" customHeight="1" x14ac:dyDescent="0.2">
      <c r="A7" s="158" t="s">
        <v>76</v>
      </c>
      <c r="B7" s="1092">
        <v>1360209.1866266802</v>
      </c>
      <c r="C7" s="497">
        <v>0.43648087544465897</v>
      </c>
      <c r="E7" s="23"/>
      <c r="F7" s="58"/>
      <c r="G7" s="26"/>
      <c r="H7" s="26"/>
    </row>
    <row r="8" spans="1:8" ht="13.35" customHeight="1" x14ac:dyDescent="0.2">
      <c r="A8" s="159" t="s">
        <v>77</v>
      </c>
      <c r="B8" s="1093">
        <v>257745.88849544525</v>
      </c>
      <c r="C8" s="498">
        <v>8.2708712864788356E-2</v>
      </c>
      <c r="E8" s="23"/>
      <c r="F8" s="58"/>
      <c r="G8" s="26"/>
      <c r="H8" s="26"/>
    </row>
    <row r="9" spans="1:8" ht="13.35" customHeight="1" x14ac:dyDescent="0.2">
      <c r="A9" s="159" t="s">
        <v>78</v>
      </c>
      <c r="B9" s="1093">
        <v>13420.486721844878</v>
      </c>
      <c r="C9" s="498">
        <v>4.3065330324459777E-3</v>
      </c>
      <c r="E9" s="23"/>
      <c r="F9" s="58"/>
      <c r="G9" s="26"/>
      <c r="H9" s="26"/>
    </row>
    <row r="10" spans="1:8" ht="13.35" customHeight="1" x14ac:dyDescent="0.2">
      <c r="A10" s="159" t="s">
        <v>79</v>
      </c>
      <c r="B10" s="1093">
        <v>619872.58848516864</v>
      </c>
      <c r="C10" s="498">
        <v>0.19891244137024872</v>
      </c>
      <c r="E10" s="23"/>
      <c r="F10" s="58"/>
      <c r="G10" s="26"/>
      <c r="H10" s="26"/>
    </row>
    <row r="11" spans="1:8" ht="13.35" customHeight="1" x14ac:dyDescent="0.2">
      <c r="A11" s="159" t="s">
        <v>80</v>
      </c>
      <c r="B11" s="1093">
        <v>469170.22292422131</v>
      </c>
      <c r="C11" s="498">
        <v>0.15055318817717589</v>
      </c>
      <c r="E11" s="23"/>
      <c r="F11" s="58"/>
      <c r="G11" s="26"/>
      <c r="H11" s="26"/>
    </row>
    <row r="12" spans="1:8" ht="13.35" customHeight="1" x14ac:dyDescent="0.2">
      <c r="A12" s="159" t="s">
        <v>825</v>
      </c>
      <c r="B12" s="1093">
        <v>0</v>
      </c>
      <c r="C12" s="498">
        <v>0</v>
      </c>
      <c r="E12" s="23"/>
      <c r="F12" s="58"/>
      <c r="G12" s="26"/>
      <c r="H12" s="26"/>
    </row>
    <row r="13" spans="1:8" ht="13.35" customHeight="1" x14ac:dyDescent="0.2">
      <c r="A13" s="160" t="s">
        <v>81</v>
      </c>
      <c r="B13" s="1094">
        <v>-10240857.603038751</v>
      </c>
      <c r="C13" s="499">
        <v>-3.2862140145986638</v>
      </c>
      <c r="E13" s="23"/>
      <c r="F13" s="58"/>
      <c r="G13" s="26"/>
      <c r="H13" s="26"/>
    </row>
    <row r="14" spans="1:8" x14ac:dyDescent="0.2">
      <c r="A14" s="155" t="s">
        <v>18</v>
      </c>
      <c r="B14" s="26"/>
    </row>
    <row r="15" spans="1:8" x14ac:dyDescent="0.2">
      <c r="A15" s="162"/>
    </row>
    <row r="16" spans="1:8" x14ac:dyDescent="0.2">
      <c r="A16" s="7"/>
      <c r="B16" s="73"/>
    </row>
    <row r="17" spans="1:7" x14ac:dyDescent="0.2">
      <c r="A17" s="7"/>
      <c r="B17" s="73"/>
    </row>
    <row r="19" spans="1:7" x14ac:dyDescent="0.2">
      <c r="A19" s="125"/>
      <c r="B19" s="431"/>
      <c r="C19" s="431"/>
    </row>
    <row r="20" spans="1:7" x14ac:dyDescent="0.2">
      <c r="B20" s="29"/>
      <c r="C20" s="679"/>
      <c r="E20" s="29"/>
      <c r="F20" s="29"/>
      <c r="G20" s="29"/>
    </row>
    <row r="21" spans="1:7" x14ac:dyDescent="0.2">
      <c r="B21" s="29"/>
      <c r="C21" s="679"/>
      <c r="E21" s="29"/>
      <c r="F21" s="29"/>
      <c r="G21" s="29"/>
    </row>
    <row r="22" spans="1:7" x14ac:dyDescent="0.2">
      <c r="B22" s="29"/>
      <c r="C22" s="679"/>
      <c r="E22" s="29"/>
      <c r="F22" s="29"/>
      <c r="G22" s="29"/>
    </row>
    <row r="23" spans="1:7" x14ac:dyDescent="0.2">
      <c r="B23" s="29"/>
      <c r="C23" s="679"/>
      <c r="E23" s="29"/>
      <c r="F23" s="29"/>
      <c r="G23" s="29"/>
    </row>
    <row r="24" spans="1:7" x14ac:dyDescent="0.2">
      <c r="B24" s="29"/>
      <c r="C24" s="679"/>
      <c r="E24" s="29"/>
      <c r="F24" s="29"/>
      <c r="G24" s="29"/>
    </row>
    <row r="26" spans="1:7" x14ac:dyDescent="0.2">
      <c r="A26" s="7"/>
      <c r="B26" s="73"/>
    </row>
    <row r="27" spans="1:7" x14ac:dyDescent="0.2">
      <c r="A27" s="7"/>
      <c r="B27" s="7"/>
    </row>
    <row r="28" spans="1:7" x14ac:dyDescent="0.2">
      <c r="A28" s="7"/>
      <c r="B28" s="7"/>
    </row>
    <row r="29" spans="1:7" x14ac:dyDescent="0.2">
      <c r="A29" s="7"/>
      <c r="B29" s="7"/>
    </row>
    <row r="30" spans="1:7" x14ac:dyDescent="0.2">
      <c r="A30" s="7"/>
      <c r="B30" s="7"/>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CCB0B-E57E-4685-8F11-D973481A10A8}">
  <sheetPr codeName="Hoja17"/>
  <dimension ref="A1:K32"/>
  <sheetViews>
    <sheetView showGridLines="0" workbookViewId="0"/>
  </sheetViews>
  <sheetFormatPr baseColWidth="10" defaultColWidth="10.42578125" defaultRowHeight="12.75" x14ac:dyDescent="0.2"/>
  <cols>
    <col min="1" max="1" width="10.42578125" style="4"/>
    <col min="2" max="2" width="26.42578125" style="4" customWidth="1"/>
    <col min="3" max="4" width="13.42578125" style="4" customWidth="1"/>
    <col min="5" max="5" width="10.42578125" style="4"/>
    <col min="6" max="6" width="12.5703125" style="4" bestFit="1" customWidth="1"/>
    <col min="7" max="16384" width="10.42578125" style="4"/>
  </cols>
  <sheetData>
    <row r="1" spans="1:11" x14ac:dyDescent="0.2">
      <c r="A1" s="141" t="s">
        <v>1396</v>
      </c>
    </row>
    <row r="2" spans="1:11" x14ac:dyDescent="0.2">
      <c r="A2" s="141" t="s">
        <v>793</v>
      </c>
    </row>
    <row r="3" spans="1:11" x14ac:dyDescent="0.2">
      <c r="A3" s="397" t="s">
        <v>590</v>
      </c>
      <c r="C3" s="322"/>
    </row>
    <row r="4" spans="1:11" x14ac:dyDescent="0.2">
      <c r="A4" s="163"/>
      <c r="B4" s="139"/>
      <c r="C4" s="139"/>
      <c r="D4" s="139"/>
      <c r="F4" s="448"/>
      <c r="G4" s="431"/>
      <c r="K4" s="431"/>
    </row>
    <row r="5" spans="1:11" x14ac:dyDescent="0.2">
      <c r="A5" s="1532"/>
      <c r="B5" s="1533"/>
      <c r="C5" s="103" t="s">
        <v>603</v>
      </c>
      <c r="D5" s="315" t="s">
        <v>751</v>
      </c>
      <c r="F5" s="826"/>
    </row>
    <row r="6" spans="1:11" x14ac:dyDescent="0.2">
      <c r="A6" s="1534" t="s">
        <v>83</v>
      </c>
      <c r="B6" s="1535"/>
      <c r="C6" s="441">
        <v>-6982473.8190041296</v>
      </c>
      <c r="D6" s="441">
        <v>-8880648.3283929992</v>
      </c>
      <c r="E6" s="29"/>
      <c r="F6" s="752"/>
      <c r="G6" s="29"/>
      <c r="I6" s="23"/>
    </row>
    <row r="7" spans="1:11" x14ac:dyDescent="0.2">
      <c r="A7" s="1534" t="s">
        <v>84</v>
      </c>
      <c r="B7" s="1535"/>
      <c r="C7" s="441">
        <v>9598626.5127558485</v>
      </c>
      <c r="D7" s="441">
        <v>-891015.46024000016</v>
      </c>
      <c r="E7" s="29"/>
      <c r="F7" s="752"/>
      <c r="G7" s="29"/>
      <c r="I7" s="23"/>
    </row>
    <row r="8" spans="1:11" x14ac:dyDescent="0.2">
      <c r="A8" s="1536" t="s">
        <v>85</v>
      </c>
      <c r="B8" s="1537"/>
      <c r="C8" s="442">
        <v>-712932.86181260797</v>
      </c>
      <c r="D8" s="442">
        <v>-1038795.9384999999</v>
      </c>
      <c r="E8" s="29"/>
      <c r="F8" s="752"/>
      <c r="G8" s="29"/>
      <c r="I8" s="23"/>
    </row>
    <row r="9" spans="1:11" x14ac:dyDescent="0.2">
      <c r="A9" s="1530" t="s">
        <v>86</v>
      </c>
      <c r="B9" s="1531"/>
      <c r="C9" s="698">
        <v>1544858.7044981301</v>
      </c>
      <c r="D9" s="698">
        <v>1903058.2790000001</v>
      </c>
      <c r="E9" s="29"/>
      <c r="F9" s="73"/>
      <c r="G9" s="29"/>
      <c r="I9" s="23"/>
    </row>
    <row r="10" spans="1:11" x14ac:dyDescent="0.2">
      <c r="A10" s="1530" t="s">
        <v>87</v>
      </c>
      <c r="B10" s="1531"/>
      <c r="C10" s="698">
        <v>2257791.5663107382</v>
      </c>
      <c r="D10" s="698">
        <v>2941854.2175000003</v>
      </c>
      <c r="E10" s="29"/>
      <c r="F10" s="1418"/>
      <c r="G10" s="29"/>
      <c r="I10" s="23"/>
    </row>
    <row r="11" spans="1:11" x14ac:dyDescent="0.2">
      <c r="A11" s="1536" t="s">
        <v>88</v>
      </c>
      <c r="B11" s="1537"/>
      <c r="C11" s="442">
        <v>-1346045.6144868068</v>
      </c>
      <c r="D11" s="442">
        <v>-525763.02151999995</v>
      </c>
      <c r="E11" s="29"/>
      <c r="F11" s="1418"/>
      <c r="G11" s="29"/>
      <c r="I11" s="23"/>
    </row>
    <row r="12" spans="1:11" x14ac:dyDescent="0.2">
      <c r="A12" s="1530" t="s">
        <v>89</v>
      </c>
      <c r="B12" s="1531"/>
      <c r="C12" s="698">
        <v>6101364.1661731675</v>
      </c>
      <c r="D12" s="698">
        <v>3801542.8896599994</v>
      </c>
      <c r="E12" s="29"/>
      <c r="F12" s="73"/>
      <c r="G12" s="29"/>
      <c r="I12" s="23"/>
    </row>
    <row r="13" spans="1:11" x14ac:dyDescent="0.2">
      <c r="A13" s="1530" t="s">
        <v>90</v>
      </c>
      <c r="B13" s="1531"/>
      <c r="C13" s="698">
        <v>7447409.7806599736</v>
      </c>
      <c r="D13" s="698">
        <v>4327305.9111799998</v>
      </c>
      <c r="E13" s="29"/>
      <c r="F13" s="1418"/>
      <c r="G13" s="29"/>
      <c r="I13" s="23"/>
    </row>
    <row r="14" spans="1:11" x14ac:dyDescent="0.2">
      <c r="A14" s="398" t="s">
        <v>570</v>
      </c>
      <c r="B14" s="399"/>
      <c r="C14" s="698">
        <v>20261.755742850211</v>
      </c>
      <c r="D14" s="698">
        <v>27269.493529999636</v>
      </c>
      <c r="E14" s="29"/>
      <c r="F14" s="1418"/>
      <c r="G14" s="29"/>
      <c r="I14" s="23"/>
    </row>
    <row r="15" spans="1:11" ht="15" x14ac:dyDescent="0.2">
      <c r="A15" s="1538" t="s">
        <v>577</v>
      </c>
      <c r="B15" s="1539"/>
      <c r="C15" s="442">
        <v>0</v>
      </c>
      <c r="D15" s="442">
        <v>0</v>
      </c>
      <c r="E15" s="29"/>
      <c r="F15" s="1418"/>
      <c r="G15" s="29"/>
      <c r="I15" s="23"/>
    </row>
    <row r="16" spans="1:11" x14ac:dyDescent="0.2">
      <c r="A16" s="1530" t="s">
        <v>91</v>
      </c>
      <c r="B16" s="1531"/>
      <c r="C16" s="698">
        <v>0</v>
      </c>
      <c r="D16" s="698">
        <v>0</v>
      </c>
      <c r="E16" s="29"/>
      <c r="F16" s="73"/>
      <c r="G16" s="29"/>
      <c r="I16" s="23"/>
    </row>
    <row r="17" spans="1:9" x14ac:dyDescent="0.2">
      <c r="A17" s="1530" t="s">
        <v>92</v>
      </c>
      <c r="B17" s="1531"/>
      <c r="C17" s="698">
        <v>0</v>
      </c>
      <c r="D17" s="698">
        <v>0</v>
      </c>
      <c r="E17" s="29"/>
      <c r="F17" s="1418"/>
      <c r="G17" s="29"/>
      <c r="I17" s="23"/>
    </row>
    <row r="18" spans="1:9" x14ac:dyDescent="0.2">
      <c r="A18" s="1536" t="s">
        <v>93</v>
      </c>
      <c r="B18" s="1537"/>
      <c r="C18" s="442">
        <v>0</v>
      </c>
      <c r="D18" s="442">
        <v>0</v>
      </c>
      <c r="E18" s="29"/>
      <c r="F18" s="1418"/>
      <c r="G18" s="29"/>
      <c r="I18" s="23"/>
    </row>
    <row r="19" spans="1:9" x14ac:dyDescent="0.2">
      <c r="A19" s="1536" t="s">
        <v>94</v>
      </c>
      <c r="B19" s="1537"/>
      <c r="C19" s="442">
        <v>70616.22204565315</v>
      </c>
      <c r="D19" s="442">
        <v>646274.00625000102</v>
      </c>
      <c r="E19" s="29"/>
      <c r="F19" s="73"/>
      <c r="G19" s="29"/>
      <c r="I19" s="23"/>
    </row>
    <row r="20" spans="1:9" x14ac:dyDescent="0.2">
      <c r="A20" s="1534" t="s">
        <v>95</v>
      </c>
      <c r="B20" s="1535"/>
      <c r="C20" s="441">
        <v>5014373.3204932176</v>
      </c>
      <c r="D20" s="441">
        <v>7989632.8681529993</v>
      </c>
      <c r="E20" s="29"/>
      <c r="F20" s="752"/>
      <c r="G20" s="29"/>
      <c r="I20" s="23"/>
    </row>
    <row r="21" spans="1:9" x14ac:dyDescent="0.2">
      <c r="A21" s="1536" t="s">
        <v>96</v>
      </c>
      <c r="B21" s="1537"/>
      <c r="C21" s="442">
        <v>2915071.9149570693</v>
      </c>
      <c r="D21" s="442">
        <v>3258035.5367899998</v>
      </c>
      <c r="E21" s="29"/>
      <c r="F21" s="73"/>
      <c r="G21" s="29"/>
      <c r="I21" s="23"/>
    </row>
    <row r="22" spans="1:9" x14ac:dyDescent="0.2">
      <c r="A22" s="1530" t="s">
        <v>97</v>
      </c>
      <c r="B22" s="1531"/>
      <c r="C22" s="698">
        <v>4065410.5610417943</v>
      </c>
      <c r="D22" s="698">
        <v>3305040.8741099993</v>
      </c>
      <c r="E22" s="29"/>
      <c r="F22" s="1418"/>
      <c r="G22" s="29"/>
      <c r="I22" s="23"/>
    </row>
    <row r="23" spans="1:9" x14ac:dyDescent="0.2">
      <c r="A23" s="1530" t="s">
        <v>98</v>
      </c>
      <c r="B23" s="1531"/>
      <c r="C23" s="698">
        <v>1150338.6460847249</v>
      </c>
      <c r="D23" s="698">
        <v>47005.337319999999</v>
      </c>
      <c r="E23" s="29"/>
      <c r="F23" s="1418"/>
      <c r="G23" s="29"/>
      <c r="I23" s="23"/>
    </row>
    <row r="24" spans="1:9" x14ac:dyDescent="0.2">
      <c r="A24" s="1536" t="s">
        <v>99</v>
      </c>
      <c r="B24" s="1537"/>
      <c r="C24" s="442">
        <v>2386413.3252146067</v>
      </c>
      <c r="D24" s="442">
        <v>4927347.5793299992</v>
      </c>
      <c r="E24" s="29"/>
      <c r="F24" s="73"/>
      <c r="G24" s="29"/>
      <c r="I24" s="23"/>
    </row>
    <row r="25" spans="1:9" x14ac:dyDescent="0.2">
      <c r="A25" s="1530" t="s">
        <v>97</v>
      </c>
      <c r="B25" s="1531"/>
      <c r="C25" s="698">
        <v>15431505.450292645</v>
      </c>
      <c r="D25" s="698">
        <v>24289202.254000001</v>
      </c>
      <c r="E25" s="29"/>
      <c r="F25" s="1418"/>
      <c r="G25" s="29"/>
      <c r="I25" s="23"/>
    </row>
    <row r="26" spans="1:9" x14ac:dyDescent="0.2">
      <c r="A26" s="1530" t="s">
        <v>98</v>
      </c>
      <c r="B26" s="1531"/>
      <c r="C26" s="698">
        <v>13045092.125078039</v>
      </c>
      <c r="D26" s="698">
        <v>19361854.67467</v>
      </c>
      <c r="E26" s="29"/>
      <c r="F26" s="1418"/>
      <c r="G26" s="29"/>
      <c r="I26" s="23"/>
    </row>
    <row r="27" spans="1:9" x14ac:dyDescent="0.2">
      <c r="A27" s="1540" t="s">
        <v>100</v>
      </c>
      <c r="B27" s="1541"/>
      <c r="C27" s="442">
        <v>-287111.91967845778</v>
      </c>
      <c r="D27" s="442">
        <v>-195750.24796700003</v>
      </c>
      <c r="E27" s="29"/>
      <c r="F27" s="73"/>
      <c r="G27" s="29"/>
      <c r="I27" s="23"/>
    </row>
    <row r="28" spans="1:9" ht="13.35" customHeight="1" x14ac:dyDescent="0.2">
      <c r="A28" s="1470" t="s">
        <v>610</v>
      </c>
      <c r="B28" s="1470"/>
      <c r="C28" s="1470"/>
      <c r="D28" s="1470"/>
      <c r="E28" s="322"/>
      <c r="F28" s="7"/>
      <c r="I28" s="23"/>
    </row>
    <row r="29" spans="1:9" ht="13.5" customHeight="1" x14ac:dyDescent="0.2">
      <c r="A29" s="1471"/>
      <c r="B29" s="1471"/>
      <c r="C29" s="1471"/>
      <c r="D29" s="1471"/>
      <c r="F29" s="7"/>
    </row>
    <row r="30" spans="1:9" x14ac:dyDescent="0.2">
      <c r="A30" s="1529" t="s">
        <v>18</v>
      </c>
      <c r="B30" s="1529"/>
      <c r="C30" s="1529"/>
      <c r="D30" s="1529"/>
      <c r="F30" s="7"/>
    </row>
    <row r="31" spans="1:9" x14ac:dyDescent="0.2">
      <c r="F31" s="7"/>
    </row>
    <row r="32" spans="1:9" x14ac:dyDescent="0.2">
      <c r="F32" s="7"/>
    </row>
  </sheetData>
  <mergeCells count="24">
    <mergeCell ref="A25:B25"/>
    <mergeCell ref="A26:B26"/>
    <mergeCell ref="A27:B27"/>
    <mergeCell ref="A19:B19"/>
    <mergeCell ref="A20:B20"/>
    <mergeCell ref="A21:B21"/>
    <mergeCell ref="A22:B22"/>
    <mergeCell ref="A23:B23"/>
    <mergeCell ref="A30:D30"/>
    <mergeCell ref="A16:B16"/>
    <mergeCell ref="A5:B5"/>
    <mergeCell ref="A6:B6"/>
    <mergeCell ref="A7:B7"/>
    <mergeCell ref="A8:B8"/>
    <mergeCell ref="A9:B9"/>
    <mergeCell ref="A10:B10"/>
    <mergeCell ref="A11:B11"/>
    <mergeCell ref="A12:B12"/>
    <mergeCell ref="A13:B13"/>
    <mergeCell ref="A15:B15"/>
    <mergeCell ref="A28:D29"/>
    <mergeCell ref="A17:B17"/>
    <mergeCell ref="A18:B18"/>
    <mergeCell ref="A24:B24"/>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B4ABC-024D-40BB-BA15-6FE087106FA2}">
  <sheetPr codeName="Hoja18"/>
  <dimension ref="A1:C15"/>
  <sheetViews>
    <sheetView showGridLines="0" workbookViewId="0">
      <selection activeCell="C23" sqref="C23"/>
    </sheetView>
  </sheetViews>
  <sheetFormatPr baseColWidth="10" defaultColWidth="10.42578125" defaultRowHeight="12.75" x14ac:dyDescent="0.2"/>
  <cols>
    <col min="1" max="1" width="36.140625" style="19" customWidth="1"/>
    <col min="2" max="2" width="16.85546875" style="19" customWidth="1"/>
    <col min="3" max="16384" width="10.42578125" style="19"/>
  </cols>
  <sheetData>
    <row r="1" spans="1:3" x14ac:dyDescent="0.2">
      <c r="A1" s="207" t="s">
        <v>1397</v>
      </c>
    </row>
    <row r="2" spans="1:3" ht="13.35" customHeight="1" x14ac:dyDescent="0.2">
      <c r="A2" s="404" t="s">
        <v>817</v>
      </c>
    </row>
    <row r="3" spans="1:3" x14ac:dyDescent="0.2">
      <c r="A3" s="402" t="s">
        <v>590</v>
      </c>
    </row>
    <row r="5" spans="1:3" x14ac:dyDescent="0.2">
      <c r="A5" s="1082" t="s">
        <v>101</v>
      </c>
      <c r="B5" s="699">
        <v>28485258.588349998</v>
      </c>
    </row>
    <row r="6" spans="1:3" x14ac:dyDescent="0.2">
      <c r="A6" s="484" t="s">
        <v>102</v>
      </c>
      <c r="B6" s="477">
        <v>27594243.128109999</v>
      </c>
    </row>
    <row r="7" spans="1:3" x14ac:dyDescent="0.2">
      <c r="A7" s="484" t="s">
        <v>653</v>
      </c>
      <c r="B7" s="477">
        <v>891015.46023999993</v>
      </c>
    </row>
    <row r="8" spans="1:3" x14ac:dyDescent="0.2">
      <c r="A8" s="1082" t="s">
        <v>103</v>
      </c>
      <c r="B8" s="699">
        <v>28485258.588350002</v>
      </c>
    </row>
    <row r="9" spans="1:3" x14ac:dyDescent="0.2">
      <c r="A9" s="484" t="s">
        <v>767</v>
      </c>
      <c r="B9" s="477">
        <v>8880648.3283929992</v>
      </c>
    </row>
    <row r="10" spans="1:3" x14ac:dyDescent="0.2">
      <c r="A10" s="484" t="s">
        <v>104</v>
      </c>
      <c r="B10" s="477">
        <v>19408860.01199</v>
      </c>
    </row>
    <row r="11" spans="1:3" x14ac:dyDescent="0.2">
      <c r="A11" s="486" t="s">
        <v>654</v>
      </c>
      <c r="B11" s="481">
        <v>195750.24796700003</v>
      </c>
    </row>
    <row r="12" spans="1:3" ht="13.35" customHeight="1" x14ac:dyDescent="0.2">
      <c r="A12" s="1470" t="s">
        <v>462</v>
      </c>
      <c r="B12" s="1470"/>
      <c r="C12" s="658"/>
    </row>
    <row r="13" spans="1:3" ht="13.35" customHeight="1" x14ac:dyDescent="0.2">
      <c r="A13" s="1471"/>
      <c r="B13" s="1471"/>
      <c r="C13" s="658"/>
    </row>
    <row r="14" spans="1:3" ht="14.85" customHeight="1" x14ac:dyDescent="0.2">
      <c r="A14" s="1471"/>
      <c r="B14" s="1471"/>
      <c r="C14" s="658"/>
    </row>
    <row r="15" spans="1:3" x14ac:dyDescent="0.2">
      <c r="A15" s="402" t="s">
        <v>18</v>
      </c>
      <c r="B15" s="87"/>
      <c r="C15" s="87"/>
    </row>
  </sheetData>
  <mergeCells count="1">
    <mergeCell ref="A12:B1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9A949-B0AA-457C-9420-7BDB5795C620}">
  <sheetPr codeName="Hoja19"/>
  <dimension ref="A1:I43"/>
  <sheetViews>
    <sheetView workbookViewId="0">
      <selection activeCell="J31" sqref="J31"/>
    </sheetView>
  </sheetViews>
  <sheetFormatPr baseColWidth="10" defaultColWidth="10.42578125" defaultRowHeight="12.75" x14ac:dyDescent="0.2"/>
  <cols>
    <col min="1" max="1" width="25.42578125" style="7" customWidth="1"/>
    <col min="2" max="16384" width="10.42578125" style="7"/>
  </cols>
  <sheetData>
    <row r="1" spans="1:9" x14ac:dyDescent="0.2">
      <c r="A1" s="27" t="s">
        <v>82</v>
      </c>
    </row>
    <row r="2" spans="1:9" x14ac:dyDescent="0.2">
      <c r="A2" s="27" t="s">
        <v>798</v>
      </c>
      <c r="C2" s="370"/>
    </row>
    <row r="3" spans="1:9" x14ac:dyDescent="0.2">
      <c r="A3" s="28" t="s">
        <v>475</v>
      </c>
    </row>
    <row r="4" spans="1:9" x14ac:dyDescent="0.2">
      <c r="A4" s="316"/>
    </row>
    <row r="5" spans="1:9" x14ac:dyDescent="0.2">
      <c r="A5" s="111"/>
      <c r="B5" s="1542">
        <v>2021</v>
      </c>
      <c r="C5" s="1543"/>
      <c r="D5" s="1542">
        <v>2022</v>
      </c>
      <c r="E5" s="1543"/>
      <c r="F5" s="1542">
        <v>2023</v>
      </c>
      <c r="G5" s="1543"/>
      <c r="H5" s="1544">
        <v>2024</v>
      </c>
      <c r="I5" s="1543"/>
    </row>
    <row r="6" spans="1:9" x14ac:dyDescent="0.2">
      <c r="A6" s="117"/>
      <c r="B6" s="317" t="s">
        <v>67</v>
      </c>
      <c r="C6" s="318" t="s">
        <v>106</v>
      </c>
      <c r="D6" s="319" t="s">
        <v>67</v>
      </c>
      <c r="E6" s="318" t="s">
        <v>106</v>
      </c>
      <c r="F6" s="317" t="s">
        <v>67</v>
      </c>
      <c r="G6" s="318" t="s">
        <v>106</v>
      </c>
      <c r="H6" s="319" t="s">
        <v>67</v>
      </c>
      <c r="I6" s="318" t="s">
        <v>106</v>
      </c>
    </row>
    <row r="7" spans="1:9" x14ac:dyDescent="0.2">
      <c r="A7" s="398" t="s">
        <v>107</v>
      </c>
      <c r="B7" s="321">
        <v>2457.19720521</v>
      </c>
      <c r="C7" s="1151">
        <v>0.87262942791678266</v>
      </c>
      <c r="D7" s="321">
        <v>7514.1825330499996</v>
      </c>
      <c r="E7" s="1151">
        <v>2.4551023621469237</v>
      </c>
      <c r="F7" s="321">
        <v>6030.1116362700004</v>
      </c>
      <c r="G7" s="1151">
        <v>1.8925116113235008</v>
      </c>
      <c r="H7" s="321">
        <v>3618.19922662</v>
      </c>
      <c r="I7" s="1151">
        <v>1.1519033140843606</v>
      </c>
    </row>
    <row r="8" spans="1:9" x14ac:dyDescent="0.2">
      <c r="A8" s="398" t="s">
        <v>108</v>
      </c>
      <c r="B8" s="321">
        <v>7472.9276121000003</v>
      </c>
      <c r="C8" s="1151">
        <v>2.6538759417370565</v>
      </c>
      <c r="D8" s="321">
        <v>6475.2755505200003</v>
      </c>
      <c r="E8" s="1151">
        <v>2.1156611819996751</v>
      </c>
      <c r="F8" s="321">
        <v>8638.5564438700003</v>
      </c>
      <c r="G8" s="1151">
        <v>2.7111551760938926</v>
      </c>
      <c r="H8" s="321">
        <v>9378.2933143999999</v>
      </c>
      <c r="I8" s="1151">
        <v>2.9857082135867508</v>
      </c>
    </row>
    <row r="9" spans="1:9" x14ac:dyDescent="0.2">
      <c r="A9" s="398" t="s">
        <v>109</v>
      </c>
      <c r="B9" s="321">
        <v>4097.5817950896235</v>
      </c>
      <c r="C9" s="1151">
        <v>1.4551825348448959</v>
      </c>
      <c r="D9" s="321">
        <v>3925.4504077735055</v>
      </c>
      <c r="E9" s="1151">
        <v>1.2825590177277122</v>
      </c>
      <c r="F9" s="321">
        <v>525.87870225481993</v>
      </c>
      <c r="G9" s="1151">
        <v>0.16504363603798775</v>
      </c>
      <c r="H9" s="321">
        <v>419.25664687544474</v>
      </c>
      <c r="I9" s="1151">
        <v>0.13347609977764288</v>
      </c>
    </row>
    <row r="10" spans="1:9" x14ac:dyDescent="0.2">
      <c r="A10" s="398" t="s">
        <v>110</v>
      </c>
      <c r="B10" s="321">
        <v>202.29947389</v>
      </c>
      <c r="C10" s="1151">
        <v>7.1843022527534481E-2</v>
      </c>
      <c r="D10" s="321">
        <v>205.27413281</v>
      </c>
      <c r="E10" s="1151">
        <v>6.7069039929874022E-2</v>
      </c>
      <c r="F10" s="321">
        <v>0</v>
      </c>
      <c r="G10" s="1151">
        <v>0</v>
      </c>
      <c r="H10" s="321">
        <v>0</v>
      </c>
      <c r="I10" s="1151">
        <v>0</v>
      </c>
    </row>
    <row r="11" spans="1:9" x14ac:dyDescent="0.2">
      <c r="A11" s="398" t="s">
        <v>111</v>
      </c>
      <c r="B11" s="321">
        <v>453.73875449000002</v>
      </c>
      <c r="C11" s="1151">
        <v>0.16113716429220967</v>
      </c>
      <c r="D11" s="321">
        <v>379.21820106400003</v>
      </c>
      <c r="E11" s="1151">
        <v>0.12390163495581651</v>
      </c>
      <c r="F11" s="321">
        <v>553.92022631999998</v>
      </c>
      <c r="G11" s="1151">
        <v>0.17384428735153243</v>
      </c>
      <c r="H11" s="321">
        <v>576.12239446841113</v>
      </c>
      <c r="I11" s="1151">
        <v>0.1834164604933399</v>
      </c>
    </row>
    <row r="12" spans="1:9" ht="13.35" customHeight="1" x14ac:dyDescent="0.2">
      <c r="A12" s="320" t="s">
        <v>112</v>
      </c>
      <c r="B12" s="321">
        <v>216.12559102</v>
      </c>
      <c r="C12" s="1151">
        <v>7.6753119550223889E-2</v>
      </c>
      <c r="D12" s="321">
        <v>184.5183021</v>
      </c>
      <c r="E12" s="1151">
        <v>6.0287505307802636E-2</v>
      </c>
      <c r="F12" s="321">
        <v>157.10158899000001</v>
      </c>
      <c r="G12" s="1151">
        <v>4.9305319578603381E-2</v>
      </c>
      <c r="H12" s="321">
        <v>110.81895929000001</v>
      </c>
      <c r="I12" s="1151">
        <v>3.5280734551695697E-2</v>
      </c>
    </row>
    <row r="13" spans="1:9" x14ac:dyDescent="0.2">
      <c r="A13" s="117" t="s">
        <v>113</v>
      </c>
      <c r="B13" s="775">
        <v>14899.870431799622</v>
      </c>
      <c r="C13" s="1152">
        <v>5.2914212108687027</v>
      </c>
      <c r="D13" s="775">
        <v>18683.919127317506</v>
      </c>
      <c r="E13" s="1152">
        <v>6.104580742067804</v>
      </c>
      <c r="F13" s="775">
        <v>15905.568597704822</v>
      </c>
      <c r="G13" s="1152">
        <v>4.9918600303855163</v>
      </c>
      <c r="H13" s="775">
        <v>14102.690541653856</v>
      </c>
      <c r="I13" s="1152">
        <v>4.4897848224937906</v>
      </c>
    </row>
    <row r="14" spans="1:9" x14ac:dyDescent="0.2">
      <c r="A14" s="399" t="s">
        <v>18</v>
      </c>
    </row>
    <row r="17" spans="1:9" x14ac:dyDescent="0.2">
      <c r="A17" s="6"/>
    </row>
    <row r="18" spans="1:9" x14ac:dyDescent="0.2">
      <c r="A18" s="80"/>
      <c r="B18" s="861"/>
      <c r="C18" s="862"/>
      <c r="D18" s="861"/>
      <c r="E18" s="862"/>
      <c r="F18" s="861"/>
      <c r="G18" s="862"/>
      <c r="H18" s="861"/>
      <c r="I18" s="862"/>
    </row>
    <row r="19" spans="1:9" x14ac:dyDescent="0.2">
      <c r="A19" s="80"/>
      <c r="B19" s="861"/>
      <c r="C19" s="862"/>
      <c r="D19" s="861"/>
      <c r="E19" s="862"/>
      <c r="F19" s="861"/>
      <c r="G19" s="862"/>
      <c r="H19" s="861"/>
      <c r="I19" s="862"/>
    </row>
    <row r="20" spans="1:9" x14ac:dyDescent="0.2">
      <c r="A20" s="80"/>
      <c r="B20" s="861"/>
      <c r="C20" s="862"/>
      <c r="D20" s="861"/>
      <c r="E20" s="862"/>
      <c r="F20" s="861"/>
      <c r="G20" s="862"/>
      <c r="H20" s="861"/>
      <c r="I20" s="862"/>
    </row>
    <row r="21" spans="1:9" x14ac:dyDescent="0.2">
      <c r="A21" s="80"/>
      <c r="B21" s="861"/>
      <c r="C21" s="862"/>
      <c r="D21" s="861"/>
      <c r="E21" s="862"/>
      <c r="F21" s="861"/>
      <c r="G21" s="862"/>
      <c r="H21" s="861"/>
      <c r="I21" s="862"/>
    </row>
    <row r="22" spans="1:9" x14ac:dyDescent="0.2">
      <c r="A22" s="80"/>
      <c r="B22" s="861"/>
      <c r="C22" s="862"/>
      <c r="D22" s="861"/>
      <c r="E22" s="862"/>
      <c r="F22" s="861"/>
      <c r="G22" s="862"/>
      <c r="H22" s="861"/>
      <c r="I22" s="862"/>
    </row>
    <row r="23" spans="1:9" x14ac:dyDescent="0.2">
      <c r="A23" s="80"/>
      <c r="B23" s="861"/>
      <c r="C23" s="862"/>
      <c r="D23" s="861"/>
      <c r="E23" s="862"/>
      <c r="F23" s="861"/>
      <c r="G23" s="862"/>
      <c r="H23" s="861"/>
      <c r="I23" s="862"/>
    </row>
    <row r="24" spans="1:9" x14ac:dyDescent="0.2">
      <c r="A24" s="80"/>
      <c r="B24" s="861"/>
      <c r="C24" s="862"/>
      <c r="D24" s="861"/>
      <c r="E24" s="862"/>
      <c r="F24" s="861"/>
      <c r="G24" s="862"/>
      <c r="H24" s="861"/>
      <c r="I24" s="862"/>
    </row>
    <row r="27" spans="1:9" x14ac:dyDescent="0.2">
      <c r="A27" s="6"/>
    </row>
    <row r="28" spans="1:9" x14ac:dyDescent="0.2">
      <c r="A28" s="80"/>
      <c r="B28" s="861"/>
      <c r="C28" s="862"/>
      <c r="D28" s="861"/>
      <c r="E28" s="862"/>
      <c r="F28" s="861"/>
      <c r="G28" s="862"/>
      <c r="H28" s="861"/>
      <c r="I28" s="862"/>
    </row>
    <row r="29" spans="1:9" x14ac:dyDescent="0.2">
      <c r="A29" s="80"/>
      <c r="B29" s="861"/>
      <c r="C29" s="862"/>
      <c r="D29" s="861"/>
      <c r="E29" s="862"/>
      <c r="F29" s="861"/>
      <c r="G29" s="862"/>
      <c r="H29" s="861"/>
      <c r="I29" s="862"/>
    </row>
    <row r="30" spans="1:9" x14ac:dyDescent="0.2">
      <c r="A30" s="80"/>
      <c r="B30" s="861"/>
      <c r="C30" s="862"/>
      <c r="D30" s="861"/>
      <c r="E30" s="862"/>
      <c r="F30" s="861"/>
      <c r="G30" s="862"/>
      <c r="H30" s="861"/>
      <c r="I30" s="862"/>
    </row>
    <row r="31" spans="1:9" x14ac:dyDescent="0.2">
      <c r="A31" s="80"/>
      <c r="B31" s="861"/>
      <c r="C31" s="862"/>
      <c r="D31" s="861"/>
      <c r="E31" s="862"/>
      <c r="F31" s="861"/>
      <c r="G31" s="862"/>
      <c r="H31" s="861"/>
      <c r="I31" s="862"/>
    </row>
    <row r="32" spans="1:9" x14ac:dyDescent="0.2">
      <c r="A32" s="80"/>
      <c r="B32" s="861"/>
      <c r="C32" s="862"/>
      <c r="D32" s="861"/>
      <c r="E32" s="862"/>
      <c r="F32" s="861"/>
      <c r="G32" s="862"/>
      <c r="H32" s="861"/>
      <c r="I32" s="862"/>
    </row>
    <row r="33" spans="1:9" x14ac:dyDescent="0.2">
      <c r="A33" s="80"/>
      <c r="B33" s="861"/>
      <c r="C33" s="862"/>
      <c r="D33" s="861"/>
      <c r="E33" s="862"/>
      <c r="F33" s="861"/>
      <c r="G33" s="862"/>
      <c r="H33" s="861"/>
      <c r="I33" s="862"/>
    </row>
    <row r="34" spans="1:9" x14ac:dyDescent="0.2">
      <c r="A34" s="80"/>
      <c r="B34" s="861"/>
      <c r="C34" s="862"/>
      <c r="D34" s="861"/>
      <c r="E34" s="862"/>
      <c r="F34" s="861"/>
      <c r="G34" s="862"/>
      <c r="H34" s="861"/>
      <c r="I34" s="862"/>
    </row>
    <row r="37" spans="1:9" x14ac:dyDescent="0.2">
      <c r="C37" s="515"/>
      <c r="D37" s="515"/>
      <c r="E37" s="515"/>
      <c r="F37" s="515"/>
      <c r="G37" s="515"/>
      <c r="H37" s="515"/>
      <c r="I37" s="515"/>
    </row>
    <row r="38" spans="1:9" x14ac:dyDescent="0.2">
      <c r="C38" s="515"/>
      <c r="D38" s="515"/>
      <c r="E38" s="515"/>
      <c r="F38" s="515"/>
      <c r="G38" s="515"/>
      <c r="H38" s="515"/>
      <c r="I38" s="515"/>
    </row>
    <row r="39" spans="1:9" x14ac:dyDescent="0.2">
      <c r="C39" s="515"/>
      <c r="D39" s="515"/>
      <c r="E39" s="515"/>
      <c r="F39" s="515"/>
      <c r="G39" s="515"/>
      <c r="H39" s="515"/>
      <c r="I39" s="515"/>
    </row>
    <row r="40" spans="1:9" x14ac:dyDescent="0.2">
      <c r="C40" s="515"/>
      <c r="D40" s="515"/>
      <c r="E40" s="515"/>
      <c r="F40" s="515"/>
      <c r="G40" s="515"/>
      <c r="H40" s="515"/>
      <c r="I40" s="515"/>
    </row>
    <row r="41" spans="1:9" x14ac:dyDescent="0.2">
      <c r="C41" s="515"/>
      <c r="D41" s="515"/>
      <c r="E41" s="515"/>
      <c r="F41" s="515"/>
      <c r="G41" s="515"/>
      <c r="H41" s="515"/>
      <c r="I41" s="515"/>
    </row>
    <row r="42" spans="1:9" x14ac:dyDescent="0.2">
      <c r="C42" s="515"/>
      <c r="D42" s="515"/>
      <c r="E42" s="515"/>
      <c r="F42" s="515"/>
      <c r="G42" s="515"/>
      <c r="H42" s="515"/>
      <c r="I42" s="515"/>
    </row>
    <row r="43" spans="1:9" x14ac:dyDescent="0.2">
      <c r="C43" s="515"/>
      <c r="D43" s="515"/>
      <c r="E43" s="515"/>
      <c r="F43" s="515"/>
      <c r="G43" s="515"/>
      <c r="H43" s="515"/>
      <c r="I43" s="515"/>
    </row>
  </sheetData>
  <mergeCells count="4">
    <mergeCell ref="F5:G5"/>
    <mergeCell ref="H5:I5"/>
    <mergeCell ref="B5:C5"/>
    <mergeCell ref="D5:E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FD7C1-8611-40D5-AAA8-88DEBC7390D1}">
  <sheetPr codeName="Hoja2"/>
  <dimension ref="A1:E27"/>
  <sheetViews>
    <sheetView workbookViewId="0"/>
  </sheetViews>
  <sheetFormatPr baseColWidth="10" defaultColWidth="11.42578125" defaultRowHeight="12.75" x14ac:dyDescent="0.2"/>
  <cols>
    <col min="1" max="1" width="33.140625" style="7" customWidth="1"/>
    <col min="2" max="16384" width="11.42578125" style="7"/>
  </cols>
  <sheetData>
    <row r="1" spans="1:5" x14ac:dyDescent="0.2">
      <c r="A1" s="810" t="s">
        <v>0</v>
      </c>
    </row>
    <row r="2" spans="1:5" x14ac:dyDescent="0.2">
      <c r="A2" s="475" t="s">
        <v>748</v>
      </c>
    </row>
    <row r="4" spans="1:5" ht="15" customHeight="1" x14ac:dyDescent="0.2">
      <c r="A4" s="492"/>
      <c r="B4" s="206" t="s">
        <v>804</v>
      </c>
      <c r="C4" s="74" t="s">
        <v>808</v>
      </c>
    </row>
    <row r="5" spans="1:5" x14ac:dyDescent="0.2">
      <c r="A5" s="75" t="s">
        <v>1</v>
      </c>
      <c r="B5" s="1466">
        <v>2.3533876689161559</v>
      </c>
      <c r="C5" s="1468">
        <v>2.64431154869943</v>
      </c>
      <c r="D5" s="28"/>
      <c r="E5" s="28"/>
    </row>
    <row r="6" spans="1:5" x14ac:dyDescent="0.2">
      <c r="A6" s="76" t="s">
        <v>530</v>
      </c>
      <c r="B6" s="1467"/>
      <c r="C6" s="1469"/>
    </row>
    <row r="7" spans="1:5" x14ac:dyDescent="0.2">
      <c r="A7" s="75" t="s">
        <v>695</v>
      </c>
      <c r="B7" s="1467">
        <v>5.5630113097383269</v>
      </c>
      <c r="C7" s="1469">
        <v>5.1642115257519503</v>
      </c>
    </row>
    <row r="8" spans="1:5" x14ac:dyDescent="0.2">
      <c r="A8" s="76" t="s">
        <v>530</v>
      </c>
      <c r="B8" s="1467"/>
      <c r="C8" s="1469"/>
    </row>
    <row r="9" spans="1:5" ht="12.95" customHeight="1" x14ac:dyDescent="0.2">
      <c r="A9" s="75" t="s">
        <v>696</v>
      </c>
      <c r="B9" s="1467">
        <v>1.9193242195982549</v>
      </c>
      <c r="C9" s="1469">
        <v>2.3498891615464901</v>
      </c>
    </row>
    <row r="10" spans="1:5" x14ac:dyDescent="0.2">
      <c r="A10" s="76" t="s">
        <v>530</v>
      </c>
      <c r="B10" s="1467"/>
      <c r="C10" s="1469"/>
    </row>
    <row r="11" spans="1:5" x14ac:dyDescent="0.2">
      <c r="A11" s="75" t="s">
        <v>697</v>
      </c>
      <c r="B11" s="1467">
        <v>1.1406032555132555</v>
      </c>
      <c r="C11" s="1469">
        <v>1.3439191755614499</v>
      </c>
    </row>
    <row r="12" spans="1:5" x14ac:dyDescent="0.2">
      <c r="A12" s="76" t="s">
        <v>530</v>
      </c>
      <c r="B12" s="1467"/>
      <c r="C12" s="1469"/>
    </row>
    <row r="13" spans="1:5" x14ac:dyDescent="0.2">
      <c r="A13" s="75" t="s">
        <v>225</v>
      </c>
      <c r="B13" s="1467">
        <v>3.9258333333333155</v>
      </c>
      <c r="C13" s="1469">
        <v>3.9258332999999999</v>
      </c>
    </row>
    <row r="14" spans="1:5" x14ac:dyDescent="0.2">
      <c r="A14" s="76" t="s">
        <v>226</v>
      </c>
      <c r="B14" s="1467"/>
      <c r="C14" s="1469"/>
    </row>
    <row r="15" spans="1:5" x14ac:dyDescent="0.2">
      <c r="A15" s="75" t="s">
        <v>227</v>
      </c>
      <c r="B15" s="1472">
        <v>943.58241935483898</v>
      </c>
      <c r="C15" s="1473">
        <v>943.58241935483898</v>
      </c>
    </row>
    <row r="16" spans="1:5" x14ac:dyDescent="0.2">
      <c r="A16" s="76" t="s">
        <v>228</v>
      </c>
      <c r="B16" s="1472"/>
      <c r="C16" s="1473"/>
    </row>
    <row r="17" spans="1:3" x14ac:dyDescent="0.2">
      <c r="A17" s="75" t="s">
        <v>229</v>
      </c>
      <c r="B17" s="1472">
        <v>414.89144715316667</v>
      </c>
      <c r="C17" s="1473">
        <v>414.96950961615403</v>
      </c>
    </row>
    <row r="18" spans="1:3" x14ac:dyDescent="0.2">
      <c r="A18" s="76" t="s">
        <v>230</v>
      </c>
      <c r="B18" s="1472"/>
      <c r="C18" s="1473"/>
    </row>
    <row r="19" spans="1:3" x14ac:dyDescent="0.2">
      <c r="A19" s="75" t="s">
        <v>459</v>
      </c>
      <c r="B19" s="1472">
        <v>75.908749999999998</v>
      </c>
      <c r="C19" s="1473">
        <v>75.837500000000006</v>
      </c>
    </row>
    <row r="20" spans="1:3" x14ac:dyDescent="0.2">
      <c r="A20" s="77" t="s">
        <v>460</v>
      </c>
      <c r="B20" s="1475"/>
      <c r="C20" s="1474"/>
    </row>
    <row r="21" spans="1:3" ht="12.75" customHeight="1" x14ac:dyDescent="0.2">
      <c r="A21" s="1470" t="s">
        <v>1457</v>
      </c>
      <c r="B21" s="1470"/>
      <c r="C21" s="1470"/>
    </row>
    <row r="22" spans="1:3" ht="12" customHeight="1" x14ac:dyDescent="0.2">
      <c r="A22" s="1471"/>
      <c r="B22" s="1471"/>
      <c r="C22" s="1471"/>
    </row>
    <row r="23" spans="1:3" ht="12" customHeight="1" x14ac:dyDescent="0.2">
      <c r="A23" s="1471"/>
      <c r="B23" s="1471"/>
      <c r="C23" s="1471"/>
    </row>
    <row r="24" spans="1:3" ht="12" customHeight="1" x14ac:dyDescent="0.2">
      <c r="A24" s="1471"/>
      <c r="B24" s="1471"/>
      <c r="C24" s="1471"/>
    </row>
    <row r="25" spans="1:3" ht="12" customHeight="1" x14ac:dyDescent="0.2">
      <c r="A25" s="1471"/>
      <c r="B25" s="1471"/>
      <c r="C25" s="1471"/>
    </row>
    <row r="26" spans="1:3" x14ac:dyDescent="0.2">
      <c r="A26" s="526" t="s">
        <v>2</v>
      </c>
    </row>
    <row r="27" spans="1:3" x14ac:dyDescent="0.2">
      <c r="A27" s="700"/>
    </row>
  </sheetData>
  <mergeCells count="17">
    <mergeCell ref="A21:C25"/>
    <mergeCell ref="B15:B16"/>
    <mergeCell ref="C15:C16"/>
    <mergeCell ref="C17:C18"/>
    <mergeCell ref="C19:C20"/>
    <mergeCell ref="B17:B18"/>
    <mergeCell ref="B19:B20"/>
    <mergeCell ref="C11:C12"/>
    <mergeCell ref="C13:C14"/>
    <mergeCell ref="B9:B10"/>
    <mergeCell ref="B11:B12"/>
    <mergeCell ref="B13:B14"/>
    <mergeCell ref="B5:B6"/>
    <mergeCell ref="B7:B8"/>
    <mergeCell ref="C5:C6"/>
    <mergeCell ref="C7:C8"/>
    <mergeCell ref="C9:C10"/>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3B14E-EA5C-4135-A4CE-CD68BF748B61}">
  <sheetPr codeName="Hoja20"/>
  <dimension ref="A1:C22"/>
  <sheetViews>
    <sheetView workbookViewId="0">
      <selection activeCell="B21" sqref="B21"/>
    </sheetView>
  </sheetViews>
  <sheetFormatPr baseColWidth="10" defaultColWidth="10.85546875" defaultRowHeight="12.75" x14ac:dyDescent="0.2"/>
  <cols>
    <col min="1" max="1" width="11.28515625" style="7" customWidth="1"/>
    <col min="2" max="2" width="52.140625" style="7" bestFit="1" customWidth="1"/>
    <col min="3" max="3" width="12" style="7" customWidth="1"/>
    <col min="4" max="4" width="10.85546875" style="7"/>
    <col min="5" max="6" width="13" style="7" customWidth="1"/>
    <col min="7" max="7" width="10.85546875" style="7" bestFit="1" customWidth="1"/>
    <col min="8" max="16384" width="10.85546875" style="7"/>
  </cols>
  <sheetData>
    <row r="1" spans="1:3" x14ac:dyDescent="0.2">
      <c r="A1" s="6" t="s">
        <v>1398</v>
      </c>
    </row>
    <row r="2" spans="1:3" x14ac:dyDescent="0.2">
      <c r="A2" s="6" t="s">
        <v>1348</v>
      </c>
    </row>
    <row r="3" spans="1:3" x14ac:dyDescent="0.2">
      <c r="A3" s="7" t="s">
        <v>720</v>
      </c>
    </row>
    <row r="4" spans="1:3" x14ac:dyDescent="0.2">
      <c r="C4" s="1146">
        <v>2024</v>
      </c>
    </row>
    <row r="5" spans="1:3" x14ac:dyDescent="0.2">
      <c r="A5" s="1545" t="s">
        <v>103</v>
      </c>
      <c r="B5" s="1147" t="s">
        <v>1329</v>
      </c>
      <c r="C5" s="659">
        <v>33609608.156391583</v>
      </c>
    </row>
    <row r="6" spans="1:3" x14ac:dyDescent="0.2">
      <c r="A6" s="1546"/>
      <c r="B6" s="218" t="s">
        <v>1330</v>
      </c>
      <c r="C6" s="442">
        <v>9295257.5720468722</v>
      </c>
    </row>
    <row r="7" spans="1:3" x14ac:dyDescent="0.2">
      <c r="A7" s="1546"/>
      <c r="B7" s="218" t="s">
        <v>1331</v>
      </c>
      <c r="C7" s="442">
        <v>1437254.1422136675</v>
      </c>
    </row>
    <row r="8" spans="1:3" x14ac:dyDescent="0.2">
      <c r="A8" s="1546"/>
      <c r="B8" s="218" t="s">
        <v>1332</v>
      </c>
      <c r="C8" s="442">
        <v>17182244.691507068</v>
      </c>
    </row>
    <row r="9" spans="1:3" x14ac:dyDescent="0.2">
      <c r="A9" s="1546"/>
      <c r="B9" s="218" t="s">
        <v>1333</v>
      </c>
      <c r="C9" s="442">
        <v>204889.20485995273</v>
      </c>
    </row>
    <row r="10" spans="1:3" x14ac:dyDescent="0.2">
      <c r="A10" s="1546"/>
      <c r="B10" s="218" t="s">
        <v>1334</v>
      </c>
      <c r="C10" s="442">
        <v>974077.93419318157</v>
      </c>
    </row>
    <row r="11" spans="1:3" x14ac:dyDescent="0.2">
      <c r="A11" s="1546"/>
      <c r="B11" s="218" t="s">
        <v>1335</v>
      </c>
      <c r="C11" s="442">
        <v>491919.30599999998</v>
      </c>
    </row>
    <row r="12" spans="1:3" x14ac:dyDescent="0.2">
      <c r="A12" s="1546"/>
      <c r="B12" s="218" t="s">
        <v>1336</v>
      </c>
      <c r="C12" s="442">
        <v>136593.0807510654</v>
      </c>
    </row>
    <row r="13" spans="1:3" x14ac:dyDescent="0.2">
      <c r="A13" s="1546"/>
      <c r="B13" s="218" t="s">
        <v>1337</v>
      </c>
      <c r="C13" s="442">
        <v>1991906.0212490405</v>
      </c>
    </row>
    <row r="14" spans="1:3" x14ac:dyDescent="0.2">
      <c r="A14" s="1547"/>
      <c r="B14" s="218" t="s">
        <v>1338</v>
      </c>
      <c r="C14" s="442">
        <v>1895466.2035707352</v>
      </c>
    </row>
    <row r="15" spans="1:3" x14ac:dyDescent="0.2">
      <c r="A15" s="1545" t="s">
        <v>101</v>
      </c>
      <c r="B15" s="1147" t="s">
        <v>1339</v>
      </c>
      <c r="C15" s="659">
        <v>33609608.156391576</v>
      </c>
    </row>
    <row r="16" spans="1:3" x14ac:dyDescent="0.2">
      <c r="A16" s="1546"/>
      <c r="B16" s="218" t="s">
        <v>1340</v>
      </c>
      <c r="C16" s="442">
        <v>0</v>
      </c>
    </row>
    <row r="17" spans="1:3" x14ac:dyDescent="0.2">
      <c r="A17" s="1546"/>
      <c r="B17" s="218" t="s">
        <v>1341</v>
      </c>
      <c r="C17" s="442">
        <v>29865841.754273366</v>
      </c>
    </row>
    <row r="18" spans="1:3" x14ac:dyDescent="0.2">
      <c r="A18" s="1546"/>
      <c r="B18" s="1149" t="s">
        <v>1342</v>
      </c>
      <c r="C18" s="698">
        <v>11151827.33228917</v>
      </c>
    </row>
    <row r="19" spans="1:3" ht="15" x14ac:dyDescent="0.2">
      <c r="A19" s="1546"/>
      <c r="B19" s="1149" t="s">
        <v>1344</v>
      </c>
      <c r="C19" s="698">
        <v>18714014.421984199</v>
      </c>
    </row>
    <row r="20" spans="1:3" x14ac:dyDescent="0.2">
      <c r="A20" s="1547"/>
      <c r="B20" s="272" t="s">
        <v>1343</v>
      </c>
      <c r="C20" s="1148">
        <v>3743766.4021182125</v>
      </c>
    </row>
    <row r="21" spans="1:3" x14ac:dyDescent="0.2">
      <c r="A21" s="1150" t="s">
        <v>1345</v>
      </c>
    </row>
    <row r="22" spans="1:3" x14ac:dyDescent="0.2">
      <c r="A22" s="7" t="s">
        <v>18</v>
      </c>
      <c r="B22" s="863"/>
      <c r="C22" s="863"/>
    </row>
  </sheetData>
  <mergeCells count="2">
    <mergeCell ref="A5:A14"/>
    <mergeCell ref="A15:A20"/>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84382-221B-4BD5-8664-CC9D21621CBC}">
  <sheetPr codeName="Hoja21"/>
  <dimension ref="A1:O21"/>
  <sheetViews>
    <sheetView workbookViewId="0">
      <selection activeCell="L5" sqref="L5"/>
    </sheetView>
  </sheetViews>
  <sheetFormatPr baseColWidth="10" defaultColWidth="10.42578125" defaultRowHeight="12.75" x14ac:dyDescent="0.2"/>
  <cols>
    <col min="1" max="1" width="14.42578125" style="19" customWidth="1"/>
    <col min="2" max="16384" width="10.42578125" style="19"/>
  </cols>
  <sheetData>
    <row r="1" spans="1:15" x14ac:dyDescent="0.2">
      <c r="A1" s="226" t="s">
        <v>1399</v>
      </c>
    </row>
    <row r="2" spans="1:15" x14ac:dyDescent="0.2">
      <c r="A2" s="226" t="s">
        <v>525</v>
      </c>
    </row>
    <row r="3" spans="1:15" x14ac:dyDescent="0.2">
      <c r="A3" s="87" t="s">
        <v>474</v>
      </c>
    </row>
    <row r="4" spans="1:15" x14ac:dyDescent="0.2">
      <c r="G4" s="1548"/>
      <c r="H4" s="1548"/>
      <c r="I4" s="1548"/>
      <c r="J4" s="1548"/>
      <c r="L4" s="1548"/>
      <c r="M4" s="1548"/>
      <c r="N4" s="1548"/>
      <c r="O4" s="1548"/>
    </row>
    <row r="5" spans="1:15" x14ac:dyDescent="0.2">
      <c r="A5" s="241"/>
      <c r="B5" s="389" t="s">
        <v>604</v>
      </c>
      <c r="C5" s="390" t="s">
        <v>114</v>
      </c>
      <c r="D5" s="391" t="s">
        <v>768</v>
      </c>
      <c r="E5" s="390" t="s">
        <v>114</v>
      </c>
      <c r="G5" s="827"/>
      <c r="H5" s="828"/>
      <c r="I5" s="829"/>
      <c r="J5" s="829"/>
      <c r="L5" s="837"/>
      <c r="M5" s="837"/>
      <c r="N5" s="837"/>
      <c r="O5" s="837"/>
    </row>
    <row r="6" spans="1:15" x14ac:dyDescent="0.2">
      <c r="A6" s="392" t="s">
        <v>115</v>
      </c>
      <c r="B6" s="464">
        <v>125588.87779791057</v>
      </c>
      <c r="C6" s="472">
        <v>100.00000000000001</v>
      </c>
      <c r="D6" s="468">
        <v>130825.17056604078</v>
      </c>
      <c r="E6" s="472">
        <v>99.999999999999986</v>
      </c>
      <c r="G6" s="830"/>
      <c r="H6" s="831"/>
      <c r="I6" s="832"/>
      <c r="J6" s="833"/>
      <c r="L6" s="830"/>
      <c r="M6" s="831"/>
      <c r="N6" s="832"/>
      <c r="O6" s="833"/>
    </row>
    <row r="7" spans="1:15" x14ac:dyDescent="0.2">
      <c r="A7" s="67" t="s">
        <v>116</v>
      </c>
      <c r="B7" s="465">
        <v>122711.545264506</v>
      </c>
      <c r="C7" s="473">
        <v>97.708927268197598</v>
      </c>
      <c r="D7" s="469">
        <v>127760.11848766953</v>
      </c>
      <c r="E7" s="473">
        <v>97.657138863179242</v>
      </c>
      <c r="G7" s="708"/>
      <c r="H7" s="834"/>
      <c r="I7" s="708"/>
      <c r="J7" s="835"/>
      <c r="L7" s="708"/>
      <c r="M7" s="834"/>
      <c r="N7" s="708"/>
      <c r="O7" s="835"/>
    </row>
    <row r="8" spans="1:15" x14ac:dyDescent="0.2">
      <c r="A8" s="67" t="s">
        <v>117</v>
      </c>
      <c r="B8" s="465">
        <v>2653.9639682899115</v>
      </c>
      <c r="C8" s="473">
        <v>2.1132157678488834</v>
      </c>
      <c r="D8" s="469">
        <v>2865.3422023441212</v>
      </c>
      <c r="E8" s="473">
        <v>2.1902071214175804</v>
      </c>
      <c r="G8" s="708"/>
      <c r="H8" s="834"/>
      <c r="I8" s="708"/>
      <c r="J8" s="835"/>
      <c r="L8" s="708"/>
      <c r="M8" s="834"/>
      <c r="N8" s="708"/>
      <c r="O8" s="835"/>
    </row>
    <row r="9" spans="1:15" x14ac:dyDescent="0.2">
      <c r="A9" s="67" t="s">
        <v>118</v>
      </c>
      <c r="B9" s="465">
        <v>149.71428499999999</v>
      </c>
      <c r="C9" s="473">
        <v>0.1192098278327723</v>
      </c>
      <c r="D9" s="469">
        <v>151.72026600000001</v>
      </c>
      <c r="E9" s="473">
        <v>0.11597177006806299</v>
      </c>
      <c r="G9" s="708"/>
      <c r="H9" s="834"/>
      <c r="I9" s="708"/>
      <c r="J9" s="835"/>
      <c r="L9" s="708"/>
      <c r="M9" s="834"/>
      <c r="N9" s="708"/>
      <c r="O9" s="835"/>
    </row>
    <row r="10" spans="1:15" x14ac:dyDescent="0.2">
      <c r="A10" s="67" t="s">
        <v>119</v>
      </c>
      <c r="B10" s="465">
        <v>6.6608239609183775</v>
      </c>
      <c r="C10" s="473">
        <v>5.3036734444243871E-3</v>
      </c>
      <c r="D10" s="469">
        <v>3.8228867847340857</v>
      </c>
      <c r="E10" s="473">
        <v>2.9221339962284135E-3</v>
      </c>
      <c r="G10" s="708"/>
      <c r="H10" s="834"/>
      <c r="I10" s="708"/>
      <c r="J10" s="835"/>
      <c r="L10" s="708"/>
      <c r="M10" s="834"/>
      <c r="N10" s="708"/>
      <c r="O10" s="835"/>
    </row>
    <row r="11" spans="1:15" x14ac:dyDescent="0.2">
      <c r="A11" s="67" t="s">
        <v>58</v>
      </c>
      <c r="B11" s="465">
        <v>66.993456153737057</v>
      </c>
      <c r="C11" s="473">
        <v>5.3343462676319599E-2</v>
      </c>
      <c r="D11" s="469">
        <v>44.166723242372335</v>
      </c>
      <c r="E11" s="473">
        <v>3.3760111338877935E-2</v>
      </c>
      <c r="G11" s="708"/>
      <c r="H11" s="834"/>
      <c r="I11" s="708"/>
      <c r="J11" s="835"/>
      <c r="L11" s="708"/>
      <c r="M11" s="834"/>
      <c r="N11" s="708"/>
      <c r="O11" s="835"/>
    </row>
    <row r="12" spans="1:15" x14ac:dyDescent="0.2">
      <c r="A12" s="392" t="s">
        <v>120</v>
      </c>
      <c r="B12" s="464">
        <v>80617.293145435338</v>
      </c>
      <c r="C12" s="472">
        <v>61.622157874229238</v>
      </c>
      <c r="D12" s="468">
        <v>83134.626696112929</v>
      </c>
      <c r="E12" s="472">
        <v>63.546354525214568</v>
      </c>
      <c r="G12" s="830"/>
      <c r="H12" s="836"/>
      <c r="I12" s="830"/>
      <c r="J12" s="833"/>
      <c r="L12" s="830"/>
      <c r="M12" s="836"/>
      <c r="N12" s="830"/>
      <c r="O12" s="833"/>
    </row>
    <row r="13" spans="1:15" x14ac:dyDescent="0.2">
      <c r="A13" s="67" t="s">
        <v>116</v>
      </c>
      <c r="B13" s="466">
        <v>80610.570871522403</v>
      </c>
      <c r="C13" s="473">
        <v>61.617019509888614</v>
      </c>
      <c r="D13" s="470">
        <v>83130.748075293348</v>
      </c>
      <c r="E13" s="473">
        <v>63.543389789298075</v>
      </c>
      <c r="G13" s="709"/>
      <c r="H13" s="834"/>
      <c r="I13" s="709"/>
      <c r="J13" s="835"/>
      <c r="L13" s="709"/>
      <c r="M13" s="834"/>
      <c r="N13" s="709"/>
      <c r="O13" s="835"/>
    </row>
    <row r="14" spans="1:15" x14ac:dyDescent="0.2">
      <c r="A14" s="67" t="s">
        <v>119</v>
      </c>
      <c r="B14" s="466">
        <v>6.6608239609183775</v>
      </c>
      <c r="C14" s="473">
        <v>5.091393293889101E-3</v>
      </c>
      <c r="D14" s="470">
        <v>3.8228867847340857</v>
      </c>
      <c r="E14" s="473">
        <v>2.9221339962284135E-3</v>
      </c>
      <c r="G14" s="709"/>
      <c r="H14" s="834"/>
      <c r="I14" s="709"/>
      <c r="J14" s="835"/>
      <c r="L14" s="709"/>
      <c r="M14" s="834"/>
      <c r="N14" s="709"/>
      <c r="O14" s="835"/>
    </row>
    <row r="15" spans="1:15" x14ac:dyDescent="0.2">
      <c r="A15" s="67" t="s">
        <v>58</v>
      </c>
      <c r="B15" s="466">
        <v>6.1449952009857679E-2</v>
      </c>
      <c r="C15" s="473">
        <v>4.6971046736635166E-5</v>
      </c>
      <c r="D15" s="470">
        <v>5.5734034850723702E-2</v>
      </c>
      <c r="E15" s="473">
        <v>4.2601920264716232E-5</v>
      </c>
      <c r="G15" s="709"/>
      <c r="H15" s="834"/>
      <c r="I15" s="709"/>
      <c r="J15" s="835"/>
      <c r="L15" s="709"/>
      <c r="M15" s="834"/>
      <c r="N15" s="709"/>
      <c r="O15" s="835"/>
    </row>
    <row r="16" spans="1:15" x14ac:dyDescent="0.2">
      <c r="A16" s="392" t="s">
        <v>121</v>
      </c>
      <c r="B16" s="464">
        <v>44971.5846524757</v>
      </c>
      <c r="C16" s="472">
        <v>34.375330418372329</v>
      </c>
      <c r="D16" s="468">
        <v>47690.543869927824</v>
      </c>
      <c r="E16" s="472">
        <v>36.453645474785418</v>
      </c>
      <c r="G16" s="830"/>
      <c r="H16" s="836"/>
      <c r="I16" s="830"/>
      <c r="J16" s="833"/>
      <c r="L16" s="830"/>
      <c r="M16" s="836"/>
      <c r="N16" s="830"/>
      <c r="O16" s="833"/>
    </row>
    <row r="17" spans="1:15" x14ac:dyDescent="0.2">
      <c r="A17" s="67" t="s">
        <v>116</v>
      </c>
      <c r="B17" s="466">
        <v>42100.974392984055</v>
      </c>
      <c r="C17" s="473">
        <v>32.181096505225966</v>
      </c>
      <c r="D17" s="470">
        <v>44629.370412376185</v>
      </c>
      <c r="E17" s="473">
        <v>34.113749073881159</v>
      </c>
      <c r="G17" s="709"/>
      <c r="H17" s="834"/>
      <c r="I17" s="709"/>
      <c r="J17" s="835"/>
      <c r="L17" s="709"/>
      <c r="M17" s="834"/>
      <c r="N17" s="709"/>
      <c r="O17" s="835"/>
    </row>
    <row r="18" spans="1:15" x14ac:dyDescent="0.2">
      <c r="A18" s="67" t="s">
        <v>117</v>
      </c>
      <c r="B18" s="466">
        <v>2653.9639682899115</v>
      </c>
      <c r="C18" s="473">
        <v>2.0286340593381347</v>
      </c>
      <c r="D18" s="470">
        <v>2865.3422023441212</v>
      </c>
      <c r="E18" s="473">
        <v>2.1902071214175804</v>
      </c>
      <c r="G18" s="709"/>
      <c r="H18" s="834"/>
      <c r="I18" s="709"/>
      <c r="J18" s="835"/>
      <c r="L18" s="709"/>
      <c r="M18" s="834"/>
      <c r="N18" s="709"/>
      <c r="O18" s="835"/>
    </row>
    <row r="19" spans="1:15" x14ac:dyDescent="0.2">
      <c r="A19" s="67" t="s">
        <v>118</v>
      </c>
      <c r="B19" s="466">
        <v>149.71428499999999</v>
      </c>
      <c r="C19" s="473">
        <v>0.11443844051739567</v>
      </c>
      <c r="D19" s="470">
        <v>151.72026600000001</v>
      </c>
      <c r="E19" s="473">
        <v>0.11597177006806299</v>
      </c>
      <c r="G19" s="709"/>
      <c r="H19" s="834"/>
      <c r="I19" s="709"/>
      <c r="J19" s="835"/>
      <c r="L19" s="709"/>
      <c r="M19" s="834"/>
      <c r="N19" s="709"/>
      <c r="O19" s="835"/>
    </row>
    <row r="20" spans="1:15" x14ac:dyDescent="0.2">
      <c r="A20" s="197" t="s">
        <v>58</v>
      </c>
      <c r="B20" s="467">
        <v>66.932006201727205</v>
      </c>
      <c r="C20" s="474">
        <v>5.1161413290831376E-2</v>
      </c>
      <c r="D20" s="471">
        <v>44.110989207521612</v>
      </c>
      <c r="E20" s="474">
        <v>3.3717509418613227E-2</v>
      </c>
      <c r="G20" s="709"/>
      <c r="H20" s="834"/>
      <c r="I20" s="709"/>
      <c r="J20" s="835"/>
      <c r="L20" s="709"/>
      <c r="M20" s="834"/>
      <c r="N20" s="709"/>
      <c r="O20" s="835"/>
    </row>
    <row r="21" spans="1:15" x14ac:dyDescent="0.2">
      <c r="A21" s="19" t="s">
        <v>18</v>
      </c>
    </row>
  </sheetData>
  <mergeCells count="2">
    <mergeCell ref="G4:J4"/>
    <mergeCell ref="L4:O4"/>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7BDDC-2E32-421A-A8BA-654EC83D5CD0}">
  <sheetPr codeName="Hoja22"/>
  <dimension ref="A1:E12"/>
  <sheetViews>
    <sheetView workbookViewId="0">
      <selection activeCell="E41" sqref="E41"/>
    </sheetView>
  </sheetViews>
  <sheetFormatPr baseColWidth="10" defaultColWidth="10.85546875" defaultRowHeight="12.75" x14ac:dyDescent="0.2"/>
  <cols>
    <col min="1" max="1" width="29.42578125" style="19" customWidth="1"/>
    <col min="2" max="3" width="10.85546875" style="19"/>
    <col min="4" max="5" width="11.85546875" style="19" customWidth="1"/>
    <col min="6" max="16384" width="10.85546875" style="19"/>
  </cols>
  <sheetData>
    <row r="1" spans="1:5" x14ac:dyDescent="0.2">
      <c r="A1" s="60" t="s">
        <v>1400</v>
      </c>
    </row>
    <row r="2" spans="1:5" x14ac:dyDescent="0.2">
      <c r="A2" s="60" t="s">
        <v>477</v>
      </c>
    </row>
    <row r="3" spans="1:5" x14ac:dyDescent="0.2">
      <c r="A3" s="19" t="s">
        <v>478</v>
      </c>
    </row>
    <row r="4" spans="1:5" x14ac:dyDescent="0.2">
      <c r="D4" s="705"/>
      <c r="E4" s="705"/>
    </row>
    <row r="5" spans="1:5" x14ac:dyDescent="0.2">
      <c r="A5" s="32" t="s">
        <v>605</v>
      </c>
      <c r="B5" s="478">
        <v>111094665.41125405</v>
      </c>
      <c r="D5" s="864"/>
      <c r="E5" s="864"/>
    </row>
    <row r="6" spans="1:5" x14ac:dyDescent="0.2">
      <c r="A6" s="241" t="s">
        <v>481</v>
      </c>
      <c r="B6" s="480">
        <v>5602101.8240011316</v>
      </c>
      <c r="D6" s="112"/>
      <c r="E6" s="112"/>
    </row>
    <row r="7" spans="1:5" x14ac:dyDescent="0.2">
      <c r="A7" s="67" t="s">
        <v>482</v>
      </c>
      <c r="B7" s="477">
        <v>-16469009.196516698</v>
      </c>
      <c r="D7" s="112"/>
      <c r="E7" s="112"/>
    </row>
    <row r="8" spans="1:5" x14ac:dyDescent="0.2">
      <c r="A8" s="197" t="s">
        <v>483</v>
      </c>
      <c r="B8" s="481">
        <v>29566510.183241781</v>
      </c>
      <c r="D8" s="112"/>
      <c r="E8" s="112"/>
    </row>
    <row r="9" spans="1:5" x14ac:dyDescent="0.2">
      <c r="A9" s="70" t="s">
        <v>769</v>
      </c>
      <c r="B9" s="479">
        <v>129794268.22198027</v>
      </c>
      <c r="D9" s="864"/>
      <c r="E9" s="864"/>
    </row>
    <row r="10" spans="1:5" x14ac:dyDescent="0.2">
      <c r="A10" s="19" t="s">
        <v>18</v>
      </c>
    </row>
    <row r="11" spans="1:5" x14ac:dyDescent="0.2">
      <c r="B11" s="112"/>
      <c r="D11" s="112"/>
    </row>
    <row r="12" spans="1:5" x14ac:dyDescent="0.2">
      <c r="B12" s="112"/>
    </row>
  </sheetData>
  <pageMargins left="0.7" right="0.7" top="0.75" bottom="0.75" header="0.3" footer="0.3"/>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89FCC-5830-498D-904C-9564E793AD07}">
  <sheetPr codeName="Hoja23"/>
  <dimension ref="A1:M14"/>
  <sheetViews>
    <sheetView workbookViewId="0">
      <selection activeCell="B13" sqref="B13"/>
    </sheetView>
  </sheetViews>
  <sheetFormatPr baseColWidth="10" defaultColWidth="10.85546875" defaultRowHeight="12.75" x14ac:dyDescent="0.2"/>
  <cols>
    <col min="1" max="1" width="23.140625" style="19" customWidth="1"/>
    <col min="2" max="2" width="10.85546875" style="19" customWidth="1"/>
    <col min="3" max="16384" width="10.85546875" style="19"/>
  </cols>
  <sheetData>
    <row r="1" spans="1:13" x14ac:dyDescent="0.2">
      <c r="A1" s="60" t="s">
        <v>1401</v>
      </c>
    </row>
    <row r="2" spans="1:13" x14ac:dyDescent="0.2">
      <c r="A2" s="60" t="s">
        <v>770</v>
      </c>
    </row>
    <row r="3" spans="1:13" x14ac:dyDescent="0.2">
      <c r="A3" s="19" t="s">
        <v>771</v>
      </c>
    </row>
    <row r="5" spans="1:13" x14ac:dyDescent="0.2">
      <c r="A5" s="487"/>
      <c r="B5" s="482">
        <v>2024</v>
      </c>
      <c r="C5" s="482">
        <v>2025</v>
      </c>
      <c r="D5" s="482">
        <v>2026</v>
      </c>
      <c r="E5" s="482">
        <v>2027</v>
      </c>
      <c r="F5" s="482">
        <v>2028</v>
      </c>
      <c r="G5" s="482">
        <v>2029</v>
      </c>
      <c r="H5" s="482">
        <v>2030</v>
      </c>
      <c r="I5" s="482">
        <v>2031</v>
      </c>
      <c r="J5" s="482">
        <v>2032</v>
      </c>
      <c r="K5" s="482">
        <v>2033</v>
      </c>
      <c r="L5" s="482">
        <v>2034</v>
      </c>
      <c r="M5" s="483">
        <v>2035</v>
      </c>
    </row>
    <row r="6" spans="1:13" x14ac:dyDescent="0.2">
      <c r="A6" s="484" t="s">
        <v>479</v>
      </c>
      <c r="B6" s="488">
        <v>16622543.051721137</v>
      </c>
      <c r="C6" s="488">
        <v>3267466.4445288777</v>
      </c>
      <c r="D6" s="488">
        <v>4972257.7353147985</v>
      </c>
      <c r="E6" s="488">
        <v>4175475.9778899979</v>
      </c>
      <c r="F6" s="488">
        <v>7465586.7044012537</v>
      </c>
      <c r="G6" s="488">
        <v>5657279.5125865219</v>
      </c>
      <c r="H6" s="488">
        <v>8866387.1387201212</v>
      </c>
      <c r="I6" s="488">
        <v>0.01</v>
      </c>
      <c r="J6" s="488">
        <v>7890.5649698645411</v>
      </c>
      <c r="K6" s="488">
        <v>7315397.8386711935</v>
      </c>
      <c r="L6" s="488">
        <v>2018768.8096125969</v>
      </c>
      <c r="M6" s="791">
        <v>8577708.5549268965</v>
      </c>
    </row>
    <row r="7" spans="1:13" x14ac:dyDescent="0.2">
      <c r="A7" s="486" t="s">
        <v>480</v>
      </c>
      <c r="B7" s="489">
        <v>48542.547465000003</v>
      </c>
      <c r="C7" s="489">
        <v>2004391.2589616242</v>
      </c>
      <c r="D7" s="489">
        <v>1599637.6255183672</v>
      </c>
      <c r="E7" s="489">
        <v>2372977.9542853157</v>
      </c>
      <c r="F7" s="489">
        <v>3327097.9915298857</v>
      </c>
      <c r="G7" s="489">
        <v>1695705.1661820291</v>
      </c>
      <c r="H7" s="489">
        <v>2823729.2426070045</v>
      </c>
      <c r="I7" s="489">
        <v>3050008.8869568007</v>
      </c>
      <c r="J7" s="489">
        <v>1246334.6489397555</v>
      </c>
      <c r="K7" s="489">
        <v>1740686.1104261288</v>
      </c>
      <c r="L7" s="489">
        <v>2189051.8309947564</v>
      </c>
      <c r="M7" s="792">
        <v>83979.150231057007</v>
      </c>
    </row>
    <row r="8" spans="1:13" x14ac:dyDescent="0.2">
      <c r="A8" s="19" t="s">
        <v>18</v>
      </c>
      <c r="B8" s="485"/>
      <c r="C8" s="485"/>
      <c r="D8" s="485"/>
      <c r="E8" s="485"/>
      <c r="F8" s="485"/>
      <c r="G8" s="485"/>
      <c r="H8" s="485"/>
      <c r="I8" s="485"/>
      <c r="J8" s="485"/>
      <c r="K8" s="485"/>
      <c r="L8" s="485"/>
      <c r="M8" s="485"/>
    </row>
    <row r="10" spans="1:13" x14ac:dyDescent="0.2">
      <c r="A10" s="1549"/>
      <c r="B10" s="112"/>
      <c r="C10" s="112"/>
      <c r="D10" s="112"/>
      <c r="E10" s="112"/>
      <c r="F10" s="112"/>
      <c r="G10" s="112"/>
      <c r="H10" s="112"/>
      <c r="I10" s="112"/>
      <c r="J10" s="112"/>
      <c r="K10" s="112"/>
      <c r="L10" s="112"/>
      <c r="M10" s="112"/>
    </row>
    <row r="11" spans="1:13" x14ac:dyDescent="0.2">
      <c r="A11" s="1549"/>
      <c r="B11" s="112"/>
      <c r="C11" s="112"/>
      <c r="D11" s="112"/>
      <c r="E11" s="112"/>
      <c r="F11" s="112"/>
      <c r="G11" s="112"/>
      <c r="H11" s="112"/>
      <c r="I11" s="112"/>
      <c r="J11" s="112"/>
      <c r="K11" s="112"/>
      <c r="L11" s="112"/>
      <c r="M11" s="112"/>
    </row>
    <row r="13" spans="1:13" x14ac:dyDescent="0.2">
      <c r="A13" s="705"/>
      <c r="B13" s="785"/>
      <c r="C13" s="785"/>
      <c r="D13" s="785"/>
      <c r="E13" s="785"/>
      <c r="F13" s="785"/>
      <c r="G13" s="785"/>
      <c r="H13" s="785"/>
      <c r="I13" s="785"/>
      <c r="J13" s="785"/>
      <c r="K13" s="785"/>
      <c r="L13" s="785"/>
      <c r="M13" s="785"/>
    </row>
    <row r="14" spans="1:13" x14ac:dyDescent="0.2">
      <c r="B14" s="785"/>
      <c r="C14" s="785"/>
      <c r="D14" s="785"/>
      <c r="E14" s="785"/>
      <c r="F14" s="785"/>
      <c r="G14" s="785"/>
      <c r="H14" s="785"/>
      <c r="I14" s="785"/>
      <c r="J14" s="785"/>
      <c r="K14" s="785"/>
      <c r="L14" s="785"/>
      <c r="M14" s="785"/>
    </row>
  </sheetData>
  <mergeCells count="1">
    <mergeCell ref="A10:A11"/>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7D127-1853-4DF0-B833-6060BC153818}">
  <sheetPr codeName="Hoja24"/>
  <dimension ref="A1:J52"/>
  <sheetViews>
    <sheetView showGridLines="0" zoomScaleNormal="100" workbookViewId="0">
      <selection activeCell="F35" sqref="F35"/>
    </sheetView>
  </sheetViews>
  <sheetFormatPr baseColWidth="10" defaultColWidth="10.42578125" defaultRowHeight="12.75" x14ac:dyDescent="0.2"/>
  <cols>
    <col min="1" max="1" width="35.42578125" style="4" customWidth="1"/>
    <col min="2" max="7" width="10.42578125" style="4"/>
    <col min="8" max="8" width="10.85546875" style="4" bestFit="1" customWidth="1"/>
    <col min="9" max="16384" width="10.42578125" style="4"/>
  </cols>
  <sheetData>
    <row r="1" spans="1:10" x14ac:dyDescent="0.2">
      <c r="A1" s="141" t="s">
        <v>1402</v>
      </c>
      <c r="B1" s="322"/>
    </row>
    <row r="2" spans="1:10" x14ac:dyDescent="0.2">
      <c r="A2" s="141" t="s">
        <v>799</v>
      </c>
    </row>
    <row r="3" spans="1:10" x14ac:dyDescent="0.2">
      <c r="A3" s="397" t="s">
        <v>576</v>
      </c>
    </row>
    <row r="4" spans="1:10" x14ac:dyDescent="0.2">
      <c r="A4" s="164"/>
    </row>
    <row r="5" spans="1:10" x14ac:dyDescent="0.2">
      <c r="A5" s="165"/>
      <c r="B5" s="1513">
        <v>2021</v>
      </c>
      <c r="C5" s="1552"/>
      <c r="D5" s="1551">
        <v>2022</v>
      </c>
      <c r="E5" s="1552"/>
      <c r="F5" s="1513">
        <v>2023</v>
      </c>
      <c r="G5" s="1552"/>
      <c r="H5" s="1551">
        <v>2024</v>
      </c>
      <c r="I5" s="1552"/>
    </row>
    <row r="6" spans="1:10" x14ac:dyDescent="0.2">
      <c r="A6" s="137"/>
      <c r="B6" s="167" t="s">
        <v>67</v>
      </c>
      <c r="C6" s="161" t="s">
        <v>106</v>
      </c>
      <c r="D6" s="166" t="s">
        <v>67</v>
      </c>
      <c r="E6" s="161" t="s">
        <v>106</v>
      </c>
      <c r="F6" s="167" t="s">
        <v>67</v>
      </c>
      <c r="G6" s="161" t="s">
        <v>106</v>
      </c>
      <c r="H6" s="166" t="s">
        <v>67</v>
      </c>
      <c r="I6" s="161" t="s">
        <v>106</v>
      </c>
    </row>
    <row r="7" spans="1:10" x14ac:dyDescent="0.2">
      <c r="A7" s="312" t="s">
        <v>476</v>
      </c>
      <c r="B7" s="323">
        <v>14899.870431799622</v>
      </c>
      <c r="C7" s="325">
        <v>5.2914212108687027</v>
      </c>
      <c r="D7" s="323">
        <v>18683.919127317506</v>
      </c>
      <c r="E7" s="325">
        <v>6.104580742067804</v>
      </c>
      <c r="F7" s="323">
        <v>15905.568597704822</v>
      </c>
      <c r="G7" s="325">
        <v>4.9918600303855163</v>
      </c>
      <c r="H7" s="323">
        <v>14102.690541653856</v>
      </c>
      <c r="I7" s="325">
        <v>4.4897848224937906</v>
      </c>
    </row>
    <row r="8" spans="1:10" x14ac:dyDescent="0.2">
      <c r="A8" s="312" t="s">
        <v>267</v>
      </c>
      <c r="B8" s="323">
        <v>102631.90411551055</v>
      </c>
      <c r="C8" s="325">
        <v>36.447876297610385</v>
      </c>
      <c r="D8" s="323">
        <v>116020.85745164577</v>
      </c>
      <c r="E8" s="325">
        <v>37.907394441778294</v>
      </c>
      <c r="F8" s="323">
        <v>125588.87779791103</v>
      </c>
      <c r="G8" s="325">
        <v>39.415258592567902</v>
      </c>
      <c r="H8" s="323">
        <v>130825.17056604076</v>
      </c>
      <c r="I8" s="325">
        <v>41.650002351276314</v>
      </c>
    </row>
    <row r="9" spans="1:10" x14ac:dyDescent="0.2">
      <c r="A9" s="137" t="s">
        <v>268</v>
      </c>
      <c r="B9" s="324">
        <v>-87732.033683710935</v>
      </c>
      <c r="C9" s="326">
        <v>-31.156455086741687</v>
      </c>
      <c r="D9" s="324">
        <v>-97336.938324328265</v>
      </c>
      <c r="E9" s="326">
        <v>-31.802813699710487</v>
      </c>
      <c r="F9" s="324">
        <v>-109683.3092002062</v>
      </c>
      <c r="G9" s="326">
        <v>-34.423398562182392</v>
      </c>
      <c r="H9" s="324">
        <v>-116722.48002438691</v>
      </c>
      <c r="I9" s="326">
        <v>-37.160217528782525</v>
      </c>
    </row>
    <row r="10" spans="1:10" x14ac:dyDescent="0.2">
      <c r="A10" s="4" t="s">
        <v>18</v>
      </c>
    </row>
    <row r="11" spans="1:10" ht="12.75" customHeight="1" x14ac:dyDescent="0.2">
      <c r="H11" s="23"/>
    </row>
    <row r="12" spans="1:10" x14ac:dyDescent="0.2">
      <c r="A12" s="7"/>
      <c r="B12" s="7"/>
      <c r="C12" s="217"/>
      <c r="D12" s="7"/>
      <c r="E12" s="217"/>
      <c r="F12" s="7"/>
      <c r="G12" s="217"/>
      <c r="H12" s="7"/>
      <c r="I12" s="217"/>
      <c r="J12" s="7"/>
    </row>
    <row r="13" spans="1:10" x14ac:dyDescent="0.2">
      <c r="A13" s="7"/>
      <c r="B13" s="1553"/>
      <c r="C13" s="1553"/>
      <c r="D13" s="1553"/>
      <c r="E13" s="1553"/>
      <c r="F13" s="1553"/>
      <c r="G13" s="1553"/>
      <c r="H13" s="1553"/>
      <c r="I13" s="1553"/>
      <c r="J13" s="7"/>
    </row>
    <row r="14" spans="1:10" x14ac:dyDescent="0.2">
      <c r="A14" s="6"/>
      <c r="B14" s="1419"/>
      <c r="C14" s="1419"/>
      <c r="D14" s="1419"/>
      <c r="E14" s="1419"/>
      <c r="F14" s="1419"/>
      <c r="G14" s="1419"/>
      <c r="H14" s="1419"/>
      <c r="I14" s="1419"/>
      <c r="J14" s="7"/>
    </row>
    <row r="15" spans="1:10" x14ac:dyDescent="0.2">
      <c r="A15" s="399"/>
      <c r="B15" s="1420"/>
      <c r="C15" s="1196"/>
      <c r="D15" s="1420"/>
      <c r="E15" s="1196"/>
      <c r="F15" s="1420"/>
      <c r="G15" s="1196"/>
      <c r="H15" s="1420"/>
      <c r="I15" s="1196"/>
      <c r="J15" s="7"/>
    </row>
    <row r="16" spans="1:10" x14ac:dyDescent="0.2">
      <c r="A16" s="399"/>
      <c r="B16" s="1420"/>
      <c r="C16" s="1196"/>
      <c r="D16" s="1420"/>
      <c r="E16" s="1196"/>
      <c r="F16" s="1420"/>
      <c r="G16" s="1196"/>
      <c r="H16" s="1420"/>
      <c r="I16" s="1196"/>
      <c r="J16" s="7"/>
    </row>
    <row r="17" spans="1:10" x14ac:dyDescent="0.2">
      <c r="A17" s="475"/>
      <c r="B17" s="1421"/>
      <c r="C17" s="1422"/>
      <c r="D17" s="1421"/>
      <c r="E17" s="1422"/>
      <c r="F17" s="1421"/>
      <c r="G17" s="1422"/>
      <c r="H17" s="1421"/>
      <c r="I17" s="1422"/>
      <c r="J17" s="7"/>
    </row>
    <row r="18" spans="1:10" x14ac:dyDescent="0.2">
      <c r="A18" s="7"/>
      <c r="B18" s="7"/>
      <c r="C18" s="7"/>
      <c r="D18" s="7"/>
      <c r="E18" s="7"/>
      <c r="F18" s="7"/>
      <c r="G18" s="7"/>
      <c r="H18" s="7"/>
      <c r="I18" s="7"/>
      <c r="J18" s="7"/>
    </row>
    <row r="19" spans="1:10" x14ac:dyDescent="0.2">
      <c r="A19" s="6"/>
      <c r="B19" s="7"/>
      <c r="C19" s="7"/>
      <c r="D19" s="7"/>
      <c r="E19" s="7"/>
      <c r="F19" s="7"/>
      <c r="G19" s="7"/>
      <c r="H19" s="7"/>
      <c r="I19" s="7"/>
      <c r="J19" s="7"/>
    </row>
    <row r="20" spans="1:10" x14ac:dyDescent="0.2">
      <c r="A20" s="399"/>
      <c r="B20" s="1420"/>
      <c r="C20" s="1196"/>
      <c r="D20" s="1420"/>
      <c r="E20" s="1196"/>
      <c r="F20" s="1420"/>
      <c r="G20" s="1196"/>
      <c r="H20" s="1420"/>
      <c r="I20" s="1196"/>
      <c r="J20" s="7"/>
    </row>
    <row r="21" spans="1:10" x14ac:dyDescent="0.2">
      <c r="A21" s="399"/>
      <c r="B21" s="1420"/>
      <c r="C21" s="1196"/>
      <c r="D21" s="1420"/>
      <c r="E21" s="1196"/>
      <c r="F21" s="1420"/>
      <c r="G21" s="1196"/>
      <c r="H21" s="1420"/>
      <c r="I21" s="1196"/>
      <c r="J21" s="7"/>
    </row>
    <row r="22" spans="1:10" x14ac:dyDescent="0.2">
      <c r="A22" s="475"/>
      <c r="B22" s="1421"/>
      <c r="C22" s="1422"/>
      <c r="D22" s="1421"/>
      <c r="E22" s="1422"/>
      <c r="F22" s="1421"/>
      <c r="G22" s="1422"/>
      <c r="H22" s="1421"/>
      <c r="I22" s="1422"/>
      <c r="J22" s="7"/>
    </row>
    <row r="23" spans="1:10" x14ac:dyDescent="0.2">
      <c r="A23" s="7"/>
      <c r="B23" s="7"/>
      <c r="C23" s="7"/>
      <c r="D23" s="7"/>
      <c r="E23" s="7"/>
      <c r="F23" s="7"/>
      <c r="G23" s="7"/>
      <c r="H23" s="7"/>
      <c r="I23" s="7"/>
      <c r="J23" s="7"/>
    </row>
    <row r="24" spans="1:10" x14ac:dyDescent="0.2">
      <c r="A24" s="1312"/>
      <c r="B24" s="1554"/>
      <c r="C24" s="1554"/>
      <c r="D24" s="1554"/>
      <c r="E24" s="1554"/>
      <c r="F24" s="1554"/>
      <c r="G24" s="1554"/>
      <c r="H24" s="7"/>
      <c r="I24" s="7"/>
      <c r="J24" s="7"/>
    </row>
    <row r="25" spans="1:10" x14ac:dyDescent="0.2">
      <c r="A25" s="1312"/>
      <c r="B25" s="1423"/>
      <c r="C25" s="1423"/>
      <c r="D25" s="1423"/>
      <c r="E25" s="1423"/>
      <c r="F25" s="1423"/>
      <c r="G25" s="1423"/>
      <c r="H25" s="7"/>
      <c r="I25" s="7"/>
      <c r="J25" s="7"/>
    </row>
    <row r="26" spans="1:10" x14ac:dyDescent="0.2">
      <c r="A26" s="1424"/>
      <c r="B26" s="1425"/>
      <c r="C26" s="1426"/>
      <c r="D26" s="1427"/>
      <c r="E26" s="1428"/>
      <c r="F26" s="1427"/>
      <c r="G26" s="1428"/>
      <c r="H26" s="7"/>
      <c r="I26" s="7"/>
      <c r="J26" s="7"/>
    </row>
    <row r="27" spans="1:10" x14ac:dyDescent="0.2">
      <c r="A27" s="1424"/>
      <c r="B27" s="1425"/>
      <c r="C27" s="1426"/>
      <c r="D27" s="1427"/>
      <c r="E27" s="1428"/>
      <c r="F27" s="1427"/>
      <c r="G27" s="1428"/>
      <c r="H27" s="7"/>
      <c r="I27" s="7"/>
      <c r="J27" s="7"/>
    </row>
    <row r="28" spans="1:10" x14ac:dyDescent="0.2">
      <c r="A28" s="1429"/>
      <c r="B28" s="1430"/>
      <c r="C28" s="1431"/>
      <c r="D28" s="1432"/>
      <c r="E28" s="1433"/>
      <c r="F28" s="1432"/>
      <c r="G28" s="1433"/>
      <c r="H28" s="7"/>
      <c r="I28" s="7"/>
      <c r="J28" s="7"/>
    </row>
    <row r="29" spans="1:10" x14ac:dyDescent="0.2">
      <c r="A29" s="7"/>
      <c r="B29" s="7"/>
      <c r="C29" s="7"/>
      <c r="D29" s="7"/>
      <c r="E29" s="7"/>
      <c r="F29" s="7"/>
      <c r="G29" s="7"/>
      <c r="H29" s="7"/>
      <c r="I29" s="7"/>
      <c r="J29" s="7"/>
    </row>
    <row r="30" spans="1:10" x14ac:dyDescent="0.2">
      <c r="A30" s="1555"/>
      <c r="B30" s="1555"/>
      <c r="C30" s="1555"/>
      <c r="D30" s="7"/>
      <c r="E30" s="7"/>
      <c r="F30" s="7"/>
      <c r="G30" s="7"/>
      <c r="H30" s="7"/>
      <c r="I30" s="7"/>
      <c r="J30" s="7"/>
    </row>
    <row r="31" spans="1:10" x14ac:dyDescent="0.2">
      <c r="A31" s="1556"/>
      <c r="B31" s="1556"/>
      <c r="C31" s="1556"/>
      <c r="D31" s="7"/>
      <c r="E31" s="7"/>
      <c r="F31" s="7"/>
      <c r="G31" s="7"/>
      <c r="H31" s="7"/>
      <c r="I31" s="7"/>
      <c r="J31" s="7"/>
    </row>
    <row r="32" spans="1:10" x14ac:dyDescent="0.2">
      <c r="A32" s="1253"/>
      <c r="B32" s="1434"/>
      <c r="C32" s="1434"/>
      <c r="D32" s="7"/>
      <c r="E32" s="7"/>
      <c r="F32" s="7"/>
      <c r="G32" s="7"/>
      <c r="H32" s="7"/>
      <c r="I32" s="7"/>
      <c r="J32" s="7"/>
    </row>
    <row r="33" spans="1:10" x14ac:dyDescent="0.2">
      <c r="A33" s="1435"/>
      <c r="B33" s="1436"/>
      <c r="C33" s="1437"/>
      <c r="D33" s="7"/>
      <c r="E33" s="7"/>
      <c r="F33" s="7"/>
      <c r="G33" s="7"/>
      <c r="H33" s="7"/>
      <c r="I33" s="7"/>
      <c r="J33" s="7"/>
    </row>
    <row r="34" spans="1:10" x14ac:dyDescent="0.2">
      <c r="A34" s="1429"/>
      <c r="B34" s="658"/>
      <c r="C34" s="1437"/>
      <c r="D34" s="7"/>
      <c r="E34" s="7"/>
      <c r="F34" s="7"/>
      <c r="G34" s="7"/>
      <c r="H34" s="7"/>
      <c r="I34" s="7"/>
      <c r="J34" s="7"/>
    </row>
    <row r="35" spans="1:10" x14ac:dyDescent="0.2">
      <c r="A35" s="1438"/>
      <c r="B35" s="1439"/>
      <c r="C35" s="1440"/>
      <c r="D35" s="700"/>
      <c r="E35" s="7"/>
      <c r="F35" s="7"/>
      <c r="G35" s="7"/>
      <c r="H35" s="7"/>
      <c r="I35" s="7"/>
      <c r="J35" s="7"/>
    </row>
    <row r="36" spans="1:10" x14ac:dyDescent="0.2">
      <c r="A36" s="1438"/>
      <c r="B36" s="1439"/>
      <c r="C36" s="1440"/>
      <c r="D36" s="700"/>
      <c r="E36" s="7"/>
      <c r="F36" s="7"/>
      <c r="G36" s="7"/>
      <c r="H36" s="7"/>
      <c r="I36" s="7"/>
      <c r="J36" s="7"/>
    </row>
    <row r="37" spans="1:10" x14ac:dyDescent="0.2">
      <c r="A37" s="1438"/>
      <c r="B37" s="1439"/>
      <c r="C37" s="1440"/>
      <c r="D37" s="700"/>
      <c r="E37" s="7"/>
      <c r="F37" s="7"/>
      <c r="G37" s="7"/>
      <c r="H37" s="7"/>
      <c r="I37" s="7"/>
      <c r="J37" s="7"/>
    </row>
    <row r="38" spans="1:10" x14ac:dyDescent="0.2">
      <c r="A38" s="1550"/>
      <c r="B38" s="1550"/>
      <c r="C38" s="1440"/>
      <c r="D38" s="7"/>
      <c r="E38" s="7"/>
      <c r="F38" s="7"/>
      <c r="G38" s="7"/>
      <c r="H38" s="7"/>
      <c r="I38" s="7"/>
      <c r="J38" s="7"/>
    </row>
    <row r="39" spans="1:10" x14ac:dyDescent="0.2">
      <c r="A39" s="7"/>
      <c r="B39" s="7"/>
      <c r="C39" s="7"/>
      <c r="D39" s="7"/>
      <c r="E39" s="7"/>
      <c r="F39" s="7"/>
      <c r="G39" s="7"/>
      <c r="H39" s="7"/>
      <c r="I39" s="7"/>
      <c r="J39" s="7"/>
    </row>
    <row r="40" spans="1:10" x14ac:dyDescent="0.2">
      <c r="A40" s="7"/>
      <c r="B40" s="7"/>
      <c r="C40" s="7"/>
      <c r="D40" s="7"/>
      <c r="E40" s="7"/>
      <c r="F40" s="7"/>
      <c r="G40" s="7"/>
      <c r="H40" s="7"/>
      <c r="I40" s="7"/>
      <c r="J40" s="7"/>
    </row>
    <row r="41" spans="1:10" x14ac:dyDescent="0.2">
      <c r="A41" s="7"/>
      <c r="B41" s="7"/>
      <c r="C41" s="7"/>
      <c r="D41" s="7"/>
      <c r="E41" s="7"/>
      <c r="F41" s="7"/>
      <c r="G41" s="7"/>
      <c r="H41" s="7"/>
      <c r="I41" s="7"/>
      <c r="J41" s="7"/>
    </row>
    <row r="42" spans="1:10" x14ac:dyDescent="0.2">
      <c r="A42" s="7"/>
      <c r="B42" s="7"/>
      <c r="C42" s="7"/>
      <c r="D42" s="7"/>
      <c r="E42" s="7"/>
      <c r="F42" s="7"/>
      <c r="G42" s="7"/>
      <c r="H42" s="7"/>
      <c r="I42" s="7"/>
      <c r="J42" s="7"/>
    </row>
    <row r="43" spans="1:10" x14ac:dyDescent="0.2">
      <c r="A43" s="7"/>
      <c r="B43" s="7"/>
      <c r="C43" s="7"/>
      <c r="D43" s="7"/>
      <c r="E43" s="7"/>
      <c r="F43" s="7"/>
      <c r="G43" s="7"/>
      <c r="H43" s="7"/>
      <c r="I43" s="7"/>
      <c r="J43" s="7"/>
    </row>
    <row r="44" spans="1:10" x14ac:dyDescent="0.2">
      <c r="A44" s="7"/>
      <c r="B44" s="7"/>
      <c r="C44" s="7"/>
      <c r="D44" s="7"/>
      <c r="E44" s="7"/>
      <c r="F44" s="7"/>
      <c r="G44" s="7"/>
      <c r="H44" s="7"/>
      <c r="I44" s="7"/>
      <c r="J44" s="7"/>
    </row>
    <row r="45" spans="1:10" x14ac:dyDescent="0.2">
      <c r="A45" s="7"/>
      <c r="B45" s="7"/>
      <c r="C45" s="7"/>
      <c r="D45" s="7"/>
      <c r="E45" s="7"/>
      <c r="F45" s="7"/>
      <c r="G45" s="7"/>
      <c r="H45" s="7"/>
      <c r="I45" s="7"/>
      <c r="J45" s="7"/>
    </row>
    <row r="46" spans="1:10" x14ac:dyDescent="0.2">
      <c r="A46" s="7"/>
      <c r="B46" s="7"/>
      <c r="C46" s="7"/>
      <c r="D46" s="7"/>
      <c r="E46" s="7"/>
      <c r="F46" s="7"/>
      <c r="G46" s="7"/>
      <c r="H46" s="7"/>
      <c r="I46" s="7"/>
      <c r="J46" s="7"/>
    </row>
    <row r="47" spans="1:10" x14ac:dyDescent="0.2">
      <c r="A47" s="7"/>
      <c r="B47" s="7"/>
      <c r="C47" s="7"/>
      <c r="D47" s="7"/>
      <c r="E47" s="7"/>
      <c r="F47" s="7"/>
      <c r="G47" s="7"/>
      <c r="H47" s="7"/>
      <c r="I47" s="7"/>
      <c r="J47" s="7"/>
    </row>
    <row r="48" spans="1:10" x14ac:dyDescent="0.2">
      <c r="A48" s="7"/>
      <c r="B48" s="7"/>
      <c r="C48" s="7"/>
      <c r="D48" s="7"/>
      <c r="E48" s="7"/>
      <c r="F48" s="7"/>
      <c r="G48" s="7"/>
      <c r="H48" s="7"/>
      <c r="I48" s="7"/>
      <c r="J48" s="7"/>
    </row>
    <row r="49" spans="1:10" x14ac:dyDescent="0.2">
      <c r="A49" s="7"/>
      <c r="B49" s="7"/>
      <c r="C49" s="7"/>
      <c r="D49" s="7"/>
      <c r="E49" s="7"/>
      <c r="F49" s="7"/>
      <c r="G49" s="7"/>
      <c r="H49" s="7"/>
      <c r="I49" s="7"/>
      <c r="J49" s="7"/>
    </row>
    <row r="50" spans="1:10" x14ac:dyDescent="0.2">
      <c r="A50" s="7"/>
      <c r="B50" s="7"/>
      <c r="C50" s="7"/>
      <c r="D50" s="7"/>
      <c r="E50" s="7"/>
      <c r="F50" s="7"/>
      <c r="G50" s="7"/>
      <c r="H50" s="7"/>
      <c r="I50" s="7"/>
      <c r="J50" s="7"/>
    </row>
    <row r="51" spans="1:10" x14ac:dyDescent="0.2">
      <c r="A51" s="7"/>
      <c r="B51" s="7"/>
      <c r="C51" s="7"/>
      <c r="D51" s="7"/>
      <c r="E51" s="7"/>
      <c r="F51" s="7"/>
      <c r="G51" s="7"/>
      <c r="H51" s="7"/>
      <c r="I51" s="7"/>
      <c r="J51" s="7"/>
    </row>
    <row r="52" spans="1:10" x14ac:dyDescent="0.2">
      <c r="A52" s="7"/>
      <c r="B52" s="7"/>
      <c r="C52" s="7"/>
      <c r="D52" s="7"/>
      <c r="E52" s="7"/>
      <c r="F52" s="7"/>
      <c r="G52" s="7"/>
      <c r="H52" s="7"/>
      <c r="I52" s="7"/>
      <c r="J52" s="7"/>
    </row>
  </sheetData>
  <mergeCells count="14">
    <mergeCell ref="A38:B38"/>
    <mergeCell ref="H5:I5"/>
    <mergeCell ref="B5:C5"/>
    <mergeCell ref="D5:E5"/>
    <mergeCell ref="F5:G5"/>
    <mergeCell ref="B13:C13"/>
    <mergeCell ref="D13:E13"/>
    <mergeCell ref="F13:G13"/>
    <mergeCell ref="H13:I13"/>
    <mergeCell ref="B24:C24"/>
    <mergeCell ref="D24:E24"/>
    <mergeCell ref="F24:G24"/>
    <mergeCell ref="A30:C30"/>
    <mergeCell ref="A31:C31"/>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A09FC-5ABA-4AA6-8696-EA5929DEFC5E}">
  <sheetPr codeName="Hoja25"/>
  <dimension ref="A1:U70"/>
  <sheetViews>
    <sheetView showGridLines="0" topLeftCell="A5" zoomScaleNormal="100" workbookViewId="0">
      <selection activeCell="D5" sqref="D5:E5"/>
    </sheetView>
  </sheetViews>
  <sheetFormatPr baseColWidth="10" defaultColWidth="10.85546875" defaultRowHeight="12.75" x14ac:dyDescent="0.2"/>
  <cols>
    <col min="1" max="1" width="72" style="4" bestFit="1" customWidth="1"/>
    <col min="2" max="2" width="12.85546875" style="29" customWidth="1"/>
    <col min="3" max="3" width="10" style="4" customWidth="1"/>
    <col min="4" max="4" width="12.85546875" style="29" customWidth="1"/>
    <col min="5" max="5" width="10" style="4" customWidth="1"/>
    <col min="6" max="6" width="12.85546875" style="29" customWidth="1"/>
    <col min="7" max="7" width="10" style="4" customWidth="1"/>
    <col min="8" max="8" width="12.85546875" style="4" customWidth="1"/>
    <col min="9" max="9" width="10" style="4" customWidth="1"/>
    <col min="10" max="10" width="12.85546875" style="4" customWidth="1"/>
    <col min="11" max="12" width="5.7109375" style="4" customWidth="1"/>
    <col min="13" max="18" width="6.85546875" style="4" customWidth="1"/>
    <col min="19" max="19" width="8.140625" style="4" bestFit="1" customWidth="1"/>
    <col min="20" max="21" width="6.85546875" style="4" customWidth="1"/>
    <col min="22" max="16384" width="10.85546875" style="4"/>
  </cols>
  <sheetData>
    <row r="1" spans="1:21" x14ac:dyDescent="0.2">
      <c r="A1" s="141" t="s">
        <v>105</v>
      </c>
    </row>
    <row r="2" spans="1:21" ht="15" x14ac:dyDescent="0.2">
      <c r="A2" s="141" t="s">
        <v>575</v>
      </c>
    </row>
    <row r="3" spans="1:21" x14ac:dyDescent="0.2">
      <c r="A3" s="397" t="s">
        <v>772</v>
      </c>
    </row>
    <row r="5" spans="1:21" ht="30" customHeight="1" x14ac:dyDescent="0.2">
      <c r="A5" s="143"/>
      <c r="B5" s="1559">
        <v>2000</v>
      </c>
      <c r="C5" s="1560"/>
      <c r="D5" s="1561">
        <v>2023</v>
      </c>
      <c r="E5" s="1561"/>
      <c r="F5" s="1559">
        <v>2024</v>
      </c>
      <c r="G5" s="1560"/>
      <c r="H5" s="1557" t="s">
        <v>773</v>
      </c>
      <c r="I5" s="1557" t="s">
        <v>774</v>
      </c>
      <c r="J5" s="1557" t="s">
        <v>794</v>
      </c>
    </row>
    <row r="6" spans="1:21" s="627" customFormat="1" ht="30" customHeight="1" x14ac:dyDescent="0.2">
      <c r="A6" s="327"/>
      <c r="B6" s="328" t="s">
        <v>775</v>
      </c>
      <c r="C6" s="329" t="s">
        <v>124</v>
      </c>
      <c r="D6" s="330" t="s">
        <v>775</v>
      </c>
      <c r="E6" s="331" t="s">
        <v>124</v>
      </c>
      <c r="F6" s="328" t="s">
        <v>775</v>
      </c>
      <c r="G6" s="329" t="s">
        <v>124</v>
      </c>
      <c r="H6" s="1558"/>
      <c r="I6" s="1558"/>
      <c r="J6" s="1558"/>
    </row>
    <row r="7" spans="1:21" x14ac:dyDescent="0.2">
      <c r="A7" s="332" t="s">
        <v>125</v>
      </c>
      <c r="B7" s="333">
        <v>21447561.567836821</v>
      </c>
      <c r="C7" s="690">
        <v>100</v>
      </c>
      <c r="D7" s="334">
        <v>74222305.461129814</v>
      </c>
      <c r="E7" s="689">
        <v>100</v>
      </c>
      <c r="F7" s="333">
        <v>76807968.837127998</v>
      </c>
      <c r="G7" s="690">
        <v>99.999999999999986</v>
      </c>
      <c r="H7" s="690">
        <v>5.4592102914021501</v>
      </c>
      <c r="I7" s="690" t="s">
        <v>1318</v>
      </c>
      <c r="J7" s="690">
        <v>3.4836742943161312</v>
      </c>
      <c r="K7" s="23"/>
      <c r="L7" s="23"/>
      <c r="M7" s="23">
        <f>D7-'C I.4.1'!B17</f>
        <v>0</v>
      </c>
      <c r="N7" s="23">
        <f>F7-'C I.4.1'!D17</f>
        <v>0</v>
      </c>
      <c r="O7" s="23">
        <f>J7-'C I.4.1'!E17</f>
        <v>0</v>
      </c>
      <c r="P7" s="23"/>
      <c r="Q7" s="23"/>
      <c r="R7" s="23"/>
      <c r="S7" s="23"/>
      <c r="T7" s="23"/>
      <c r="U7" s="23"/>
    </row>
    <row r="8" spans="1:21" x14ac:dyDescent="0.2">
      <c r="A8" s="169" t="s">
        <v>126</v>
      </c>
      <c r="B8" s="335">
        <v>1400206.0447086177</v>
      </c>
      <c r="C8" s="347">
        <v>6.5285092679644938</v>
      </c>
      <c r="D8" s="336">
        <v>5980277.7789819874</v>
      </c>
      <c r="E8" s="353">
        <v>8.0572514445995687</v>
      </c>
      <c r="F8" s="335">
        <v>7061216.8853929993</v>
      </c>
      <c r="G8" s="347">
        <v>9.193338910401831</v>
      </c>
      <c r="H8" s="347">
        <v>6.9741021620736365</v>
      </c>
      <c r="I8" s="347" t="s">
        <v>1318</v>
      </c>
      <c r="J8" s="347">
        <v>18.075065178578015</v>
      </c>
      <c r="K8" s="23"/>
      <c r="L8" s="23"/>
      <c r="M8" s="23"/>
      <c r="N8" s="23"/>
      <c r="O8" s="23"/>
      <c r="P8" s="23"/>
      <c r="Q8" s="23"/>
      <c r="R8" s="23"/>
      <c r="S8" s="23"/>
      <c r="T8" s="23"/>
      <c r="U8" s="23"/>
    </row>
    <row r="9" spans="1:21" x14ac:dyDescent="0.2">
      <c r="A9" s="168" t="s">
        <v>127</v>
      </c>
      <c r="B9" s="337">
        <v>772034.46435701125</v>
      </c>
      <c r="C9" s="422">
        <v>3.5996374782053038</v>
      </c>
      <c r="D9" s="338">
        <v>1811966.8611691524</v>
      </c>
      <c r="E9" s="305">
        <v>2.4412699793030259</v>
      </c>
      <c r="F9" s="337">
        <v>1969412.2241329998</v>
      </c>
      <c r="G9" s="422">
        <v>2.5640727830066128</v>
      </c>
      <c r="H9" s="422">
        <v>3.9790465711611711</v>
      </c>
      <c r="I9" s="422" t="s">
        <v>1318</v>
      </c>
      <c r="J9" s="422">
        <v>8.689196603863806</v>
      </c>
      <c r="K9" s="23"/>
      <c r="L9" s="23"/>
      <c r="M9" s="23"/>
      <c r="N9" s="23"/>
      <c r="O9" s="23"/>
      <c r="P9" s="23"/>
      <c r="Q9" s="23"/>
      <c r="R9" s="23"/>
      <c r="S9" s="23"/>
      <c r="T9" s="23"/>
      <c r="U9" s="23"/>
    </row>
    <row r="10" spans="1:21" x14ac:dyDescent="0.2">
      <c r="A10" s="168" t="s">
        <v>128</v>
      </c>
      <c r="B10" s="337">
        <v>0</v>
      </c>
      <c r="C10" s="422">
        <v>0</v>
      </c>
      <c r="D10" s="338">
        <v>258.14137741666661</v>
      </c>
      <c r="E10" s="305">
        <v>3.4779487892875428E-4</v>
      </c>
      <c r="F10" s="337">
        <v>248.74299999999999</v>
      </c>
      <c r="G10" s="422">
        <v>3.2385051156275438E-4</v>
      </c>
      <c r="H10" s="422" t="s">
        <v>1318</v>
      </c>
      <c r="I10" s="422" t="s">
        <v>1318</v>
      </c>
      <c r="J10" s="422">
        <v>-3.640786886132048</v>
      </c>
      <c r="K10" s="23"/>
      <c r="L10" s="23"/>
      <c r="M10" s="23"/>
      <c r="N10" s="23"/>
      <c r="O10" s="23"/>
      <c r="P10" s="23"/>
      <c r="Q10" s="23"/>
      <c r="R10" s="23"/>
      <c r="S10" s="23"/>
      <c r="T10" s="23"/>
      <c r="U10" s="23"/>
    </row>
    <row r="11" spans="1:21" x14ac:dyDescent="0.2">
      <c r="A11" s="168" t="s">
        <v>129</v>
      </c>
      <c r="B11" s="337">
        <v>95267.817863321456</v>
      </c>
      <c r="C11" s="422">
        <v>0.44418950640145</v>
      </c>
      <c r="D11" s="338">
        <v>381710.85398481658</v>
      </c>
      <c r="E11" s="305">
        <v>0.51428051394161878</v>
      </c>
      <c r="F11" s="337">
        <v>535043.21100000001</v>
      </c>
      <c r="G11" s="422">
        <v>0.69659856796182706</v>
      </c>
      <c r="H11" s="422">
        <v>7.4550366610846019</v>
      </c>
      <c r="I11" s="422" t="s">
        <v>1318</v>
      </c>
      <c r="J11" s="422">
        <v>40.169766045291084</v>
      </c>
      <c r="K11" s="23"/>
      <c r="L11" s="23"/>
      <c r="M11" s="23"/>
      <c r="N11" s="23"/>
      <c r="O11" s="23"/>
      <c r="P11" s="23"/>
      <c r="Q11" s="23"/>
      <c r="R11" s="23"/>
      <c r="S11" s="23"/>
      <c r="T11" s="23"/>
      <c r="U11" s="23"/>
    </row>
    <row r="12" spans="1:21" x14ac:dyDescent="0.2">
      <c r="A12" s="168" t="s">
        <v>130</v>
      </c>
      <c r="B12" s="337">
        <v>79370.086960829212</v>
      </c>
      <c r="C12" s="422">
        <v>0.3700657844472825</v>
      </c>
      <c r="D12" s="338">
        <v>460036.53494583326</v>
      </c>
      <c r="E12" s="305">
        <v>0.61980900766650826</v>
      </c>
      <c r="F12" s="337">
        <v>470319.86300000001</v>
      </c>
      <c r="G12" s="422">
        <v>0.61233211881610561</v>
      </c>
      <c r="H12" s="422">
        <v>7.6954493577540362</v>
      </c>
      <c r="I12" s="422" t="s">
        <v>1318</v>
      </c>
      <c r="J12" s="422">
        <v>2.2353285604539224</v>
      </c>
      <c r="K12" s="23"/>
      <c r="L12" s="23"/>
      <c r="M12" s="23"/>
      <c r="N12" s="23"/>
      <c r="O12" s="23"/>
      <c r="P12" s="23"/>
      <c r="Q12" s="23"/>
      <c r="R12" s="23"/>
      <c r="S12" s="23"/>
      <c r="T12" s="23"/>
      <c r="U12" s="23"/>
    </row>
    <row r="13" spans="1:21" x14ac:dyDescent="0.2">
      <c r="A13" s="168" t="s">
        <v>131</v>
      </c>
      <c r="B13" s="337">
        <v>19730.608489942424</v>
      </c>
      <c r="C13" s="422">
        <v>9.1994646699281785E-2</v>
      </c>
      <c r="D13" s="338">
        <v>250157.5369560816</v>
      </c>
      <c r="E13" s="305">
        <v>0.33703821971292575</v>
      </c>
      <c r="F13" s="337">
        <v>322072.01899999997</v>
      </c>
      <c r="G13" s="422">
        <v>0.41932109893825814</v>
      </c>
      <c r="H13" s="422">
        <v>12.339853933896784</v>
      </c>
      <c r="I13" s="422" t="s">
        <v>1318</v>
      </c>
      <c r="J13" s="422">
        <v>28.747677531116665</v>
      </c>
      <c r="K13" s="23"/>
      <c r="L13" s="23"/>
      <c r="M13" s="23"/>
      <c r="N13" s="23"/>
      <c r="O13" s="23"/>
      <c r="P13" s="23"/>
      <c r="Q13" s="23"/>
      <c r="R13" s="23"/>
      <c r="S13" s="23"/>
      <c r="T13" s="23"/>
      <c r="U13" s="23"/>
    </row>
    <row r="14" spans="1:21" x14ac:dyDescent="0.2">
      <c r="A14" s="168" t="s">
        <v>132</v>
      </c>
      <c r="B14" s="337">
        <v>433803.06703751348</v>
      </c>
      <c r="C14" s="422">
        <v>2.0226218522111763</v>
      </c>
      <c r="D14" s="338">
        <v>3076147.8505486865</v>
      </c>
      <c r="E14" s="305">
        <v>4.144505929096562</v>
      </c>
      <c r="F14" s="337">
        <v>3764120.8252600003</v>
      </c>
      <c r="G14" s="422">
        <v>4.9006904911674631</v>
      </c>
      <c r="H14" s="422">
        <v>9.4205237051773416</v>
      </c>
      <c r="I14" s="422" t="s">
        <v>1318</v>
      </c>
      <c r="J14" s="422">
        <v>22.364756446560307</v>
      </c>
      <c r="K14" s="23"/>
      <c r="L14" s="23"/>
      <c r="M14" s="23"/>
      <c r="N14" s="23"/>
      <c r="O14" s="23"/>
      <c r="P14" s="23"/>
      <c r="Q14" s="23"/>
      <c r="R14" s="23"/>
      <c r="S14" s="23"/>
      <c r="T14" s="23"/>
      <c r="U14" s="23"/>
    </row>
    <row r="15" spans="1:21" x14ac:dyDescent="0.2">
      <c r="A15" s="170" t="s">
        <v>64</v>
      </c>
      <c r="B15" s="339">
        <v>1660353.0715923337</v>
      </c>
      <c r="C15" s="348">
        <v>7.7414538074213128</v>
      </c>
      <c r="D15" s="340">
        <v>1576348.7074276402</v>
      </c>
      <c r="E15" s="350">
        <v>2.123820726982367</v>
      </c>
      <c r="F15" s="339">
        <v>1623529.4935800002</v>
      </c>
      <c r="G15" s="348">
        <v>2.1137513700208754</v>
      </c>
      <c r="H15" s="348">
        <v>-9.3405493312170851E-2</v>
      </c>
      <c r="I15" s="348" t="s">
        <v>1318</v>
      </c>
      <c r="J15" s="348">
        <v>2.9930424613568931</v>
      </c>
      <c r="K15" s="23"/>
      <c r="L15" s="23"/>
      <c r="M15" s="23"/>
      <c r="N15" s="23"/>
      <c r="O15" s="23"/>
      <c r="P15" s="23"/>
      <c r="Q15" s="23"/>
      <c r="R15" s="23"/>
      <c r="S15" s="23"/>
      <c r="T15" s="23"/>
      <c r="U15" s="23"/>
    </row>
    <row r="16" spans="1:21" x14ac:dyDescent="0.2">
      <c r="A16" s="168" t="s">
        <v>133</v>
      </c>
      <c r="B16" s="337">
        <v>1653568.1039438425</v>
      </c>
      <c r="C16" s="422">
        <v>7.7098186603346335</v>
      </c>
      <c r="D16" s="338">
        <v>1570786.171770982</v>
      </c>
      <c r="E16" s="305">
        <v>2.1163263011192801</v>
      </c>
      <c r="F16" s="337">
        <v>1617818.7645800002</v>
      </c>
      <c r="G16" s="422">
        <v>2.1063162964387194</v>
      </c>
      <c r="H16" s="422">
        <v>-9.1027877722371642E-2</v>
      </c>
      <c r="I16" s="422" t="s">
        <v>1318</v>
      </c>
      <c r="J16" s="422">
        <v>2.9942072100107282</v>
      </c>
      <c r="K16" s="23"/>
      <c r="L16" s="23"/>
      <c r="M16" s="23"/>
      <c r="N16" s="23"/>
      <c r="O16" s="23"/>
      <c r="P16" s="23"/>
      <c r="Q16" s="23"/>
      <c r="R16" s="23"/>
      <c r="S16" s="23"/>
      <c r="T16" s="23"/>
      <c r="U16" s="23"/>
    </row>
    <row r="17" spans="1:21" x14ac:dyDescent="0.2">
      <c r="A17" s="341" t="s">
        <v>134</v>
      </c>
      <c r="B17" s="342">
        <v>6784.9676484913607</v>
      </c>
      <c r="C17" s="349">
        <v>3.163514708667968E-2</v>
      </c>
      <c r="D17" s="343">
        <v>5562.5356566583323</v>
      </c>
      <c r="E17" s="352">
        <v>7.4944258630869794E-3</v>
      </c>
      <c r="F17" s="342">
        <v>5710.7289999999994</v>
      </c>
      <c r="G17" s="349">
        <v>7.4350735821561076E-3</v>
      </c>
      <c r="H17" s="349">
        <v>-0.71560575634326273</v>
      </c>
      <c r="I17" s="349" t="s">
        <v>1318</v>
      </c>
      <c r="J17" s="349">
        <v>2.6641329150722868</v>
      </c>
      <c r="K17" s="23"/>
      <c r="L17" s="23"/>
      <c r="M17" s="23"/>
      <c r="N17" s="23"/>
      <c r="O17" s="23"/>
      <c r="P17" s="23"/>
      <c r="Q17" s="23"/>
      <c r="R17" s="23"/>
      <c r="S17" s="23"/>
      <c r="T17" s="23"/>
      <c r="U17" s="23"/>
    </row>
    <row r="18" spans="1:21" x14ac:dyDescent="0.2">
      <c r="A18" s="344" t="s">
        <v>135</v>
      </c>
      <c r="B18" s="340">
        <v>1206527.5560710621</v>
      </c>
      <c r="C18" s="350">
        <v>5.6254765944133913</v>
      </c>
      <c r="D18" s="339">
        <v>4374692.1135180015</v>
      </c>
      <c r="E18" s="348">
        <v>5.8940396506667732</v>
      </c>
      <c r="F18" s="340">
        <v>4470480.3323839996</v>
      </c>
      <c r="G18" s="350">
        <v>5.8203340096959133</v>
      </c>
      <c r="H18" s="351">
        <v>5.6089454356192503</v>
      </c>
      <c r="I18" s="351" t="s">
        <v>1318</v>
      </c>
      <c r="J18" s="351">
        <v>2.1895990936141203</v>
      </c>
      <c r="K18" s="23"/>
      <c r="L18" s="23"/>
      <c r="M18" s="23"/>
      <c r="N18" s="23"/>
      <c r="O18" s="23"/>
      <c r="P18" s="23"/>
      <c r="Q18" s="23"/>
      <c r="R18" s="23"/>
      <c r="S18" s="23"/>
      <c r="T18" s="23"/>
      <c r="U18" s="23"/>
    </row>
    <row r="19" spans="1:21" x14ac:dyDescent="0.2">
      <c r="A19" s="345" t="s">
        <v>136</v>
      </c>
      <c r="B19" s="338">
        <v>725480.97199277254</v>
      </c>
      <c r="C19" s="305">
        <v>3.382580204738602</v>
      </c>
      <c r="D19" s="337">
        <v>1967233.377140281</v>
      </c>
      <c r="E19" s="422">
        <v>2.6504611584323801</v>
      </c>
      <c r="F19" s="338">
        <v>1967077.801211</v>
      </c>
      <c r="G19" s="305">
        <v>2.561033485187203</v>
      </c>
      <c r="H19" s="302">
        <v>4.243698858782885</v>
      </c>
      <c r="I19" s="302" t="s">
        <v>1318</v>
      </c>
      <c r="J19" s="302">
        <v>-7.9083616152928471E-3</v>
      </c>
      <c r="K19" s="23"/>
      <c r="L19" s="23"/>
      <c r="M19" s="23"/>
      <c r="N19" s="23"/>
      <c r="O19" s="23"/>
      <c r="P19" s="23"/>
      <c r="Q19" s="23"/>
      <c r="R19" s="23"/>
      <c r="S19" s="23"/>
      <c r="T19" s="23"/>
      <c r="U19" s="23"/>
    </row>
    <row r="20" spans="1:21" x14ac:dyDescent="0.2">
      <c r="A20" s="345" t="s">
        <v>137</v>
      </c>
      <c r="B20" s="338">
        <v>21057.718157137533</v>
      </c>
      <c r="C20" s="305">
        <v>9.818234157078301E-2</v>
      </c>
      <c r="D20" s="337">
        <v>65895.057994583331</v>
      </c>
      <c r="E20" s="422">
        <v>8.8780667193223389E-2</v>
      </c>
      <c r="F20" s="338">
        <v>59377.888000000006</v>
      </c>
      <c r="G20" s="305">
        <v>7.7306936895976716E-2</v>
      </c>
      <c r="H20" s="302">
        <v>4.4140384063816152</v>
      </c>
      <c r="I20" s="302" t="s">
        <v>1318</v>
      </c>
      <c r="J20" s="302">
        <v>-9.8902257512529133</v>
      </c>
      <c r="K20" s="23"/>
      <c r="L20" s="23"/>
      <c r="M20" s="23"/>
      <c r="N20" s="23"/>
      <c r="O20" s="23"/>
      <c r="P20" s="23"/>
      <c r="Q20" s="23"/>
      <c r="R20" s="23"/>
      <c r="S20" s="23"/>
      <c r="T20" s="23"/>
      <c r="U20" s="23"/>
    </row>
    <row r="21" spans="1:21" x14ac:dyDescent="0.2">
      <c r="A21" s="345" t="s">
        <v>138</v>
      </c>
      <c r="B21" s="338">
        <v>279691.17531603813</v>
      </c>
      <c r="C21" s="305">
        <v>1.3040698096676335</v>
      </c>
      <c r="D21" s="337">
        <v>1340761.1874394708</v>
      </c>
      <c r="E21" s="422">
        <v>1.806412747636392</v>
      </c>
      <c r="F21" s="338">
        <v>1425484.5851729999</v>
      </c>
      <c r="G21" s="305">
        <v>1.8559071496809829</v>
      </c>
      <c r="H21" s="302">
        <v>7.0212838909983422</v>
      </c>
      <c r="I21" s="302" t="s">
        <v>1318</v>
      </c>
      <c r="J21" s="302">
        <v>6.3190520822973895</v>
      </c>
      <c r="K21" s="23"/>
      <c r="L21" s="23"/>
      <c r="M21" s="23"/>
      <c r="N21" s="23"/>
      <c r="O21" s="23"/>
      <c r="P21" s="23"/>
      <c r="Q21" s="23"/>
      <c r="R21" s="23"/>
      <c r="S21" s="23"/>
      <c r="T21" s="23"/>
      <c r="U21" s="23"/>
    </row>
    <row r="22" spans="1:21" x14ac:dyDescent="0.2">
      <c r="A22" s="345" t="s">
        <v>139</v>
      </c>
      <c r="B22" s="338">
        <v>180297.69060511404</v>
      </c>
      <c r="C22" s="305">
        <v>0.84064423843637281</v>
      </c>
      <c r="D22" s="337">
        <v>886906.55669244158</v>
      </c>
      <c r="E22" s="422">
        <v>1.1949326434718659</v>
      </c>
      <c r="F22" s="338">
        <v>907741.16799999995</v>
      </c>
      <c r="G22" s="305">
        <v>1.1818320178793862</v>
      </c>
      <c r="H22" s="302">
        <v>6.9667566798766734</v>
      </c>
      <c r="I22" s="302" t="s">
        <v>1318</v>
      </c>
      <c r="J22" s="302">
        <v>2.3491326284989213</v>
      </c>
      <c r="K22" s="23"/>
      <c r="L22" s="23"/>
      <c r="M22" s="23"/>
      <c r="N22" s="23"/>
      <c r="O22" s="23"/>
      <c r="P22" s="23"/>
      <c r="Q22" s="23"/>
      <c r="R22" s="23"/>
      <c r="S22" s="23"/>
      <c r="T22" s="23"/>
      <c r="U22" s="23"/>
    </row>
    <row r="23" spans="1:21" x14ac:dyDescent="0.2">
      <c r="A23" s="346" t="s">
        <v>140</v>
      </c>
      <c r="B23" s="343">
        <v>0</v>
      </c>
      <c r="C23" s="352">
        <v>0</v>
      </c>
      <c r="D23" s="342">
        <v>113895.93425122497</v>
      </c>
      <c r="E23" s="349">
        <v>0.15345243393291283</v>
      </c>
      <c r="F23" s="343">
        <v>110798.89000000001</v>
      </c>
      <c r="G23" s="352">
        <v>0.14425442005236472</v>
      </c>
      <c r="H23" s="303" t="s">
        <v>1318</v>
      </c>
      <c r="I23" s="303" t="s">
        <v>1318</v>
      </c>
      <c r="J23" s="303">
        <v>-2.7191877142810625</v>
      </c>
      <c r="K23" s="23"/>
      <c r="L23" s="23"/>
      <c r="M23" s="23"/>
      <c r="N23" s="23"/>
      <c r="O23" s="23"/>
      <c r="P23" s="23"/>
      <c r="Q23" s="23"/>
      <c r="R23" s="23"/>
      <c r="S23" s="23"/>
      <c r="T23" s="23"/>
      <c r="U23" s="23"/>
    </row>
    <row r="24" spans="1:21" x14ac:dyDescent="0.2">
      <c r="A24" s="169" t="s">
        <v>141</v>
      </c>
      <c r="B24" s="335">
        <v>2431622.0648039072</v>
      </c>
      <c r="C24" s="347">
        <v>11.337522249850609</v>
      </c>
      <c r="D24" s="336">
        <v>8592510.2936552055</v>
      </c>
      <c r="E24" s="353">
        <v>11.576722442494189</v>
      </c>
      <c r="F24" s="335">
        <v>8351471.2567709992</v>
      </c>
      <c r="G24" s="347">
        <v>10.873183320965524</v>
      </c>
      <c r="H24" s="347">
        <v>5.2756152344993756</v>
      </c>
      <c r="I24" s="347" t="s">
        <v>1318</v>
      </c>
      <c r="J24" s="347">
        <v>-2.8052225559996344</v>
      </c>
      <c r="K24" s="23"/>
      <c r="L24" s="23"/>
      <c r="M24" s="23"/>
      <c r="N24" s="23"/>
      <c r="O24" s="23"/>
      <c r="P24" s="23"/>
      <c r="Q24" s="23"/>
      <c r="R24" s="23"/>
      <c r="S24" s="23"/>
      <c r="T24" s="23"/>
      <c r="U24" s="23"/>
    </row>
    <row r="25" spans="1:21" x14ac:dyDescent="0.2">
      <c r="A25" s="168" t="s">
        <v>142</v>
      </c>
      <c r="B25" s="337">
        <v>91309.11348638426</v>
      </c>
      <c r="C25" s="422">
        <v>0.42573190988439996</v>
      </c>
      <c r="D25" s="338">
        <v>439566.74597788492</v>
      </c>
      <c r="E25" s="305">
        <v>0.59222998160315266</v>
      </c>
      <c r="F25" s="337">
        <v>422135.54807000002</v>
      </c>
      <c r="G25" s="422">
        <v>0.54959863470044668</v>
      </c>
      <c r="H25" s="422">
        <v>6.5873688563718336</v>
      </c>
      <c r="I25" s="422" t="s">
        <v>1318</v>
      </c>
      <c r="J25" s="422">
        <v>-3.9655406300370828</v>
      </c>
      <c r="K25" s="23"/>
      <c r="L25" s="23"/>
      <c r="M25" s="23"/>
      <c r="N25" s="23"/>
      <c r="O25" s="23"/>
      <c r="P25" s="23"/>
      <c r="Q25" s="23"/>
      <c r="R25" s="23"/>
      <c r="S25" s="23"/>
      <c r="T25" s="23"/>
      <c r="U25" s="23"/>
    </row>
    <row r="26" spans="1:21" x14ac:dyDescent="0.2">
      <c r="A26" s="168" t="s">
        <v>143</v>
      </c>
      <c r="B26" s="337">
        <v>395178.39035153994</v>
      </c>
      <c r="C26" s="422">
        <v>1.8425329569593456</v>
      </c>
      <c r="D26" s="338">
        <v>999845.29903307406</v>
      </c>
      <c r="E26" s="305">
        <v>1.3470954490314135</v>
      </c>
      <c r="F26" s="337">
        <v>1015863.9732560002</v>
      </c>
      <c r="G26" s="422">
        <v>1.3226023141038257</v>
      </c>
      <c r="H26" s="422">
        <v>4.0123955228221986</v>
      </c>
      <c r="I26" s="422" t="s">
        <v>1318</v>
      </c>
      <c r="J26" s="422">
        <v>1.6021152710741688</v>
      </c>
      <c r="K26" s="23"/>
      <c r="L26" s="23"/>
      <c r="M26" s="23"/>
      <c r="N26" s="23"/>
      <c r="O26" s="23"/>
      <c r="P26" s="23"/>
      <c r="Q26" s="23"/>
      <c r="R26" s="23"/>
      <c r="S26" s="23"/>
      <c r="T26" s="23"/>
      <c r="U26" s="23"/>
    </row>
    <row r="27" spans="1:21" x14ac:dyDescent="0.2">
      <c r="A27" s="168" t="s">
        <v>144</v>
      </c>
      <c r="B27" s="337">
        <v>28461.051883578952</v>
      </c>
      <c r="C27" s="422">
        <v>0.13270064195204223</v>
      </c>
      <c r="D27" s="338">
        <v>166961.86310137247</v>
      </c>
      <c r="E27" s="305">
        <v>0.22494836567534313</v>
      </c>
      <c r="F27" s="337">
        <v>160127.51446700003</v>
      </c>
      <c r="G27" s="422">
        <v>0.20847773595803828</v>
      </c>
      <c r="H27" s="422">
        <v>7.4629996431152756</v>
      </c>
      <c r="I27" s="422" t="s">
        <v>1318</v>
      </c>
      <c r="J27" s="422">
        <v>-4.0933591105310683</v>
      </c>
      <c r="K27" s="23"/>
      <c r="L27" s="23"/>
      <c r="M27" s="23"/>
      <c r="N27" s="23"/>
      <c r="O27" s="23"/>
      <c r="P27" s="23"/>
      <c r="Q27" s="23"/>
      <c r="R27" s="23"/>
      <c r="S27" s="23"/>
      <c r="T27" s="23"/>
      <c r="U27" s="23"/>
    </row>
    <row r="28" spans="1:21" x14ac:dyDescent="0.2">
      <c r="A28" s="168" t="s">
        <v>145</v>
      </c>
      <c r="B28" s="337">
        <v>28804.655808716532</v>
      </c>
      <c r="C28" s="422">
        <v>0.13430270717540474</v>
      </c>
      <c r="D28" s="338">
        <v>54326.800962576504</v>
      </c>
      <c r="E28" s="305">
        <v>7.3194709629475774E-2</v>
      </c>
      <c r="F28" s="337">
        <v>55719.68339100002</v>
      </c>
      <c r="G28" s="422">
        <v>7.2544143836369535E-2</v>
      </c>
      <c r="H28" s="422">
        <v>2.7872896680266379</v>
      </c>
      <c r="I28" s="422" t="s">
        <v>1318</v>
      </c>
      <c r="J28" s="422">
        <v>2.5638955427966579</v>
      </c>
      <c r="K28" s="23"/>
      <c r="L28" s="23"/>
      <c r="M28" s="23"/>
      <c r="N28" s="23"/>
      <c r="O28" s="23"/>
      <c r="P28" s="23"/>
      <c r="Q28" s="23"/>
      <c r="R28" s="23"/>
      <c r="S28" s="23"/>
      <c r="T28" s="23"/>
      <c r="U28" s="23"/>
    </row>
    <row r="29" spans="1:21" x14ac:dyDescent="0.2">
      <c r="A29" s="168" t="s">
        <v>146</v>
      </c>
      <c r="B29" s="337">
        <v>1357116.9367418075</v>
      </c>
      <c r="C29" s="422">
        <v>6.3276048069584121</v>
      </c>
      <c r="D29" s="338">
        <v>5890253.5867014118</v>
      </c>
      <c r="E29" s="305">
        <v>7.9359615012041553</v>
      </c>
      <c r="F29" s="337">
        <v>5862239.0261929985</v>
      </c>
      <c r="G29" s="422">
        <v>7.6323317944052516</v>
      </c>
      <c r="H29" s="422">
        <v>6.2862114910729794</v>
      </c>
      <c r="I29" s="422" t="s">
        <v>1318</v>
      </c>
      <c r="J29" s="422">
        <v>-0.47560873392042424</v>
      </c>
      <c r="K29" s="23"/>
      <c r="L29" s="23"/>
      <c r="M29" s="23"/>
      <c r="N29" s="23"/>
      <c r="O29" s="23"/>
      <c r="P29" s="23"/>
      <c r="Q29" s="23"/>
      <c r="R29" s="23"/>
      <c r="S29" s="23"/>
      <c r="T29" s="23"/>
      <c r="U29" s="23"/>
    </row>
    <row r="30" spans="1:21" x14ac:dyDescent="0.2">
      <c r="A30" s="168" t="s">
        <v>147</v>
      </c>
      <c r="B30" s="337">
        <v>12050.334839332016</v>
      </c>
      <c r="C30" s="422">
        <v>5.6185104312291297E-2</v>
      </c>
      <c r="D30" s="338">
        <v>40094.81801661817</v>
      </c>
      <c r="E30" s="305">
        <v>5.4019903811281911E-2</v>
      </c>
      <c r="F30" s="337">
        <v>45526.064391000022</v>
      </c>
      <c r="G30" s="422">
        <v>5.927257949958091E-2</v>
      </c>
      <c r="H30" s="422">
        <v>5.6945371835111169</v>
      </c>
      <c r="I30" s="422" t="s">
        <v>1318</v>
      </c>
      <c r="J30" s="422">
        <v>13.546005800876188</v>
      </c>
      <c r="K30" s="23"/>
      <c r="L30" s="23"/>
      <c r="M30" s="23"/>
      <c r="N30" s="23"/>
      <c r="O30" s="23"/>
      <c r="P30" s="23"/>
      <c r="Q30" s="23"/>
      <c r="R30" s="23"/>
      <c r="S30" s="23"/>
      <c r="T30" s="23"/>
      <c r="U30" s="23"/>
    </row>
    <row r="31" spans="1:21" x14ac:dyDescent="0.2">
      <c r="A31" s="168" t="s">
        <v>148</v>
      </c>
      <c r="B31" s="337">
        <v>6301.018458156741</v>
      </c>
      <c r="C31" s="422">
        <v>2.9378717194619784E-2</v>
      </c>
      <c r="D31" s="338">
        <v>32831.238068308332</v>
      </c>
      <c r="E31" s="305">
        <v>4.4233654376987841E-2</v>
      </c>
      <c r="F31" s="337">
        <v>33239.809000000001</v>
      </c>
      <c r="G31" s="422">
        <v>4.327651089235978E-2</v>
      </c>
      <c r="H31" s="422">
        <v>7.1750406712327131</v>
      </c>
      <c r="I31" s="422" t="s">
        <v>1318</v>
      </c>
      <c r="J31" s="422">
        <v>1.2444578874595038</v>
      </c>
      <c r="K31" s="23"/>
      <c r="L31" s="23"/>
      <c r="M31" s="23"/>
      <c r="N31" s="23"/>
      <c r="O31" s="23"/>
      <c r="P31" s="23"/>
      <c r="Q31" s="23"/>
      <c r="R31" s="23"/>
      <c r="S31" s="23"/>
      <c r="T31" s="23"/>
      <c r="U31" s="23"/>
    </row>
    <row r="32" spans="1:21" x14ac:dyDescent="0.2">
      <c r="A32" s="168" t="s">
        <v>149</v>
      </c>
      <c r="B32" s="337">
        <v>191254.30027428982</v>
      </c>
      <c r="C32" s="422">
        <v>0.89172981119260886</v>
      </c>
      <c r="D32" s="338">
        <v>651421.63034040842</v>
      </c>
      <c r="E32" s="305">
        <v>0.87766288892974043</v>
      </c>
      <c r="F32" s="337">
        <v>395378.14799999993</v>
      </c>
      <c r="G32" s="422">
        <v>0.51476188471850226</v>
      </c>
      <c r="H32" s="422">
        <v>3.0722430537278855</v>
      </c>
      <c r="I32" s="422" t="s">
        <v>1318</v>
      </c>
      <c r="J32" s="422">
        <v>-39.30533934014592</v>
      </c>
      <c r="K32" s="23"/>
      <c r="L32" s="23"/>
      <c r="M32" s="23"/>
      <c r="N32" s="23"/>
      <c r="O32" s="23"/>
      <c r="P32" s="23"/>
      <c r="Q32" s="23"/>
      <c r="R32" s="23"/>
      <c r="S32" s="23"/>
      <c r="T32" s="23"/>
      <c r="U32" s="23"/>
    </row>
    <row r="33" spans="1:21" x14ac:dyDescent="0.2">
      <c r="A33" s="168" t="s">
        <v>150</v>
      </c>
      <c r="B33" s="337">
        <v>321146.26296010159</v>
      </c>
      <c r="C33" s="422">
        <v>1.4973555942214838</v>
      </c>
      <c r="D33" s="338">
        <v>317208.31145355053</v>
      </c>
      <c r="E33" s="305">
        <v>0.42737598823263762</v>
      </c>
      <c r="F33" s="337">
        <v>361241.49000300001</v>
      </c>
      <c r="G33" s="422">
        <v>0.47031772285114837</v>
      </c>
      <c r="H33" s="422">
        <v>0.49141188232852961</v>
      </c>
      <c r="I33" s="422" t="s">
        <v>1318</v>
      </c>
      <c r="J33" s="422">
        <v>13.881470617108135</v>
      </c>
      <c r="K33" s="23"/>
      <c r="L33" s="23"/>
      <c r="M33" s="23"/>
      <c r="N33" s="23"/>
      <c r="O33" s="23"/>
      <c r="P33" s="23"/>
      <c r="Q33" s="23"/>
      <c r="R33" s="23"/>
      <c r="S33" s="23"/>
      <c r="T33" s="23"/>
      <c r="U33" s="23"/>
    </row>
    <row r="34" spans="1:21" x14ac:dyDescent="0.2">
      <c r="A34" s="170" t="s">
        <v>151</v>
      </c>
      <c r="B34" s="339">
        <v>74564.471500806452</v>
      </c>
      <c r="C34" s="348">
        <v>0.34765943561912777</v>
      </c>
      <c r="D34" s="340">
        <v>293210.33821424155</v>
      </c>
      <c r="E34" s="350">
        <v>0.39504342581731811</v>
      </c>
      <c r="F34" s="339">
        <v>326599.9360000001</v>
      </c>
      <c r="G34" s="348">
        <v>0.42521621251638386</v>
      </c>
      <c r="H34" s="348">
        <v>6.3477990579344556</v>
      </c>
      <c r="I34" s="348">
        <v>6.2179785945618002E-2</v>
      </c>
      <c r="J34" s="348">
        <v>11.387592261962325</v>
      </c>
      <c r="K34" s="23"/>
      <c r="L34" s="23"/>
      <c r="M34" s="23"/>
      <c r="N34" s="23"/>
      <c r="O34" s="23"/>
      <c r="P34" s="23"/>
      <c r="Q34" s="23"/>
      <c r="R34" s="23"/>
      <c r="S34" s="23"/>
      <c r="T34" s="23"/>
      <c r="U34" s="23"/>
    </row>
    <row r="35" spans="1:21" x14ac:dyDescent="0.2">
      <c r="A35" s="168" t="s">
        <v>152</v>
      </c>
      <c r="B35" s="337">
        <v>21690.60271079763</v>
      </c>
      <c r="C35" s="422">
        <v>0.10113318776212434</v>
      </c>
      <c r="D35" s="338">
        <v>48496.512066166651</v>
      </c>
      <c r="E35" s="305">
        <v>6.5339538788059134E-2</v>
      </c>
      <c r="F35" s="337">
        <v>52568.279000000017</v>
      </c>
      <c r="G35" s="422">
        <v>6.8441178429638636E-2</v>
      </c>
      <c r="H35" s="422">
        <v>3.757342345116732</v>
      </c>
      <c r="I35" s="422">
        <v>7.5826488833654632E-3</v>
      </c>
      <c r="J35" s="422">
        <v>8.395999547922159</v>
      </c>
      <c r="K35" s="23"/>
      <c r="L35" s="23"/>
      <c r="M35" s="23"/>
      <c r="N35" s="23"/>
      <c r="O35" s="23"/>
      <c r="P35" s="23"/>
      <c r="Q35" s="23"/>
      <c r="R35" s="23"/>
      <c r="S35" s="23"/>
      <c r="T35" s="23"/>
      <c r="U35" s="23"/>
    </row>
    <row r="36" spans="1:21" x14ac:dyDescent="0.2">
      <c r="A36" s="168" t="s">
        <v>153</v>
      </c>
      <c r="B36" s="337">
        <v>47894.031621465583</v>
      </c>
      <c r="C36" s="422">
        <v>0.22330758426770714</v>
      </c>
      <c r="D36" s="338">
        <v>204187.10771900826</v>
      </c>
      <c r="E36" s="305">
        <v>0.27510208211726994</v>
      </c>
      <c r="F36" s="337">
        <v>231521.60000000006</v>
      </c>
      <c r="G36" s="422">
        <v>0.30142914010777155</v>
      </c>
      <c r="H36" s="422">
        <v>6.7856564103011996</v>
      </c>
      <c r="I36" s="422">
        <v>5.0903664364868748E-2</v>
      </c>
      <c r="J36" s="422">
        <v>13.386982452686553</v>
      </c>
      <c r="K36" s="23"/>
      <c r="L36" s="23"/>
      <c r="M36" s="23"/>
      <c r="N36" s="23"/>
      <c r="O36" s="23"/>
      <c r="P36" s="23"/>
      <c r="Q36" s="23"/>
      <c r="R36" s="23"/>
      <c r="S36" s="23"/>
      <c r="T36" s="23"/>
      <c r="U36" s="23"/>
    </row>
    <row r="37" spans="1:21" x14ac:dyDescent="0.2">
      <c r="A37" s="341" t="s">
        <v>154</v>
      </c>
      <c r="B37" s="342">
        <v>4979.8371685432312</v>
      </c>
      <c r="C37" s="349">
        <v>2.3218663589296282E-2</v>
      </c>
      <c r="D37" s="343">
        <v>40526.718429066656</v>
      </c>
      <c r="E37" s="352">
        <v>5.4601804911988988E-2</v>
      </c>
      <c r="F37" s="342">
        <v>42510.057000000008</v>
      </c>
      <c r="G37" s="349">
        <v>5.5345893978973687E-2</v>
      </c>
      <c r="H37" s="349">
        <v>9.3460726858884726</v>
      </c>
      <c r="I37" s="349">
        <v>3.6934726973837395E-3</v>
      </c>
      <c r="J37" s="349">
        <v>4.8939036956687403</v>
      </c>
      <c r="K37" s="23"/>
      <c r="L37" s="23"/>
      <c r="M37" s="23"/>
      <c r="N37" s="23"/>
      <c r="O37" s="23"/>
      <c r="P37" s="23"/>
      <c r="Q37" s="23"/>
      <c r="R37" s="23"/>
      <c r="S37" s="23"/>
      <c r="T37" s="23"/>
      <c r="U37" s="23"/>
    </row>
    <row r="38" spans="1:21" x14ac:dyDescent="0.2">
      <c r="A38" s="169" t="s">
        <v>155</v>
      </c>
      <c r="B38" s="335">
        <v>284387.90220823558</v>
      </c>
      <c r="C38" s="347">
        <v>1.3259684617700747</v>
      </c>
      <c r="D38" s="336">
        <v>991147.98996677017</v>
      </c>
      <c r="E38" s="353">
        <v>1.3353775307960944</v>
      </c>
      <c r="F38" s="335">
        <v>895754.15438700002</v>
      </c>
      <c r="G38" s="347">
        <v>1.1662255465789688</v>
      </c>
      <c r="H38" s="347">
        <v>4.8966385728816286</v>
      </c>
      <c r="I38" s="347">
        <v>-0.17764719164755977</v>
      </c>
      <c r="J38" s="347">
        <v>-9.6245804406028554</v>
      </c>
      <c r="K38" s="23"/>
      <c r="L38" s="23"/>
      <c r="M38" s="23"/>
      <c r="N38" s="23"/>
      <c r="O38" s="23"/>
      <c r="P38" s="23"/>
      <c r="Q38" s="23"/>
      <c r="R38" s="23"/>
      <c r="S38" s="23"/>
      <c r="T38" s="23"/>
      <c r="U38" s="23"/>
    </row>
    <row r="39" spans="1:21" x14ac:dyDescent="0.2">
      <c r="A39" s="168" t="s">
        <v>156</v>
      </c>
      <c r="B39" s="337">
        <v>210801.00807190509</v>
      </c>
      <c r="C39" s="422">
        <v>0.98286701453290781</v>
      </c>
      <c r="D39" s="338">
        <v>505834.2831310521</v>
      </c>
      <c r="E39" s="305">
        <v>0.68151249141130121</v>
      </c>
      <c r="F39" s="337">
        <v>466708.50809300004</v>
      </c>
      <c r="G39" s="422">
        <v>0.60763032164365616</v>
      </c>
      <c r="H39" s="422">
        <v>3.3670708721682985</v>
      </c>
      <c r="I39" s="422">
        <v>-7.2861983316856282E-2</v>
      </c>
      <c r="J39" s="422">
        <v>-7.7348998165700351</v>
      </c>
      <c r="K39" s="23"/>
      <c r="L39" s="23"/>
      <c r="M39" s="23"/>
      <c r="N39" s="23"/>
      <c r="O39" s="23"/>
      <c r="P39" s="23"/>
      <c r="Q39" s="23"/>
      <c r="R39" s="23"/>
      <c r="S39" s="23"/>
      <c r="T39" s="23"/>
      <c r="U39" s="23"/>
    </row>
    <row r="40" spans="1:21" x14ac:dyDescent="0.2">
      <c r="A40" s="168" t="s">
        <v>157</v>
      </c>
      <c r="B40" s="337">
        <v>0</v>
      </c>
      <c r="C40" s="422">
        <v>0</v>
      </c>
      <c r="D40" s="338">
        <v>8537.3648299416654</v>
      </c>
      <c r="E40" s="305">
        <v>1.1502424745365367E-2</v>
      </c>
      <c r="F40" s="337">
        <v>9719.64</v>
      </c>
      <c r="G40" s="422">
        <v>1.2654468210988087E-2</v>
      </c>
      <c r="H40" s="422" t="s">
        <v>1318</v>
      </c>
      <c r="I40" s="422">
        <v>2.2016921999102848E-3</v>
      </c>
      <c r="J40" s="422">
        <v>13.84824467043903</v>
      </c>
      <c r="K40" s="23"/>
      <c r="L40" s="23"/>
      <c r="M40" s="23"/>
      <c r="N40" s="23"/>
      <c r="O40" s="23"/>
      <c r="P40" s="23"/>
      <c r="Q40" s="23"/>
      <c r="R40" s="23"/>
      <c r="S40" s="23"/>
      <c r="T40" s="23"/>
      <c r="U40" s="23"/>
    </row>
    <row r="41" spans="1:21" x14ac:dyDescent="0.2">
      <c r="A41" s="168" t="s">
        <v>158</v>
      </c>
      <c r="B41" s="337">
        <v>69841.127403140563</v>
      </c>
      <c r="C41" s="422">
        <v>0.32563667987262324</v>
      </c>
      <c r="D41" s="338">
        <v>476776.34200577636</v>
      </c>
      <c r="E41" s="305">
        <v>0.6423626146394279</v>
      </c>
      <c r="F41" s="337">
        <v>419326.00629400002</v>
      </c>
      <c r="G41" s="422">
        <v>0.54594075672432463</v>
      </c>
      <c r="H41" s="422">
        <v>7.7544025278407203</v>
      </c>
      <c r="I41" s="422">
        <v>-0.10698690053061359</v>
      </c>
      <c r="J41" s="422">
        <v>-12.049745478159707</v>
      </c>
      <c r="K41" s="23"/>
      <c r="L41" s="23"/>
      <c r="M41" s="23"/>
      <c r="N41" s="23"/>
      <c r="O41" s="23"/>
      <c r="P41" s="23"/>
      <c r="Q41" s="23"/>
      <c r="R41" s="23"/>
      <c r="S41" s="23"/>
      <c r="T41" s="23"/>
      <c r="U41" s="23"/>
    </row>
    <row r="42" spans="1:21" x14ac:dyDescent="0.2">
      <c r="A42" s="168" t="s">
        <v>159</v>
      </c>
      <c r="B42" s="337">
        <v>3745.766733189952</v>
      </c>
      <c r="C42" s="422">
        <v>1.7464767364543561E-2</v>
      </c>
      <c r="D42" s="338">
        <v>0</v>
      </c>
      <c r="E42" s="305">
        <v>0</v>
      </c>
      <c r="F42" s="337">
        <v>0</v>
      </c>
      <c r="G42" s="422">
        <v>0</v>
      </c>
      <c r="H42" s="691" t="s">
        <v>1318</v>
      </c>
      <c r="I42" s="422">
        <v>0</v>
      </c>
      <c r="J42" s="422">
        <v>0</v>
      </c>
      <c r="K42" s="23"/>
      <c r="L42" s="23"/>
      <c r="M42" s="23"/>
      <c r="N42" s="23"/>
      <c r="O42" s="23"/>
      <c r="P42" s="23"/>
      <c r="Q42" s="23"/>
      <c r="R42" s="23"/>
      <c r="S42" s="23"/>
      <c r="T42" s="23"/>
      <c r="U42" s="23"/>
    </row>
    <row r="43" spans="1:21" x14ac:dyDescent="0.2">
      <c r="A43" s="170" t="s">
        <v>63</v>
      </c>
      <c r="B43" s="339">
        <v>2731392.2920269286</v>
      </c>
      <c r="C43" s="348">
        <v>12.735211335739805</v>
      </c>
      <c r="D43" s="340">
        <v>15512745.37173574</v>
      </c>
      <c r="E43" s="350">
        <v>20.900382001553105</v>
      </c>
      <c r="F43" s="339">
        <v>16529260.394127</v>
      </c>
      <c r="G43" s="348">
        <v>21.520241511889797</v>
      </c>
      <c r="H43" s="348">
        <v>7.7898553817670857</v>
      </c>
      <c r="I43" s="348">
        <v>1.8930053278375443</v>
      </c>
      <c r="J43" s="348">
        <v>6.5527732070130611</v>
      </c>
      <c r="K43" s="23"/>
      <c r="L43" s="23"/>
      <c r="M43" s="23"/>
      <c r="N43" s="23"/>
      <c r="O43" s="23"/>
      <c r="P43" s="23"/>
      <c r="Q43" s="23"/>
      <c r="R43" s="23"/>
      <c r="S43" s="23"/>
      <c r="T43" s="23"/>
      <c r="U43" s="23"/>
    </row>
    <row r="44" spans="1:21" x14ac:dyDescent="0.2">
      <c r="A44" s="168" t="s">
        <v>160</v>
      </c>
      <c r="B44" s="337">
        <v>4188.5802423461282</v>
      </c>
      <c r="C44" s="422">
        <v>1.9529400715778359E-2</v>
      </c>
      <c r="D44" s="338">
        <v>45.497690574999986</v>
      </c>
      <c r="E44" s="305">
        <v>6.1299214962848463E-5</v>
      </c>
      <c r="F44" s="337">
        <v>47.731999999999999</v>
      </c>
      <c r="G44" s="422">
        <v>6.2144593487709776E-5</v>
      </c>
      <c r="H44" s="422">
        <v>-17.009009168223344</v>
      </c>
      <c r="I44" s="422">
        <v>4.1608432265103271E-6</v>
      </c>
      <c r="J44" s="422">
        <v>4.9108194212998484</v>
      </c>
      <c r="K44" s="23"/>
      <c r="L44" s="23"/>
      <c r="M44" s="23"/>
      <c r="N44" s="23"/>
      <c r="O44" s="23"/>
      <c r="P44" s="23"/>
      <c r="Q44" s="23"/>
      <c r="R44" s="23"/>
      <c r="S44" s="23"/>
      <c r="T44" s="23"/>
      <c r="U44" s="23"/>
    </row>
    <row r="45" spans="1:21" x14ac:dyDescent="0.2">
      <c r="A45" s="168" t="s">
        <v>161</v>
      </c>
      <c r="B45" s="337">
        <v>0</v>
      </c>
      <c r="C45" s="422">
        <v>0</v>
      </c>
      <c r="D45" s="338">
        <v>449321.14446380828</v>
      </c>
      <c r="E45" s="305">
        <v>0.6053721205131759</v>
      </c>
      <c r="F45" s="337">
        <v>632840.82300000009</v>
      </c>
      <c r="G45" s="422">
        <v>0.82392599697818436</v>
      </c>
      <c r="H45" s="422" t="s">
        <v>1318</v>
      </c>
      <c r="I45" s="422">
        <v>0.34175956240647454</v>
      </c>
      <c r="J45" s="422">
        <v>40.843766378987709</v>
      </c>
      <c r="K45" s="23"/>
      <c r="L45" s="23"/>
      <c r="M45" s="23"/>
      <c r="N45" s="23"/>
      <c r="O45" s="23"/>
      <c r="P45" s="23"/>
      <c r="Q45" s="23"/>
      <c r="R45" s="23"/>
      <c r="S45" s="23"/>
      <c r="T45" s="23"/>
      <c r="U45" s="23"/>
    </row>
    <row r="46" spans="1:21" x14ac:dyDescent="0.2">
      <c r="A46" s="168" t="s">
        <v>162</v>
      </c>
      <c r="B46" s="337">
        <v>2066378.3516205151</v>
      </c>
      <c r="C46" s="422">
        <v>9.6345607638646253</v>
      </c>
      <c r="D46" s="338">
        <v>12735568.574342117</v>
      </c>
      <c r="E46" s="305">
        <v>17.158680931855088</v>
      </c>
      <c r="F46" s="337">
        <v>13479140.066972001</v>
      </c>
      <c r="G46" s="422">
        <v>17.549142714025727</v>
      </c>
      <c r="H46" s="422">
        <v>8.1273387757683437</v>
      </c>
      <c r="I46" s="422">
        <v>1.3847161784832944</v>
      </c>
      <c r="J46" s="422">
        <v>5.8385417838975116</v>
      </c>
      <c r="K46" s="23"/>
      <c r="L46" s="23"/>
      <c r="M46" s="23"/>
      <c r="N46" s="23"/>
      <c r="O46" s="23"/>
      <c r="P46" s="23"/>
      <c r="Q46" s="23"/>
      <c r="R46" s="23"/>
      <c r="S46" s="23"/>
      <c r="T46" s="23"/>
      <c r="U46" s="23"/>
    </row>
    <row r="47" spans="1:21" x14ac:dyDescent="0.2">
      <c r="A47" s="168" t="s">
        <v>163</v>
      </c>
      <c r="B47" s="337">
        <v>129095.86626771133</v>
      </c>
      <c r="C47" s="422">
        <v>0.60191395585643637</v>
      </c>
      <c r="D47" s="338">
        <v>283076.10307073337</v>
      </c>
      <c r="E47" s="305">
        <v>0.38138953150543159</v>
      </c>
      <c r="F47" s="337">
        <v>317201.71499999997</v>
      </c>
      <c r="G47" s="422">
        <v>0.41298021520739481</v>
      </c>
      <c r="H47" s="422">
        <v>3.8167987286865657</v>
      </c>
      <c r="I47" s="422">
        <v>6.35504284490086E-2</v>
      </c>
      <c r="J47" s="422">
        <v>12.055278265837742</v>
      </c>
      <c r="K47" s="23"/>
      <c r="L47" s="23"/>
      <c r="M47" s="23"/>
      <c r="N47" s="23"/>
      <c r="O47" s="23"/>
      <c r="P47" s="23"/>
      <c r="Q47" s="23"/>
      <c r="R47" s="23"/>
      <c r="S47" s="23"/>
      <c r="T47" s="23"/>
      <c r="U47" s="23"/>
    </row>
    <row r="48" spans="1:21" x14ac:dyDescent="0.2">
      <c r="A48" s="341" t="s">
        <v>164</v>
      </c>
      <c r="B48" s="342">
        <v>531729.49389635609</v>
      </c>
      <c r="C48" s="349">
        <v>2.4792072153029645</v>
      </c>
      <c r="D48" s="343">
        <v>2044734.0521685076</v>
      </c>
      <c r="E48" s="352">
        <v>2.7548781184644473</v>
      </c>
      <c r="F48" s="342">
        <v>2100030.057155</v>
      </c>
      <c r="G48" s="349">
        <v>2.734130441085004</v>
      </c>
      <c r="H48" s="349">
        <v>5.8901625577330474</v>
      </c>
      <c r="I48" s="349">
        <v>0.10297499765554047</v>
      </c>
      <c r="J48" s="349">
        <v>2.7043128140722814</v>
      </c>
      <c r="K48" s="23"/>
      <c r="L48" s="23"/>
      <c r="M48" s="23"/>
      <c r="N48" s="23"/>
      <c r="O48" s="23"/>
      <c r="P48" s="23"/>
      <c r="Q48" s="23"/>
      <c r="R48" s="23"/>
      <c r="S48" s="23"/>
      <c r="T48" s="23"/>
      <c r="U48" s="23"/>
    </row>
    <row r="49" spans="1:21" x14ac:dyDescent="0.2">
      <c r="A49" s="170" t="s">
        <v>165</v>
      </c>
      <c r="B49" s="339">
        <v>122456.08337632034</v>
      </c>
      <c r="C49" s="348">
        <v>0.57095573773737462</v>
      </c>
      <c r="D49" s="340">
        <v>873726.30305302702</v>
      </c>
      <c r="E49" s="350">
        <v>1.1771748366272416</v>
      </c>
      <c r="F49" s="339">
        <v>527433.54503799998</v>
      </c>
      <c r="G49" s="348">
        <v>0.68669117674030367</v>
      </c>
      <c r="H49" s="348">
        <v>6.2733753139801562</v>
      </c>
      <c r="I49" s="348">
        <v>-0.64488376607747433</v>
      </c>
      <c r="J49" s="348">
        <v>-39.634008591133174</v>
      </c>
      <c r="K49" s="23"/>
      <c r="L49" s="23"/>
      <c r="M49" s="23"/>
      <c r="N49" s="23"/>
      <c r="O49" s="23"/>
      <c r="P49" s="23"/>
      <c r="Q49" s="23"/>
      <c r="R49" s="23"/>
      <c r="S49" s="23"/>
      <c r="T49" s="23"/>
      <c r="U49" s="23"/>
    </row>
    <row r="50" spans="1:21" x14ac:dyDescent="0.2">
      <c r="A50" s="168" t="s">
        <v>166</v>
      </c>
      <c r="B50" s="337">
        <v>79471.716290799479</v>
      </c>
      <c r="C50" s="422">
        <v>0.37053963472461504</v>
      </c>
      <c r="D50" s="338">
        <v>621537.98339693539</v>
      </c>
      <c r="E50" s="305">
        <v>0.83740053550672122</v>
      </c>
      <c r="F50" s="337">
        <v>246756.78503799997</v>
      </c>
      <c r="G50" s="422">
        <v>0.32126456248472085</v>
      </c>
      <c r="H50" s="422">
        <v>4.8340477378120639</v>
      </c>
      <c r="I50" s="422">
        <v>-0.69793637048064205</v>
      </c>
      <c r="J50" s="422">
        <v>-60.299001568756474</v>
      </c>
      <c r="K50" s="23"/>
      <c r="L50" s="23"/>
      <c r="M50" s="23"/>
      <c r="N50" s="23"/>
      <c r="O50" s="23"/>
      <c r="P50" s="23"/>
      <c r="Q50" s="23"/>
      <c r="R50" s="23"/>
      <c r="S50" s="23"/>
      <c r="T50" s="23"/>
      <c r="U50" s="23"/>
    </row>
    <row r="51" spans="1:21" x14ac:dyDescent="0.2">
      <c r="A51" s="341" t="s">
        <v>167</v>
      </c>
      <c r="B51" s="342">
        <v>42984.367085520869</v>
      </c>
      <c r="C51" s="349">
        <v>0.20041610301275953</v>
      </c>
      <c r="D51" s="343">
        <v>252188.3196560916</v>
      </c>
      <c r="E51" s="352">
        <v>0.33977430112052032</v>
      </c>
      <c r="F51" s="342">
        <v>280676.76</v>
      </c>
      <c r="G51" s="349">
        <v>0.36542661425558287</v>
      </c>
      <c r="H51" s="349">
        <v>8.1319404562975492</v>
      </c>
      <c r="I51" s="349">
        <v>5.3052604403167718E-2</v>
      </c>
      <c r="J51" s="349">
        <v>11.296494771351036</v>
      </c>
      <c r="K51" s="23"/>
      <c r="L51" s="23"/>
      <c r="M51" s="23"/>
      <c r="N51" s="23"/>
      <c r="O51" s="23"/>
      <c r="P51" s="23"/>
      <c r="Q51" s="23"/>
      <c r="R51" s="23"/>
      <c r="S51" s="23"/>
      <c r="T51" s="23"/>
      <c r="U51" s="23"/>
    </row>
    <row r="52" spans="1:21" x14ac:dyDescent="0.2">
      <c r="A52" s="169" t="s">
        <v>65</v>
      </c>
      <c r="B52" s="335">
        <v>3685711.058415378</v>
      </c>
      <c r="C52" s="347">
        <v>17.184755697088388</v>
      </c>
      <c r="D52" s="336">
        <v>14464263.628687013</v>
      </c>
      <c r="E52" s="353">
        <v>19.487758482875392</v>
      </c>
      <c r="F52" s="335">
        <v>15217363.681414999</v>
      </c>
      <c r="G52" s="347">
        <v>19.812219893073276</v>
      </c>
      <c r="H52" s="347">
        <v>6.0862477889896738</v>
      </c>
      <c r="I52" s="347">
        <v>1.4024607416574775</v>
      </c>
      <c r="J52" s="347">
        <v>5.206625598515501</v>
      </c>
      <c r="K52" s="23"/>
      <c r="L52" s="23"/>
      <c r="M52" s="23"/>
      <c r="N52" s="23"/>
      <c r="O52" s="23"/>
      <c r="P52" s="23"/>
      <c r="Q52" s="23"/>
      <c r="R52" s="23"/>
      <c r="S52" s="23"/>
      <c r="T52" s="23"/>
      <c r="U52" s="23"/>
    </row>
    <row r="53" spans="1:21" x14ac:dyDescent="0.2">
      <c r="A53" s="168" t="s">
        <v>168</v>
      </c>
      <c r="B53" s="337">
        <v>2731457.6251676241</v>
      </c>
      <c r="C53" s="422">
        <v>12.735515953775234</v>
      </c>
      <c r="D53" s="338">
        <v>10211274.90831168</v>
      </c>
      <c r="E53" s="305">
        <v>13.757690285785207</v>
      </c>
      <c r="F53" s="337">
        <v>10656230.250517996</v>
      </c>
      <c r="G53" s="422">
        <v>13.873860241135436</v>
      </c>
      <c r="H53" s="422">
        <v>5.8360721483800893</v>
      </c>
      <c r="I53" s="422">
        <v>0.82861818555803812</v>
      </c>
      <c r="J53" s="422">
        <v>4.3574905797917154</v>
      </c>
      <c r="K53" s="23"/>
      <c r="L53" s="23"/>
      <c r="M53" s="23"/>
      <c r="N53" s="23"/>
      <c r="O53" s="23"/>
      <c r="P53" s="23"/>
      <c r="Q53" s="23"/>
      <c r="R53" s="23"/>
      <c r="S53" s="23"/>
      <c r="T53" s="23"/>
      <c r="U53" s="23"/>
    </row>
    <row r="54" spans="1:21" x14ac:dyDescent="0.2">
      <c r="A54" s="168" t="s">
        <v>169</v>
      </c>
      <c r="B54" s="337">
        <v>454745.27644387656</v>
      </c>
      <c r="C54" s="422">
        <v>2.1202656302235372</v>
      </c>
      <c r="D54" s="338">
        <v>2583656.4136271081</v>
      </c>
      <c r="E54" s="305">
        <v>3.4809703061300996</v>
      </c>
      <c r="F54" s="337">
        <v>2813253.9418970007</v>
      </c>
      <c r="G54" s="422">
        <v>3.6627110239857159</v>
      </c>
      <c r="H54" s="422">
        <v>7.8888831771410484</v>
      </c>
      <c r="I54" s="422">
        <v>0.42756804838044754</v>
      </c>
      <c r="J54" s="422">
        <v>8.8865348758803577</v>
      </c>
      <c r="K54" s="23"/>
      <c r="L54" s="23"/>
      <c r="M54" s="23"/>
      <c r="N54" s="23"/>
      <c r="O54" s="23"/>
      <c r="P54" s="23"/>
      <c r="Q54" s="23"/>
      <c r="R54" s="23"/>
      <c r="S54" s="23"/>
      <c r="T54" s="23"/>
      <c r="U54" s="23"/>
    </row>
    <row r="55" spans="1:21" x14ac:dyDescent="0.2">
      <c r="A55" s="168" t="s">
        <v>1319</v>
      </c>
      <c r="B55" s="337">
        <v>17985.971658786118</v>
      </c>
      <c r="C55" s="422">
        <v>8.3860216938405854E-2</v>
      </c>
      <c r="D55" s="338">
        <v>21665.393532799997</v>
      </c>
      <c r="E55" s="305">
        <v>2.9189868730426533E-2</v>
      </c>
      <c r="F55" s="337">
        <v>22736.651999999998</v>
      </c>
      <c r="G55" s="422">
        <v>2.9601944100635283E-2</v>
      </c>
      <c r="H55" s="422">
        <v>0.98139332977473792</v>
      </c>
      <c r="I55" s="422">
        <v>1.9949513201784632E-3</v>
      </c>
      <c r="J55" s="422">
        <v>4.9445603911056963</v>
      </c>
      <c r="K55" s="23"/>
      <c r="L55" s="23"/>
      <c r="M55" s="23"/>
      <c r="N55" s="23"/>
      <c r="O55" s="23"/>
      <c r="P55" s="23"/>
      <c r="Q55" s="23"/>
      <c r="R55" s="23"/>
      <c r="S55" s="23"/>
      <c r="T55" s="23"/>
      <c r="U55" s="23"/>
    </row>
    <row r="56" spans="1:21" x14ac:dyDescent="0.2">
      <c r="A56" s="168" t="s">
        <v>170</v>
      </c>
      <c r="B56" s="337">
        <v>219228.98322158246</v>
      </c>
      <c r="C56" s="422">
        <v>1.0221627411031307</v>
      </c>
      <c r="D56" s="338">
        <v>1422738.2804049414</v>
      </c>
      <c r="E56" s="305">
        <v>1.9168608029159491</v>
      </c>
      <c r="F56" s="337">
        <v>1472296.5499999998</v>
      </c>
      <c r="G56" s="422">
        <v>1.9168539049926163</v>
      </c>
      <c r="H56" s="422">
        <v>8.2585955223543941</v>
      </c>
      <c r="I56" s="422">
        <v>9.2289898639339174E-2</v>
      </c>
      <c r="J56" s="422">
        <v>3.4833019029299521</v>
      </c>
      <c r="K56" s="23"/>
      <c r="L56" s="23"/>
      <c r="M56" s="23"/>
      <c r="N56" s="23"/>
      <c r="O56" s="23"/>
      <c r="P56" s="23"/>
      <c r="Q56" s="23"/>
      <c r="R56" s="23"/>
      <c r="S56" s="23"/>
      <c r="T56" s="23"/>
      <c r="U56" s="23"/>
    </row>
    <row r="57" spans="1:21" x14ac:dyDescent="0.2">
      <c r="A57" s="168" t="s">
        <v>171</v>
      </c>
      <c r="B57" s="337">
        <v>262293.20192350855</v>
      </c>
      <c r="C57" s="422">
        <v>1.2229511550480803</v>
      </c>
      <c r="D57" s="338">
        <v>224928.63281048328</v>
      </c>
      <c r="E57" s="305">
        <v>0.30304721931371198</v>
      </c>
      <c r="F57" s="337">
        <v>252846.28699999992</v>
      </c>
      <c r="G57" s="422">
        <v>0.32919277885887438</v>
      </c>
      <c r="H57" s="422">
        <v>-0.15272170542223185</v>
      </c>
      <c r="I57" s="422">
        <v>5.1989657759469586E-2</v>
      </c>
      <c r="J57" s="422">
        <v>12.411783169037022</v>
      </c>
      <c r="K57" s="23"/>
      <c r="L57" s="23"/>
      <c r="M57" s="23"/>
      <c r="N57" s="23"/>
      <c r="O57" s="23"/>
      <c r="P57" s="23"/>
      <c r="Q57" s="23"/>
      <c r="R57" s="23"/>
      <c r="S57" s="23"/>
      <c r="T57" s="23"/>
      <c r="U57" s="23"/>
    </row>
    <row r="58" spans="1:21" x14ac:dyDescent="0.2">
      <c r="A58" s="170" t="s">
        <v>172</v>
      </c>
      <c r="B58" s="339">
        <v>7850341.0231332313</v>
      </c>
      <c r="C58" s="348">
        <v>36.602487412395419</v>
      </c>
      <c r="D58" s="340">
        <v>21563382.93589019</v>
      </c>
      <c r="E58" s="350">
        <v>29.052429457587955</v>
      </c>
      <c r="F58" s="339">
        <v>21804859.158033002</v>
      </c>
      <c r="G58" s="348">
        <v>28.388798048117128</v>
      </c>
      <c r="H58" s="348">
        <v>4.3484570574531478</v>
      </c>
      <c r="I58" s="348">
        <v>0.44968914870249699</v>
      </c>
      <c r="J58" s="348">
        <v>1.119843870791243</v>
      </c>
      <c r="K58" s="23"/>
      <c r="L58" s="23"/>
      <c r="M58" s="23"/>
      <c r="N58" s="23"/>
      <c r="O58" s="23"/>
      <c r="P58" s="23"/>
      <c r="Q58" s="23"/>
      <c r="R58" s="23"/>
      <c r="S58" s="23"/>
      <c r="T58" s="23"/>
      <c r="U58" s="23"/>
    </row>
    <row r="59" spans="1:21" x14ac:dyDescent="0.2">
      <c r="A59" s="168" t="s">
        <v>173</v>
      </c>
      <c r="B59" s="337">
        <v>59317.778086103761</v>
      </c>
      <c r="C59" s="422">
        <v>0.27657119854155282</v>
      </c>
      <c r="D59" s="338">
        <v>532521.30451302486</v>
      </c>
      <c r="E59" s="305">
        <v>0.71746801881801692</v>
      </c>
      <c r="F59" s="337">
        <v>601639.27999999991</v>
      </c>
      <c r="G59" s="422">
        <v>0.78330320292127698</v>
      </c>
      <c r="H59" s="422">
        <v>10.134395184939947</v>
      </c>
      <c r="I59" s="422">
        <v>0.12871496531197116</v>
      </c>
      <c r="J59" s="422">
        <v>12.979382214610439</v>
      </c>
      <c r="K59" s="23"/>
      <c r="L59" s="23"/>
      <c r="M59" s="23"/>
      <c r="N59" s="23"/>
      <c r="O59" s="23"/>
      <c r="P59" s="23"/>
      <c r="Q59" s="23"/>
      <c r="R59" s="23"/>
      <c r="S59" s="23"/>
      <c r="T59" s="23"/>
      <c r="U59" s="23"/>
    </row>
    <row r="60" spans="1:21" x14ac:dyDescent="0.2">
      <c r="A60" s="168" t="s">
        <v>174</v>
      </c>
      <c r="B60" s="337">
        <v>5991082.8781907409</v>
      </c>
      <c r="C60" s="422">
        <v>27.93363179884787</v>
      </c>
      <c r="D60" s="338">
        <v>13722718.697280291</v>
      </c>
      <c r="E60" s="305">
        <v>18.488672120898851</v>
      </c>
      <c r="F60" s="337">
        <v>13936909.747033002</v>
      </c>
      <c r="G60" s="422">
        <v>18.145135144227478</v>
      </c>
      <c r="H60" s="422">
        <v>3.5803915390208774</v>
      </c>
      <c r="I60" s="422">
        <v>0.3988773303154714</v>
      </c>
      <c r="J60" s="422">
        <v>1.5608499633178496</v>
      </c>
      <c r="K60" s="23"/>
      <c r="L60" s="23"/>
      <c r="M60" s="23"/>
      <c r="N60" s="23"/>
      <c r="O60" s="23"/>
      <c r="P60" s="23"/>
      <c r="Q60" s="23"/>
      <c r="R60" s="23"/>
      <c r="S60" s="23"/>
      <c r="T60" s="23"/>
      <c r="U60" s="23"/>
    </row>
    <row r="61" spans="1:21" x14ac:dyDescent="0.2">
      <c r="A61" s="168" t="s">
        <v>175</v>
      </c>
      <c r="B61" s="337">
        <v>642825.11200416635</v>
      </c>
      <c r="C61" s="422">
        <v>2.997194389539179</v>
      </c>
      <c r="D61" s="338">
        <v>2450789.2113405331</v>
      </c>
      <c r="E61" s="305">
        <v>3.3019578091979507</v>
      </c>
      <c r="F61" s="337">
        <v>2366693.4839999997</v>
      </c>
      <c r="G61" s="422">
        <v>3.0813124208747076</v>
      </c>
      <c r="H61" s="422">
        <v>5.5809055463740931</v>
      </c>
      <c r="I61" s="422">
        <v>-0.15660728705170976</v>
      </c>
      <c r="J61" s="422">
        <v>-3.4313733286974468</v>
      </c>
      <c r="K61" s="23"/>
      <c r="L61" s="23"/>
      <c r="M61" s="23"/>
      <c r="N61" s="23"/>
      <c r="O61" s="23"/>
      <c r="P61" s="23"/>
      <c r="Q61" s="23"/>
      <c r="R61" s="23"/>
      <c r="S61" s="23"/>
      <c r="T61" s="23"/>
      <c r="U61" s="23"/>
    </row>
    <row r="62" spans="1:21" x14ac:dyDescent="0.2">
      <c r="A62" s="168" t="s">
        <v>176</v>
      </c>
      <c r="B62" s="337">
        <v>95120.213360269394</v>
      </c>
      <c r="C62" s="422">
        <v>0.44350129528437165</v>
      </c>
      <c r="D62" s="338">
        <v>331654.18756274151</v>
      </c>
      <c r="E62" s="305">
        <v>0.4468389731391848</v>
      </c>
      <c r="F62" s="337">
        <v>240076.62899999996</v>
      </c>
      <c r="G62" s="422">
        <v>0.31256734507468181</v>
      </c>
      <c r="H62" s="422">
        <v>3.9329396745266587</v>
      </c>
      <c r="I62" s="422">
        <v>-0.17054032891891582</v>
      </c>
      <c r="J62" s="422">
        <v>-27.612363117054599</v>
      </c>
      <c r="K62" s="23"/>
      <c r="L62" s="23"/>
      <c r="M62" s="23"/>
      <c r="N62" s="23"/>
      <c r="O62" s="23"/>
      <c r="P62" s="23"/>
      <c r="Q62" s="23"/>
      <c r="R62" s="23"/>
      <c r="S62" s="23"/>
      <c r="T62" s="23"/>
      <c r="U62" s="23"/>
    </row>
    <row r="63" spans="1:21" x14ac:dyDescent="0.2">
      <c r="A63" s="168" t="s">
        <v>66</v>
      </c>
      <c r="B63" s="337">
        <v>792115.93600994628</v>
      </c>
      <c r="C63" s="422">
        <v>3.6932680365763288</v>
      </c>
      <c r="D63" s="338">
        <v>3131328.2599565922</v>
      </c>
      <c r="E63" s="305">
        <v>4.2188507086949318</v>
      </c>
      <c r="F63" s="337">
        <v>3427250.8990000002</v>
      </c>
      <c r="G63" s="422">
        <v>4.4621032828865941</v>
      </c>
      <c r="H63" s="422">
        <v>6.2934608999114072</v>
      </c>
      <c r="I63" s="422">
        <v>0.55108200075502833</v>
      </c>
      <c r="J63" s="422">
        <v>9.4503870075732834</v>
      </c>
      <c r="K63" s="23"/>
      <c r="L63" s="23"/>
      <c r="M63" s="23"/>
      <c r="N63" s="23"/>
      <c r="O63" s="23"/>
      <c r="P63" s="23"/>
      <c r="Q63" s="23"/>
      <c r="R63" s="23"/>
      <c r="S63" s="23"/>
      <c r="T63" s="23"/>
      <c r="U63" s="23"/>
    </row>
    <row r="64" spans="1:21" x14ac:dyDescent="0.2">
      <c r="A64" s="168" t="s">
        <v>177</v>
      </c>
      <c r="B64" s="337">
        <v>59070.83817224361</v>
      </c>
      <c r="C64" s="422">
        <v>0.27541983262483033</v>
      </c>
      <c r="D64" s="338">
        <v>452473.18069328333</v>
      </c>
      <c r="E64" s="305">
        <v>0.60961887114951352</v>
      </c>
      <c r="F64" s="337">
        <v>469906.74400000006</v>
      </c>
      <c r="G64" s="422">
        <v>0.61179425926031406</v>
      </c>
      <c r="H64" s="422">
        <v>9.0251282022327128</v>
      </c>
      <c r="I64" s="422">
        <v>3.2465657167735786E-2</v>
      </c>
      <c r="J64" s="422">
        <v>3.8529495339380873</v>
      </c>
      <c r="K64" s="23"/>
      <c r="L64" s="23"/>
      <c r="M64" s="23"/>
      <c r="N64" s="23"/>
      <c r="O64" s="23"/>
      <c r="P64" s="23"/>
      <c r="Q64" s="23"/>
      <c r="R64" s="23"/>
      <c r="S64" s="23"/>
      <c r="T64" s="23"/>
      <c r="U64" s="23"/>
    </row>
    <row r="65" spans="1:21" x14ac:dyDescent="0.2">
      <c r="A65" s="168" t="s">
        <v>178</v>
      </c>
      <c r="B65" s="337">
        <v>36196.979691077839</v>
      </c>
      <c r="C65" s="422">
        <v>0.16876967377661958</v>
      </c>
      <c r="D65" s="338">
        <v>24433.519419874996</v>
      </c>
      <c r="E65" s="305">
        <v>3.291937547355063E-2</v>
      </c>
      <c r="F65" s="337">
        <v>25669.795999999998</v>
      </c>
      <c r="G65" s="422">
        <v>3.3420745775002904E-2</v>
      </c>
      <c r="H65" s="422">
        <v>-1.4217161006598311</v>
      </c>
      <c r="I65" s="422">
        <v>2.3022563378867888E-3</v>
      </c>
      <c r="J65" s="422">
        <v>5.0597564717564865</v>
      </c>
      <c r="K65" s="23"/>
      <c r="L65" s="23"/>
      <c r="M65" s="23"/>
      <c r="N65" s="23"/>
      <c r="O65" s="23"/>
      <c r="P65" s="23"/>
      <c r="Q65" s="23"/>
      <c r="R65" s="23"/>
      <c r="S65" s="23"/>
      <c r="T65" s="23"/>
      <c r="U65" s="23"/>
    </row>
    <row r="66" spans="1:21" x14ac:dyDescent="0.2">
      <c r="A66" s="341" t="s">
        <v>1320</v>
      </c>
      <c r="B66" s="342">
        <v>174611.28761868225</v>
      </c>
      <c r="C66" s="349">
        <v>0.81413118720466915</v>
      </c>
      <c r="D66" s="343">
        <v>917464.57512384979</v>
      </c>
      <c r="E66" s="352">
        <v>1.2361035802159577</v>
      </c>
      <c r="F66" s="342">
        <v>736712.57900000003</v>
      </c>
      <c r="G66" s="349">
        <v>0.95916164709706853</v>
      </c>
      <c r="H66" s="349">
        <v>6.1820421731883179</v>
      </c>
      <c r="I66" s="349">
        <v>-0.3366054452149736</v>
      </c>
      <c r="J66" s="349">
        <v>-19.701250710355751</v>
      </c>
      <c r="K66" s="23"/>
      <c r="L66" s="23"/>
      <c r="M66" s="23"/>
      <c r="N66" s="23"/>
      <c r="O66" s="23"/>
      <c r="P66" s="23"/>
      <c r="Q66" s="23"/>
      <c r="R66" s="23"/>
      <c r="S66" s="23"/>
      <c r="T66" s="23"/>
      <c r="U66" s="23"/>
    </row>
    <row r="67" spans="1:21" ht="15" x14ac:dyDescent="0.2">
      <c r="A67" s="332" t="s">
        <v>574</v>
      </c>
      <c r="B67" s="333">
        <v>14748852.8306609</v>
      </c>
      <c r="C67" s="690">
        <v>68.76703808035019</v>
      </c>
      <c r="D67" s="333">
        <v>53698476.567546979</v>
      </c>
      <c r="E67" s="690">
        <v>72.348165735257098</v>
      </c>
      <c r="F67" s="333">
        <v>55301270.869000003</v>
      </c>
      <c r="G67" s="690">
        <v>71.999392388915865</v>
      </c>
      <c r="H67" s="690">
        <v>5.6612399542211422</v>
      </c>
      <c r="I67" s="690">
        <v>2.9848040464181027</v>
      </c>
      <c r="J67" s="692">
        <v>2.9848040464181196</v>
      </c>
      <c r="K67" s="23"/>
      <c r="L67" s="23"/>
      <c r="M67" s="23"/>
      <c r="N67" s="23"/>
      <c r="O67" s="23"/>
      <c r="P67" s="23"/>
      <c r="Q67" s="23"/>
      <c r="R67" s="23"/>
      <c r="S67" s="23"/>
      <c r="T67" s="23"/>
      <c r="U67" s="23"/>
    </row>
    <row r="68" spans="1:21" ht="15" x14ac:dyDescent="0.2">
      <c r="A68" s="7" t="s">
        <v>573</v>
      </c>
      <c r="B68" s="73"/>
      <c r="C68" s="7"/>
      <c r="D68" s="73"/>
      <c r="E68" s="7"/>
      <c r="F68" s="73"/>
      <c r="G68" s="7"/>
      <c r="H68" s="7"/>
      <c r="I68" s="7"/>
      <c r="J68" s="7"/>
    </row>
    <row r="69" spans="1:21" ht="15" customHeight="1" x14ac:dyDescent="0.2">
      <c r="A69" s="1494" t="s">
        <v>582</v>
      </c>
      <c r="B69" s="1494"/>
      <c r="C69" s="1494"/>
      <c r="D69" s="1494"/>
      <c r="E69" s="1494"/>
      <c r="F69" s="1494"/>
      <c r="G69" s="1494"/>
      <c r="H69" s="1494"/>
      <c r="I69" s="1494"/>
      <c r="J69" s="1494"/>
    </row>
    <row r="70" spans="1:21" x14ac:dyDescent="0.2">
      <c r="A70" s="4" t="s">
        <v>18</v>
      </c>
    </row>
  </sheetData>
  <mergeCells count="7">
    <mergeCell ref="A69:J69"/>
    <mergeCell ref="I5:I6"/>
    <mergeCell ref="J5:J6"/>
    <mergeCell ref="B5:C5"/>
    <mergeCell ref="D5:E5"/>
    <mergeCell ref="F5:G5"/>
    <mergeCell ref="H5:H6"/>
  </mergeCells>
  <pageMargins left="0.7" right="0.7" top="0.75" bottom="0.75" header="0.3" footer="0.3"/>
  <pageSetup paperSize="9" orientation="portrait" horizontalDpi="0"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6841F-B3A6-411D-8C9E-2B2567C0D471}">
  <sheetPr codeName="Hoja26"/>
  <dimension ref="A1:E34"/>
  <sheetViews>
    <sheetView zoomScaleNormal="100" workbookViewId="0">
      <selection activeCell="A2" sqref="A2"/>
    </sheetView>
  </sheetViews>
  <sheetFormatPr baseColWidth="10" defaultRowHeight="12.75" x14ac:dyDescent="0.2"/>
  <cols>
    <col min="1" max="1" width="54.28515625" style="959" customWidth="1"/>
    <col min="2" max="2" width="14" style="959" bestFit="1" customWidth="1"/>
    <col min="3" max="5" width="12.140625" style="959" customWidth="1"/>
    <col min="6" max="16384" width="11.42578125" style="959"/>
  </cols>
  <sheetData>
    <row r="1" spans="1:5" ht="12.75" customHeight="1" x14ac:dyDescent="0.2">
      <c r="A1" s="958" t="s">
        <v>1403</v>
      </c>
    </row>
    <row r="2" spans="1:5" x14ac:dyDescent="0.2">
      <c r="A2" s="960" t="s">
        <v>1322</v>
      </c>
    </row>
    <row r="3" spans="1:5" x14ac:dyDescent="0.2">
      <c r="A3" s="961"/>
    </row>
    <row r="4" spans="1:5" x14ac:dyDescent="0.2">
      <c r="A4" s="1562" t="s">
        <v>879</v>
      </c>
      <c r="B4" s="1564" t="s">
        <v>880</v>
      </c>
      <c r="C4" s="1566" t="s">
        <v>881</v>
      </c>
      <c r="D4" s="1566"/>
      <c r="E4" s="1567"/>
    </row>
    <row r="5" spans="1:5" ht="25.5" x14ac:dyDescent="0.2">
      <c r="A5" s="1563"/>
      <c r="B5" s="1565"/>
      <c r="C5" s="964" t="s">
        <v>882</v>
      </c>
      <c r="D5" s="964" t="s">
        <v>883</v>
      </c>
      <c r="E5" s="965" t="s">
        <v>884</v>
      </c>
    </row>
    <row r="6" spans="1:5" x14ac:dyDescent="0.2">
      <c r="A6" s="966" t="s">
        <v>885</v>
      </c>
      <c r="B6" s="967" t="s">
        <v>886</v>
      </c>
      <c r="C6" s="968" t="s">
        <v>887</v>
      </c>
      <c r="D6" s="968" t="s">
        <v>888</v>
      </c>
      <c r="E6" s="969" t="s">
        <v>889</v>
      </c>
    </row>
    <row r="7" spans="1:5" x14ac:dyDescent="0.2">
      <c r="A7" s="966" t="s">
        <v>667</v>
      </c>
      <c r="B7" s="967" t="s">
        <v>890</v>
      </c>
      <c r="C7" s="968" t="s">
        <v>891</v>
      </c>
      <c r="D7" s="968" t="s">
        <v>892</v>
      </c>
      <c r="E7" s="969" t="s">
        <v>893</v>
      </c>
    </row>
    <row r="8" spans="1:5" x14ac:dyDescent="0.2">
      <c r="A8" s="966" t="s">
        <v>668</v>
      </c>
      <c r="B8" s="967" t="s">
        <v>894</v>
      </c>
      <c r="C8" s="968" t="s">
        <v>895</v>
      </c>
      <c r="D8" s="968">
        <v>0</v>
      </c>
      <c r="E8" s="969" t="s">
        <v>895</v>
      </c>
    </row>
    <row r="9" spans="1:5" x14ac:dyDescent="0.2">
      <c r="A9" s="966" t="s">
        <v>535</v>
      </c>
      <c r="B9" s="967" t="s">
        <v>892</v>
      </c>
      <c r="C9" s="968" t="s">
        <v>896</v>
      </c>
      <c r="D9" s="968">
        <v>0</v>
      </c>
      <c r="E9" s="969" t="s">
        <v>896</v>
      </c>
    </row>
    <row r="10" spans="1:5" x14ac:dyDescent="0.2">
      <c r="A10" s="966" t="s">
        <v>665</v>
      </c>
      <c r="B10" s="967" t="s">
        <v>896</v>
      </c>
      <c r="C10" s="968" t="s">
        <v>897</v>
      </c>
      <c r="D10" s="968" t="s">
        <v>888</v>
      </c>
      <c r="E10" s="969" t="s">
        <v>898</v>
      </c>
    </row>
    <row r="11" spans="1:5" x14ac:dyDescent="0.2">
      <c r="A11" s="966" t="s">
        <v>675</v>
      </c>
      <c r="B11" s="967" t="s">
        <v>899</v>
      </c>
      <c r="C11" s="968" t="s">
        <v>900</v>
      </c>
      <c r="D11" s="968" t="s">
        <v>899</v>
      </c>
      <c r="E11" s="969" t="s">
        <v>901</v>
      </c>
    </row>
    <row r="12" spans="1:5" x14ac:dyDescent="0.2">
      <c r="A12" s="966" t="s">
        <v>661</v>
      </c>
      <c r="B12" s="967" t="s">
        <v>902</v>
      </c>
      <c r="C12" s="968" t="s">
        <v>903</v>
      </c>
      <c r="D12" s="968" t="s">
        <v>904</v>
      </c>
      <c r="E12" s="969" t="s">
        <v>905</v>
      </c>
    </row>
    <row r="13" spans="1:5" x14ac:dyDescent="0.2">
      <c r="A13" s="966" t="s">
        <v>663</v>
      </c>
      <c r="B13" s="967" t="s">
        <v>903</v>
      </c>
      <c r="C13" s="968" t="s">
        <v>906</v>
      </c>
      <c r="D13" s="968" t="s">
        <v>905</v>
      </c>
      <c r="E13" s="969" t="s">
        <v>907</v>
      </c>
    </row>
    <row r="14" spans="1:5" x14ac:dyDescent="0.2">
      <c r="A14" s="966" t="s">
        <v>678</v>
      </c>
      <c r="B14" s="967" t="s">
        <v>908</v>
      </c>
      <c r="C14" s="968" t="s">
        <v>909</v>
      </c>
      <c r="D14" s="968">
        <v>0</v>
      </c>
      <c r="E14" s="969" t="s">
        <v>909</v>
      </c>
    </row>
    <row r="15" spans="1:5" x14ac:dyDescent="0.2">
      <c r="A15" s="966" t="s">
        <v>662</v>
      </c>
      <c r="B15" s="967" t="s">
        <v>910</v>
      </c>
      <c r="C15" s="968" t="s">
        <v>911</v>
      </c>
      <c r="D15" s="968" t="s">
        <v>912</v>
      </c>
      <c r="E15" s="969" t="s">
        <v>913</v>
      </c>
    </row>
    <row r="16" spans="1:5" x14ac:dyDescent="0.2">
      <c r="A16" s="966" t="s">
        <v>664</v>
      </c>
      <c r="B16" s="967" t="s">
        <v>896</v>
      </c>
      <c r="C16" s="968" t="s">
        <v>914</v>
      </c>
      <c r="D16" s="968" t="s">
        <v>890</v>
      </c>
      <c r="E16" s="969" t="s">
        <v>915</v>
      </c>
    </row>
    <row r="17" spans="1:5" x14ac:dyDescent="0.2">
      <c r="A17" s="966" t="s">
        <v>681</v>
      </c>
      <c r="B17" s="967" t="s">
        <v>892</v>
      </c>
      <c r="C17" s="968" t="s">
        <v>899</v>
      </c>
      <c r="D17" s="968" t="s">
        <v>916</v>
      </c>
      <c r="E17" s="969" t="s">
        <v>910</v>
      </c>
    </row>
    <row r="18" spans="1:5" x14ac:dyDescent="0.2">
      <c r="A18" s="966" t="s">
        <v>683</v>
      </c>
      <c r="B18" s="967" t="s">
        <v>916</v>
      </c>
      <c r="C18" s="968" t="s">
        <v>917</v>
      </c>
      <c r="D18" s="968" t="s">
        <v>916</v>
      </c>
      <c r="E18" s="969" t="s">
        <v>886</v>
      </c>
    </row>
    <row r="19" spans="1:5" x14ac:dyDescent="0.2">
      <c r="A19" s="966" t="s">
        <v>671</v>
      </c>
      <c r="B19" s="967" t="s">
        <v>916</v>
      </c>
      <c r="C19" s="968" t="s">
        <v>888</v>
      </c>
      <c r="D19" s="968" t="s">
        <v>894</v>
      </c>
      <c r="E19" s="969" t="s">
        <v>902</v>
      </c>
    </row>
    <row r="20" spans="1:5" x14ac:dyDescent="0.2">
      <c r="A20" s="966" t="s">
        <v>918</v>
      </c>
      <c r="B20" s="967" t="s">
        <v>888</v>
      </c>
      <c r="C20" s="968" t="s">
        <v>919</v>
      </c>
      <c r="D20" s="968" t="s">
        <v>920</v>
      </c>
      <c r="E20" s="969" t="s">
        <v>911</v>
      </c>
    </row>
    <row r="21" spans="1:5" x14ac:dyDescent="0.2">
      <c r="A21" s="966" t="s">
        <v>660</v>
      </c>
      <c r="B21" s="967" t="s">
        <v>890</v>
      </c>
      <c r="C21" s="968" t="s">
        <v>921</v>
      </c>
      <c r="D21" s="968" t="s">
        <v>892</v>
      </c>
      <c r="E21" s="969" t="s">
        <v>922</v>
      </c>
    </row>
    <row r="22" spans="1:5" x14ac:dyDescent="0.2">
      <c r="A22" s="966" t="s">
        <v>670</v>
      </c>
      <c r="B22" s="967" t="s">
        <v>895</v>
      </c>
      <c r="C22" s="968" t="s">
        <v>923</v>
      </c>
      <c r="D22" s="968" t="s">
        <v>909</v>
      </c>
      <c r="E22" s="969" t="s">
        <v>904</v>
      </c>
    </row>
    <row r="23" spans="1:5" x14ac:dyDescent="0.2">
      <c r="A23" s="966" t="s">
        <v>924</v>
      </c>
      <c r="B23" s="967" t="s">
        <v>916</v>
      </c>
      <c r="C23" s="968" t="s">
        <v>888</v>
      </c>
      <c r="D23" s="968" t="s">
        <v>892</v>
      </c>
      <c r="E23" s="969" t="s">
        <v>886</v>
      </c>
    </row>
    <row r="24" spans="1:5" x14ac:dyDescent="0.2">
      <c r="A24" s="966" t="s">
        <v>672</v>
      </c>
      <c r="B24" s="967" t="s">
        <v>909</v>
      </c>
      <c r="C24" s="968" t="s">
        <v>925</v>
      </c>
      <c r="D24" s="968" t="s">
        <v>926</v>
      </c>
      <c r="E24" s="969" t="s">
        <v>927</v>
      </c>
    </row>
    <row r="25" spans="1:5" x14ac:dyDescent="0.2">
      <c r="A25" s="966" t="s">
        <v>680</v>
      </c>
      <c r="B25" s="967" t="s">
        <v>892</v>
      </c>
      <c r="C25" s="968" t="s">
        <v>895</v>
      </c>
      <c r="D25" s="968" t="s">
        <v>916</v>
      </c>
      <c r="E25" s="969" t="s">
        <v>928</v>
      </c>
    </row>
    <row r="26" spans="1:5" x14ac:dyDescent="0.2">
      <c r="A26" s="966" t="s">
        <v>659</v>
      </c>
      <c r="B26" s="967" t="s">
        <v>928</v>
      </c>
      <c r="C26" s="968" t="s">
        <v>926</v>
      </c>
      <c r="D26" s="968" t="s">
        <v>928</v>
      </c>
      <c r="E26" s="969" t="s">
        <v>929</v>
      </c>
    </row>
    <row r="27" spans="1:5" x14ac:dyDescent="0.2">
      <c r="A27" s="966" t="s">
        <v>679</v>
      </c>
      <c r="B27" s="967" t="s">
        <v>908</v>
      </c>
      <c r="C27" s="968" t="s">
        <v>902</v>
      </c>
      <c r="D27" s="968" t="s">
        <v>908</v>
      </c>
      <c r="E27" s="969" t="s">
        <v>930</v>
      </c>
    </row>
    <row r="28" spans="1:5" x14ac:dyDescent="0.2">
      <c r="A28" s="966" t="s">
        <v>669</v>
      </c>
      <c r="B28" s="967" t="s">
        <v>910</v>
      </c>
      <c r="C28" s="968" t="s">
        <v>931</v>
      </c>
      <c r="D28" s="968" t="s">
        <v>899</v>
      </c>
      <c r="E28" s="969" t="s">
        <v>903</v>
      </c>
    </row>
    <row r="29" spans="1:5" x14ac:dyDescent="0.2">
      <c r="A29" s="966" t="s">
        <v>674</v>
      </c>
      <c r="B29" s="967" t="s">
        <v>892</v>
      </c>
      <c r="C29" s="968" t="s">
        <v>896</v>
      </c>
      <c r="D29" s="968" t="s">
        <v>890</v>
      </c>
      <c r="E29" s="969" t="s">
        <v>888</v>
      </c>
    </row>
    <row r="30" spans="1:5" x14ac:dyDescent="0.2">
      <c r="A30" s="966" t="s">
        <v>932</v>
      </c>
      <c r="B30" s="967" t="s">
        <v>894</v>
      </c>
      <c r="C30" s="968" t="s">
        <v>933</v>
      </c>
      <c r="D30" s="968">
        <v>0</v>
      </c>
      <c r="E30" s="969" t="s">
        <v>933</v>
      </c>
    </row>
    <row r="31" spans="1:5" x14ac:dyDescent="0.2">
      <c r="A31" s="966" t="s">
        <v>655</v>
      </c>
      <c r="B31" s="967" t="s">
        <v>894</v>
      </c>
      <c r="C31" s="968" t="s">
        <v>916</v>
      </c>
      <c r="D31" s="968" t="s">
        <v>894</v>
      </c>
      <c r="E31" s="969" t="s">
        <v>908</v>
      </c>
    </row>
    <row r="32" spans="1:5" x14ac:dyDescent="0.2">
      <c r="A32" s="970" t="s">
        <v>520</v>
      </c>
      <c r="B32" s="971" t="s">
        <v>934</v>
      </c>
      <c r="C32" s="962" t="s">
        <v>935</v>
      </c>
      <c r="D32" s="962" t="s">
        <v>936</v>
      </c>
      <c r="E32" s="963" t="s">
        <v>937</v>
      </c>
    </row>
    <row r="33" spans="1:5" x14ac:dyDescent="0.2">
      <c r="A33" s="972" t="s">
        <v>938</v>
      </c>
      <c r="B33" s="973" t="s">
        <v>939</v>
      </c>
      <c r="C33" s="974" t="s">
        <v>940</v>
      </c>
      <c r="D33" s="974" t="s">
        <v>941</v>
      </c>
      <c r="E33" s="975" t="s">
        <v>942</v>
      </c>
    </row>
    <row r="34" spans="1:5" x14ac:dyDescent="0.2">
      <c r="A34" s="1568" t="s">
        <v>943</v>
      </c>
      <c r="B34" s="1568"/>
      <c r="C34" s="1568"/>
      <c r="D34" s="1568"/>
      <c r="E34" s="1568"/>
    </row>
  </sheetData>
  <mergeCells count="4">
    <mergeCell ref="A4:A5"/>
    <mergeCell ref="B4:B5"/>
    <mergeCell ref="C4:E4"/>
    <mergeCell ref="A34:E3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9739C-5425-4D9A-AA94-E71D8866EEF9}">
  <sheetPr codeName="Hoja27"/>
  <dimension ref="A1:F34"/>
  <sheetViews>
    <sheetView workbookViewId="0">
      <selection activeCell="D27" sqref="D27"/>
    </sheetView>
  </sheetViews>
  <sheetFormatPr baseColWidth="10" defaultRowHeight="12.75" x14ac:dyDescent="0.2"/>
  <cols>
    <col min="1" max="1" width="54.28515625" style="977" customWidth="1"/>
    <col min="2" max="2" width="12.85546875" style="977" customWidth="1"/>
    <col min="3" max="6" width="11.42578125" style="977" customWidth="1"/>
    <col min="7" max="16384" width="11.42578125" style="977"/>
  </cols>
  <sheetData>
    <row r="1" spans="1:6" x14ac:dyDescent="0.2">
      <c r="A1" s="976" t="s">
        <v>1404</v>
      </c>
    </row>
    <row r="2" spans="1:6" ht="12.75" customHeight="1" x14ac:dyDescent="0.2">
      <c r="A2" s="978" t="s">
        <v>944</v>
      </c>
    </row>
    <row r="3" spans="1:6" ht="12.75" customHeight="1" x14ac:dyDescent="0.2">
      <c r="A3" s="979"/>
    </row>
    <row r="4" spans="1:6" x14ac:dyDescent="0.2">
      <c r="A4" s="1569" t="s">
        <v>879</v>
      </c>
      <c r="B4" s="1571" t="s">
        <v>880</v>
      </c>
      <c r="C4" s="1573" t="s">
        <v>945</v>
      </c>
      <c r="D4" s="1573"/>
      <c r="E4" s="1573"/>
      <c r="F4" s="1574"/>
    </row>
    <row r="5" spans="1:6" x14ac:dyDescent="0.2">
      <c r="A5" s="1570"/>
      <c r="B5" s="1572"/>
      <c r="C5" s="982" t="s">
        <v>946</v>
      </c>
      <c r="D5" s="982" t="s">
        <v>947</v>
      </c>
      <c r="E5" s="982" t="s">
        <v>948</v>
      </c>
      <c r="F5" s="983" t="s">
        <v>949</v>
      </c>
    </row>
    <row r="6" spans="1:6" x14ac:dyDescent="0.2">
      <c r="A6" s="984" t="s">
        <v>885</v>
      </c>
      <c r="B6" s="985" t="s">
        <v>886</v>
      </c>
      <c r="C6" s="986" t="s">
        <v>928</v>
      </c>
      <c r="D6" s="986" t="s">
        <v>950</v>
      </c>
      <c r="E6" s="986" t="s">
        <v>892</v>
      </c>
      <c r="F6" s="987" t="s">
        <v>951</v>
      </c>
    </row>
    <row r="7" spans="1:6" x14ac:dyDescent="0.2">
      <c r="A7" s="984" t="s">
        <v>667</v>
      </c>
      <c r="B7" s="985" t="s">
        <v>890</v>
      </c>
      <c r="C7" s="986" t="s">
        <v>892</v>
      </c>
      <c r="D7" s="986" t="s">
        <v>952</v>
      </c>
      <c r="E7" s="986" t="s">
        <v>933</v>
      </c>
      <c r="F7" s="987" t="s">
        <v>953</v>
      </c>
    </row>
    <row r="8" spans="1:6" x14ac:dyDescent="0.2">
      <c r="A8" s="984" t="s">
        <v>668</v>
      </c>
      <c r="B8" s="985" t="s">
        <v>894</v>
      </c>
      <c r="C8" s="986" t="s">
        <v>954</v>
      </c>
      <c r="D8" s="986" t="s">
        <v>933</v>
      </c>
      <c r="E8" s="986" t="s">
        <v>892</v>
      </c>
      <c r="F8" s="987" t="s">
        <v>895</v>
      </c>
    </row>
    <row r="9" spans="1:6" x14ac:dyDescent="0.2">
      <c r="A9" s="984" t="s">
        <v>535</v>
      </c>
      <c r="B9" s="985" t="s">
        <v>892</v>
      </c>
      <c r="C9" s="986" t="s">
        <v>954</v>
      </c>
      <c r="D9" s="986" t="s">
        <v>933</v>
      </c>
      <c r="E9" s="986" t="s">
        <v>916</v>
      </c>
      <c r="F9" s="987" t="s">
        <v>896</v>
      </c>
    </row>
    <row r="10" spans="1:6" x14ac:dyDescent="0.2">
      <c r="A10" s="984" t="s">
        <v>665</v>
      </c>
      <c r="B10" s="985" t="s">
        <v>895</v>
      </c>
      <c r="C10" s="986" t="s">
        <v>954</v>
      </c>
      <c r="D10" s="986" t="s">
        <v>930</v>
      </c>
      <c r="E10" s="986" t="s">
        <v>933</v>
      </c>
      <c r="F10" s="987" t="s">
        <v>922</v>
      </c>
    </row>
    <row r="11" spans="1:6" x14ac:dyDescent="0.2">
      <c r="A11" s="984" t="s">
        <v>675</v>
      </c>
      <c r="B11" s="985" t="s">
        <v>899</v>
      </c>
      <c r="C11" s="986" t="s">
        <v>954</v>
      </c>
      <c r="D11" s="986" t="s">
        <v>955</v>
      </c>
      <c r="E11" s="986" t="s">
        <v>910</v>
      </c>
      <c r="F11" s="987" t="s">
        <v>929</v>
      </c>
    </row>
    <row r="12" spans="1:6" x14ac:dyDescent="0.2">
      <c r="A12" s="984" t="s">
        <v>661</v>
      </c>
      <c r="B12" s="985" t="s">
        <v>902</v>
      </c>
      <c r="C12" s="986" t="s">
        <v>954</v>
      </c>
      <c r="D12" s="986" t="s">
        <v>956</v>
      </c>
      <c r="E12" s="986" t="s">
        <v>888</v>
      </c>
      <c r="F12" s="987" t="s">
        <v>957</v>
      </c>
    </row>
    <row r="13" spans="1:6" x14ac:dyDescent="0.2">
      <c r="A13" s="984" t="s">
        <v>663</v>
      </c>
      <c r="B13" s="985" t="s">
        <v>952</v>
      </c>
      <c r="C13" s="986" t="s">
        <v>894</v>
      </c>
      <c r="D13" s="986" t="s">
        <v>958</v>
      </c>
      <c r="E13" s="986" t="s">
        <v>959</v>
      </c>
      <c r="F13" s="987" t="s">
        <v>960</v>
      </c>
    </row>
    <row r="14" spans="1:6" x14ac:dyDescent="0.2">
      <c r="A14" s="984" t="s">
        <v>678</v>
      </c>
      <c r="B14" s="985" t="s">
        <v>908</v>
      </c>
      <c r="C14" s="986" t="s">
        <v>916</v>
      </c>
      <c r="D14" s="986" t="s">
        <v>902</v>
      </c>
      <c r="E14" s="986" t="s">
        <v>892</v>
      </c>
      <c r="F14" s="987" t="s">
        <v>923</v>
      </c>
    </row>
    <row r="15" spans="1:6" x14ac:dyDescent="0.2">
      <c r="A15" s="984" t="s">
        <v>662</v>
      </c>
      <c r="B15" s="985" t="s">
        <v>910</v>
      </c>
      <c r="C15" s="986" t="s">
        <v>933</v>
      </c>
      <c r="D15" s="986" t="s">
        <v>901</v>
      </c>
      <c r="E15" s="986" t="s">
        <v>917</v>
      </c>
      <c r="F15" s="987" t="s">
        <v>913</v>
      </c>
    </row>
    <row r="16" spans="1:6" x14ac:dyDescent="0.2">
      <c r="A16" s="984" t="s">
        <v>664</v>
      </c>
      <c r="B16" s="985" t="s">
        <v>895</v>
      </c>
      <c r="C16" s="986" t="s">
        <v>908</v>
      </c>
      <c r="D16" s="986" t="s">
        <v>961</v>
      </c>
      <c r="E16" s="986" t="s">
        <v>899</v>
      </c>
      <c r="F16" s="987" t="s">
        <v>953</v>
      </c>
    </row>
    <row r="17" spans="1:6" x14ac:dyDescent="0.2">
      <c r="A17" s="984" t="s">
        <v>681</v>
      </c>
      <c r="B17" s="985" t="s">
        <v>892</v>
      </c>
      <c r="C17" s="986" t="s">
        <v>954</v>
      </c>
      <c r="D17" s="986" t="s">
        <v>933</v>
      </c>
      <c r="E17" s="986" t="s">
        <v>916</v>
      </c>
      <c r="F17" s="987" t="s">
        <v>896</v>
      </c>
    </row>
    <row r="18" spans="1:6" x14ac:dyDescent="0.2">
      <c r="A18" s="984" t="s">
        <v>683</v>
      </c>
      <c r="B18" s="985" t="s">
        <v>916</v>
      </c>
      <c r="C18" s="986" t="s">
        <v>892</v>
      </c>
      <c r="D18" s="986" t="s">
        <v>899</v>
      </c>
      <c r="E18" s="986" t="s">
        <v>894</v>
      </c>
      <c r="F18" s="987" t="s">
        <v>910</v>
      </c>
    </row>
    <row r="19" spans="1:6" x14ac:dyDescent="0.2">
      <c r="A19" s="984" t="s">
        <v>671</v>
      </c>
      <c r="B19" s="985" t="s">
        <v>916</v>
      </c>
      <c r="C19" s="986" t="s">
        <v>894</v>
      </c>
      <c r="D19" s="986" t="s">
        <v>888</v>
      </c>
      <c r="E19" s="986" t="s">
        <v>894</v>
      </c>
      <c r="F19" s="987" t="s">
        <v>886</v>
      </c>
    </row>
    <row r="20" spans="1:6" x14ac:dyDescent="0.2">
      <c r="A20" s="984" t="s">
        <v>918</v>
      </c>
      <c r="B20" s="985" t="s">
        <v>888</v>
      </c>
      <c r="C20" s="986" t="s">
        <v>890</v>
      </c>
      <c r="D20" s="986" t="s">
        <v>903</v>
      </c>
      <c r="E20" s="986" t="s">
        <v>892</v>
      </c>
      <c r="F20" s="987" t="s">
        <v>962</v>
      </c>
    </row>
    <row r="21" spans="1:6" x14ac:dyDescent="0.2">
      <c r="A21" s="984" t="s">
        <v>660</v>
      </c>
      <c r="B21" s="985" t="s">
        <v>890</v>
      </c>
      <c r="C21" s="986" t="s">
        <v>894</v>
      </c>
      <c r="D21" s="986" t="s">
        <v>921</v>
      </c>
      <c r="E21" s="986" t="s">
        <v>916</v>
      </c>
      <c r="F21" s="987" t="s">
        <v>891</v>
      </c>
    </row>
    <row r="22" spans="1:6" x14ac:dyDescent="0.2">
      <c r="A22" s="984" t="s">
        <v>670</v>
      </c>
      <c r="B22" s="985" t="s">
        <v>895</v>
      </c>
      <c r="C22" s="986" t="s">
        <v>916</v>
      </c>
      <c r="D22" s="986" t="s">
        <v>921</v>
      </c>
      <c r="E22" s="986" t="s">
        <v>890</v>
      </c>
      <c r="F22" s="987" t="s">
        <v>963</v>
      </c>
    </row>
    <row r="23" spans="1:6" x14ac:dyDescent="0.2">
      <c r="A23" s="984" t="s">
        <v>924</v>
      </c>
      <c r="B23" s="985" t="s">
        <v>916</v>
      </c>
      <c r="C23" s="986" t="s">
        <v>954</v>
      </c>
      <c r="D23" s="986" t="s">
        <v>920</v>
      </c>
      <c r="E23" s="986" t="s">
        <v>928</v>
      </c>
      <c r="F23" s="987" t="s">
        <v>961</v>
      </c>
    </row>
    <row r="24" spans="1:6" x14ac:dyDescent="0.2">
      <c r="A24" s="984" t="s">
        <v>672</v>
      </c>
      <c r="B24" s="985" t="s">
        <v>909</v>
      </c>
      <c r="C24" s="986" t="s">
        <v>954</v>
      </c>
      <c r="D24" s="986" t="s">
        <v>961</v>
      </c>
      <c r="E24" s="986" t="s">
        <v>903</v>
      </c>
      <c r="F24" s="987" t="s">
        <v>964</v>
      </c>
    </row>
    <row r="25" spans="1:6" x14ac:dyDescent="0.2">
      <c r="A25" s="984" t="s">
        <v>680</v>
      </c>
      <c r="B25" s="985" t="s">
        <v>892</v>
      </c>
      <c r="C25" s="986" t="s">
        <v>954</v>
      </c>
      <c r="D25" s="986" t="s">
        <v>895</v>
      </c>
      <c r="E25" s="986" t="s">
        <v>894</v>
      </c>
      <c r="F25" s="987" t="s">
        <v>896</v>
      </c>
    </row>
    <row r="26" spans="1:6" x14ac:dyDescent="0.2">
      <c r="A26" s="984" t="s">
        <v>659</v>
      </c>
      <c r="B26" s="985" t="s">
        <v>895</v>
      </c>
      <c r="C26" s="986" t="s">
        <v>894</v>
      </c>
      <c r="D26" s="986" t="s">
        <v>915</v>
      </c>
      <c r="E26" s="986" t="s">
        <v>908</v>
      </c>
      <c r="F26" s="987" t="s">
        <v>953</v>
      </c>
    </row>
    <row r="27" spans="1:6" x14ac:dyDescent="0.2">
      <c r="A27" s="984" t="s">
        <v>679</v>
      </c>
      <c r="B27" s="985" t="s">
        <v>916</v>
      </c>
      <c r="C27" s="986" t="s">
        <v>892</v>
      </c>
      <c r="D27" s="986" t="s">
        <v>899</v>
      </c>
      <c r="E27" s="986" t="s">
        <v>908</v>
      </c>
      <c r="F27" s="987" t="s">
        <v>902</v>
      </c>
    </row>
    <row r="28" spans="1:6" x14ac:dyDescent="0.2">
      <c r="A28" s="984" t="s">
        <v>669</v>
      </c>
      <c r="B28" s="985" t="s">
        <v>910</v>
      </c>
      <c r="C28" s="986" t="s">
        <v>890</v>
      </c>
      <c r="D28" s="986" t="s">
        <v>959</v>
      </c>
      <c r="E28" s="986" t="s">
        <v>933</v>
      </c>
      <c r="F28" s="987" t="s">
        <v>951</v>
      </c>
    </row>
    <row r="29" spans="1:6" x14ac:dyDescent="0.2">
      <c r="A29" s="984" t="s">
        <v>674</v>
      </c>
      <c r="B29" s="985" t="s">
        <v>892</v>
      </c>
      <c r="C29" s="986" t="s">
        <v>954</v>
      </c>
      <c r="D29" s="986" t="s">
        <v>920</v>
      </c>
      <c r="E29" s="986" t="s">
        <v>965</v>
      </c>
      <c r="F29" s="987" t="s">
        <v>920</v>
      </c>
    </row>
    <row r="30" spans="1:6" x14ac:dyDescent="0.2">
      <c r="A30" s="984" t="s">
        <v>932</v>
      </c>
      <c r="B30" s="985" t="s">
        <v>894</v>
      </c>
      <c r="C30" s="986" t="s">
        <v>954</v>
      </c>
      <c r="D30" s="986" t="s">
        <v>933</v>
      </c>
      <c r="E30" s="986" t="s">
        <v>965</v>
      </c>
      <c r="F30" s="987" t="s">
        <v>933</v>
      </c>
    </row>
    <row r="31" spans="1:6" x14ac:dyDescent="0.2">
      <c r="A31" s="984" t="s">
        <v>655</v>
      </c>
      <c r="B31" s="985" t="s">
        <v>894</v>
      </c>
      <c r="C31" s="986" t="s">
        <v>892</v>
      </c>
      <c r="D31" s="986" t="s">
        <v>894</v>
      </c>
      <c r="E31" s="986" t="s">
        <v>965</v>
      </c>
      <c r="F31" s="987" t="s">
        <v>916</v>
      </c>
    </row>
    <row r="32" spans="1:6" x14ac:dyDescent="0.2">
      <c r="A32" s="988" t="s">
        <v>520</v>
      </c>
      <c r="B32" s="989" t="s">
        <v>966</v>
      </c>
      <c r="C32" s="980" t="s">
        <v>967</v>
      </c>
      <c r="D32" s="980" t="s">
        <v>968</v>
      </c>
      <c r="E32" s="980" t="s">
        <v>969</v>
      </c>
      <c r="F32" s="981" t="s">
        <v>970</v>
      </c>
    </row>
    <row r="33" spans="1:6" x14ac:dyDescent="0.2">
      <c r="A33" s="990" t="s">
        <v>938</v>
      </c>
      <c r="B33" s="991" t="s">
        <v>971</v>
      </c>
      <c r="C33" s="982" t="s">
        <v>972</v>
      </c>
      <c r="D33" s="982" t="s">
        <v>973</v>
      </c>
      <c r="E33" s="982" t="s">
        <v>974</v>
      </c>
      <c r="F33" s="983" t="s">
        <v>975</v>
      </c>
    </row>
    <row r="34" spans="1:6" x14ac:dyDescent="0.2">
      <c r="A34" s="1568" t="s">
        <v>943</v>
      </c>
      <c r="B34" s="1568"/>
      <c r="C34" s="1568"/>
      <c r="D34" s="1568"/>
      <c r="E34" s="1568"/>
      <c r="F34" s="1568"/>
    </row>
  </sheetData>
  <mergeCells count="4">
    <mergeCell ref="A4:A5"/>
    <mergeCell ref="B4:B5"/>
    <mergeCell ref="C4:F4"/>
    <mergeCell ref="A34:F3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5C3C3-6B54-4052-B3CF-9B62A2EBBA5B}">
  <sheetPr codeName="Hoja28"/>
  <dimension ref="A1:C32"/>
  <sheetViews>
    <sheetView workbookViewId="0">
      <selection activeCell="D27" sqref="D27"/>
    </sheetView>
  </sheetViews>
  <sheetFormatPr baseColWidth="10" defaultRowHeight="12.75" x14ac:dyDescent="0.2"/>
  <cols>
    <col min="1" max="1" width="54.28515625" style="977" customWidth="1"/>
    <col min="2" max="3" width="16.42578125" style="977" customWidth="1"/>
    <col min="4" max="16384" width="11.42578125" style="977"/>
  </cols>
  <sheetData>
    <row r="1" spans="1:3" x14ac:dyDescent="0.2">
      <c r="A1" s="976" t="s">
        <v>1405</v>
      </c>
    </row>
    <row r="2" spans="1:3" x14ac:dyDescent="0.2">
      <c r="A2" s="978" t="s">
        <v>976</v>
      </c>
    </row>
    <row r="3" spans="1:3" x14ac:dyDescent="0.2">
      <c r="A3" s="979"/>
    </row>
    <row r="4" spans="1:3" ht="25.5" x14ac:dyDescent="0.2">
      <c r="A4" s="992" t="s">
        <v>879</v>
      </c>
      <c r="B4" s="993" t="s">
        <v>977</v>
      </c>
      <c r="C4" s="994" t="s">
        <v>978</v>
      </c>
    </row>
    <row r="5" spans="1:3" x14ac:dyDescent="0.2">
      <c r="A5" s="995" t="s">
        <v>885</v>
      </c>
      <c r="B5" s="996" t="s">
        <v>886</v>
      </c>
      <c r="C5" s="997" t="s">
        <v>979</v>
      </c>
    </row>
    <row r="6" spans="1:3" x14ac:dyDescent="0.2">
      <c r="A6" s="995" t="s">
        <v>667</v>
      </c>
      <c r="B6" s="996" t="s">
        <v>890</v>
      </c>
      <c r="C6" s="997" t="s">
        <v>891</v>
      </c>
    </row>
    <row r="7" spans="1:3" x14ac:dyDescent="0.2">
      <c r="A7" s="995" t="s">
        <v>668</v>
      </c>
      <c r="B7" s="996" t="s">
        <v>894</v>
      </c>
      <c r="C7" s="997" t="s">
        <v>916</v>
      </c>
    </row>
    <row r="8" spans="1:3" x14ac:dyDescent="0.2">
      <c r="A8" s="995" t="s">
        <v>980</v>
      </c>
      <c r="B8" s="996" t="s">
        <v>892</v>
      </c>
      <c r="C8" s="997" t="s">
        <v>890</v>
      </c>
    </row>
    <row r="9" spans="1:3" x14ac:dyDescent="0.2">
      <c r="A9" s="995" t="s">
        <v>665</v>
      </c>
      <c r="B9" s="996" t="s">
        <v>896</v>
      </c>
      <c r="C9" s="997" t="s">
        <v>893</v>
      </c>
    </row>
    <row r="10" spans="1:3" x14ac:dyDescent="0.2">
      <c r="A10" s="995" t="s">
        <v>675</v>
      </c>
      <c r="B10" s="996" t="s">
        <v>899</v>
      </c>
      <c r="C10" s="997" t="s">
        <v>981</v>
      </c>
    </row>
    <row r="11" spans="1:3" x14ac:dyDescent="0.2">
      <c r="A11" s="995" t="s">
        <v>661</v>
      </c>
      <c r="B11" s="996" t="s">
        <v>902</v>
      </c>
      <c r="C11" s="997" t="s">
        <v>962</v>
      </c>
    </row>
    <row r="12" spans="1:3" x14ac:dyDescent="0.2">
      <c r="A12" s="995" t="s">
        <v>663</v>
      </c>
      <c r="B12" s="996" t="s">
        <v>897</v>
      </c>
      <c r="C12" s="997" t="s">
        <v>982</v>
      </c>
    </row>
    <row r="13" spans="1:3" x14ac:dyDescent="0.2">
      <c r="A13" s="995" t="s">
        <v>678</v>
      </c>
      <c r="B13" s="996" t="s">
        <v>908</v>
      </c>
      <c r="C13" s="997" t="s">
        <v>886</v>
      </c>
    </row>
    <row r="14" spans="1:3" x14ac:dyDescent="0.2">
      <c r="A14" s="995" t="s">
        <v>662</v>
      </c>
      <c r="B14" s="996" t="s">
        <v>910</v>
      </c>
      <c r="C14" s="997" t="s">
        <v>887</v>
      </c>
    </row>
    <row r="15" spans="1:3" x14ac:dyDescent="0.2">
      <c r="A15" s="995" t="s">
        <v>664</v>
      </c>
      <c r="B15" s="996" t="s">
        <v>895</v>
      </c>
      <c r="C15" s="997" t="s">
        <v>981</v>
      </c>
    </row>
    <row r="16" spans="1:3" x14ac:dyDescent="0.2">
      <c r="A16" s="995" t="s">
        <v>681</v>
      </c>
      <c r="B16" s="996" t="s">
        <v>892</v>
      </c>
      <c r="C16" s="997" t="s">
        <v>916</v>
      </c>
    </row>
    <row r="17" spans="1:3" x14ac:dyDescent="0.2">
      <c r="A17" s="995" t="s">
        <v>683</v>
      </c>
      <c r="B17" s="996" t="s">
        <v>916</v>
      </c>
      <c r="C17" s="997" t="s">
        <v>920</v>
      </c>
    </row>
    <row r="18" spans="1:3" x14ac:dyDescent="0.2">
      <c r="A18" s="995" t="s">
        <v>671</v>
      </c>
      <c r="B18" s="996" t="s">
        <v>916</v>
      </c>
      <c r="C18" s="997" t="s">
        <v>908</v>
      </c>
    </row>
    <row r="19" spans="1:3" x14ac:dyDescent="0.2">
      <c r="A19" s="995" t="s">
        <v>918</v>
      </c>
      <c r="B19" s="996" t="s">
        <v>888</v>
      </c>
      <c r="C19" s="997" t="s">
        <v>983</v>
      </c>
    </row>
    <row r="20" spans="1:3" x14ac:dyDescent="0.2">
      <c r="A20" s="995" t="s">
        <v>660</v>
      </c>
      <c r="B20" s="996" t="s">
        <v>890</v>
      </c>
      <c r="C20" s="997" t="s">
        <v>914</v>
      </c>
    </row>
    <row r="21" spans="1:3" x14ac:dyDescent="0.2">
      <c r="A21" s="995" t="s">
        <v>670</v>
      </c>
      <c r="B21" s="996" t="s">
        <v>895</v>
      </c>
      <c r="C21" s="997" t="s">
        <v>891</v>
      </c>
    </row>
    <row r="22" spans="1:3" x14ac:dyDescent="0.2">
      <c r="A22" s="995" t="s">
        <v>924</v>
      </c>
      <c r="B22" s="996" t="s">
        <v>916</v>
      </c>
      <c r="C22" s="997" t="s">
        <v>930</v>
      </c>
    </row>
    <row r="23" spans="1:3" x14ac:dyDescent="0.2">
      <c r="A23" s="995" t="s">
        <v>672</v>
      </c>
      <c r="B23" s="996" t="s">
        <v>909</v>
      </c>
      <c r="C23" s="997" t="s">
        <v>984</v>
      </c>
    </row>
    <row r="24" spans="1:3" x14ac:dyDescent="0.2">
      <c r="A24" s="995" t="s">
        <v>680</v>
      </c>
      <c r="B24" s="996" t="s">
        <v>892</v>
      </c>
      <c r="C24" s="997" t="s">
        <v>895</v>
      </c>
    </row>
    <row r="25" spans="1:3" x14ac:dyDescent="0.2">
      <c r="A25" s="995" t="s">
        <v>659</v>
      </c>
      <c r="B25" s="996" t="s">
        <v>895</v>
      </c>
      <c r="C25" s="997" t="s">
        <v>923</v>
      </c>
    </row>
    <row r="26" spans="1:3" x14ac:dyDescent="0.2">
      <c r="A26" s="995" t="s">
        <v>679</v>
      </c>
      <c r="B26" s="996" t="s">
        <v>916</v>
      </c>
      <c r="C26" s="997" t="s">
        <v>917</v>
      </c>
    </row>
    <row r="27" spans="1:3" x14ac:dyDescent="0.2">
      <c r="A27" s="995" t="s">
        <v>669</v>
      </c>
      <c r="B27" s="996" t="s">
        <v>910</v>
      </c>
      <c r="C27" s="997" t="s">
        <v>951</v>
      </c>
    </row>
    <row r="28" spans="1:3" x14ac:dyDescent="0.2">
      <c r="A28" s="995" t="s">
        <v>674</v>
      </c>
      <c r="B28" s="996" t="s">
        <v>892</v>
      </c>
      <c r="C28" s="997" t="s">
        <v>920</v>
      </c>
    </row>
    <row r="29" spans="1:3" x14ac:dyDescent="0.2">
      <c r="A29" s="995" t="s">
        <v>932</v>
      </c>
      <c r="B29" s="996" t="s">
        <v>894</v>
      </c>
      <c r="C29" s="997" t="s">
        <v>933</v>
      </c>
    </row>
    <row r="30" spans="1:3" x14ac:dyDescent="0.2">
      <c r="A30" s="995" t="s">
        <v>655</v>
      </c>
      <c r="B30" s="996" t="s">
        <v>894</v>
      </c>
      <c r="C30" s="997" t="s">
        <v>892</v>
      </c>
    </row>
    <row r="31" spans="1:3" x14ac:dyDescent="0.2">
      <c r="A31" s="998" t="s">
        <v>520</v>
      </c>
      <c r="B31" s="999" t="s">
        <v>985</v>
      </c>
      <c r="C31" s="1000" t="s">
        <v>986</v>
      </c>
    </row>
    <row r="32" spans="1:3" x14ac:dyDescent="0.2">
      <c r="A32" s="1575" t="s">
        <v>943</v>
      </c>
      <c r="B32" s="1575"/>
      <c r="C32" s="1575"/>
    </row>
  </sheetData>
  <mergeCells count="1">
    <mergeCell ref="A32:C3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0F6AD-0BA3-485A-84D5-756607B43B64}">
  <sheetPr codeName="Hoja29"/>
  <dimension ref="A1:H25"/>
  <sheetViews>
    <sheetView workbookViewId="0">
      <selection activeCell="D27" sqref="D27"/>
    </sheetView>
  </sheetViews>
  <sheetFormatPr baseColWidth="10" defaultRowHeight="12.75" x14ac:dyDescent="0.2"/>
  <cols>
    <col min="1" max="1" width="12.5703125" style="1002" customWidth="1"/>
    <col min="2" max="7" width="11.42578125" style="1002"/>
    <col min="8" max="8" width="14.28515625" style="1002" customWidth="1"/>
    <col min="9" max="16384" width="11.42578125" style="1002"/>
  </cols>
  <sheetData>
    <row r="1" spans="1:8" x14ac:dyDescent="0.2">
      <c r="A1" s="1001" t="s">
        <v>1406</v>
      </c>
    </row>
    <row r="2" spans="1:8" x14ac:dyDescent="0.2">
      <c r="A2" s="1001" t="s">
        <v>776</v>
      </c>
    </row>
    <row r="3" spans="1:8" x14ac:dyDescent="0.2">
      <c r="A3" s="1001" t="s">
        <v>987</v>
      </c>
    </row>
    <row r="5" spans="1:8" ht="24" customHeight="1" x14ac:dyDescent="0.2">
      <c r="A5" s="1571" t="s">
        <v>484</v>
      </c>
      <c r="B5" s="1577" t="s">
        <v>485</v>
      </c>
      <c r="C5" s="1577"/>
      <c r="D5" s="1577"/>
      <c r="E5" s="1577"/>
      <c r="F5" s="1577"/>
      <c r="G5" s="1577"/>
      <c r="H5" s="1571" t="s">
        <v>486</v>
      </c>
    </row>
    <row r="6" spans="1:8" ht="25.5" x14ac:dyDescent="0.2">
      <c r="A6" s="1572"/>
      <c r="B6" s="1003" t="s">
        <v>487</v>
      </c>
      <c r="C6" s="1003" t="s">
        <v>488</v>
      </c>
      <c r="D6" s="1003" t="s">
        <v>489</v>
      </c>
      <c r="E6" s="1003" t="s">
        <v>490</v>
      </c>
      <c r="F6" s="1003" t="s">
        <v>491</v>
      </c>
      <c r="G6" s="1003" t="s">
        <v>492</v>
      </c>
      <c r="H6" s="1572"/>
    </row>
    <row r="7" spans="1:8" x14ac:dyDescent="0.2">
      <c r="A7" s="1004">
        <v>2016</v>
      </c>
      <c r="B7" s="1005">
        <v>16</v>
      </c>
      <c r="C7" s="1005">
        <v>2</v>
      </c>
      <c r="D7" s="1005">
        <v>0</v>
      </c>
      <c r="E7" s="1005">
        <v>1</v>
      </c>
      <c r="F7" s="1005">
        <v>0</v>
      </c>
      <c r="G7" s="1005">
        <v>0</v>
      </c>
      <c r="H7" s="1004">
        <v>19</v>
      </c>
    </row>
    <row r="8" spans="1:8" x14ac:dyDescent="0.2">
      <c r="A8" s="1004">
        <v>2017</v>
      </c>
      <c r="B8" s="1005">
        <v>18</v>
      </c>
      <c r="C8" s="1005">
        <v>1</v>
      </c>
      <c r="D8" s="1005">
        <v>0</v>
      </c>
      <c r="E8" s="1005">
        <v>1</v>
      </c>
      <c r="F8" s="1005">
        <v>0</v>
      </c>
      <c r="G8" s="1005">
        <v>0</v>
      </c>
      <c r="H8" s="1004">
        <v>20</v>
      </c>
    </row>
    <row r="9" spans="1:8" x14ac:dyDescent="0.2">
      <c r="A9" s="1004">
        <v>2018</v>
      </c>
      <c r="B9" s="1005">
        <v>13</v>
      </c>
      <c r="C9" s="1005">
        <v>1</v>
      </c>
      <c r="D9" s="1005">
        <v>0</v>
      </c>
      <c r="E9" s="1005">
        <v>1</v>
      </c>
      <c r="F9" s="1005">
        <v>0</v>
      </c>
      <c r="G9" s="1005">
        <v>0</v>
      </c>
      <c r="H9" s="1004">
        <v>15</v>
      </c>
    </row>
    <row r="10" spans="1:8" x14ac:dyDescent="0.2">
      <c r="A10" s="1004">
        <v>2019</v>
      </c>
      <c r="B10" s="1005">
        <v>13</v>
      </c>
      <c r="C10" s="1005">
        <v>0</v>
      </c>
      <c r="D10" s="1005">
        <v>0</v>
      </c>
      <c r="E10" s="1005">
        <v>1</v>
      </c>
      <c r="F10" s="1005">
        <v>0</v>
      </c>
      <c r="G10" s="1005">
        <v>0</v>
      </c>
      <c r="H10" s="1004">
        <v>14</v>
      </c>
    </row>
    <row r="11" spans="1:8" x14ac:dyDescent="0.2">
      <c r="A11" s="1004">
        <v>2020</v>
      </c>
      <c r="B11" s="1005">
        <v>10</v>
      </c>
      <c r="C11" s="1005">
        <v>0</v>
      </c>
      <c r="D11" s="1005">
        <v>0</v>
      </c>
      <c r="E11" s="1005">
        <v>5</v>
      </c>
      <c r="F11" s="1005">
        <v>1</v>
      </c>
      <c r="G11" s="1005">
        <v>0</v>
      </c>
      <c r="H11" s="1004">
        <v>16</v>
      </c>
    </row>
    <row r="12" spans="1:8" x14ac:dyDescent="0.2">
      <c r="A12" s="1004">
        <v>2021</v>
      </c>
      <c r="B12" s="1005">
        <v>8</v>
      </c>
      <c r="C12" s="1005">
        <v>0</v>
      </c>
      <c r="D12" s="1005">
        <v>1</v>
      </c>
      <c r="E12" s="1005">
        <v>3</v>
      </c>
      <c r="F12" s="1005">
        <v>2</v>
      </c>
      <c r="G12" s="1005">
        <v>0</v>
      </c>
      <c r="H12" s="1004">
        <v>14</v>
      </c>
    </row>
    <row r="13" spans="1:8" x14ac:dyDescent="0.2">
      <c r="A13" s="1004">
        <v>2022</v>
      </c>
      <c r="B13" s="1005">
        <v>5</v>
      </c>
      <c r="C13" s="1005">
        <v>0</v>
      </c>
      <c r="D13" s="1005">
        <v>1</v>
      </c>
      <c r="E13" s="1005">
        <v>4</v>
      </c>
      <c r="F13" s="1005">
        <v>0</v>
      </c>
      <c r="G13" s="1005">
        <v>0</v>
      </c>
      <c r="H13" s="1004">
        <v>10</v>
      </c>
    </row>
    <row r="14" spans="1:8" x14ac:dyDescent="0.2">
      <c r="A14" s="1004">
        <v>2023</v>
      </c>
      <c r="B14" s="1005">
        <v>0</v>
      </c>
      <c r="C14" s="1005">
        <v>0</v>
      </c>
      <c r="D14" s="1005">
        <v>5</v>
      </c>
      <c r="E14" s="1005">
        <v>8</v>
      </c>
      <c r="F14" s="1005">
        <v>0</v>
      </c>
      <c r="G14" s="1005">
        <v>0</v>
      </c>
      <c r="H14" s="1004">
        <v>13</v>
      </c>
    </row>
    <row r="15" spans="1:8" x14ac:dyDescent="0.2">
      <c r="A15" s="1004">
        <v>2024</v>
      </c>
      <c r="B15" s="1005">
        <v>0</v>
      </c>
      <c r="C15" s="1005">
        <v>0</v>
      </c>
      <c r="D15" s="1005">
        <v>0</v>
      </c>
      <c r="E15" s="1005">
        <v>0</v>
      </c>
      <c r="F15" s="1005">
        <v>0</v>
      </c>
      <c r="G15" s="1005">
        <v>2</v>
      </c>
      <c r="H15" s="1004">
        <v>2</v>
      </c>
    </row>
    <row r="16" spans="1:8" x14ac:dyDescent="0.2">
      <c r="A16" s="1006" t="s">
        <v>988</v>
      </c>
      <c r="B16" s="1007">
        <v>83</v>
      </c>
      <c r="C16" s="1007">
        <v>4</v>
      </c>
      <c r="D16" s="1007">
        <v>7</v>
      </c>
      <c r="E16" s="1007">
        <v>24</v>
      </c>
      <c r="F16" s="1007">
        <v>3</v>
      </c>
      <c r="G16" s="1007">
        <v>2</v>
      </c>
      <c r="H16" s="1008">
        <v>123</v>
      </c>
    </row>
    <row r="17" spans="1:8" x14ac:dyDescent="0.2">
      <c r="A17" s="1578" t="s">
        <v>471</v>
      </c>
      <c r="B17" s="1578"/>
      <c r="C17" s="1578"/>
      <c r="D17" s="1578"/>
      <c r="E17" s="1578"/>
      <c r="F17" s="1578"/>
      <c r="G17" s="1578"/>
      <c r="H17" s="1578"/>
    </row>
    <row r="18" spans="1:8" ht="12.75" customHeight="1" x14ac:dyDescent="0.2">
      <c r="A18" s="1576" t="s">
        <v>989</v>
      </c>
      <c r="B18" s="1576"/>
      <c r="C18" s="1576"/>
      <c r="D18" s="1576"/>
      <c r="E18" s="1576"/>
      <c r="F18" s="1576"/>
      <c r="G18" s="1576"/>
      <c r="H18" s="1576"/>
    </row>
    <row r="19" spans="1:8" x14ac:dyDescent="0.2">
      <c r="A19" s="1576"/>
      <c r="B19" s="1576"/>
      <c r="C19" s="1576"/>
      <c r="D19" s="1576"/>
      <c r="E19" s="1576"/>
      <c r="F19" s="1576"/>
      <c r="G19" s="1576"/>
      <c r="H19" s="1576"/>
    </row>
    <row r="20" spans="1:8" x14ac:dyDescent="0.2">
      <c r="A20" s="1576"/>
      <c r="B20" s="1576"/>
      <c r="C20" s="1576"/>
      <c r="D20" s="1576"/>
      <c r="E20" s="1576"/>
      <c r="F20" s="1576"/>
      <c r="G20" s="1576"/>
      <c r="H20" s="1576"/>
    </row>
    <row r="21" spans="1:8" x14ac:dyDescent="0.2">
      <c r="A21" s="1576" t="s">
        <v>777</v>
      </c>
      <c r="B21" s="1576"/>
      <c r="C21" s="1576"/>
      <c r="D21" s="1576"/>
      <c r="E21" s="1576"/>
      <c r="F21" s="1576"/>
      <c r="G21" s="1576"/>
      <c r="H21" s="1576"/>
    </row>
    <row r="22" spans="1:8" ht="12.75" customHeight="1" x14ac:dyDescent="0.2">
      <c r="A22" s="1576" t="s">
        <v>649</v>
      </c>
      <c r="B22" s="1576"/>
      <c r="C22" s="1576"/>
      <c r="D22" s="1576"/>
      <c r="E22" s="1576"/>
      <c r="F22" s="1576"/>
      <c r="G22" s="1576"/>
      <c r="H22" s="1576"/>
    </row>
    <row r="23" spans="1:8" x14ac:dyDescent="0.2">
      <c r="A23" s="1576"/>
      <c r="B23" s="1576"/>
      <c r="C23" s="1576"/>
      <c r="D23" s="1576"/>
      <c r="E23" s="1576"/>
      <c r="F23" s="1576"/>
      <c r="G23" s="1576"/>
      <c r="H23" s="1576"/>
    </row>
    <row r="24" spans="1:8" x14ac:dyDescent="0.2">
      <c r="A24" s="1576"/>
      <c r="B24" s="1576"/>
      <c r="C24" s="1576"/>
      <c r="D24" s="1576"/>
      <c r="E24" s="1576"/>
      <c r="F24" s="1576"/>
      <c r="G24" s="1576"/>
      <c r="H24" s="1576"/>
    </row>
    <row r="25" spans="1:8" x14ac:dyDescent="0.2">
      <c r="A25" s="1576" t="s">
        <v>18</v>
      </c>
      <c r="B25" s="1576"/>
      <c r="C25" s="1576"/>
      <c r="D25" s="1576"/>
      <c r="E25" s="1576"/>
      <c r="F25" s="1576"/>
      <c r="G25" s="1576"/>
      <c r="H25" s="1576"/>
    </row>
  </sheetData>
  <mergeCells count="8">
    <mergeCell ref="A22:H24"/>
    <mergeCell ref="A25:H25"/>
    <mergeCell ref="A5:A6"/>
    <mergeCell ref="B5:G5"/>
    <mergeCell ref="H5:H6"/>
    <mergeCell ref="A17:H17"/>
    <mergeCell ref="A18:H20"/>
    <mergeCell ref="A21:H2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A776B-14B9-438B-AC7B-222EB99D7634}">
  <sheetPr codeName="Hoja3"/>
  <dimension ref="A1:D19"/>
  <sheetViews>
    <sheetView showGridLines="0" workbookViewId="0"/>
  </sheetViews>
  <sheetFormatPr baseColWidth="10" defaultColWidth="11.42578125" defaultRowHeight="12.75" x14ac:dyDescent="0.2"/>
  <cols>
    <col min="1" max="1" width="34.140625" style="14" bestFit="1" customWidth="1"/>
    <col min="2" max="2" width="11.85546875" style="14" customWidth="1"/>
    <col min="3" max="16384" width="11.42578125" style="14"/>
  </cols>
  <sheetData>
    <row r="1" spans="1:4" x14ac:dyDescent="0.2">
      <c r="A1" s="6" t="s">
        <v>450</v>
      </c>
      <c r="B1" s="6"/>
      <c r="C1" s="7"/>
    </row>
    <row r="2" spans="1:4" x14ac:dyDescent="0.2">
      <c r="A2" s="6" t="s">
        <v>584</v>
      </c>
      <c r="B2" s="6"/>
      <c r="C2" s="7"/>
    </row>
    <row r="4" spans="1:4" x14ac:dyDescent="0.2">
      <c r="A4" s="417"/>
      <c r="B4" s="418" t="s">
        <v>804</v>
      </c>
      <c r="C4" s="419" t="s">
        <v>808</v>
      </c>
      <c r="D4" s="648"/>
    </row>
    <row r="5" spans="1:4" x14ac:dyDescent="0.2">
      <c r="A5" s="75" t="s">
        <v>451</v>
      </c>
      <c r="B5" s="1466">
        <v>1.1406032555132555</v>
      </c>
      <c r="C5" s="1468">
        <v>1.3439191755614499</v>
      </c>
    </row>
    <row r="6" spans="1:4" x14ac:dyDescent="0.2">
      <c r="A6" s="76" t="s">
        <v>180</v>
      </c>
      <c r="B6" s="1467"/>
      <c r="C6" s="1469"/>
    </row>
    <row r="7" spans="1:4" x14ac:dyDescent="0.2">
      <c r="A7" s="75" t="s">
        <v>452</v>
      </c>
      <c r="B7" s="1467">
        <v>1.4808713724509488</v>
      </c>
      <c r="C7" s="1469">
        <v>1.44640294321422</v>
      </c>
    </row>
    <row r="8" spans="1:4" x14ac:dyDescent="0.2">
      <c r="A8" s="76" t="s">
        <v>453</v>
      </c>
      <c r="B8" s="1467"/>
      <c r="C8" s="1469"/>
    </row>
    <row r="9" spans="1:4" x14ac:dyDescent="0.2">
      <c r="A9" s="75" t="s">
        <v>454</v>
      </c>
      <c r="B9" s="1478">
        <v>-1.3399069837447115</v>
      </c>
      <c r="C9" s="1480">
        <v>-1.4482876075119699</v>
      </c>
    </row>
    <row r="10" spans="1:4" x14ac:dyDescent="0.2">
      <c r="A10" s="76" t="s">
        <v>453</v>
      </c>
      <c r="B10" s="1478"/>
      <c r="C10" s="1480"/>
    </row>
    <row r="11" spans="1:4" x14ac:dyDescent="0.2">
      <c r="A11" s="75" t="s">
        <v>455</v>
      </c>
      <c r="B11" s="1478">
        <v>5.5588123719941223</v>
      </c>
      <c r="C11" s="1480">
        <v>6.6447431763148899</v>
      </c>
    </row>
    <row r="12" spans="1:4" x14ac:dyDescent="0.2">
      <c r="A12" s="76" t="s">
        <v>180</v>
      </c>
      <c r="B12" s="1478"/>
      <c r="C12" s="1480"/>
    </row>
    <row r="13" spans="1:4" x14ac:dyDescent="0.2">
      <c r="A13" s="75" t="s">
        <v>456</v>
      </c>
      <c r="B13" s="1467">
        <v>1.6866970074442662</v>
      </c>
      <c r="C13" s="1469">
        <v>2.45661411888661</v>
      </c>
    </row>
    <row r="14" spans="1:4" x14ac:dyDescent="0.2">
      <c r="A14" s="494" t="s">
        <v>180</v>
      </c>
      <c r="B14" s="1479"/>
      <c r="C14" s="1481"/>
    </row>
    <row r="15" spans="1:4" x14ac:dyDescent="0.2">
      <c r="A15" s="420" t="s">
        <v>457</v>
      </c>
      <c r="B15" s="1466">
        <v>-2.4831975732080971</v>
      </c>
      <c r="C15" s="1468">
        <v>-1.46481785462077</v>
      </c>
    </row>
    <row r="16" spans="1:4" x14ac:dyDescent="0.2">
      <c r="A16" s="77" t="s">
        <v>458</v>
      </c>
      <c r="B16" s="1479"/>
      <c r="C16" s="1481"/>
    </row>
    <row r="17" spans="1:3" ht="12.75" customHeight="1" x14ac:dyDescent="0.2">
      <c r="A17" s="1476" t="s">
        <v>1456</v>
      </c>
      <c r="B17" s="1476"/>
      <c r="C17" s="1476"/>
    </row>
    <row r="18" spans="1:3" x14ac:dyDescent="0.2">
      <c r="A18" s="1477"/>
      <c r="B18" s="1477"/>
      <c r="C18" s="1477"/>
    </row>
    <row r="19" spans="1:3" x14ac:dyDescent="0.2">
      <c r="A19" s="1477"/>
      <c r="B19" s="1477"/>
      <c r="C19" s="1477"/>
    </row>
  </sheetData>
  <mergeCells count="13">
    <mergeCell ref="B5:B6"/>
    <mergeCell ref="B7:B8"/>
    <mergeCell ref="B9:B10"/>
    <mergeCell ref="C5:C6"/>
    <mergeCell ref="C7:C8"/>
    <mergeCell ref="C9:C10"/>
    <mergeCell ref="A17:C19"/>
    <mergeCell ref="B11:B12"/>
    <mergeCell ref="B13:B14"/>
    <mergeCell ref="B15:B16"/>
    <mergeCell ref="C11:C12"/>
    <mergeCell ref="C13:C14"/>
    <mergeCell ref="C15:C16"/>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99881-16FB-46FA-86D4-3C33C9A1F16D}">
  <sheetPr codeName="Hoja30"/>
  <dimension ref="A1:H35"/>
  <sheetViews>
    <sheetView workbookViewId="0">
      <selection activeCell="D27" sqref="D27"/>
    </sheetView>
  </sheetViews>
  <sheetFormatPr baseColWidth="10" defaultColWidth="50.5703125" defaultRowHeight="12.75" x14ac:dyDescent="0.2"/>
  <cols>
    <col min="1" max="1" width="54.28515625" style="1002" customWidth="1"/>
    <col min="2" max="7" width="11.42578125" style="1002" customWidth="1"/>
    <col min="8" max="8" width="14.140625" style="1002" customWidth="1"/>
    <col min="9" max="16384" width="50.5703125" style="1002"/>
  </cols>
  <sheetData>
    <row r="1" spans="1:8" x14ac:dyDescent="0.2">
      <c r="A1" s="1001" t="s">
        <v>1407</v>
      </c>
    </row>
    <row r="2" spans="1:8" x14ac:dyDescent="0.2">
      <c r="A2" s="1001" t="s">
        <v>778</v>
      </c>
    </row>
    <row r="3" spans="1:8" x14ac:dyDescent="0.2">
      <c r="A3" s="1001" t="s">
        <v>987</v>
      </c>
    </row>
    <row r="5" spans="1:8" x14ac:dyDescent="0.2">
      <c r="A5" s="1579" t="s">
        <v>62</v>
      </c>
      <c r="B5" s="1579" t="s">
        <v>485</v>
      </c>
      <c r="C5" s="1577"/>
      <c r="D5" s="1577"/>
      <c r="E5" s="1577"/>
      <c r="F5" s="1577"/>
      <c r="G5" s="1581"/>
      <c r="H5" s="1581" t="s">
        <v>486</v>
      </c>
    </row>
    <row r="6" spans="1:8" ht="25.5" x14ac:dyDescent="0.2">
      <c r="A6" s="1580"/>
      <c r="B6" s="1009" t="s">
        <v>487</v>
      </c>
      <c r="C6" s="1003" t="s">
        <v>488</v>
      </c>
      <c r="D6" s="1003" t="s">
        <v>489</v>
      </c>
      <c r="E6" s="1003" t="s">
        <v>490</v>
      </c>
      <c r="F6" s="1003" t="s">
        <v>491</v>
      </c>
      <c r="G6" s="1010" t="s">
        <v>492</v>
      </c>
      <c r="H6" s="1582"/>
    </row>
    <row r="7" spans="1:8" x14ac:dyDescent="0.2">
      <c r="A7" s="1011" t="s">
        <v>533</v>
      </c>
      <c r="B7" s="1012">
        <v>3</v>
      </c>
      <c r="C7" s="1005">
        <v>0</v>
      </c>
      <c r="D7" s="1005">
        <v>0</v>
      </c>
      <c r="E7" s="1005">
        <v>1</v>
      </c>
      <c r="F7" s="1005">
        <v>1</v>
      </c>
      <c r="G7" s="1013">
        <v>0</v>
      </c>
      <c r="H7" s="1013">
        <v>5</v>
      </c>
    </row>
    <row r="8" spans="1:8" x14ac:dyDescent="0.2">
      <c r="A8" s="1011" t="s">
        <v>534</v>
      </c>
      <c r="B8" s="1012">
        <v>0</v>
      </c>
      <c r="C8" s="1005">
        <v>0</v>
      </c>
      <c r="D8" s="1005">
        <v>1</v>
      </c>
      <c r="E8" s="1005">
        <v>0</v>
      </c>
      <c r="F8" s="1005">
        <v>0</v>
      </c>
      <c r="G8" s="1013">
        <v>0</v>
      </c>
      <c r="H8" s="1013">
        <v>1</v>
      </c>
    </row>
    <row r="9" spans="1:8" x14ac:dyDescent="0.2">
      <c r="A9" s="1011" t="s">
        <v>535</v>
      </c>
      <c r="B9" s="1012">
        <v>2</v>
      </c>
      <c r="C9" s="1005">
        <v>0</v>
      </c>
      <c r="D9" s="1005">
        <v>0</v>
      </c>
      <c r="E9" s="1005">
        <v>1</v>
      </c>
      <c r="F9" s="1005">
        <v>0</v>
      </c>
      <c r="G9" s="1013">
        <v>0</v>
      </c>
      <c r="H9" s="1013">
        <v>3</v>
      </c>
    </row>
    <row r="10" spans="1:8" x14ac:dyDescent="0.2">
      <c r="A10" s="1011" t="s">
        <v>536</v>
      </c>
      <c r="B10" s="1012">
        <v>12</v>
      </c>
      <c r="C10" s="1005">
        <v>1</v>
      </c>
      <c r="D10" s="1005">
        <v>1</v>
      </c>
      <c r="E10" s="1005">
        <v>1</v>
      </c>
      <c r="F10" s="1005">
        <v>0</v>
      </c>
      <c r="G10" s="1013">
        <v>1</v>
      </c>
      <c r="H10" s="1013">
        <v>16</v>
      </c>
    </row>
    <row r="11" spans="1:8" x14ac:dyDescent="0.2">
      <c r="A11" s="1011" t="s">
        <v>537</v>
      </c>
      <c r="B11" s="1012">
        <v>12</v>
      </c>
      <c r="C11" s="1005">
        <v>0</v>
      </c>
      <c r="D11" s="1005">
        <v>0</v>
      </c>
      <c r="E11" s="1005">
        <v>6</v>
      </c>
      <c r="F11" s="1005">
        <v>0</v>
      </c>
      <c r="G11" s="1013">
        <v>0</v>
      </c>
      <c r="H11" s="1013">
        <v>18</v>
      </c>
    </row>
    <row r="12" spans="1:8" x14ac:dyDescent="0.2">
      <c r="A12" s="1011" t="s">
        <v>538</v>
      </c>
      <c r="B12" s="1012">
        <v>5</v>
      </c>
      <c r="C12" s="1005">
        <v>0</v>
      </c>
      <c r="D12" s="1005">
        <v>0</v>
      </c>
      <c r="E12" s="1005">
        <v>1</v>
      </c>
      <c r="F12" s="1005">
        <v>0</v>
      </c>
      <c r="G12" s="1013">
        <v>0</v>
      </c>
      <c r="H12" s="1013">
        <v>6</v>
      </c>
    </row>
    <row r="13" spans="1:8" x14ac:dyDescent="0.2">
      <c r="A13" s="1011" t="s">
        <v>539</v>
      </c>
      <c r="B13" s="1012">
        <v>2</v>
      </c>
      <c r="C13" s="1005">
        <v>0</v>
      </c>
      <c r="D13" s="1005">
        <v>0</v>
      </c>
      <c r="E13" s="1005">
        <v>1</v>
      </c>
      <c r="F13" s="1005">
        <v>0</v>
      </c>
      <c r="G13" s="1013">
        <v>0</v>
      </c>
      <c r="H13" s="1013">
        <v>3</v>
      </c>
    </row>
    <row r="14" spans="1:8" x14ac:dyDescent="0.2">
      <c r="A14" s="1011" t="s">
        <v>540</v>
      </c>
      <c r="B14" s="1012">
        <v>4</v>
      </c>
      <c r="C14" s="1005">
        <v>0</v>
      </c>
      <c r="D14" s="1005">
        <v>1</v>
      </c>
      <c r="E14" s="1005">
        <v>0</v>
      </c>
      <c r="F14" s="1005">
        <v>0</v>
      </c>
      <c r="G14" s="1013">
        <v>0</v>
      </c>
      <c r="H14" s="1013">
        <v>5</v>
      </c>
    </row>
    <row r="15" spans="1:8" x14ac:dyDescent="0.2">
      <c r="A15" s="1011" t="s">
        <v>541</v>
      </c>
      <c r="B15" s="1012">
        <v>1</v>
      </c>
      <c r="C15" s="1005">
        <v>0</v>
      </c>
      <c r="D15" s="1005">
        <v>0</v>
      </c>
      <c r="E15" s="1005">
        <v>0</v>
      </c>
      <c r="F15" s="1005">
        <v>0</v>
      </c>
      <c r="G15" s="1013">
        <v>0</v>
      </c>
      <c r="H15" s="1013">
        <v>1</v>
      </c>
    </row>
    <row r="16" spans="1:8" x14ac:dyDescent="0.2">
      <c r="A16" s="1011" t="s">
        <v>542</v>
      </c>
      <c r="B16" s="1012">
        <v>1</v>
      </c>
      <c r="C16" s="1005">
        <v>0</v>
      </c>
      <c r="D16" s="1005">
        <v>0</v>
      </c>
      <c r="E16" s="1005">
        <v>0</v>
      </c>
      <c r="F16" s="1005">
        <v>0</v>
      </c>
      <c r="G16" s="1013">
        <v>0</v>
      </c>
      <c r="H16" s="1013">
        <v>1</v>
      </c>
    </row>
    <row r="17" spans="1:8" x14ac:dyDescent="0.2">
      <c r="A17" s="1011" t="s">
        <v>543</v>
      </c>
      <c r="B17" s="1012">
        <v>1</v>
      </c>
      <c r="C17" s="1005">
        <v>0</v>
      </c>
      <c r="D17" s="1005">
        <v>0</v>
      </c>
      <c r="E17" s="1005">
        <v>0</v>
      </c>
      <c r="F17" s="1005">
        <v>0</v>
      </c>
      <c r="G17" s="1013">
        <v>0</v>
      </c>
      <c r="H17" s="1013">
        <v>1</v>
      </c>
    </row>
    <row r="18" spans="1:8" x14ac:dyDescent="0.2">
      <c r="A18" s="1011" t="s">
        <v>544</v>
      </c>
      <c r="B18" s="1012">
        <v>8</v>
      </c>
      <c r="C18" s="1005">
        <v>0</v>
      </c>
      <c r="D18" s="1005">
        <v>0</v>
      </c>
      <c r="E18" s="1005">
        <v>5</v>
      </c>
      <c r="F18" s="1005">
        <v>0</v>
      </c>
      <c r="G18" s="1013">
        <v>0</v>
      </c>
      <c r="H18" s="1013">
        <v>13</v>
      </c>
    </row>
    <row r="19" spans="1:8" x14ac:dyDescent="0.2">
      <c r="A19" s="1011" t="s">
        <v>545</v>
      </c>
      <c r="B19" s="1012">
        <v>0</v>
      </c>
      <c r="C19" s="1005">
        <v>0</v>
      </c>
      <c r="D19" s="1005">
        <v>0</v>
      </c>
      <c r="E19" s="1005">
        <v>2</v>
      </c>
      <c r="F19" s="1005">
        <v>0</v>
      </c>
      <c r="G19" s="1013">
        <v>0</v>
      </c>
      <c r="H19" s="1013">
        <v>2</v>
      </c>
    </row>
    <row r="20" spans="1:8" x14ac:dyDescent="0.2">
      <c r="A20" s="1011" t="s">
        <v>546</v>
      </c>
      <c r="B20" s="1012">
        <v>7</v>
      </c>
      <c r="C20" s="1005">
        <v>0</v>
      </c>
      <c r="D20" s="1005">
        <v>0</v>
      </c>
      <c r="E20" s="1005">
        <v>0</v>
      </c>
      <c r="F20" s="1005">
        <v>1</v>
      </c>
      <c r="G20" s="1013">
        <v>0</v>
      </c>
      <c r="H20" s="1013">
        <v>8</v>
      </c>
    </row>
    <row r="21" spans="1:8" x14ac:dyDescent="0.2">
      <c r="A21" s="1011" t="s">
        <v>547</v>
      </c>
      <c r="B21" s="1012">
        <v>3</v>
      </c>
      <c r="C21" s="1005">
        <v>1</v>
      </c>
      <c r="D21" s="1005">
        <v>1</v>
      </c>
      <c r="E21" s="1005">
        <v>1</v>
      </c>
      <c r="F21" s="1005">
        <v>0</v>
      </c>
      <c r="G21" s="1013">
        <v>0</v>
      </c>
      <c r="H21" s="1013">
        <v>6</v>
      </c>
    </row>
    <row r="22" spans="1:8" x14ac:dyDescent="0.2">
      <c r="A22" s="1011" t="s">
        <v>548</v>
      </c>
      <c r="B22" s="1012">
        <v>7</v>
      </c>
      <c r="C22" s="1005">
        <v>0</v>
      </c>
      <c r="D22" s="1005">
        <v>0</v>
      </c>
      <c r="E22" s="1005">
        <v>1</v>
      </c>
      <c r="F22" s="1005">
        <v>0</v>
      </c>
      <c r="G22" s="1013">
        <v>1</v>
      </c>
      <c r="H22" s="1013">
        <v>9</v>
      </c>
    </row>
    <row r="23" spans="1:8" x14ac:dyDescent="0.2">
      <c r="A23" s="1011" t="s">
        <v>549</v>
      </c>
      <c r="B23" s="1012">
        <v>1</v>
      </c>
      <c r="C23" s="1005">
        <v>0</v>
      </c>
      <c r="D23" s="1005">
        <v>0</v>
      </c>
      <c r="E23" s="1005">
        <v>0</v>
      </c>
      <c r="F23" s="1005">
        <v>0</v>
      </c>
      <c r="G23" s="1013">
        <v>0</v>
      </c>
      <c r="H23" s="1013">
        <v>1</v>
      </c>
    </row>
    <row r="24" spans="1:8" x14ac:dyDescent="0.2">
      <c r="A24" s="1011" t="s">
        <v>550</v>
      </c>
      <c r="B24" s="1012">
        <v>3</v>
      </c>
      <c r="C24" s="1005">
        <v>2</v>
      </c>
      <c r="D24" s="1005">
        <v>0</v>
      </c>
      <c r="E24" s="1005">
        <v>1</v>
      </c>
      <c r="F24" s="1005">
        <v>0</v>
      </c>
      <c r="G24" s="1013">
        <v>0</v>
      </c>
      <c r="H24" s="1013">
        <v>6</v>
      </c>
    </row>
    <row r="25" spans="1:8" x14ac:dyDescent="0.2">
      <c r="A25" s="1011" t="s">
        <v>557</v>
      </c>
      <c r="B25" s="1012">
        <v>1</v>
      </c>
      <c r="C25" s="1005">
        <v>0</v>
      </c>
      <c r="D25" s="1005">
        <v>0</v>
      </c>
      <c r="E25" s="1005">
        <v>0</v>
      </c>
      <c r="F25" s="1005">
        <v>0</v>
      </c>
      <c r="G25" s="1013">
        <v>0</v>
      </c>
      <c r="H25" s="1013">
        <v>1</v>
      </c>
    </row>
    <row r="26" spans="1:8" x14ac:dyDescent="0.2">
      <c r="A26" s="1011" t="s">
        <v>551</v>
      </c>
      <c r="B26" s="1012">
        <v>9</v>
      </c>
      <c r="C26" s="1005">
        <v>0</v>
      </c>
      <c r="D26" s="1005">
        <v>3</v>
      </c>
      <c r="E26" s="1005">
        <v>3</v>
      </c>
      <c r="F26" s="1005">
        <v>1</v>
      </c>
      <c r="G26" s="1013">
        <v>0</v>
      </c>
      <c r="H26" s="1013">
        <v>16</v>
      </c>
    </row>
    <row r="27" spans="1:8" x14ac:dyDescent="0.2">
      <c r="A27" s="1011" t="s">
        <v>552</v>
      </c>
      <c r="B27" s="1012">
        <v>1</v>
      </c>
      <c r="C27" s="1005">
        <v>0</v>
      </c>
      <c r="D27" s="1005">
        <v>0</v>
      </c>
      <c r="E27" s="1005">
        <v>0</v>
      </c>
      <c r="F27" s="1005">
        <v>0</v>
      </c>
      <c r="G27" s="1013">
        <v>0</v>
      </c>
      <c r="H27" s="1013">
        <v>1</v>
      </c>
    </row>
    <row r="28" spans="1:8" x14ac:dyDescent="0.2">
      <c r="A28" s="1014" t="s">
        <v>553</v>
      </c>
      <c r="B28" s="1015">
        <v>83</v>
      </c>
      <c r="C28" s="1007">
        <v>4</v>
      </c>
      <c r="D28" s="1007">
        <v>7</v>
      </c>
      <c r="E28" s="1007">
        <v>24</v>
      </c>
      <c r="F28" s="1007">
        <v>3</v>
      </c>
      <c r="G28" s="1016">
        <v>2</v>
      </c>
      <c r="H28" s="1016">
        <v>123</v>
      </c>
    </row>
    <row r="29" spans="1:8" x14ac:dyDescent="0.2">
      <c r="A29" s="1578" t="s">
        <v>471</v>
      </c>
      <c r="B29" s="1578"/>
      <c r="C29" s="1578"/>
      <c r="D29" s="1578"/>
      <c r="E29" s="1578"/>
      <c r="F29" s="1578"/>
      <c r="G29" s="1578"/>
      <c r="H29" s="1578"/>
    </row>
    <row r="30" spans="1:8" x14ac:dyDescent="0.2">
      <c r="A30" s="1576" t="s">
        <v>989</v>
      </c>
      <c r="B30" s="1576"/>
      <c r="C30" s="1576"/>
      <c r="D30" s="1576"/>
      <c r="E30" s="1576"/>
      <c r="F30" s="1576"/>
      <c r="G30" s="1576"/>
      <c r="H30" s="1576"/>
    </row>
    <row r="31" spans="1:8" x14ac:dyDescent="0.2">
      <c r="A31" s="1576"/>
      <c r="B31" s="1576"/>
      <c r="C31" s="1576"/>
      <c r="D31" s="1576"/>
      <c r="E31" s="1576"/>
      <c r="F31" s="1576"/>
      <c r="G31" s="1576"/>
      <c r="H31" s="1576"/>
    </row>
    <row r="32" spans="1:8" x14ac:dyDescent="0.2">
      <c r="A32" s="1576" t="s">
        <v>777</v>
      </c>
      <c r="B32" s="1576"/>
      <c r="C32" s="1576"/>
      <c r="D32" s="1576"/>
      <c r="E32" s="1576"/>
      <c r="F32" s="1576"/>
      <c r="G32" s="1576"/>
      <c r="H32" s="1576"/>
    </row>
    <row r="33" spans="1:8" x14ac:dyDescent="0.2">
      <c r="A33" s="1576" t="s">
        <v>649</v>
      </c>
      <c r="B33" s="1576"/>
      <c r="C33" s="1576"/>
      <c r="D33" s="1576"/>
      <c r="E33" s="1576"/>
      <c r="F33" s="1576"/>
      <c r="G33" s="1576"/>
      <c r="H33" s="1576"/>
    </row>
    <row r="34" spans="1:8" x14ac:dyDescent="0.2">
      <c r="A34" s="1576"/>
      <c r="B34" s="1576"/>
      <c r="C34" s="1576"/>
      <c r="D34" s="1576"/>
      <c r="E34" s="1576"/>
      <c r="F34" s="1576"/>
      <c r="G34" s="1576"/>
      <c r="H34" s="1576"/>
    </row>
    <row r="35" spans="1:8" x14ac:dyDescent="0.2">
      <c r="A35" s="1576" t="s">
        <v>18</v>
      </c>
      <c r="B35" s="1576"/>
      <c r="C35" s="1576"/>
      <c r="D35" s="1576"/>
      <c r="E35" s="1576"/>
      <c r="F35" s="1576"/>
      <c r="G35" s="1576"/>
      <c r="H35" s="1576"/>
    </row>
  </sheetData>
  <mergeCells count="8">
    <mergeCell ref="A33:H34"/>
    <mergeCell ref="A35:H35"/>
    <mergeCell ref="A5:A6"/>
    <mergeCell ref="B5:G5"/>
    <mergeCell ref="H5:H6"/>
    <mergeCell ref="A29:H29"/>
    <mergeCell ref="A30:H31"/>
    <mergeCell ref="A32:H32"/>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08B7A-4EE3-4C33-8DA8-5B8668597AF2}">
  <sheetPr codeName="Hoja31"/>
  <dimension ref="A1:C14"/>
  <sheetViews>
    <sheetView workbookViewId="0">
      <selection activeCell="D27" sqref="D27"/>
    </sheetView>
  </sheetViews>
  <sheetFormatPr baseColWidth="10" defaultRowHeight="12.75" x14ac:dyDescent="0.2"/>
  <cols>
    <col min="1" max="1" width="39.85546875" style="977" customWidth="1"/>
    <col min="2" max="2" width="66.5703125" style="977" bestFit="1" customWidth="1"/>
    <col min="3" max="3" width="92" style="977" bestFit="1" customWidth="1"/>
    <col min="4" max="16384" width="11.42578125" style="977"/>
  </cols>
  <sheetData>
    <row r="1" spans="1:3" x14ac:dyDescent="0.2">
      <c r="A1" s="978" t="s">
        <v>1408</v>
      </c>
    </row>
    <row r="2" spans="1:3" x14ac:dyDescent="0.2">
      <c r="A2" s="978" t="s">
        <v>779</v>
      </c>
    </row>
    <row r="4" spans="1:3" x14ac:dyDescent="0.2">
      <c r="A4" s="1008" t="s">
        <v>269</v>
      </c>
      <c r="B4" s="1007" t="s">
        <v>493</v>
      </c>
      <c r="C4" s="1008" t="s">
        <v>990</v>
      </c>
    </row>
    <row r="5" spans="1:3" x14ac:dyDescent="0.2">
      <c r="A5" s="1017" t="s">
        <v>537</v>
      </c>
      <c r="B5" s="1018" t="s">
        <v>991</v>
      </c>
      <c r="C5" s="1017" t="s">
        <v>992</v>
      </c>
    </row>
    <row r="6" spans="1:3" x14ac:dyDescent="0.2">
      <c r="A6" s="1017" t="s">
        <v>537</v>
      </c>
      <c r="B6" s="1018" t="s">
        <v>993</v>
      </c>
      <c r="C6" s="1017" t="s">
        <v>994</v>
      </c>
    </row>
    <row r="7" spans="1:3" x14ac:dyDescent="0.2">
      <c r="A7" s="1017" t="s">
        <v>995</v>
      </c>
      <c r="B7" s="1018" t="s">
        <v>996</v>
      </c>
      <c r="C7" s="1017" t="s">
        <v>997</v>
      </c>
    </row>
    <row r="8" spans="1:3" x14ac:dyDescent="0.2">
      <c r="A8" s="1017" t="s">
        <v>538</v>
      </c>
      <c r="B8" s="1018" t="s">
        <v>998</v>
      </c>
      <c r="C8" s="1017" t="s">
        <v>999</v>
      </c>
    </row>
    <row r="9" spans="1:3" x14ac:dyDescent="0.2">
      <c r="A9" s="1017" t="s">
        <v>539</v>
      </c>
      <c r="B9" s="1018" t="s">
        <v>1000</v>
      </c>
      <c r="C9" s="1017" t="s">
        <v>1001</v>
      </c>
    </row>
    <row r="10" spans="1:3" x14ac:dyDescent="0.2">
      <c r="A10" s="1017" t="s">
        <v>1002</v>
      </c>
      <c r="B10" s="1018" t="s">
        <v>650</v>
      </c>
      <c r="C10" s="1017" t="s">
        <v>1003</v>
      </c>
    </row>
    <row r="11" spans="1:3" x14ac:dyDescent="0.2">
      <c r="A11" s="1017" t="s">
        <v>548</v>
      </c>
      <c r="B11" s="1018" t="s">
        <v>1004</v>
      </c>
      <c r="C11" s="1017" t="s">
        <v>1005</v>
      </c>
    </row>
    <row r="12" spans="1:3" x14ac:dyDescent="0.2">
      <c r="A12" s="1017" t="s">
        <v>548</v>
      </c>
      <c r="B12" s="1018" t="s">
        <v>1006</v>
      </c>
      <c r="C12" s="1017" t="s">
        <v>1007</v>
      </c>
    </row>
    <row r="13" spans="1:3" ht="15.75" customHeight="1" x14ac:dyDescent="0.2">
      <c r="A13" s="1019" t="s">
        <v>550</v>
      </c>
      <c r="B13" s="1020" t="s">
        <v>1008</v>
      </c>
      <c r="C13" s="1019" t="s">
        <v>1009</v>
      </c>
    </row>
    <row r="14" spans="1:3" x14ac:dyDescent="0.2">
      <c r="A14" s="1578" t="s">
        <v>18</v>
      </c>
      <c r="B14" s="1578"/>
      <c r="C14" s="1578"/>
    </row>
  </sheetData>
  <mergeCells count="1">
    <mergeCell ref="A14:C14"/>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11E01-CEAD-401F-8568-F84E33B00B02}">
  <sheetPr codeName="Hoja32"/>
  <dimension ref="A1:G16"/>
  <sheetViews>
    <sheetView workbookViewId="0">
      <selection activeCell="A16" sqref="A16:G16"/>
    </sheetView>
  </sheetViews>
  <sheetFormatPr baseColWidth="10" defaultRowHeight="12.75" x14ac:dyDescent="0.2"/>
  <cols>
    <col min="1" max="1" width="58.140625" style="1002" customWidth="1"/>
    <col min="2" max="6" width="11.42578125" style="1002"/>
    <col min="7" max="7" width="14.5703125" style="1002" customWidth="1"/>
    <col min="8" max="16384" width="11.42578125" style="1002"/>
  </cols>
  <sheetData>
    <row r="1" spans="1:7" x14ac:dyDescent="0.2">
      <c r="A1" s="1001" t="s">
        <v>1409</v>
      </c>
    </row>
    <row r="2" spans="1:7" x14ac:dyDescent="0.2">
      <c r="A2" s="1001" t="s">
        <v>780</v>
      </c>
    </row>
    <row r="4" spans="1:7" x14ac:dyDescent="0.2">
      <c r="A4" s="1571" t="s">
        <v>494</v>
      </c>
      <c r="B4" s="1577" t="s">
        <v>495</v>
      </c>
      <c r="C4" s="1577"/>
      <c r="D4" s="1577"/>
      <c r="E4" s="1577"/>
      <c r="F4" s="1577"/>
      <c r="G4" s="1571" t="s">
        <v>496</v>
      </c>
    </row>
    <row r="5" spans="1:7" ht="25.5" x14ac:dyDescent="0.2">
      <c r="A5" s="1572"/>
      <c r="B5" s="1003" t="s">
        <v>497</v>
      </c>
      <c r="C5" s="1003" t="s">
        <v>489</v>
      </c>
      <c r="D5" s="1003" t="s">
        <v>490</v>
      </c>
      <c r="E5" s="1003" t="s">
        <v>498</v>
      </c>
      <c r="F5" s="1003" t="s">
        <v>499</v>
      </c>
      <c r="G5" s="1572"/>
    </row>
    <row r="6" spans="1:7" x14ac:dyDescent="0.2">
      <c r="A6" s="1021" t="s">
        <v>1010</v>
      </c>
      <c r="B6" s="1584"/>
      <c r="C6" s="1587">
        <v>11</v>
      </c>
      <c r="D6" s="1584"/>
      <c r="E6" s="1587">
        <v>1</v>
      </c>
      <c r="F6" s="1584"/>
      <c r="G6" s="1589">
        <v>12</v>
      </c>
    </row>
    <row r="7" spans="1:7" x14ac:dyDescent="0.2">
      <c r="A7" s="1022" t="s">
        <v>651</v>
      </c>
      <c r="B7" s="1584"/>
      <c r="C7" s="1587"/>
      <c r="D7" s="1584"/>
      <c r="E7" s="1587"/>
      <c r="F7" s="1584"/>
      <c r="G7" s="1589"/>
    </row>
    <row r="8" spans="1:7" x14ac:dyDescent="0.2">
      <c r="A8" s="1023" t="s">
        <v>546</v>
      </c>
      <c r="B8" s="1584"/>
      <c r="C8" s="1587"/>
      <c r="D8" s="1584"/>
      <c r="E8" s="1587"/>
      <c r="F8" s="1584"/>
      <c r="G8" s="1589"/>
    </row>
    <row r="9" spans="1:7" ht="38.25" x14ac:dyDescent="0.2">
      <c r="A9" s="1024" t="s">
        <v>1011</v>
      </c>
      <c r="B9" s="1583"/>
      <c r="C9" s="1586">
        <v>9</v>
      </c>
      <c r="D9" s="1583"/>
      <c r="E9" s="1586">
        <v>6</v>
      </c>
      <c r="F9" s="1583"/>
      <c r="G9" s="1571">
        <v>15</v>
      </c>
    </row>
    <row r="10" spans="1:7" x14ac:dyDescent="0.2">
      <c r="A10" s="1022" t="s">
        <v>1012</v>
      </c>
      <c r="B10" s="1584"/>
      <c r="C10" s="1587"/>
      <c r="D10" s="1584"/>
      <c r="E10" s="1587"/>
      <c r="F10" s="1584"/>
      <c r="G10" s="1589"/>
    </row>
    <row r="11" spans="1:7" x14ac:dyDescent="0.2">
      <c r="A11" s="1025" t="s">
        <v>551</v>
      </c>
      <c r="B11" s="1585"/>
      <c r="C11" s="1588"/>
      <c r="D11" s="1585"/>
      <c r="E11" s="1588"/>
      <c r="F11" s="1585"/>
      <c r="G11" s="1572"/>
    </row>
    <row r="12" spans="1:7" ht="25.5" x14ac:dyDescent="0.2">
      <c r="A12" s="1024" t="s">
        <v>1013</v>
      </c>
      <c r="B12" s="1583"/>
      <c r="C12" s="1586">
        <v>7</v>
      </c>
      <c r="D12" s="1583"/>
      <c r="E12" s="1586">
        <v>2</v>
      </c>
      <c r="F12" s="1583"/>
      <c r="G12" s="1571">
        <v>9</v>
      </c>
    </row>
    <row r="13" spans="1:7" x14ac:dyDescent="0.2">
      <c r="A13" s="1022" t="s">
        <v>1014</v>
      </c>
      <c r="B13" s="1584"/>
      <c r="C13" s="1587"/>
      <c r="D13" s="1584"/>
      <c r="E13" s="1587"/>
      <c r="F13" s="1584"/>
      <c r="G13" s="1589"/>
    </row>
    <row r="14" spans="1:7" x14ac:dyDescent="0.2">
      <c r="A14" s="1025" t="s">
        <v>533</v>
      </c>
      <c r="B14" s="1585"/>
      <c r="C14" s="1588"/>
      <c r="D14" s="1585"/>
      <c r="E14" s="1588"/>
      <c r="F14" s="1585"/>
      <c r="G14" s="1572"/>
    </row>
    <row r="15" spans="1:7" x14ac:dyDescent="0.2">
      <c r="A15" s="1026" t="s">
        <v>988</v>
      </c>
      <c r="B15" s="1027"/>
      <c r="C15" s="1007">
        <v>27</v>
      </c>
      <c r="D15" s="1007"/>
      <c r="E15" s="1007">
        <v>9</v>
      </c>
      <c r="F15" s="1027"/>
      <c r="G15" s="1008">
        <v>36</v>
      </c>
    </row>
    <row r="16" spans="1:7" x14ac:dyDescent="0.2">
      <c r="A16" s="1578" t="s">
        <v>18</v>
      </c>
      <c r="B16" s="1578"/>
      <c r="C16" s="1578"/>
      <c r="D16" s="1578"/>
      <c r="E16" s="1578"/>
      <c r="F16" s="1578"/>
      <c r="G16" s="1578"/>
    </row>
  </sheetData>
  <mergeCells count="22">
    <mergeCell ref="G9:G11"/>
    <mergeCell ref="A4:A5"/>
    <mergeCell ref="B4:F4"/>
    <mergeCell ref="G4:G5"/>
    <mergeCell ref="B6:B8"/>
    <mergeCell ref="C6:C8"/>
    <mergeCell ref="D6:D8"/>
    <mergeCell ref="E6:E8"/>
    <mergeCell ref="F6:F8"/>
    <mergeCell ref="G6:G8"/>
    <mergeCell ref="B9:B11"/>
    <mergeCell ref="C9:C11"/>
    <mergeCell ref="D9:D11"/>
    <mergeCell ref="E9:E11"/>
    <mergeCell ref="F9:F11"/>
    <mergeCell ref="A16:G16"/>
    <mergeCell ref="B12:B14"/>
    <mergeCell ref="C12:C14"/>
    <mergeCell ref="D12:D14"/>
    <mergeCell ref="E12:E14"/>
    <mergeCell ref="F12:F14"/>
    <mergeCell ref="G12:G14"/>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69215-4895-4908-9679-99E9492732D5}">
  <sheetPr codeName="Hoja33"/>
  <dimension ref="A1:B28"/>
  <sheetViews>
    <sheetView showGridLines="0" workbookViewId="0">
      <selection activeCell="A33" sqref="A33:A34"/>
    </sheetView>
  </sheetViews>
  <sheetFormatPr baseColWidth="10" defaultColWidth="11.42578125" defaultRowHeight="12.75" x14ac:dyDescent="0.2"/>
  <cols>
    <col min="1" max="1" width="54.28515625" style="1029" customWidth="1"/>
    <col min="2" max="2" width="15.7109375" style="1029" customWidth="1"/>
    <col min="3" max="3" width="11.42578125" style="1029"/>
    <col min="4" max="4" width="54.140625" style="1029" bestFit="1" customWidth="1"/>
    <col min="5" max="5" width="17.7109375" style="1029" bestFit="1" customWidth="1"/>
    <col min="6" max="16384" width="11.42578125" style="1029"/>
  </cols>
  <sheetData>
    <row r="1" spans="1:2" x14ac:dyDescent="0.2">
      <c r="A1" s="1028" t="s">
        <v>1410</v>
      </c>
      <c r="B1" s="1028"/>
    </row>
    <row r="2" spans="1:2" x14ac:dyDescent="0.2">
      <c r="A2" s="1030" t="s">
        <v>1015</v>
      </c>
      <c r="B2" s="1028"/>
    </row>
    <row r="3" spans="1:2" x14ac:dyDescent="0.2">
      <c r="A3" s="1031"/>
      <c r="B3" s="1031"/>
    </row>
    <row r="4" spans="1:2" ht="25.5" x14ac:dyDescent="0.2">
      <c r="A4" s="999" t="s">
        <v>269</v>
      </c>
      <c r="B4" s="1032" t="s">
        <v>1016</v>
      </c>
    </row>
    <row r="5" spans="1:2" x14ac:dyDescent="0.2">
      <c r="A5" s="1033" t="s">
        <v>533</v>
      </c>
      <c r="B5" s="1034">
        <v>50</v>
      </c>
    </row>
    <row r="6" spans="1:2" x14ac:dyDescent="0.2">
      <c r="A6" s="1033" t="s">
        <v>534</v>
      </c>
      <c r="B6" s="1034">
        <v>6</v>
      </c>
    </row>
    <row r="7" spans="1:2" x14ac:dyDescent="0.2">
      <c r="A7" s="1033" t="s">
        <v>535</v>
      </c>
      <c r="B7" s="1034">
        <v>32</v>
      </c>
    </row>
    <row r="8" spans="1:2" x14ac:dyDescent="0.2">
      <c r="A8" s="1033" t="s">
        <v>551</v>
      </c>
      <c r="B8" s="1034">
        <v>121</v>
      </c>
    </row>
    <row r="9" spans="1:2" x14ac:dyDescent="0.2">
      <c r="A9" s="1033" t="s">
        <v>536</v>
      </c>
      <c r="B9" s="1034">
        <v>69</v>
      </c>
    </row>
    <row r="10" spans="1:2" x14ac:dyDescent="0.2">
      <c r="A10" s="1033" t="s">
        <v>537</v>
      </c>
      <c r="B10" s="1034">
        <v>97</v>
      </c>
    </row>
    <row r="11" spans="1:2" x14ac:dyDescent="0.2">
      <c r="A11" s="1033" t="s">
        <v>552</v>
      </c>
      <c r="B11" s="1034">
        <v>10</v>
      </c>
    </row>
    <row r="12" spans="1:2" x14ac:dyDescent="0.2">
      <c r="A12" s="1033" t="s">
        <v>554</v>
      </c>
      <c r="B12" s="1034">
        <v>4</v>
      </c>
    </row>
    <row r="13" spans="1:2" x14ac:dyDescent="0.2">
      <c r="A13" s="1033" t="s">
        <v>558</v>
      </c>
      <c r="B13" s="1034">
        <v>50</v>
      </c>
    </row>
    <row r="14" spans="1:2" x14ac:dyDescent="0.2">
      <c r="A14" s="1033" t="s">
        <v>538</v>
      </c>
      <c r="B14" s="1034">
        <v>37</v>
      </c>
    </row>
    <row r="15" spans="1:2" x14ac:dyDescent="0.2">
      <c r="A15" s="1033" t="s">
        <v>560</v>
      </c>
      <c r="B15" s="1034">
        <v>12</v>
      </c>
    </row>
    <row r="16" spans="1:2" x14ac:dyDescent="0.2">
      <c r="A16" s="1033" t="s">
        <v>540</v>
      </c>
      <c r="B16" s="1034">
        <v>63</v>
      </c>
    </row>
    <row r="17" spans="1:2" x14ac:dyDescent="0.2">
      <c r="A17" s="1033" t="s">
        <v>555</v>
      </c>
      <c r="B17" s="1034">
        <v>10</v>
      </c>
    </row>
    <row r="18" spans="1:2" x14ac:dyDescent="0.2">
      <c r="A18" s="1033" t="s">
        <v>541</v>
      </c>
      <c r="B18" s="1034">
        <v>3</v>
      </c>
    </row>
    <row r="19" spans="1:2" x14ac:dyDescent="0.2">
      <c r="A19" s="1033" t="s">
        <v>556</v>
      </c>
      <c r="B19" s="1034">
        <v>3</v>
      </c>
    </row>
    <row r="20" spans="1:2" x14ac:dyDescent="0.2">
      <c r="A20" s="1033" t="s">
        <v>543</v>
      </c>
      <c r="B20" s="1034">
        <v>11</v>
      </c>
    </row>
    <row r="21" spans="1:2" x14ac:dyDescent="0.2">
      <c r="A21" s="1033" t="s">
        <v>544</v>
      </c>
      <c r="B21" s="1034">
        <v>51</v>
      </c>
    </row>
    <row r="22" spans="1:2" x14ac:dyDescent="0.2">
      <c r="A22" s="1033" t="s">
        <v>559</v>
      </c>
      <c r="B22" s="1034">
        <v>38</v>
      </c>
    </row>
    <row r="23" spans="1:2" x14ac:dyDescent="0.2">
      <c r="A23" s="1033" t="s">
        <v>545</v>
      </c>
      <c r="B23" s="1034">
        <v>7</v>
      </c>
    </row>
    <row r="24" spans="1:2" x14ac:dyDescent="0.2">
      <c r="A24" s="1033" t="s">
        <v>546</v>
      </c>
      <c r="B24" s="1034">
        <v>17</v>
      </c>
    </row>
    <row r="25" spans="1:2" x14ac:dyDescent="0.2">
      <c r="A25" s="1033" t="s">
        <v>547</v>
      </c>
      <c r="B25" s="1034">
        <v>7</v>
      </c>
    </row>
    <row r="26" spans="1:2" x14ac:dyDescent="0.2">
      <c r="A26" s="1033" t="s">
        <v>557</v>
      </c>
      <c r="B26" s="1034">
        <v>8</v>
      </c>
    </row>
    <row r="27" spans="1:2" x14ac:dyDescent="0.2">
      <c r="A27" s="1035" t="s">
        <v>988</v>
      </c>
      <c r="B27" s="1036">
        <v>706</v>
      </c>
    </row>
    <row r="28" spans="1:2" x14ac:dyDescent="0.2">
      <c r="A28" s="1590" t="s">
        <v>1017</v>
      </c>
      <c r="B28" s="1590"/>
    </row>
  </sheetData>
  <mergeCells count="1">
    <mergeCell ref="A28:B28"/>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CD054-36A4-4018-9599-7A4835CE1A19}">
  <sheetPr codeName="Hoja34"/>
  <dimension ref="A1:K17"/>
  <sheetViews>
    <sheetView workbookViewId="0">
      <selection activeCell="A2" sqref="A2"/>
    </sheetView>
  </sheetViews>
  <sheetFormatPr baseColWidth="10" defaultRowHeight="12.75" x14ac:dyDescent="0.2"/>
  <cols>
    <col min="1" max="1" width="5.7109375" style="7" customWidth="1"/>
    <col min="2" max="2" width="35.28515625" style="7" bestFit="1" customWidth="1"/>
    <col min="3" max="10" width="11.42578125" style="7" customWidth="1"/>
    <col min="11" max="11" width="12.42578125" style="7" customWidth="1"/>
    <col min="12" max="16384" width="11.42578125" style="7"/>
  </cols>
  <sheetData>
    <row r="1" spans="1:11" x14ac:dyDescent="0.2">
      <c r="A1" s="6" t="s">
        <v>1538</v>
      </c>
    </row>
    <row r="2" spans="1:11" x14ac:dyDescent="0.2">
      <c r="A2" s="6" t="s">
        <v>1077</v>
      </c>
    </row>
    <row r="3" spans="1:11" x14ac:dyDescent="0.2">
      <c r="A3" s="6"/>
    </row>
    <row r="4" spans="1:11" x14ac:dyDescent="0.2">
      <c r="A4" s="1542" t="s">
        <v>693</v>
      </c>
      <c r="B4" s="1599" t="s">
        <v>1078</v>
      </c>
      <c r="C4" s="1542" t="s">
        <v>1079</v>
      </c>
      <c r="D4" s="1543"/>
      <c r="E4" s="1544" t="s">
        <v>1080</v>
      </c>
      <c r="F4" s="1544"/>
      <c r="G4" s="1542" t="s">
        <v>1081</v>
      </c>
      <c r="H4" s="1543"/>
      <c r="I4" s="1544" t="s">
        <v>1082</v>
      </c>
      <c r="J4" s="1544"/>
      <c r="K4" s="1602" t="s">
        <v>1095</v>
      </c>
    </row>
    <row r="5" spans="1:11" x14ac:dyDescent="0.2">
      <c r="A5" s="1597"/>
      <c r="B5" s="1593"/>
      <c r="C5" s="1600" t="s">
        <v>1083</v>
      </c>
      <c r="D5" s="1591" t="s">
        <v>1084</v>
      </c>
      <c r="E5" s="1593" t="s">
        <v>1083</v>
      </c>
      <c r="F5" s="1593" t="s">
        <v>1084</v>
      </c>
      <c r="G5" s="1600" t="s">
        <v>1083</v>
      </c>
      <c r="H5" s="1591" t="s">
        <v>1084</v>
      </c>
      <c r="I5" s="1593" t="s">
        <v>1083</v>
      </c>
      <c r="J5" s="1593" t="s">
        <v>1084</v>
      </c>
      <c r="K5" s="1603"/>
    </row>
    <row r="6" spans="1:11" ht="15.75" customHeight="1" x14ac:dyDescent="0.2">
      <c r="A6" s="1598"/>
      <c r="B6" s="1594"/>
      <c r="C6" s="1601"/>
      <c r="D6" s="1592"/>
      <c r="E6" s="1594"/>
      <c r="F6" s="1594"/>
      <c r="G6" s="1601"/>
      <c r="H6" s="1592"/>
      <c r="I6" s="1594"/>
      <c r="J6" s="1594"/>
      <c r="K6" s="1604"/>
    </row>
    <row r="7" spans="1:11" x14ac:dyDescent="0.2">
      <c r="A7" s="874">
        <v>1</v>
      </c>
      <c r="B7" s="399" t="s">
        <v>1085</v>
      </c>
      <c r="C7" s="874">
        <v>20</v>
      </c>
      <c r="D7" s="820">
        <v>7</v>
      </c>
      <c r="E7" s="316"/>
      <c r="F7" s="316"/>
      <c r="G7" s="874">
        <v>1</v>
      </c>
      <c r="H7" s="820">
        <v>10</v>
      </c>
      <c r="I7" s="316"/>
      <c r="J7" s="316"/>
      <c r="K7" s="1062">
        <v>21</v>
      </c>
    </row>
    <row r="8" spans="1:11" x14ac:dyDescent="0.2">
      <c r="A8" s="874">
        <v>2</v>
      </c>
      <c r="B8" s="399" t="s">
        <v>1086</v>
      </c>
      <c r="C8" s="874">
        <v>168</v>
      </c>
      <c r="D8" s="820">
        <v>15</v>
      </c>
      <c r="E8" s="316">
        <v>14</v>
      </c>
      <c r="F8" s="316">
        <v>12</v>
      </c>
      <c r="G8" s="874">
        <v>8</v>
      </c>
      <c r="H8" s="820">
        <v>13</v>
      </c>
      <c r="I8" s="316">
        <v>1</v>
      </c>
      <c r="J8" s="316">
        <v>6</v>
      </c>
      <c r="K8" s="1062">
        <v>191</v>
      </c>
    </row>
    <row r="9" spans="1:11" x14ac:dyDescent="0.2">
      <c r="A9" s="874">
        <v>3</v>
      </c>
      <c r="B9" s="399" t="s">
        <v>1087</v>
      </c>
      <c r="C9" s="874">
        <v>27</v>
      </c>
      <c r="D9" s="820">
        <v>6</v>
      </c>
      <c r="E9" s="316"/>
      <c r="F9" s="316"/>
      <c r="G9" s="874"/>
      <c r="H9" s="820"/>
      <c r="I9" s="316"/>
      <c r="J9" s="316"/>
      <c r="K9" s="1062">
        <v>27</v>
      </c>
    </row>
    <row r="10" spans="1:11" x14ac:dyDescent="0.2">
      <c r="A10" s="874">
        <v>4</v>
      </c>
      <c r="B10" s="399" t="s">
        <v>1088</v>
      </c>
      <c r="C10" s="874">
        <v>32</v>
      </c>
      <c r="D10" s="820">
        <v>47</v>
      </c>
      <c r="E10" s="316"/>
      <c r="F10" s="316"/>
      <c r="G10" s="874">
        <v>1</v>
      </c>
      <c r="H10" s="820">
        <v>25</v>
      </c>
      <c r="I10" s="316"/>
      <c r="J10" s="316"/>
      <c r="K10" s="1062">
        <v>33</v>
      </c>
    </row>
    <row r="11" spans="1:11" x14ac:dyDescent="0.2">
      <c r="A11" s="874">
        <v>5</v>
      </c>
      <c r="B11" s="399" t="s">
        <v>1089</v>
      </c>
      <c r="C11" s="874">
        <v>148</v>
      </c>
      <c r="D11" s="820">
        <v>12</v>
      </c>
      <c r="E11" s="316">
        <v>15</v>
      </c>
      <c r="F11" s="316">
        <v>14</v>
      </c>
      <c r="G11" s="874">
        <v>7</v>
      </c>
      <c r="H11" s="820">
        <v>11</v>
      </c>
      <c r="I11" s="316">
        <v>1</v>
      </c>
      <c r="J11" s="316">
        <v>10</v>
      </c>
      <c r="K11" s="1062">
        <v>171</v>
      </c>
    </row>
    <row r="12" spans="1:11" x14ac:dyDescent="0.2">
      <c r="A12" s="874">
        <v>6</v>
      </c>
      <c r="B12" s="399" t="s">
        <v>1090</v>
      </c>
      <c r="C12" s="874">
        <v>151</v>
      </c>
      <c r="D12" s="820">
        <v>30</v>
      </c>
      <c r="E12" s="316">
        <v>15</v>
      </c>
      <c r="F12" s="316">
        <v>30</v>
      </c>
      <c r="G12" s="874">
        <v>8</v>
      </c>
      <c r="H12" s="820">
        <v>31</v>
      </c>
      <c r="I12" s="316">
        <v>1</v>
      </c>
      <c r="J12" s="316">
        <v>37</v>
      </c>
      <c r="K12" s="1062">
        <v>175</v>
      </c>
    </row>
    <row r="13" spans="1:11" x14ac:dyDescent="0.2">
      <c r="A13" s="874">
        <v>7</v>
      </c>
      <c r="B13" s="399" t="s">
        <v>1091</v>
      </c>
      <c r="C13" s="874">
        <v>169</v>
      </c>
      <c r="D13" s="820">
        <v>11</v>
      </c>
      <c r="E13" s="316">
        <v>15</v>
      </c>
      <c r="F13" s="316">
        <v>10</v>
      </c>
      <c r="G13" s="874">
        <v>8</v>
      </c>
      <c r="H13" s="820">
        <v>12</v>
      </c>
      <c r="I13" s="316">
        <v>1</v>
      </c>
      <c r="J13" s="316">
        <v>5</v>
      </c>
      <c r="K13" s="1062">
        <v>193</v>
      </c>
    </row>
    <row r="14" spans="1:11" x14ac:dyDescent="0.2">
      <c r="A14" s="874">
        <v>8</v>
      </c>
      <c r="B14" s="399" t="s">
        <v>1092</v>
      </c>
      <c r="C14" s="874">
        <v>145</v>
      </c>
      <c r="D14" s="820">
        <v>46</v>
      </c>
      <c r="E14" s="316">
        <v>14</v>
      </c>
      <c r="F14" s="316">
        <v>20</v>
      </c>
      <c r="G14" s="874">
        <v>6</v>
      </c>
      <c r="H14" s="820">
        <v>31</v>
      </c>
      <c r="I14" s="316">
        <v>1</v>
      </c>
      <c r="J14" s="316">
        <v>27</v>
      </c>
      <c r="K14" s="1062">
        <v>166</v>
      </c>
    </row>
    <row r="15" spans="1:11" x14ac:dyDescent="0.2">
      <c r="A15" s="874">
        <v>9</v>
      </c>
      <c r="B15" s="399" t="s">
        <v>1093</v>
      </c>
      <c r="C15" s="874">
        <v>152</v>
      </c>
      <c r="D15" s="820">
        <v>16</v>
      </c>
      <c r="E15" s="316">
        <v>15</v>
      </c>
      <c r="F15" s="316">
        <v>16</v>
      </c>
      <c r="G15" s="874">
        <v>8</v>
      </c>
      <c r="H15" s="820">
        <v>16</v>
      </c>
      <c r="I15" s="316">
        <v>1</v>
      </c>
      <c r="J15" s="316">
        <v>15</v>
      </c>
      <c r="K15" s="1062">
        <v>176</v>
      </c>
    </row>
    <row r="16" spans="1:11" x14ac:dyDescent="0.2">
      <c r="A16" s="1595" t="s">
        <v>1094</v>
      </c>
      <c r="B16" s="1596"/>
      <c r="C16" s="1134">
        <v>1012</v>
      </c>
      <c r="D16" s="1061"/>
      <c r="E16" s="1058">
        <v>88</v>
      </c>
      <c r="F16" s="1059"/>
      <c r="G16" s="1060">
        <v>47</v>
      </c>
      <c r="H16" s="1061"/>
      <c r="I16" s="1058">
        <v>6</v>
      </c>
      <c r="J16" s="1059"/>
      <c r="K16" s="1063">
        <v>1153</v>
      </c>
    </row>
    <row r="17" spans="1:11" ht="12.75" customHeight="1" x14ac:dyDescent="0.2">
      <c r="A17" s="1578" t="s">
        <v>18</v>
      </c>
      <c r="B17" s="1578"/>
      <c r="C17" s="1578"/>
      <c r="D17" s="1578"/>
      <c r="E17" s="1578"/>
      <c r="F17" s="1578"/>
      <c r="G17" s="1578"/>
      <c r="H17" s="1578"/>
      <c r="I17" s="1578"/>
      <c r="J17" s="1578"/>
      <c r="K17" s="1578"/>
    </row>
  </sheetData>
  <mergeCells count="17">
    <mergeCell ref="K4:K6"/>
    <mergeCell ref="A17:K17"/>
    <mergeCell ref="H5:H6"/>
    <mergeCell ref="I5:I6"/>
    <mergeCell ref="J5:J6"/>
    <mergeCell ref="A16:B16"/>
    <mergeCell ref="A4:A6"/>
    <mergeCell ref="B4:B6"/>
    <mergeCell ref="C4:D4"/>
    <mergeCell ref="E4:F4"/>
    <mergeCell ref="G4:H4"/>
    <mergeCell ref="I4:J4"/>
    <mergeCell ref="D5:D6"/>
    <mergeCell ref="E5:E6"/>
    <mergeCell ref="F5:F6"/>
    <mergeCell ref="G5:G6"/>
    <mergeCell ref="C5:C6"/>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2BB6A-B317-40CC-9BD9-C3E59D2319EE}">
  <sheetPr codeName="Hoja35"/>
  <dimension ref="A1:G17"/>
  <sheetViews>
    <sheetView workbookViewId="0">
      <selection activeCell="A28" sqref="A28:B28"/>
    </sheetView>
  </sheetViews>
  <sheetFormatPr baseColWidth="10" defaultRowHeight="12.75" x14ac:dyDescent="0.2"/>
  <cols>
    <col min="1" max="1" width="5.7109375" style="7" customWidth="1"/>
    <col min="2" max="2" width="27.5703125" style="7" customWidth="1"/>
    <col min="3" max="3" width="40.5703125" style="7" customWidth="1"/>
    <col min="4" max="16384" width="11.42578125" style="7"/>
  </cols>
  <sheetData>
    <row r="1" spans="1:3" x14ac:dyDescent="0.2">
      <c r="A1" s="6" t="s">
        <v>1411</v>
      </c>
    </row>
    <row r="2" spans="1:3" x14ac:dyDescent="0.2">
      <c r="A2" s="6" t="s">
        <v>1096</v>
      </c>
    </row>
    <row r="4" spans="1:3" x14ac:dyDescent="0.2">
      <c r="A4" s="1065" t="s">
        <v>693</v>
      </c>
      <c r="B4" s="1064" t="s">
        <v>269</v>
      </c>
      <c r="C4" s="1065" t="s">
        <v>493</v>
      </c>
    </row>
    <row r="5" spans="1:3" x14ac:dyDescent="0.2">
      <c r="A5" s="94">
        <v>1</v>
      </c>
      <c r="B5" s="7" t="s">
        <v>537</v>
      </c>
      <c r="C5" s="218" t="s">
        <v>1097</v>
      </c>
    </row>
    <row r="6" spans="1:3" x14ac:dyDescent="0.2">
      <c r="A6" s="94">
        <v>2</v>
      </c>
      <c r="B6" s="7" t="s">
        <v>537</v>
      </c>
      <c r="C6" s="218" t="s">
        <v>1116</v>
      </c>
    </row>
    <row r="7" spans="1:3" x14ac:dyDescent="0.2">
      <c r="A7" s="94">
        <v>3</v>
      </c>
      <c r="B7" s="7" t="s">
        <v>537</v>
      </c>
      <c r="C7" s="218" t="s">
        <v>1098</v>
      </c>
    </row>
    <row r="8" spans="1:3" x14ac:dyDescent="0.2">
      <c r="A8" s="94">
        <v>4</v>
      </c>
      <c r="B8" s="7" t="s">
        <v>537</v>
      </c>
      <c r="C8" s="218" t="s">
        <v>1117</v>
      </c>
    </row>
    <row r="9" spans="1:3" x14ac:dyDescent="0.2">
      <c r="A9" s="94">
        <v>5</v>
      </c>
      <c r="B9" s="7" t="s">
        <v>537</v>
      </c>
      <c r="C9" s="218" t="s">
        <v>1118</v>
      </c>
    </row>
    <row r="10" spans="1:3" x14ac:dyDescent="0.2">
      <c r="A10" s="94">
        <v>6</v>
      </c>
      <c r="B10" s="7" t="s">
        <v>537</v>
      </c>
      <c r="C10" s="218" t="s">
        <v>1099</v>
      </c>
    </row>
    <row r="11" spans="1:3" x14ac:dyDescent="0.2">
      <c r="A11" s="94">
        <v>7</v>
      </c>
      <c r="B11" s="7" t="s">
        <v>537</v>
      </c>
      <c r="C11" s="218" t="s">
        <v>1100</v>
      </c>
    </row>
    <row r="12" spans="1:3" x14ac:dyDescent="0.2">
      <c r="A12" s="94">
        <v>8</v>
      </c>
      <c r="B12" s="7" t="s">
        <v>537</v>
      </c>
      <c r="C12" s="218" t="s">
        <v>1101</v>
      </c>
    </row>
    <row r="13" spans="1:3" x14ac:dyDescent="0.2">
      <c r="A13" s="94">
        <v>9</v>
      </c>
      <c r="B13" s="7" t="s">
        <v>537</v>
      </c>
      <c r="C13" s="218" t="s">
        <v>1102</v>
      </c>
    </row>
    <row r="14" spans="1:3" x14ac:dyDescent="0.2">
      <c r="A14" s="94">
        <v>10</v>
      </c>
      <c r="B14" s="7" t="s">
        <v>537</v>
      </c>
      <c r="C14" s="218" t="s">
        <v>1103</v>
      </c>
    </row>
    <row r="15" spans="1:3" x14ac:dyDescent="0.2">
      <c r="A15" s="94">
        <v>11</v>
      </c>
      <c r="B15" s="7" t="s">
        <v>537</v>
      </c>
      <c r="C15" s="218" t="s">
        <v>1104</v>
      </c>
    </row>
    <row r="16" spans="1:3" x14ac:dyDescent="0.2">
      <c r="A16" s="1066">
        <v>12</v>
      </c>
      <c r="B16" s="1057" t="s">
        <v>549</v>
      </c>
      <c r="C16" s="272" t="s">
        <v>1105</v>
      </c>
    </row>
    <row r="17" spans="1:7" ht="12.75" customHeight="1" x14ac:dyDescent="0.2">
      <c r="A17" s="1578" t="s">
        <v>18</v>
      </c>
      <c r="B17" s="1578"/>
      <c r="C17" s="1578"/>
      <c r="D17" s="977"/>
      <c r="E17" s="977"/>
      <c r="F17" s="977"/>
      <c r="G17" s="977"/>
    </row>
  </sheetData>
  <mergeCells count="1">
    <mergeCell ref="A17:C17"/>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750FE-3037-40E3-B24D-7A849CB9F794}">
  <sheetPr codeName="Hoja36"/>
  <dimension ref="A1:E11"/>
  <sheetViews>
    <sheetView workbookViewId="0">
      <selection activeCell="A28" sqref="A28:B28"/>
    </sheetView>
  </sheetViews>
  <sheetFormatPr baseColWidth="10" defaultRowHeight="12.75" x14ac:dyDescent="0.2"/>
  <cols>
    <col min="1" max="1" width="7.140625" style="7" customWidth="1"/>
    <col min="2" max="2" width="62.42578125" style="7" customWidth="1"/>
    <col min="3" max="16384" width="11.42578125" style="7"/>
  </cols>
  <sheetData>
    <row r="1" spans="1:5" x14ac:dyDescent="0.2">
      <c r="A1" s="6" t="s">
        <v>1412</v>
      </c>
    </row>
    <row r="2" spans="1:5" x14ac:dyDescent="0.2">
      <c r="A2" s="6" t="s">
        <v>1106</v>
      </c>
    </row>
    <row r="4" spans="1:5" ht="38.25" x14ac:dyDescent="0.2">
      <c r="A4" s="417" t="s">
        <v>1107</v>
      </c>
      <c r="B4" s="1070" t="s">
        <v>1108</v>
      </c>
      <c r="C4" s="1070" t="s">
        <v>1109</v>
      </c>
      <c r="D4" s="1070" t="s">
        <v>1083</v>
      </c>
      <c r="E4" s="1071" t="s">
        <v>1110</v>
      </c>
    </row>
    <row r="5" spans="1:5" x14ac:dyDescent="0.2">
      <c r="A5" s="1605">
        <v>1</v>
      </c>
      <c r="B5" s="1055" t="s">
        <v>1111</v>
      </c>
      <c r="C5" s="1076">
        <v>4</v>
      </c>
      <c r="D5" s="1076">
        <v>171</v>
      </c>
      <c r="E5" s="1077">
        <v>684</v>
      </c>
    </row>
    <row r="6" spans="1:5" ht="25.5" x14ac:dyDescent="0.2">
      <c r="A6" s="1606"/>
      <c r="B6" s="1072" t="s">
        <v>1112</v>
      </c>
      <c r="C6" s="1078">
        <v>6</v>
      </c>
      <c r="D6" s="1078">
        <v>171</v>
      </c>
      <c r="E6" s="1079">
        <v>1026</v>
      </c>
    </row>
    <row r="7" spans="1:5" ht="38.25" x14ac:dyDescent="0.2">
      <c r="A7" s="1074">
        <v>2</v>
      </c>
      <c r="B7" s="1073" t="s">
        <v>1113</v>
      </c>
      <c r="C7" s="1080">
        <v>4</v>
      </c>
      <c r="D7" s="1080">
        <v>8</v>
      </c>
      <c r="E7" s="1081">
        <v>32</v>
      </c>
    </row>
    <row r="8" spans="1:5" ht="25.5" customHeight="1" x14ac:dyDescent="0.2">
      <c r="A8" s="874">
        <v>3</v>
      </c>
      <c r="B8" s="1056" t="s">
        <v>1114</v>
      </c>
      <c r="C8" s="316">
        <v>2</v>
      </c>
      <c r="D8" s="316">
        <v>2</v>
      </c>
      <c r="E8" s="820">
        <v>4</v>
      </c>
    </row>
    <row r="9" spans="1:5" ht="25.5" customHeight="1" x14ac:dyDescent="0.2">
      <c r="A9" s="1074">
        <v>4</v>
      </c>
      <c r="B9" s="1075" t="s">
        <v>1115</v>
      </c>
      <c r="C9" s="1080" t="s">
        <v>871</v>
      </c>
      <c r="D9" s="1080"/>
      <c r="E9" s="1081"/>
    </row>
    <row r="10" spans="1:5" x14ac:dyDescent="0.2">
      <c r="A10" s="117"/>
      <c r="B10" s="1067" t="s">
        <v>520</v>
      </c>
      <c r="C10" s="1068"/>
      <c r="D10" s="1068"/>
      <c r="E10" s="1069">
        <v>1746</v>
      </c>
    </row>
    <row r="11" spans="1:5" ht="12.75" customHeight="1" x14ac:dyDescent="0.2">
      <c r="A11" s="1578" t="s">
        <v>18</v>
      </c>
      <c r="B11" s="1578"/>
      <c r="C11" s="1578"/>
      <c r="D11" s="1578"/>
      <c r="E11" s="1578"/>
    </row>
  </sheetData>
  <mergeCells count="2">
    <mergeCell ref="A5:A6"/>
    <mergeCell ref="A11:E11"/>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6479F-273E-41B0-8D00-9DD4BBAF847D}">
  <sheetPr codeName="Hoja37"/>
  <dimension ref="A1:E25"/>
  <sheetViews>
    <sheetView showGridLines="0" workbookViewId="0">
      <selection activeCell="A21" sqref="A21:C24"/>
    </sheetView>
  </sheetViews>
  <sheetFormatPr baseColWidth="10" defaultColWidth="10.42578125" defaultRowHeight="12.75" x14ac:dyDescent="0.2"/>
  <cols>
    <col min="1" max="1" width="27.42578125" style="4" customWidth="1"/>
    <col min="2" max="4" width="15.7109375" style="4" customWidth="1"/>
    <col min="5" max="16384" width="10.42578125" style="4"/>
  </cols>
  <sheetData>
    <row r="1" spans="1:5" x14ac:dyDescent="0.2">
      <c r="A1" s="141" t="s">
        <v>179</v>
      </c>
    </row>
    <row r="2" spans="1:5" x14ac:dyDescent="0.2">
      <c r="A2" s="141" t="s">
        <v>711</v>
      </c>
    </row>
    <row r="4" spans="1:5" x14ac:dyDescent="0.2">
      <c r="A4" s="171"/>
      <c r="B4" s="395" t="s">
        <v>804</v>
      </c>
      <c r="C4" s="395" t="s">
        <v>808</v>
      </c>
    </row>
    <row r="5" spans="1:5" x14ac:dyDescent="0.2">
      <c r="A5" s="647" t="s">
        <v>1</v>
      </c>
      <c r="B5" s="1466">
        <v>2.4645989242686901</v>
      </c>
      <c r="C5" s="1468">
        <v>2.4531231128127189</v>
      </c>
    </row>
    <row r="6" spans="1:5" x14ac:dyDescent="0.2">
      <c r="A6" s="275" t="s">
        <v>530</v>
      </c>
      <c r="B6" s="1467"/>
      <c r="C6" s="1469"/>
    </row>
    <row r="7" spans="1:5" x14ac:dyDescent="0.2">
      <c r="A7" s="647" t="s">
        <v>531</v>
      </c>
      <c r="B7" s="1467">
        <v>3.9144854809487999</v>
      </c>
      <c r="C7" s="1469">
        <v>3.7223317755531866</v>
      </c>
    </row>
    <row r="8" spans="1:5" x14ac:dyDescent="0.2">
      <c r="A8" s="275" t="s">
        <v>530</v>
      </c>
      <c r="B8" s="1467"/>
      <c r="C8" s="1469"/>
    </row>
    <row r="9" spans="1:5" x14ac:dyDescent="0.2">
      <c r="A9" s="647" t="s">
        <v>532</v>
      </c>
      <c r="B9" s="1467">
        <v>2.2371105221195098</v>
      </c>
      <c r="C9" s="1469">
        <v>2.2842221417962634</v>
      </c>
    </row>
    <row r="10" spans="1:5" x14ac:dyDescent="0.2">
      <c r="A10" s="275" t="s">
        <v>530</v>
      </c>
      <c r="B10" s="1467"/>
      <c r="C10" s="1469"/>
    </row>
    <row r="11" spans="1:5" x14ac:dyDescent="0.2">
      <c r="A11" s="647" t="s">
        <v>181</v>
      </c>
      <c r="B11" s="1467">
        <v>2.4954094392572999</v>
      </c>
      <c r="C11" s="1469">
        <v>2.616301478439766</v>
      </c>
    </row>
    <row r="12" spans="1:5" x14ac:dyDescent="0.2">
      <c r="A12" s="275" t="s">
        <v>530</v>
      </c>
      <c r="B12" s="1467"/>
      <c r="C12" s="1469"/>
    </row>
    <row r="13" spans="1:5" x14ac:dyDescent="0.2">
      <c r="A13" s="647" t="s">
        <v>225</v>
      </c>
      <c r="B13" s="1607">
        <v>4.6686821538501304</v>
      </c>
      <c r="C13" s="1469">
        <v>4.4078587028836438</v>
      </c>
    </row>
    <row r="14" spans="1:5" x14ac:dyDescent="0.2">
      <c r="A14" s="275" t="s">
        <v>226</v>
      </c>
      <c r="B14" s="1607"/>
      <c r="C14" s="1469"/>
    </row>
    <row r="15" spans="1:5" x14ac:dyDescent="0.2">
      <c r="A15" s="647" t="s">
        <v>227</v>
      </c>
      <c r="B15" s="1472">
        <v>992.05038566413305</v>
      </c>
      <c r="C15" s="1473">
        <v>979</v>
      </c>
    </row>
    <row r="16" spans="1:5" x14ac:dyDescent="0.2">
      <c r="A16" s="275" t="s">
        <v>228</v>
      </c>
      <c r="B16" s="1472"/>
      <c r="C16" s="1473"/>
      <c r="E16" s="53"/>
    </row>
    <row r="17" spans="1:5" x14ac:dyDescent="0.2">
      <c r="A17" s="647" t="s">
        <v>229</v>
      </c>
      <c r="B17" s="1472">
        <v>425.96966285460297</v>
      </c>
      <c r="C17" s="1473">
        <v>426</v>
      </c>
      <c r="E17" s="53"/>
    </row>
    <row r="18" spans="1:5" x14ac:dyDescent="0.2">
      <c r="A18" s="275" t="s">
        <v>230</v>
      </c>
      <c r="B18" s="1472"/>
      <c r="C18" s="1473"/>
      <c r="E18" s="53"/>
    </row>
    <row r="19" spans="1:5" x14ac:dyDescent="0.2">
      <c r="A19" s="647" t="s">
        <v>459</v>
      </c>
      <c r="B19" s="1472">
        <v>70.782677027793497</v>
      </c>
      <c r="C19" s="1473">
        <v>71</v>
      </c>
    </row>
    <row r="20" spans="1:5" x14ac:dyDescent="0.2">
      <c r="A20" s="8" t="s">
        <v>460</v>
      </c>
      <c r="B20" s="1475"/>
      <c r="C20" s="1474"/>
    </row>
    <row r="21" spans="1:5" ht="12.75" customHeight="1" x14ac:dyDescent="0.2">
      <c r="A21" s="1512" t="s">
        <v>1455</v>
      </c>
      <c r="B21" s="1512"/>
      <c r="C21" s="1512"/>
      <c r="E21" s="322"/>
    </row>
    <row r="22" spans="1:5" x14ac:dyDescent="0.2">
      <c r="A22" s="1488"/>
      <c r="B22" s="1488"/>
      <c r="C22" s="1488"/>
      <c r="E22" s="415"/>
    </row>
    <row r="23" spans="1:5" x14ac:dyDescent="0.2">
      <c r="A23" s="1488"/>
      <c r="B23" s="1488"/>
      <c r="C23" s="1488"/>
    </row>
    <row r="24" spans="1:5" x14ac:dyDescent="0.2">
      <c r="A24" s="1488"/>
      <c r="B24" s="1488"/>
      <c r="C24" s="1488"/>
    </row>
    <row r="25" spans="1:5" x14ac:dyDescent="0.2">
      <c r="A25" s="7" t="s">
        <v>2</v>
      </c>
      <c r="B25" s="7"/>
      <c r="C25" s="7"/>
    </row>
  </sheetData>
  <mergeCells count="17">
    <mergeCell ref="B5:B6"/>
    <mergeCell ref="B7:B8"/>
    <mergeCell ref="B9:B10"/>
    <mergeCell ref="C13:C14"/>
    <mergeCell ref="B17:B18"/>
    <mergeCell ref="C5:C6"/>
    <mergeCell ref="C7:C8"/>
    <mergeCell ref="C9:C10"/>
    <mergeCell ref="B15:B16"/>
    <mergeCell ref="B11:B12"/>
    <mergeCell ref="B13:B14"/>
    <mergeCell ref="C11:C12"/>
    <mergeCell ref="C15:C16"/>
    <mergeCell ref="C17:C18"/>
    <mergeCell ref="C19:C20"/>
    <mergeCell ref="B19:B20"/>
    <mergeCell ref="A21:C24"/>
  </mergeCells>
  <pageMargins left="0.7" right="0.7" top="0.75" bottom="0.75" header="0.3" footer="0.3"/>
  <pageSetup paperSize="9" orientation="portrait" horizontalDpi="0"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780A8-1B17-43D5-9258-92C0C777E059}">
  <sheetPr codeName="Hoja38"/>
  <dimension ref="A1:C17"/>
  <sheetViews>
    <sheetView workbookViewId="0"/>
  </sheetViews>
  <sheetFormatPr baseColWidth="10" defaultColWidth="10.42578125" defaultRowHeight="12.75" x14ac:dyDescent="0.2"/>
  <cols>
    <col min="1" max="1" width="27.42578125" style="7" customWidth="1"/>
    <col min="2" max="3" width="15.7109375" style="7" customWidth="1"/>
    <col min="4" max="16384" width="10.42578125" style="7"/>
  </cols>
  <sheetData>
    <row r="1" spans="1:3" x14ac:dyDescent="0.2">
      <c r="A1" s="27" t="s">
        <v>463</v>
      </c>
    </row>
    <row r="2" spans="1:3" x14ac:dyDescent="0.2">
      <c r="A2" s="27" t="s">
        <v>712</v>
      </c>
    </row>
    <row r="4" spans="1:3" x14ac:dyDescent="0.2">
      <c r="A4" s="445"/>
      <c r="B4" s="446" t="s">
        <v>804</v>
      </c>
      <c r="C4" s="132" t="s">
        <v>808</v>
      </c>
    </row>
    <row r="5" spans="1:3" x14ac:dyDescent="0.2">
      <c r="A5" s="1" t="s">
        <v>451</v>
      </c>
      <c r="B5" s="1466">
        <v>2.4954094392573012</v>
      </c>
      <c r="C5" s="1468">
        <v>2.616301478439766</v>
      </c>
    </row>
    <row r="6" spans="1:3" x14ac:dyDescent="0.2">
      <c r="A6" s="203" t="s">
        <v>180</v>
      </c>
      <c r="B6" s="1467"/>
      <c r="C6" s="1469"/>
    </row>
    <row r="7" spans="1:3" x14ac:dyDescent="0.2">
      <c r="A7" s="1" t="s">
        <v>452</v>
      </c>
      <c r="B7" s="1467">
        <v>1.7</v>
      </c>
      <c r="C7" s="1469">
        <v>2.009506327488225</v>
      </c>
    </row>
    <row r="8" spans="1:3" x14ac:dyDescent="0.2">
      <c r="A8" s="203" t="s">
        <v>453</v>
      </c>
      <c r="B8" s="1467"/>
      <c r="C8" s="1469"/>
    </row>
    <row r="9" spans="1:3" x14ac:dyDescent="0.2">
      <c r="A9" s="1" t="s">
        <v>454</v>
      </c>
      <c r="B9" s="1478">
        <v>3.8548159793554362</v>
      </c>
      <c r="C9" s="1480">
        <v>3.7185109474593787</v>
      </c>
    </row>
    <row r="10" spans="1:3" x14ac:dyDescent="0.2">
      <c r="A10" s="203" t="s">
        <v>453</v>
      </c>
      <c r="B10" s="1478"/>
      <c r="C10" s="1480"/>
    </row>
    <row r="11" spans="1:3" x14ac:dyDescent="0.2">
      <c r="A11" s="1" t="s">
        <v>455</v>
      </c>
      <c r="B11" s="1478">
        <v>3.9183327763209661</v>
      </c>
      <c r="C11" s="1480">
        <v>4.0528893769191683</v>
      </c>
    </row>
    <row r="12" spans="1:3" x14ac:dyDescent="0.2">
      <c r="A12" s="203" t="s">
        <v>180</v>
      </c>
      <c r="B12" s="1478"/>
      <c r="C12" s="1480"/>
    </row>
    <row r="13" spans="1:3" x14ac:dyDescent="0.2">
      <c r="A13" s="1" t="s">
        <v>456</v>
      </c>
      <c r="B13" s="1467">
        <v>4.1911981771769433</v>
      </c>
      <c r="C13" s="1469">
        <v>4.765332525040364</v>
      </c>
    </row>
    <row r="14" spans="1:3" x14ac:dyDescent="0.2">
      <c r="A14" s="203" t="s">
        <v>180</v>
      </c>
      <c r="B14" s="1479"/>
      <c r="C14" s="1481"/>
    </row>
    <row r="15" spans="1:3" x14ac:dyDescent="0.2">
      <c r="A15" s="172" t="s">
        <v>457</v>
      </c>
      <c r="B15" s="1466">
        <v>-1.2450991647410616</v>
      </c>
      <c r="C15" s="1468">
        <v>-1.9</v>
      </c>
    </row>
    <row r="16" spans="1:3" x14ac:dyDescent="0.2">
      <c r="A16" s="416" t="s">
        <v>458</v>
      </c>
      <c r="B16" s="1479"/>
      <c r="C16" s="1481"/>
    </row>
    <row r="17" spans="1:3" x14ac:dyDescent="0.2">
      <c r="A17" s="3" t="s">
        <v>2</v>
      </c>
      <c r="B17" s="3"/>
      <c r="C17" s="444"/>
    </row>
  </sheetData>
  <mergeCells count="12">
    <mergeCell ref="B5:B6"/>
    <mergeCell ref="C5:C6"/>
    <mergeCell ref="B7:B8"/>
    <mergeCell ref="C7:C8"/>
    <mergeCell ref="B9:B10"/>
    <mergeCell ref="C9:C10"/>
    <mergeCell ref="B11:B12"/>
    <mergeCell ref="C11:C12"/>
    <mergeCell ref="B13:B14"/>
    <mergeCell ref="C13:C14"/>
    <mergeCell ref="B15:B16"/>
    <mergeCell ref="C15:C16"/>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A40EF-2515-47E5-9B12-01D269DD23B7}">
  <sheetPr codeName="Hoja39"/>
  <dimension ref="A1:T51"/>
  <sheetViews>
    <sheetView showGridLines="0" zoomScaleNormal="100" workbookViewId="0">
      <selection activeCell="I30" sqref="I30"/>
    </sheetView>
  </sheetViews>
  <sheetFormatPr baseColWidth="10" defaultColWidth="10.42578125" defaultRowHeight="12.75" x14ac:dyDescent="0.2"/>
  <cols>
    <col min="1" max="1" width="44.42578125" style="4" customWidth="1"/>
    <col min="2" max="10" width="12.85546875" style="4" customWidth="1"/>
    <col min="11" max="11" width="10.42578125" style="4"/>
    <col min="12" max="12" width="13.7109375" style="4" bestFit="1" customWidth="1"/>
    <col min="13" max="13" width="10.42578125" style="4"/>
    <col min="14" max="14" width="18" style="4" customWidth="1"/>
    <col min="15" max="17" width="10.42578125" style="4"/>
    <col min="18" max="18" width="10.42578125" style="4" customWidth="1"/>
    <col min="19" max="16384" width="10.42578125" style="4"/>
  </cols>
  <sheetData>
    <row r="1" spans="1:20" x14ac:dyDescent="0.2">
      <c r="A1" s="141" t="s">
        <v>182</v>
      </c>
    </row>
    <row r="2" spans="1:20" ht="15" x14ac:dyDescent="0.2">
      <c r="A2" s="141" t="s">
        <v>1369</v>
      </c>
      <c r="B2" s="7"/>
      <c r="C2" s="7"/>
      <c r="D2" s="7"/>
      <c r="E2" s="7"/>
      <c r="F2" s="7"/>
      <c r="G2" s="73"/>
      <c r="H2" s="7"/>
    </row>
    <row r="3" spans="1:20" x14ac:dyDescent="0.2">
      <c r="A3" s="397" t="s">
        <v>713</v>
      </c>
      <c r="B3" s="7"/>
      <c r="C3" s="7"/>
      <c r="D3" s="7"/>
      <c r="E3" s="7"/>
      <c r="F3" s="7"/>
      <c r="G3" s="7"/>
      <c r="H3" s="7"/>
      <c r="I3" s="7"/>
      <c r="J3" s="7"/>
      <c r="L3" s="920"/>
    </row>
    <row r="4" spans="1:20" x14ac:dyDescent="0.2">
      <c r="A4" s="397"/>
      <c r="B4" s="7"/>
      <c r="C4" s="7"/>
      <c r="D4" s="7"/>
      <c r="E4" s="7"/>
    </row>
    <row r="5" spans="1:20" ht="25.5" x14ac:dyDescent="0.2">
      <c r="A5" s="173"/>
      <c r="B5" s="174" t="s">
        <v>1365</v>
      </c>
      <c r="C5" s="1172" t="s">
        <v>805</v>
      </c>
      <c r="D5" s="174" t="s">
        <v>809</v>
      </c>
      <c r="E5" s="174" t="s">
        <v>1366</v>
      </c>
      <c r="F5" s="175" t="s">
        <v>1362</v>
      </c>
      <c r="G5" s="675"/>
      <c r="H5" s="675"/>
      <c r="I5" s="164"/>
      <c r="J5" s="164"/>
      <c r="L5" s="933"/>
      <c r="M5" s="125"/>
      <c r="N5" s="921"/>
      <c r="O5" s="933"/>
      <c r="P5" s="921"/>
      <c r="T5" s="934"/>
    </row>
    <row r="6" spans="1:20" x14ac:dyDescent="0.2">
      <c r="A6" s="147" t="s">
        <v>183</v>
      </c>
      <c r="B6" s="182" t="s">
        <v>184</v>
      </c>
      <c r="C6" s="516" t="s">
        <v>185</v>
      </c>
      <c r="D6" s="182" t="s">
        <v>215</v>
      </c>
      <c r="E6" s="176" t="s">
        <v>1368</v>
      </c>
      <c r="F6" s="177" t="s">
        <v>1367</v>
      </c>
      <c r="N6" s="29"/>
      <c r="T6" s="934"/>
    </row>
    <row r="7" spans="1:20" ht="14.1" customHeight="1" x14ac:dyDescent="0.2">
      <c r="A7" s="178" t="s">
        <v>186</v>
      </c>
      <c r="B7" s="651">
        <v>79273702.559668481</v>
      </c>
      <c r="C7" s="651">
        <v>76348876.319000363</v>
      </c>
      <c r="D7" s="651">
        <v>75784914.252150252</v>
      </c>
      <c r="E7" s="518">
        <v>-3488788.3075182289</v>
      </c>
      <c r="F7" s="522">
        <v>-4.4009402801543862</v>
      </c>
      <c r="L7" s="573"/>
      <c r="N7" s="1138"/>
      <c r="O7" s="802"/>
      <c r="P7" s="679"/>
      <c r="R7" s="679"/>
      <c r="T7" s="1209"/>
    </row>
    <row r="8" spans="1:20" ht="14.1" customHeight="1" x14ac:dyDescent="0.2">
      <c r="A8" s="179" t="s">
        <v>187</v>
      </c>
      <c r="B8" s="1214">
        <v>66122928.107687287</v>
      </c>
      <c r="C8" s="1214">
        <v>63603486.257411182</v>
      </c>
      <c r="D8" s="1214">
        <v>63122092.18362087</v>
      </c>
      <c r="E8" s="519">
        <v>-3000835.9240664169</v>
      </c>
      <c r="F8" s="523">
        <v>-4.5382683585628243</v>
      </c>
      <c r="K8" s="29"/>
      <c r="L8" s="573"/>
      <c r="N8" s="1138"/>
      <c r="O8" s="802"/>
      <c r="P8" s="679"/>
      <c r="R8" s="679"/>
      <c r="T8" s="1210"/>
    </row>
    <row r="9" spans="1:20" ht="14.1" customHeight="1" x14ac:dyDescent="0.2">
      <c r="A9" s="671" t="s">
        <v>188</v>
      </c>
      <c r="B9" s="1370">
        <v>5285846.9120000005</v>
      </c>
      <c r="C9" s="672">
        <v>6237682.4859999996</v>
      </c>
      <c r="D9" s="687">
        <v>5869294.1771399714</v>
      </c>
      <c r="E9" s="673">
        <v>583447.26513997093</v>
      </c>
      <c r="F9" s="674">
        <v>11.037914545262772</v>
      </c>
      <c r="K9" s="29"/>
      <c r="L9" s="573"/>
      <c r="N9" s="1138"/>
      <c r="O9" s="802"/>
      <c r="P9" s="679"/>
      <c r="R9" s="679"/>
      <c r="T9" s="1211"/>
    </row>
    <row r="10" spans="1:20" ht="14.1" customHeight="1" x14ac:dyDescent="0.2">
      <c r="A10" s="671" t="s">
        <v>189</v>
      </c>
      <c r="B10" s="1370">
        <v>60837081.195687287</v>
      </c>
      <c r="C10" s="672">
        <v>57365803.77141118</v>
      </c>
      <c r="D10" s="687">
        <v>57252798.006480902</v>
      </c>
      <c r="E10" s="673">
        <v>-3584283.1892063841</v>
      </c>
      <c r="F10" s="674">
        <v>-5.8916093914454182</v>
      </c>
      <c r="G10" s="29"/>
      <c r="H10" s="29"/>
      <c r="I10" s="29"/>
      <c r="J10" s="29"/>
      <c r="K10" s="29"/>
      <c r="L10" s="573"/>
      <c r="N10" s="1138"/>
      <c r="O10" s="802"/>
      <c r="P10" s="679"/>
      <c r="R10" s="679"/>
      <c r="T10" s="1211"/>
    </row>
    <row r="11" spans="1:20" ht="14.1" customHeight="1" x14ac:dyDescent="0.2">
      <c r="A11" s="179" t="s">
        <v>190</v>
      </c>
      <c r="B11" s="1214">
        <v>1774054.5893923785</v>
      </c>
      <c r="C11" s="652">
        <v>2311179.7834817315</v>
      </c>
      <c r="D11" s="686">
        <v>2146403.7093119267</v>
      </c>
      <c r="E11" s="519">
        <v>372349.11991954828</v>
      </c>
      <c r="F11" s="523">
        <v>20.988594271334083</v>
      </c>
      <c r="K11" s="29"/>
      <c r="L11" s="573"/>
      <c r="N11" s="1138"/>
      <c r="O11" s="802"/>
      <c r="P11" s="679"/>
      <c r="R11" s="679"/>
      <c r="T11" s="1210"/>
    </row>
    <row r="12" spans="1:20" ht="14.1" customHeight="1" x14ac:dyDescent="0.2">
      <c r="A12" s="179" t="s">
        <v>191</v>
      </c>
      <c r="B12" s="1214">
        <v>4243046</v>
      </c>
      <c r="C12" s="652">
        <v>4115081.8098361315</v>
      </c>
      <c r="D12" s="686">
        <v>4130041.3725252505</v>
      </c>
      <c r="E12" s="519">
        <v>-113004.62747474946</v>
      </c>
      <c r="F12" s="523">
        <v>-2.6632901805624942</v>
      </c>
      <c r="K12" s="29"/>
      <c r="L12" s="573"/>
      <c r="N12" s="1138"/>
      <c r="O12" s="802"/>
      <c r="P12" s="679"/>
      <c r="R12" s="679"/>
      <c r="T12" s="1210"/>
    </row>
    <row r="13" spans="1:20" ht="14.1" customHeight="1" x14ac:dyDescent="0.2">
      <c r="A13" s="179" t="s">
        <v>12</v>
      </c>
      <c r="B13" s="1214">
        <v>158548.636</v>
      </c>
      <c r="C13" s="652">
        <v>170163.55725744148</v>
      </c>
      <c r="D13" s="686">
        <v>129632.57075431284</v>
      </c>
      <c r="E13" s="519">
        <v>-28916.065245687161</v>
      </c>
      <c r="F13" s="523">
        <v>-18.237977932328075</v>
      </c>
      <c r="K13" s="29"/>
      <c r="L13" s="573"/>
      <c r="N13" s="1138"/>
      <c r="O13" s="802"/>
      <c r="P13" s="679"/>
      <c r="R13" s="679"/>
      <c r="T13" s="1210"/>
    </row>
    <row r="14" spans="1:20" ht="14.1" customHeight="1" x14ac:dyDescent="0.2">
      <c r="A14" s="179" t="s">
        <v>1370</v>
      </c>
      <c r="B14" s="1214">
        <v>2635453.4920000001</v>
      </c>
      <c r="C14" s="1214">
        <v>1748824.2642240855</v>
      </c>
      <c r="D14" s="1214">
        <v>2014983.9501913399</v>
      </c>
      <c r="E14" s="519">
        <v>-620469.54180866014</v>
      </c>
      <c r="F14" s="523">
        <v>-23.543179331075827</v>
      </c>
      <c r="K14" s="29"/>
      <c r="L14" s="573"/>
      <c r="N14" s="1138"/>
      <c r="O14" s="802"/>
      <c r="P14" s="679"/>
      <c r="R14" s="679"/>
      <c r="T14" s="1210"/>
    </row>
    <row r="15" spans="1:20" ht="14.1" customHeight="1" x14ac:dyDescent="0.2">
      <c r="A15" s="710" t="s">
        <v>625</v>
      </c>
      <c r="B15" s="1186">
        <v>819949.8</v>
      </c>
      <c r="C15" s="652">
        <v>381410.85883646912</v>
      </c>
      <c r="D15" s="686">
        <v>437349.72795847734</v>
      </c>
      <c r="E15" s="519">
        <v>-382600.07204152271</v>
      </c>
      <c r="F15" s="523">
        <v>-46.661401959183678</v>
      </c>
      <c r="L15" s="573"/>
      <c r="N15" s="1138"/>
      <c r="O15" s="802"/>
      <c r="P15" s="679"/>
      <c r="R15" s="679"/>
      <c r="T15" s="1210"/>
    </row>
    <row r="16" spans="1:20" ht="14.1" customHeight="1" x14ac:dyDescent="0.2">
      <c r="A16" s="710" t="s">
        <v>626</v>
      </c>
      <c r="B16" s="1186">
        <v>1815503.692</v>
      </c>
      <c r="C16" s="652">
        <v>1367413.4053876165</v>
      </c>
      <c r="D16" s="686">
        <v>1577634.2222328626</v>
      </c>
      <c r="E16" s="519">
        <v>-237869.46976713743</v>
      </c>
      <c r="F16" s="523">
        <v>-13.102119858819727</v>
      </c>
      <c r="L16" s="573"/>
      <c r="N16" s="1138"/>
      <c r="O16" s="802"/>
      <c r="P16" s="679"/>
      <c r="R16" s="679"/>
      <c r="T16" s="1210"/>
    </row>
    <row r="17" spans="1:20" ht="14.1" customHeight="1" x14ac:dyDescent="0.2">
      <c r="A17" s="179" t="s">
        <v>192</v>
      </c>
      <c r="B17" s="1214">
        <v>1565119.4280000001</v>
      </c>
      <c r="C17" s="652">
        <v>1621872.92726811</v>
      </c>
      <c r="D17" s="686">
        <v>1559171.561060953</v>
      </c>
      <c r="E17" s="519">
        <v>-5947.8669390471186</v>
      </c>
      <c r="F17" s="523">
        <v>-0.38002639496000912</v>
      </c>
      <c r="L17" s="573"/>
      <c r="N17" s="1138"/>
      <c r="O17" s="802"/>
      <c r="P17" s="679"/>
      <c r="R17" s="679"/>
      <c r="T17" s="1210"/>
    </row>
    <row r="18" spans="1:20" ht="14.1" customHeight="1" x14ac:dyDescent="0.2">
      <c r="A18" s="179" t="s">
        <v>193</v>
      </c>
      <c r="B18" s="1214">
        <v>2774552.3065888183</v>
      </c>
      <c r="C18" s="652">
        <v>2778267.7195216883</v>
      </c>
      <c r="D18" s="686">
        <v>2682588.9046856025</v>
      </c>
      <c r="E18" s="519">
        <v>-91963.401903215796</v>
      </c>
      <c r="F18" s="523">
        <v>-3.3145312014780659</v>
      </c>
      <c r="G18" s="29"/>
      <c r="H18" s="29"/>
      <c r="I18" s="29"/>
      <c r="J18" s="29"/>
      <c r="L18" s="573"/>
      <c r="N18" s="1138"/>
      <c r="O18" s="802"/>
      <c r="P18" s="679"/>
      <c r="R18" s="679"/>
      <c r="T18" s="1210"/>
    </row>
    <row r="19" spans="1:20" ht="14.1" customHeight="1" x14ac:dyDescent="0.2">
      <c r="A19" s="180" t="s">
        <v>194</v>
      </c>
      <c r="B19" s="1212">
        <v>13022.916000000001</v>
      </c>
      <c r="C19" s="1212">
        <v>13022.916000000001</v>
      </c>
      <c r="D19" s="1212">
        <v>13023</v>
      </c>
      <c r="E19" s="520">
        <v>8.3999999998923158E-2</v>
      </c>
      <c r="F19" s="524">
        <v>6.4501683032514023E-4</v>
      </c>
      <c r="L19" s="573"/>
      <c r="N19" s="1138"/>
      <c r="O19" s="802"/>
      <c r="P19" s="679"/>
      <c r="R19" s="679"/>
      <c r="T19" s="1209"/>
    </row>
    <row r="20" spans="1:20" ht="14.1" customHeight="1" x14ac:dyDescent="0.2">
      <c r="A20" s="179" t="s">
        <v>195</v>
      </c>
      <c r="B20" s="1184">
        <v>13022.916000000001</v>
      </c>
      <c r="C20" s="652">
        <v>13022.916000000001</v>
      </c>
      <c r="D20" s="686">
        <v>13023</v>
      </c>
      <c r="E20" s="519">
        <v>8.3999999998923158E-2</v>
      </c>
      <c r="F20" s="523">
        <v>6.4501683032514023E-4</v>
      </c>
      <c r="L20" s="573"/>
      <c r="N20" s="1138"/>
      <c r="O20" s="802"/>
      <c r="P20" s="679"/>
      <c r="R20" s="679"/>
      <c r="T20" s="1210"/>
    </row>
    <row r="21" spans="1:20" ht="14.1" customHeight="1" x14ac:dyDescent="0.2">
      <c r="A21" s="181" t="s">
        <v>196</v>
      </c>
      <c r="B21" s="1185">
        <v>79286725.475668475</v>
      </c>
      <c r="C21" s="1185">
        <v>76361899.235000357</v>
      </c>
      <c r="D21" s="1213">
        <v>75797937.252150252</v>
      </c>
      <c r="E21" s="521">
        <v>-3488788.2235182226</v>
      </c>
      <c r="F21" s="525">
        <v>-4.4002173158088853</v>
      </c>
      <c r="G21" s="29"/>
      <c r="H21" s="29"/>
      <c r="I21" s="29"/>
      <c r="J21" s="29"/>
      <c r="K21" s="29"/>
      <c r="L21" s="573"/>
      <c r="N21" s="1138"/>
      <c r="O21" s="802"/>
      <c r="P21" s="679"/>
      <c r="R21" s="679"/>
      <c r="T21" s="1209"/>
    </row>
    <row r="22" spans="1:20" ht="14.1" customHeight="1" x14ac:dyDescent="0.2">
      <c r="A22" s="1608" t="s">
        <v>1440</v>
      </c>
      <c r="B22" s="1608"/>
      <c r="C22" s="1608"/>
      <c r="D22" s="1608"/>
      <c r="E22" s="1608"/>
      <c r="F22" s="1608"/>
      <c r="G22" s="888"/>
      <c r="H22" s="888"/>
      <c r="I22" s="888"/>
      <c r="J22" s="888"/>
      <c r="K22" s="29"/>
      <c r="L22" s="573"/>
      <c r="N22" s="1138"/>
      <c r="O22" s="802"/>
      <c r="P22" s="679"/>
      <c r="R22" s="679"/>
    </row>
    <row r="23" spans="1:20" ht="14.1" customHeight="1" x14ac:dyDescent="0.2">
      <c r="A23" s="1505"/>
      <c r="B23" s="1505"/>
      <c r="C23" s="1505"/>
      <c r="D23" s="1505"/>
      <c r="E23" s="1505"/>
      <c r="F23" s="1505"/>
      <c r="G23" s="888"/>
      <c r="H23" s="888"/>
      <c r="I23" s="888"/>
      <c r="J23" s="888"/>
      <c r="K23" s="29"/>
      <c r="L23" s="573"/>
      <c r="N23" s="1138"/>
      <c r="O23" s="802"/>
      <c r="P23" s="679"/>
      <c r="R23" s="679"/>
    </row>
    <row r="24" spans="1:20" ht="14.1" customHeight="1" x14ac:dyDescent="0.2">
      <c r="A24" s="1505"/>
      <c r="B24" s="1505"/>
      <c r="C24" s="1505"/>
      <c r="D24" s="1505"/>
      <c r="E24" s="1505"/>
      <c r="F24" s="1505"/>
      <c r="G24" s="888"/>
      <c r="H24" s="888"/>
      <c r="I24" s="888"/>
      <c r="J24" s="888"/>
      <c r="K24" s="29"/>
      <c r="L24" s="573"/>
      <c r="N24" s="1138"/>
      <c r="O24" s="802"/>
      <c r="P24" s="679"/>
      <c r="R24" s="679"/>
    </row>
    <row r="25" spans="1:20" ht="14.1" customHeight="1" x14ac:dyDescent="0.2">
      <c r="A25" s="1505"/>
      <c r="B25" s="1505"/>
      <c r="C25" s="1505"/>
      <c r="D25" s="1505"/>
      <c r="E25" s="1505"/>
      <c r="F25" s="1505"/>
      <c r="G25" s="1056"/>
      <c r="H25" s="1056"/>
      <c r="I25" s="1056"/>
      <c r="J25" s="1056"/>
      <c r="K25" s="29"/>
      <c r="L25" s="573"/>
      <c r="N25" s="1138"/>
      <c r="O25" s="802"/>
      <c r="P25" s="679"/>
      <c r="R25" s="679"/>
    </row>
    <row r="26" spans="1:20" ht="13.5" customHeight="1" x14ac:dyDescent="0.2">
      <c r="A26" s="1609" t="s">
        <v>1371</v>
      </c>
      <c r="B26" s="1609"/>
      <c r="C26" s="1609"/>
      <c r="D26" s="1609"/>
      <c r="E26" s="1609"/>
      <c r="F26" s="1609"/>
      <c r="G26" s="1208"/>
      <c r="H26" s="1208"/>
      <c r="I26" s="1208"/>
      <c r="J26" s="1208"/>
      <c r="L26" s="1138"/>
      <c r="M26" s="802"/>
      <c r="N26" s="679"/>
    </row>
    <row r="27" spans="1:20" ht="14.1" customHeight="1" x14ac:dyDescent="0.2">
      <c r="A27" s="1609"/>
      <c r="B27" s="1609"/>
      <c r="C27" s="1609"/>
      <c r="D27" s="1609"/>
      <c r="E27" s="1609"/>
      <c r="F27" s="1609"/>
      <c r="G27" s="1208"/>
      <c r="H27" s="1208"/>
      <c r="I27" s="1208"/>
      <c r="J27" s="1208"/>
      <c r="L27" s="1138"/>
      <c r="M27" s="802"/>
      <c r="N27" s="679"/>
    </row>
    <row r="28" spans="1:20" ht="14.1" customHeight="1" x14ac:dyDescent="0.2">
      <c r="A28" s="1609"/>
      <c r="B28" s="1609"/>
      <c r="C28" s="1609"/>
      <c r="D28" s="1609"/>
      <c r="E28" s="1609"/>
      <c r="F28" s="1609"/>
      <c r="G28" s="1208"/>
      <c r="H28" s="1208"/>
      <c r="I28" s="1208"/>
      <c r="J28" s="1208"/>
      <c r="L28" s="1138"/>
      <c r="M28" s="802"/>
      <c r="N28" s="679"/>
    </row>
    <row r="29" spans="1:20" ht="14.1" customHeight="1" x14ac:dyDescent="0.2">
      <c r="A29" s="1611" t="s">
        <v>1372</v>
      </c>
      <c r="B29" s="1611"/>
      <c r="C29" s="1611"/>
      <c r="D29" s="1611"/>
      <c r="E29" s="1611"/>
      <c r="F29" s="1611"/>
      <c r="G29" s="1611"/>
      <c r="H29" s="1191"/>
      <c r="I29" s="1191"/>
      <c r="J29" s="1191"/>
      <c r="L29" s="1138"/>
      <c r="M29" s="802"/>
      <c r="N29" s="679"/>
    </row>
    <row r="30" spans="1:20" x14ac:dyDescent="0.2">
      <c r="A30" s="155" t="s">
        <v>18</v>
      </c>
      <c r="L30" s="801"/>
    </row>
    <row r="31" spans="1:20" x14ac:dyDescent="0.2">
      <c r="D31" s="29"/>
    </row>
    <row r="32" spans="1:20" x14ac:dyDescent="0.2">
      <c r="A32" s="7"/>
      <c r="B32" s="7"/>
      <c r="C32" s="7"/>
      <c r="D32" s="7"/>
      <c r="E32" s="7"/>
      <c r="F32" s="7"/>
      <c r="G32" s="73"/>
      <c r="H32" s="73"/>
      <c r="I32" s="73"/>
      <c r="J32" s="73"/>
    </row>
    <row r="33" spans="1:10" x14ac:dyDescent="0.2">
      <c r="A33" s="7"/>
      <c r="B33" s="7"/>
      <c r="C33" s="7"/>
      <c r="D33" s="7"/>
      <c r="E33" s="7"/>
      <c r="F33" s="7"/>
      <c r="G33" s="7"/>
      <c r="H33" s="7"/>
      <c r="I33" s="7"/>
      <c r="J33" s="7"/>
    </row>
    <row r="34" spans="1:10" x14ac:dyDescent="0.2">
      <c r="A34" s="7"/>
      <c r="B34" s="73"/>
      <c r="C34" s="73"/>
      <c r="D34" s="7"/>
      <c r="E34" s="7"/>
      <c r="F34" s="7"/>
      <c r="G34" s="7"/>
      <c r="H34" s="7"/>
      <c r="I34" s="7"/>
      <c r="J34" s="7"/>
    </row>
    <row r="35" spans="1:10" x14ac:dyDescent="0.2">
      <c r="A35" s="1610"/>
      <c r="B35" s="1554"/>
      <c r="C35" s="1554"/>
      <c r="D35" s="1423"/>
      <c r="E35" s="1423"/>
      <c r="F35" s="1423"/>
      <c r="G35" s="7"/>
      <c r="H35" s="7"/>
    </row>
    <row r="36" spans="1:10" x14ac:dyDescent="0.2">
      <c r="A36" s="1610"/>
      <c r="B36" s="1554"/>
      <c r="C36" s="1554"/>
      <c r="D36" s="1423"/>
      <c r="E36" s="1423"/>
      <c r="F36" s="1423"/>
      <c r="G36" s="7"/>
      <c r="H36" s="7"/>
    </row>
    <row r="37" spans="1:10" x14ac:dyDescent="0.2">
      <c r="A37" s="1441"/>
      <c r="B37" s="1442"/>
      <c r="C37" s="1443"/>
      <c r="D37" s="1444"/>
      <c r="E37" s="1445"/>
      <c r="F37" s="1443"/>
      <c r="G37" s="7"/>
      <c r="H37" s="7"/>
    </row>
    <row r="38" spans="1:10" x14ac:dyDescent="0.2">
      <c r="A38" s="1446"/>
      <c r="B38" s="1447"/>
      <c r="C38" s="1448"/>
      <c r="D38" s="1449"/>
      <c r="E38" s="1450"/>
      <c r="F38" s="1448"/>
      <c r="G38" s="7"/>
      <c r="H38" s="7"/>
    </row>
    <row r="39" spans="1:10" x14ac:dyDescent="0.2">
      <c r="A39" s="1446"/>
      <c r="B39" s="1447"/>
      <c r="C39" s="1448"/>
      <c r="D39" s="1449"/>
      <c r="E39" s="1450"/>
      <c r="F39" s="1448"/>
      <c r="G39" s="7"/>
      <c r="H39" s="7"/>
    </row>
    <row r="40" spans="1:10" x14ac:dyDescent="0.2">
      <c r="A40" s="1441"/>
      <c r="B40" s="1442"/>
      <c r="C40" s="1443"/>
      <c r="D40" s="1444"/>
      <c r="E40" s="1445"/>
      <c r="F40" s="1443"/>
      <c r="G40" s="7"/>
      <c r="H40" s="7"/>
    </row>
    <row r="41" spans="1:10" x14ac:dyDescent="0.2">
      <c r="A41" s="1441"/>
      <c r="B41" s="1442"/>
      <c r="C41" s="1443"/>
      <c r="D41" s="1444"/>
      <c r="E41" s="1445"/>
      <c r="F41" s="1443"/>
      <c r="G41" s="7"/>
      <c r="H41" s="7"/>
    </row>
    <row r="42" spans="1:10" x14ac:dyDescent="0.2">
      <c r="A42" s="1441"/>
      <c r="B42" s="1442"/>
      <c r="C42" s="1443"/>
      <c r="D42" s="1444"/>
      <c r="E42" s="1445"/>
      <c r="F42" s="1443"/>
      <c r="G42" s="7"/>
      <c r="H42" s="7"/>
    </row>
    <row r="43" spans="1:10" x14ac:dyDescent="0.2">
      <c r="A43" s="1441"/>
      <c r="B43" s="1442"/>
      <c r="C43" s="1443"/>
      <c r="D43" s="1444"/>
      <c r="E43" s="1445"/>
      <c r="F43" s="1443"/>
      <c r="G43" s="7"/>
      <c r="H43" s="7"/>
    </row>
    <row r="44" spans="1:10" x14ac:dyDescent="0.2">
      <c r="A44" s="1451"/>
      <c r="B44" s="1447"/>
      <c r="C44" s="1448"/>
      <c r="D44" s="1449"/>
      <c r="E44" s="1450"/>
      <c r="F44" s="1448"/>
      <c r="G44" s="7"/>
      <c r="H44" s="7"/>
    </row>
    <row r="45" spans="1:10" x14ac:dyDescent="0.2">
      <c r="A45" s="1451"/>
      <c r="B45" s="1447"/>
      <c r="C45" s="1448"/>
      <c r="D45" s="1449"/>
      <c r="E45" s="1450"/>
      <c r="F45" s="1448"/>
      <c r="G45" s="7"/>
      <c r="H45" s="7"/>
    </row>
    <row r="46" spans="1:10" x14ac:dyDescent="0.2">
      <c r="A46" s="1441"/>
      <c r="B46" s="1442"/>
      <c r="C46" s="1443"/>
      <c r="D46" s="1444"/>
      <c r="E46" s="1445"/>
      <c r="F46" s="1443"/>
      <c r="G46" s="7"/>
      <c r="H46" s="7"/>
    </row>
    <row r="47" spans="1:10" x14ac:dyDescent="0.2">
      <c r="A47" s="1441"/>
      <c r="B47" s="1442"/>
      <c r="C47" s="1443"/>
      <c r="D47" s="1444"/>
      <c r="E47" s="1445"/>
      <c r="F47" s="1443"/>
      <c r="G47" s="7"/>
      <c r="H47" s="7"/>
    </row>
    <row r="48" spans="1:10" x14ac:dyDescent="0.2">
      <c r="A48" s="1441"/>
      <c r="B48" s="1442"/>
      <c r="C48" s="1443"/>
      <c r="D48" s="1444"/>
      <c r="E48" s="1445"/>
      <c r="F48" s="1443"/>
      <c r="G48" s="7"/>
      <c r="H48" s="7"/>
    </row>
    <row r="49" spans="1:8" x14ac:dyDescent="0.2">
      <c r="A49" s="1429"/>
      <c r="B49" s="1444"/>
      <c r="C49" s="1437"/>
      <c r="D49" s="1444"/>
      <c r="E49" s="1445"/>
      <c r="F49" s="1445"/>
      <c r="G49" s="7"/>
      <c r="H49" s="7"/>
    </row>
    <row r="50" spans="1:8" x14ac:dyDescent="0.2">
      <c r="A50" s="7"/>
      <c r="B50" s="7"/>
      <c r="C50" s="7"/>
      <c r="D50" s="7"/>
      <c r="E50" s="7"/>
      <c r="F50" s="7"/>
      <c r="G50" s="7"/>
      <c r="H50" s="7"/>
    </row>
    <row r="51" spans="1:8" x14ac:dyDescent="0.2">
      <c r="A51" s="7"/>
      <c r="B51" s="7"/>
      <c r="C51" s="7"/>
      <c r="D51" s="7"/>
      <c r="E51" s="7"/>
      <c r="F51" s="7"/>
      <c r="G51" s="7"/>
      <c r="H51" s="7"/>
    </row>
  </sheetData>
  <mergeCells count="6">
    <mergeCell ref="A22:F25"/>
    <mergeCell ref="A26:F28"/>
    <mergeCell ref="A35:A36"/>
    <mergeCell ref="B35:B36"/>
    <mergeCell ref="C35:C36"/>
    <mergeCell ref="A29:G29"/>
  </mergeCells>
  <conditionalFormatting sqref="R7:R25">
    <cfRule type="colorScale" priority="1">
      <colorScale>
        <cfvo type="min"/>
        <cfvo type="percentile" val="50"/>
        <cfvo type="max"/>
        <color rgb="FFF8696B"/>
        <color rgb="FFFFEB84"/>
        <color rgb="FF63BE7B"/>
      </colorScale>
    </cfRule>
  </conditionalFormatting>
  <hyperlinks>
    <hyperlink ref="A29:G29" r:id="rId1" display="Más detalles en la Nota N°21: Propuestas del CFA para mejorar las proyecciones de los ingresos fiscales." xr:uid="{AC127950-CD91-4BA8-BFCD-A2C10B620232}"/>
  </hyperlinks>
  <pageMargins left="0.7" right="0.7" top="0.75" bottom="0.75" header="0.3" footer="0.3"/>
  <pageSetup orientation="portrait" r:id="rId2"/>
  <ignoredErrors>
    <ignoredError sqref="B6:D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7F794-B465-4120-AC63-921A827EFF44}">
  <sheetPr codeName="Hoja4"/>
  <dimension ref="A1:Y36"/>
  <sheetViews>
    <sheetView showGridLines="0" zoomScaleNormal="100" workbookViewId="0">
      <selection activeCell="D35" sqref="D35"/>
    </sheetView>
  </sheetViews>
  <sheetFormatPr baseColWidth="10" defaultColWidth="10.42578125" defaultRowHeight="12.75" x14ac:dyDescent="0.2"/>
  <cols>
    <col min="1" max="1" width="48.42578125" style="4" customWidth="1"/>
    <col min="2" max="6" width="15" style="4" customWidth="1"/>
    <col min="7" max="7" width="10.42578125" style="4"/>
    <col min="8" max="8" width="15.28515625" style="4" customWidth="1"/>
    <col min="9" max="9" width="15.140625" style="4" customWidth="1"/>
    <col min="10" max="10" width="4.7109375" style="4" customWidth="1"/>
    <col min="11" max="11" width="10.42578125" style="4"/>
    <col min="12" max="12" width="10.42578125" style="4" bestFit="1"/>
    <col min="13" max="13" width="4" style="4" customWidth="1"/>
    <col min="14" max="15" width="12.7109375" style="4" bestFit="1" customWidth="1"/>
    <col min="16" max="16" width="3.85546875" style="4" customWidth="1"/>
    <col min="17" max="18" width="10.42578125" style="4"/>
    <col min="19" max="19" width="3.85546875" style="4" customWidth="1"/>
    <col min="20" max="20" width="10.85546875" style="4" bestFit="1" customWidth="1"/>
    <col min="21" max="21" width="12.42578125" style="4" customWidth="1"/>
    <col min="22" max="22" width="12.5703125" style="4" customWidth="1"/>
    <col min="23" max="23" width="11.85546875" style="4" customWidth="1"/>
    <col min="24" max="24" width="11.28515625" style="4" bestFit="1" customWidth="1"/>
    <col min="25" max="16384" width="10.42578125" style="4"/>
  </cols>
  <sheetData>
    <row r="1" spans="1:25" x14ac:dyDescent="0.2">
      <c r="A1" s="125" t="s">
        <v>3</v>
      </c>
    </row>
    <row r="2" spans="1:25" ht="15" x14ac:dyDescent="0.2">
      <c r="A2" s="125" t="s">
        <v>1314</v>
      </c>
      <c r="B2" s="322"/>
    </row>
    <row r="3" spans="1:25" x14ac:dyDescent="0.2">
      <c r="A3" s="4" t="s">
        <v>585</v>
      </c>
      <c r="G3" s="7"/>
      <c r="H3" s="7"/>
      <c r="I3" s="7"/>
      <c r="J3" s="7"/>
      <c r="K3" s="7"/>
      <c r="L3" s="7"/>
      <c r="M3" s="7"/>
      <c r="N3" s="7"/>
      <c r="O3" s="7"/>
      <c r="P3" s="7"/>
      <c r="Q3" s="7"/>
      <c r="R3" s="7"/>
      <c r="S3" s="7"/>
      <c r="T3" s="7"/>
      <c r="U3" s="7"/>
      <c r="V3" s="7"/>
      <c r="W3" s="7"/>
      <c r="X3" s="7"/>
      <c r="Y3" s="7"/>
    </row>
    <row r="4" spans="1:25" x14ac:dyDescent="0.2">
      <c r="B4" s="700"/>
      <c r="C4" s="7"/>
      <c r="D4" s="7"/>
      <c r="G4" s="7"/>
      <c r="H4" s="931"/>
      <c r="I4" s="7"/>
      <c r="J4" s="7"/>
      <c r="K4" s="448"/>
      <c r="L4" s="7"/>
      <c r="M4" s="7"/>
      <c r="N4" s="700"/>
      <c r="O4" s="448"/>
      <c r="P4" s="7"/>
      <c r="Q4" s="7"/>
      <c r="R4" s="7"/>
      <c r="S4" s="7"/>
      <c r="T4" s="7"/>
      <c r="U4" s="7"/>
      <c r="V4" s="7"/>
      <c r="W4" s="7"/>
      <c r="X4" s="7"/>
      <c r="Y4" s="7"/>
    </row>
    <row r="5" spans="1:25" ht="13.7" customHeight="1" x14ac:dyDescent="0.2">
      <c r="A5" s="1482"/>
      <c r="B5" s="200" t="s">
        <v>4</v>
      </c>
      <c r="C5" s="432" t="s">
        <v>5</v>
      </c>
      <c r="D5" s="200" t="s">
        <v>4</v>
      </c>
      <c r="E5" s="1484" t="s">
        <v>787</v>
      </c>
      <c r="F5" s="200" t="s">
        <v>749</v>
      </c>
      <c r="G5" s="7"/>
      <c r="H5" s="448"/>
      <c r="I5" s="448"/>
      <c r="J5" s="448"/>
      <c r="K5" s="448"/>
      <c r="L5" s="448"/>
      <c r="M5" s="448"/>
      <c r="N5" s="448"/>
      <c r="O5" s="448"/>
      <c r="P5" s="7"/>
      <c r="Q5" s="448"/>
      <c r="R5" s="448"/>
      <c r="S5" s="7"/>
      <c r="T5" s="448"/>
      <c r="U5" s="448"/>
      <c r="V5" s="448"/>
      <c r="W5" s="448"/>
      <c r="X5" s="448"/>
      <c r="Y5" s="7"/>
    </row>
    <row r="6" spans="1:25" x14ac:dyDescent="0.2">
      <c r="A6" s="1483"/>
      <c r="B6" s="126">
        <v>2023</v>
      </c>
      <c r="C6" s="127">
        <v>2024</v>
      </c>
      <c r="D6" s="126">
        <v>2024</v>
      </c>
      <c r="E6" s="1485"/>
      <c r="F6" s="126" t="s">
        <v>750</v>
      </c>
      <c r="G6" s="7"/>
      <c r="H6" s="448"/>
      <c r="I6" s="448"/>
      <c r="J6" s="448"/>
      <c r="K6" s="1377"/>
      <c r="L6" s="448"/>
      <c r="M6" s="448"/>
      <c r="N6" s="448"/>
      <c r="O6" s="448"/>
      <c r="P6" s="7"/>
      <c r="Q6" s="448"/>
      <c r="R6" s="448"/>
      <c r="S6" s="7"/>
      <c r="T6" s="448"/>
      <c r="U6" s="448"/>
      <c r="V6" s="448"/>
      <c r="W6" s="448"/>
      <c r="X6" s="448"/>
      <c r="Y6" s="7"/>
    </row>
    <row r="7" spans="1:25" ht="12.95" customHeight="1" x14ac:dyDescent="0.2">
      <c r="A7" s="128" t="s">
        <v>6</v>
      </c>
      <c r="B7" s="738">
        <v>67226898.953122973</v>
      </c>
      <c r="C7" s="739">
        <v>71971708.697254032</v>
      </c>
      <c r="D7" s="739">
        <v>67909684.910715923</v>
      </c>
      <c r="E7" s="426">
        <v>1.0156439880843804</v>
      </c>
      <c r="F7" s="423">
        <v>-4062023.7865381092</v>
      </c>
      <c r="G7" s="7"/>
      <c r="H7" s="914"/>
      <c r="I7" s="1114"/>
      <c r="J7" s="73"/>
      <c r="K7" s="914"/>
      <c r="L7" s="914"/>
      <c r="M7" s="914"/>
      <c r="N7" s="914"/>
      <c r="O7" s="914"/>
      <c r="P7" s="7"/>
      <c r="Q7" s="515"/>
      <c r="R7" s="515"/>
      <c r="S7" s="7"/>
      <c r="T7" s="515"/>
      <c r="U7" s="930"/>
      <c r="V7" s="298"/>
      <c r="W7" s="298"/>
      <c r="X7" s="925"/>
      <c r="Y7" s="7"/>
    </row>
    <row r="8" spans="1:25" ht="12.95" customHeight="1" x14ac:dyDescent="0.2">
      <c r="A8" s="129" t="s">
        <v>7</v>
      </c>
      <c r="B8" s="740">
        <v>52221333.038810939</v>
      </c>
      <c r="C8" s="740">
        <v>58466361.390463874</v>
      </c>
      <c r="D8" s="740">
        <v>55774398.107898928</v>
      </c>
      <c r="E8" s="427">
        <v>6.8038574703701116</v>
      </c>
      <c r="F8" s="424">
        <v>-2691963.2825649455</v>
      </c>
      <c r="G8" s="7"/>
      <c r="H8" s="915"/>
      <c r="I8" s="298"/>
      <c r="J8" s="73"/>
      <c r="K8" s="915"/>
      <c r="L8" s="915"/>
      <c r="M8" s="915"/>
      <c r="N8" s="915"/>
      <c r="O8" s="915"/>
      <c r="P8" s="7"/>
      <c r="Q8" s="515"/>
      <c r="R8" s="515"/>
      <c r="S8" s="7"/>
      <c r="T8" s="515"/>
      <c r="U8" s="930"/>
      <c r="V8" s="298"/>
      <c r="W8" s="298"/>
      <c r="X8" s="925"/>
      <c r="Y8" s="7"/>
    </row>
    <row r="9" spans="1:25" x14ac:dyDescent="0.2">
      <c r="A9" s="393" t="s">
        <v>8</v>
      </c>
      <c r="B9" s="741">
        <v>2436168.4487914196</v>
      </c>
      <c r="C9" s="741">
        <v>2997889.375</v>
      </c>
      <c r="D9" s="741">
        <v>3447178.514980929</v>
      </c>
      <c r="E9" s="625">
        <v>41.500006565271399</v>
      </c>
      <c r="F9" s="626">
        <v>449289.13998092897</v>
      </c>
      <c r="G9" s="7"/>
      <c r="H9" s="915"/>
      <c r="I9" s="298"/>
      <c r="J9" s="73"/>
      <c r="K9" s="915"/>
      <c r="L9" s="915"/>
      <c r="M9" s="915"/>
      <c r="N9" s="915"/>
      <c r="O9" s="915"/>
      <c r="P9" s="7"/>
      <c r="Q9" s="515"/>
      <c r="R9" s="515"/>
      <c r="S9" s="7"/>
      <c r="T9" s="515"/>
      <c r="U9" s="930"/>
      <c r="V9" s="298"/>
      <c r="W9" s="298"/>
      <c r="X9" s="925"/>
      <c r="Y9" s="7"/>
    </row>
    <row r="10" spans="1:25" x14ac:dyDescent="0.2">
      <c r="A10" s="393" t="s">
        <v>9</v>
      </c>
      <c r="B10" s="741">
        <v>49785164.590019517</v>
      </c>
      <c r="C10" s="741">
        <v>55468472.015463874</v>
      </c>
      <c r="D10" s="741">
        <v>52327219.592918001</v>
      </c>
      <c r="E10" s="625">
        <v>5.1060492093021992</v>
      </c>
      <c r="F10" s="626">
        <v>-3141252.4225458726</v>
      </c>
      <c r="G10" s="7"/>
      <c r="H10" s="915"/>
      <c r="I10" s="298"/>
      <c r="J10" s="73"/>
      <c r="K10" s="915"/>
      <c r="L10" s="915"/>
      <c r="M10" s="915"/>
      <c r="N10" s="915"/>
      <c r="O10" s="915"/>
      <c r="P10" s="7"/>
      <c r="Q10" s="515"/>
      <c r="R10" s="515"/>
      <c r="S10" s="7"/>
      <c r="T10" s="515"/>
      <c r="U10" s="930"/>
      <c r="V10" s="298"/>
      <c r="W10" s="298"/>
      <c r="X10" s="925"/>
      <c r="Y10" s="7"/>
    </row>
    <row r="11" spans="1:25" ht="12.95" customHeight="1" x14ac:dyDescent="0.2">
      <c r="A11" s="129" t="s">
        <v>10</v>
      </c>
      <c r="B11" s="740">
        <v>1226732.5171050264</v>
      </c>
      <c r="C11" s="740">
        <v>1258697.259570041</v>
      </c>
      <c r="D11" s="740">
        <v>1345084.7532215002</v>
      </c>
      <c r="E11" s="427">
        <v>9.6477622029432997</v>
      </c>
      <c r="F11" s="424">
        <v>86387.493651459226</v>
      </c>
      <c r="G11" s="7"/>
      <c r="H11" s="915"/>
      <c r="I11" s="298"/>
      <c r="J11" s="73"/>
      <c r="K11" s="915"/>
      <c r="L11" s="915"/>
      <c r="M11" s="915"/>
      <c r="N11" s="915"/>
      <c r="O11" s="915"/>
      <c r="P11" s="7"/>
      <c r="Q11" s="515"/>
      <c r="R11" s="515"/>
      <c r="S11" s="7"/>
      <c r="T11" s="515"/>
      <c r="U11" s="930"/>
      <c r="V11" s="298"/>
      <c r="W11" s="298"/>
      <c r="X11" s="925"/>
      <c r="Y11" s="7"/>
    </row>
    <row r="12" spans="1:25" ht="12.95" customHeight="1" x14ac:dyDescent="0.2">
      <c r="A12" s="129" t="s">
        <v>11</v>
      </c>
      <c r="B12" s="740">
        <v>3410823.5101028658</v>
      </c>
      <c r="C12" s="740">
        <v>3224961.8839638988</v>
      </c>
      <c r="D12" s="740">
        <v>3686960.6639999999</v>
      </c>
      <c r="E12" s="427">
        <v>8.0959086003487215</v>
      </c>
      <c r="F12" s="424">
        <v>461998.78003610112</v>
      </c>
      <c r="G12" s="7"/>
      <c r="H12" s="915"/>
      <c r="I12" s="298"/>
      <c r="J12" s="73"/>
      <c r="K12" s="915"/>
      <c r="L12" s="915"/>
      <c r="M12" s="915"/>
      <c r="N12" s="915"/>
      <c r="O12" s="915"/>
      <c r="P12" s="7"/>
      <c r="Q12" s="515"/>
      <c r="R12" s="515"/>
      <c r="S12" s="7"/>
      <c r="T12" s="515"/>
      <c r="U12" s="930"/>
      <c r="V12" s="298"/>
      <c r="W12" s="298"/>
      <c r="X12" s="925"/>
      <c r="Y12" s="7"/>
    </row>
    <row r="13" spans="1:25" ht="12.95" customHeight="1" x14ac:dyDescent="0.2">
      <c r="A13" s="129" t="s">
        <v>12</v>
      </c>
      <c r="B13" s="740">
        <v>93372.094704469971</v>
      </c>
      <c r="C13" s="740">
        <v>183352.89698469013</v>
      </c>
      <c r="D13" s="740">
        <v>76215.873000000007</v>
      </c>
      <c r="E13" s="427">
        <v>-18.374035367601806</v>
      </c>
      <c r="F13" s="424">
        <v>-107137.02398469012</v>
      </c>
      <c r="G13" s="7"/>
      <c r="H13" s="915"/>
      <c r="I13" s="298"/>
      <c r="J13" s="73"/>
      <c r="K13" s="915"/>
      <c r="L13" s="915"/>
      <c r="M13" s="915"/>
      <c r="N13" s="915"/>
      <c r="O13" s="915"/>
      <c r="P13" s="7"/>
      <c r="Q13" s="515"/>
      <c r="R13" s="515"/>
      <c r="S13" s="7"/>
      <c r="T13" s="515"/>
      <c r="U13" s="930"/>
      <c r="V13" s="298"/>
      <c r="W13" s="298"/>
      <c r="X13" s="925"/>
      <c r="Y13" s="7"/>
    </row>
    <row r="14" spans="1:25" ht="12.95" customHeight="1" x14ac:dyDescent="0.2">
      <c r="A14" s="129" t="s">
        <v>13</v>
      </c>
      <c r="B14" s="740">
        <v>4978826.4716613013</v>
      </c>
      <c r="C14" s="740">
        <v>3465107.1322336555</v>
      </c>
      <c r="D14" s="740">
        <v>1944390.7114500001</v>
      </c>
      <c r="E14" s="427">
        <v>-60.946806993230894</v>
      </c>
      <c r="F14" s="424">
        <v>-1520716.4207836555</v>
      </c>
      <c r="G14" s="7"/>
      <c r="H14" s="915"/>
      <c r="I14" s="298"/>
      <c r="J14" s="73"/>
      <c r="K14" s="915"/>
      <c r="L14" s="915"/>
      <c r="M14" s="915"/>
      <c r="N14" s="915"/>
      <c r="O14" s="915"/>
      <c r="P14" s="7"/>
      <c r="Q14" s="515"/>
      <c r="R14" s="515"/>
      <c r="S14" s="7"/>
      <c r="T14" s="515"/>
      <c r="U14" s="930"/>
      <c r="V14" s="298"/>
      <c r="W14" s="298"/>
      <c r="X14" s="925"/>
      <c r="Y14" s="7"/>
    </row>
    <row r="15" spans="1:25" ht="12.95" customHeight="1" x14ac:dyDescent="0.2">
      <c r="A15" s="710" t="s">
        <v>625</v>
      </c>
      <c r="B15" s="1135" t="s">
        <v>871</v>
      </c>
      <c r="C15" s="741">
        <v>1765127.8656430412</v>
      </c>
      <c r="D15" s="741">
        <v>637831.98731027998</v>
      </c>
      <c r="E15" s="625" t="s">
        <v>871</v>
      </c>
      <c r="F15" s="626">
        <v>-1127295.8783327611</v>
      </c>
      <c r="G15" s="7"/>
      <c r="H15" s="915"/>
      <c r="I15" s="298"/>
      <c r="J15" s="73"/>
      <c r="K15" s="915"/>
      <c r="L15" s="915"/>
      <c r="M15" s="915"/>
      <c r="N15" s="915"/>
      <c r="O15" s="915"/>
      <c r="P15" s="7"/>
      <c r="Q15" s="1378"/>
      <c r="R15" s="515"/>
      <c r="S15" s="7"/>
      <c r="T15" s="515"/>
      <c r="U15" s="930"/>
      <c r="V15" s="298"/>
      <c r="W15" s="298"/>
      <c r="X15" s="925"/>
      <c r="Y15" s="7"/>
    </row>
    <row r="16" spans="1:25" ht="12.95" customHeight="1" x14ac:dyDescent="0.2">
      <c r="A16" s="710" t="s">
        <v>626</v>
      </c>
      <c r="B16" s="1135" t="s">
        <v>871</v>
      </c>
      <c r="C16" s="741">
        <v>1699979.2665906143</v>
      </c>
      <c r="D16" s="741">
        <v>1306558.7241397202</v>
      </c>
      <c r="E16" s="625" t="s">
        <v>871</v>
      </c>
      <c r="F16" s="626">
        <v>-393420.54245089414</v>
      </c>
      <c r="G16" s="7"/>
      <c r="H16" s="915"/>
      <c r="I16" s="298"/>
      <c r="J16" s="73"/>
      <c r="K16" s="915"/>
      <c r="L16" s="915"/>
      <c r="M16" s="915"/>
      <c r="N16" s="915"/>
      <c r="O16" s="915"/>
      <c r="P16" s="7"/>
      <c r="Q16" s="1378"/>
      <c r="R16" s="515"/>
      <c r="S16" s="7"/>
      <c r="T16" s="515"/>
      <c r="U16" s="930"/>
      <c r="V16" s="298"/>
      <c r="W16" s="298"/>
      <c r="X16" s="925"/>
      <c r="Y16" s="7"/>
    </row>
    <row r="17" spans="1:25" x14ac:dyDescent="0.2">
      <c r="A17" s="129" t="s">
        <v>14</v>
      </c>
      <c r="B17" s="740">
        <v>1374119.6797928605</v>
      </c>
      <c r="C17" s="740">
        <v>1562884.898515455</v>
      </c>
      <c r="D17" s="740">
        <v>1473760.5179600001</v>
      </c>
      <c r="E17" s="427">
        <v>7.251248900107421</v>
      </c>
      <c r="F17" s="424">
        <v>-89124.380555454874</v>
      </c>
      <c r="G17" s="7"/>
      <c r="H17" s="915"/>
      <c r="I17" s="298"/>
      <c r="J17" s="73"/>
      <c r="K17" s="915"/>
      <c r="L17" s="915"/>
      <c r="M17" s="915"/>
      <c r="N17" s="915"/>
      <c r="O17" s="915"/>
      <c r="P17" s="7"/>
      <c r="Q17" s="515"/>
      <c r="R17" s="515"/>
      <c r="S17" s="7"/>
      <c r="T17" s="515"/>
      <c r="U17" s="930"/>
      <c r="V17" s="298"/>
      <c r="W17" s="298"/>
      <c r="X17" s="925"/>
      <c r="Y17" s="7"/>
    </row>
    <row r="18" spans="1:25" ht="14.45" customHeight="1" x14ac:dyDescent="0.2">
      <c r="A18" s="129" t="s">
        <v>1309</v>
      </c>
      <c r="B18" s="740">
        <v>3921691.6409455067</v>
      </c>
      <c r="C18" s="740">
        <v>3810343.2355224169</v>
      </c>
      <c r="D18" s="740">
        <v>3608874.2831854997</v>
      </c>
      <c r="E18" s="427">
        <v>-7.9765924096109604</v>
      </c>
      <c r="F18" s="424">
        <v>-201468.95233691717</v>
      </c>
      <c r="G18" s="7"/>
      <c r="H18" s="915"/>
      <c r="I18" s="298"/>
      <c r="J18" s="73"/>
      <c r="K18" s="915"/>
      <c r="L18" s="915"/>
      <c r="M18" s="915"/>
      <c r="N18" s="915"/>
      <c r="O18" s="915"/>
      <c r="P18" s="7"/>
      <c r="Q18" s="515"/>
      <c r="R18" s="515"/>
      <c r="S18" s="7"/>
      <c r="T18" s="515"/>
      <c r="U18" s="930"/>
      <c r="V18" s="298"/>
      <c r="W18" s="298"/>
      <c r="X18" s="925"/>
      <c r="Y18" s="7"/>
    </row>
    <row r="19" spans="1:25" ht="12.95" customHeight="1" x14ac:dyDescent="0.2">
      <c r="A19" s="128" t="s">
        <v>15</v>
      </c>
      <c r="B19" s="738">
        <v>12932.615919183332</v>
      </c>
      <c r="C19" s="738">
        <v>12378.4001362</v>
      </c>
      <c r="D19" s="738">
        <v>17635.509999999998</v>
      </c>
      <c r="E19" s="428">
        <v>36.364600249518929</v>
      </c>
      <c r="F19" s="425">
        <v>5257.1098637999985</v>
      </c>
      <c r="G19" s="7"/>
      <c r="H19" s="914"/>
      <c r="I19" s="1114"/>
      <c r="J19" s="73"/>
      <c r="K19" s="914"/>
      <c r="L19" s="914"/>
      <c r="M19" s="914"/>
      <c r="N19" s="914"/>
      <c r="O19" s="914"/>
      <c r="P19" s="7"/>
      <c r="Q19" s="515"/>
      <c r="R19" s="515"/>
      <c r="S19" s="7"/>
      <c r="T19" s="515"/>
      <c r="U19" s="930"/>
      <c r="V19" s="298"/>
      <c r="W19" s="298"/>
      <c r="X19" s="925"/>
      <c r="Y19" s="7"/>
    </row>
    <row r="20" spans="1:25" x14ac:dyDescent="0.2">
      <c r="A20" s="129" t="s">
        <v>16</v>
      </c>
      <c r="B20" s="740">
        <v>12932.615919183332</v>
      </c>
      <c r="C20" s="740">
        <v>12378.4001362</v>
      </c>
      <c r="D20" s="740">
        <v>17635.509999999998</v>
      </c>
      <c r="E20" s="427">
        <v>36.364600249518929</v>
      </c>
      <c r="F20" s="424">
        <v>5257.1098637999985</v>
      </c>
      <c r="G20" s="7"/>
      <c r="H20" s="915"/>
      <c r="I20" s="298"/>
      <c r="J20" s="73"/>
      <c r="K20" s="915"/>
      <c r="L20" s="915"/>
      <c r="M20" s="915"/>
      <c r="N20" s="915"/>
      <c r="O20" s="915"/>
      <c r="P20" s="7"/>
      <c r="Q20" s="515"/>
      <c r="R20" s="515"/>
      <c r="S20" s="7"/>
      <c r="T20" s="515"/>
      <c r="U20" s="930"/>
      <c r="V20" s="298"/>
      <c r="W20" s="298"/>
      <c r="X20" s="925"/>
      <c r="Y20" s="7"/>
    </row>
    <row r="21" spans="1:25" ht="12.95" customHeight="1" x14ac:dyDescent="0.2">
      <c r="A21" s="643" t="s">
        <v>17</v>
      </c>
      <c r="B21" s="742">
        <v>67239831.569042161</v>
      </c>
      <c r="C21" s="743">
        <v>71984087.097390234</v>
      </c>
      <c r="D21" s="743">
        <v>67927320.420715928</v>
      </c>
      <c r="E21" s="649">
        <v>1.0224428521476092</v>
      </c>
      <c r="F21" s="644">
        <v>-4056766.6766743064</v>
      </c>
      <c r="G21" s="78"/>
      <c r="H21" s="914"/>
      <c r="I21" s="1114"/>
      <c r="J21" s="752"/>
      <c r="K21" s="914"/>
      <c r="L21" s="914"/>
      <c r="M21" s="914"/>
      <c r="N21" s="914"/>
      <c r="O21" s="914"/>
      <c r="P21" s="7"/>
      <c r="Q21" s="515"/>
      <c r="R21" s="515"/>
      <c r="S21" s="7"/>
      <c r="T21" s="515"/>
      <c r="U21" s="930"/>
      <c r="V21" s="298"/>
      <c r="W21" s="298"/>
      <c r="X21" s="925"/>
      <c r="Y21" s="7"/>
    </row>
    <row r="22" spans="1:25" ht="12.75" customHeight="1" x14ac:dyDescent="0.2">
      <c r="A22" s="1470" t="s">
        <v>1328</v>
      </c>
      <c r="B22" s="1470"/>
      <c r="C22" s="1470"/>
      <c r="D22" s="1470"/>
      <c r="E22" s="1470"/>
      <c r="F22" s="1470"/>
      <c r="G22" s="7"/>
      <c r="H22" s="7"/>
      <c r="I22" s="7"/>
      <c r="J22" s="217"/>
      <c r="K22" s="7"/>
      <c r="L22" s="7"/>
      <c r="M22" s="7"/>
      <c r="N22" s="7"/>
      <c r="O22" s="7"/>
      <c r="P22" s="7"/>
      <c r="Q22" s="7"/>
      <c r="R22" s="7"/>
      <c r="S22" s="7"/>
      <c r="T22" s="7"/>
      <c r="U22" s="7"/>
      <c r="V22" s="7"/>
      <c r="W22" s="7"/>
      <c r="X22" s="7"/>
      <c r="Y22" s="7"/>
    </row>
    <row r="23" spans="1:25" x14ac:dyDescent="0.2">
      <c r="A23" s="1471"/>
      <c r="B23" s="1471"/>
      <c r="C23" s="1471"/>
      <c r="D23" s="1471"/>
      <c r="E23" s="1471"/>
      <c r="F23" s="1471"/>
      <c r="G23" s="7"/>
      <c r="H23" s="7"/>
      <c r="I23" s="1379"/>
      <c r="J23" s="7"/>
      <c r="K23" s="7"/>
      <c r="L23" s="7"/>
      <c r="M23" s="7"/>
      <c r="N23" s="7"/>
      <c r="O23" s="7"/>
      <c r="P23" s="7"/>
      <c r="Q23" s="7"/>
      <c r="R23" s="7"/>
      <c r="S23" s="7"/>
      <c r="T23" s="7"/>
      <c r="U23" s="7"/>
      <c r="V23" s="7"/>
      <c r="W23" s="7"/>
      <c r="X23" s="7"/>
      <c r="Y23" s="7"/>
    </row>
    <row r="24" spans="1:25" x14ac:dyDescent="0.2">
      <c r="A24" s="1471" t="s">
        <v>859</v>
      </c>
      <c r="B24" s="1471"/>
      <c r="C24" s="1471"/>
      <c r="D24" s="1471"/>
      <c r="E24" s="1471"/>
      <c r="F24" s="1471"/>
      <c r="G24" s="7"/>
      <c r="H24" s="7"/>
      <c r="I24" s="1379"/>
      <c r="J24" s="7"/>
      <c r="K24" s="7"/>
      <c r="L24" s="7"/>
      <c r="M24" s="7"/>
      <c r="N24" s="7"/>
      <c r="O24" s="7"/>
      <c r="P24" s="7"/>
      <c r="Q24" s="7"/>
      <c r="R24" s="7"/>
      <c r="S24" s="7"/>
      <c r="T24" s="7"/>
      <c r="U24" s="7"/>
      <c r="V24" s="7"/>
      <c r="W24" s="7"/>
      <c r="X24" s="7"/>
      <c r="Y24" s="7"/>
    </row>
    <row r="25" spans="1:25" x14ac:dyDescent="0.2">
      <c r="A25" s="1471"/>
      <c r="B25" s="1471"/>
      <c r="C25" s="1471"/>
      <c r="D25" s="1471"/>
      <c r="E25" s="1471"/>
      <c r="F25" s="1471"/>
      <c r="G25" s="7"/>
      <c r="H25" s="7"/>
      <c r="I25" s="1379"/>
      <c r="J25" s="7"/>
      <c r="K25" s="73"/>
      <c r="L25" s="7"/>
      <c r="M25" s="7"/>
      <c r="N25" s="7"/>
      <c r="O25" s="7"/>
      <c r="P25" s="7"/>
      <c r="Q25" s="7"/>
      <c r="R25" s="7"/>
      <c r="S25" s="7"/>
      <c r="T25" s="7"/>
      <c r="U25" s="7"/>
      <c r="V25" s="7"/>
      <c r="W25" s="7"/>
      <c r="X25" s="7"/>
      <c r="Y25" s="7"/>
    </row>
    <row r="26" spans="1:25" x14ac:dyDescent="0.2">
      <c r="A26" s="155" t="s">
        <v>18</v>
      </c>
      <c r="B26" s="1103"/>
      <c r="C26" s="677"/>
      <c r="D26" s="645"/>
      <c r="E26" s="677"/>
      <c r="F26" s="677"/>
      <c r="G26" s="78"/>
      <c r="H26" s="7"/>
      <c r="I26" s="918"/>
      <c r="J26" s="7"/>
      <c r="K26" s="370"/>
      <c r="L26" s="7"/>
      <c r="M26" s="7"/>
      <c r="N26" s="7"/>
      <c r="O26" s="7"/>
      <c r="P26" s="7"/>
      <c r="Q26" s="7"/>
      <c r="R26" s="7"/>
      <c r="S26" s="7"/>
      <c r="T26" s="73"/>
      <c r="U26" s="73"/>
      <c r="V26" s="7"/>
      <c r="W26" s="7"/>
      <c r="X26" s="7"/>
      <c r="Y26" s="7"/>
    </row>
    <row r="27" spans="1:25" x14ac:dyDescent="0.2">
      <c r="B27" s="26"/>
      <c r="C27" s="26"/>
      <c r="D27" s="26"/>
      <c r="E27" s="26"/>
      <c r="F27" s="26"/>
      <c r="G27" s="7"/>
      <c r="H27" s="7"/>
      <c r="I27" s="7"/>
      <c r="J27" s="7"/>
      <c r="K27" s="7"/>
      <c r="L27" s="7"/>
      <c r="M27" s="7"/>
      <c r="N27" s="7"/>
      <c r="O27" s="7"/>
      <c r="P27" s="7"/>
      <c r="Q27" s="7"/>
      <c r="R27" s="7"/>
      <c r="S27" s="7"/>
      <c r="T27" s="7"/>
      <c r="U27" s="7"/>
      <c r="V27" s="7"/>
      <c r="W27" s="7"/>
      <c r="X27" s="7"/>
      <c r="Y27" s="7"/>
    </row>
    <row r="28" spans="1:25" x14ac:dyDescent="0.2">
      <c r="B28" s="26"/>
      <c r="C28" s="26"/>
      <c r="D28" s="26"/>
      <c r="E28" s="26"/>
      <c r="F28" s="26"/>
    </row>
    <row r="29" spans="1:25" x14ac:dyDescent="0.2">
      <c r="B29" s="26"/>
      <c r="C29" s="26"/>
      <c r="D29" s="26"/>
      <c r="E29" s="26"/>
      <c r="F29" s="26"/>
    </row>
    <row r="30" spans="1:25" x14ac:dyDescent="0.2">
      <c r="B30" s="26"/>
      <c r="C30" s="26"/>
      <c r="D30" s="26"/>
      <c r="E30" s="26"/>
      <c r="F30" s="26"/>
    </row>
    <row r="31" spans="1:25" x14ac:dyDescent="0.2">
      <c r="B31" s="26"/>
      <c r="C31" s="26"/>
      <c r="D31" s="26"/>
      <c r="E31" s="26"/>
      <c r="F31" s="26"/>
    </row>
    <row r="32" spans="1:25" x14ac:dyDescent="0.2">
      <c r="B32" s="26"/>
      <c r="C32" s="26"/>
      <c r="D32" s="26"/>
      <c r="E32" s="26"/>
      <c r="F32" s="26"/>
    </row>
    <row r="33" spans="2:6" x14ac:dyDescent="0.2">
      <c r="B33" s="26"/>
      <c r="C33" s="26"/>
      <c r="D33" s="26"/>
      <c r="E33" s="26"/>
      <c r="F33" s="26"/>
    </row>
    <row r="34" spans="2:6" x14ac:dyDescent="0.2">
      <c r="B34" s="26"/>
      <c r="C34" s="26"/>
      <c r="D34" s="26"/>
      <c r="E34" s="26"/>
      <c r="F34" s="26"/>
    </row>
    <row r="35" spans="2:6" x14ac:dyDescent="0.2">
      <c r="B35" s="26"/>
      <c r="C35" s="26"/>
      <c r="D35" s="26"/>
      <c r="E35" s="26"/>
      <c r="F35" s="26"/>
    </row>
    <row r="36" spans="2:6" x14ac:dyDescent="0.2">
      <c r="B36" s="26"/>
      <c r="C36" s="26"/>
      <c r="D36" s="26"/>
      <c r="E36" s="26"/>
      <c r="F36" s="26"/>
    </row>
  </sheetData>
  <mergeCells count="4">
    <mergeCell ref="A5:A6"/>
    <mergeCell ref="E5:E6"/>
    <mergeCell ref="A22:F23"/>
    <mergeCell ref="A24:F25"/>
  </mergeCells>
  <conditionalFormatting sqref="Q7:Q21">
    <cfRule type="colorScale" priority="2">
      <colorScale>
        <cfvo type="min"/>
        <cfvo type="num" val="0"/>
        <cfvo type="max"/>
        <color rgb="FFF8696B"/>
        <color rgb="FFFFEB84"/>
        <color rgb="FF63BE7B"/>
      </colorScale>
    </cfRule>
  </conditionalFormatting>
  <conditionalFormatting sqref="R7:R21">
    <cfRule type="colorScale" priority="1">
      <colorScale>
        <cfvo type="min"/>
        <cfvo type="num" val="0"/>
        <cfvo type="max"/>
        <color rgb="FFF8696B"/>
        <color rgb="FFFFEB84"/>
        <color rgb="FF63BE7B"/>
      </colorScale>
    </cfRule>
  </conditionalFormatting>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FEB12-3FFE-4008-AF73-BF15BE8478B4}">
  <sheetPr codeName="Hoja40"/>
  <dimension ref="A1:S77"/>
  <sheetViews>
    <sheetView topLeftCell="A3" zoomScaleNormal="100" workbookViewId="0">
      <selection activeCell="E34" sqref="E34"/>
    </sheetView>
  </sheetViews>
  <sheetFormatPr baseColWidth="10" defaultColWidth="10.42578125" defaultRowHeight="12.75" x14ac:dyDescent="0.2"/>
  <cols>
    <col min="1" max="1" width="44.42578125" style="7" customWidth="1"/>
    <col min="2" max="4" width="11.85546875" style="7" customWidth="1"/>
    <col min="5" max="5" width="13.28515625" style="7" customWidth="1"/>
    <col min="6" max="6" width="11.28515625" style="7" customWidth="1"/>
    <col min="7" max="7" width="11.28515625" style="7" bestFit="1" customWidth="1"/>
    <col min="8" max="11" width="11.28515625" style="7" customWidth="1"/>
    <col min="12" max="12" width="4.85546875" style="7" customWidth="1"/>
    <col min="13" max="16384" width="10.42578125" style="7"/>
  </cols>
  <sheetData>
    <row r="1" spans="1:19" x14ac:dyDescent="0.2">
      <c r="A1" s="27" t="s">
        <v>197</v>
      </c>
    </row>
    <row r="2" spans="1:19" ht="15" x14ac:dyDescent="0.2">
      <c r="A2" s="27" t="s">
        <v>1373</v>
      </c>
      <c r="I2" s="73"/>
    </row>
    <row r="3" spans="1:19" x14ac:dyDescent="0.2">
      <c r="A3" s="28" t="s">
        <v>713</v>
      </c>
      <c r="M3" s="931"/>
    </row>
    <row r="4" spans="1:19" x14ac:dyDescent="0.2">
      <c r="A4" s="28"/>
    </row>
    <row r="5" spans="1:19" ht="38.25" x14ac:dyDescent="0.2">
      <c r="A5" s="793"/>
      <c r="B5" s="145" t="s">
        <v>1365</v>
      </c>
      <c r="C5" s="1187" t="s">
        <v>805</v>
      </c>
      <c r="D5" s="774" t="s">
        <v>809</v>
      </c>
      <c r="E5" s="174" t="s">
        <v>1366</v>
      </c>
      <c r="F5" s="174" t="s">
        <v>1362</v>
      </c>
      <c r="G5" s="1218"/>
      <c r="H5" s="1218"/>
      <c r="I5" s="316"/>
      <c r="J5" s="316"/>
      <c r="M5" s="935"/>
      <c r="N5" s="6"/>
      <c r="O5" s="1593"/>
      <c r="P5" s="1593"/>
      <c r="Q5" s="1593"/>
      <c r="S5" s="934"/>
    </row>
    <row r="6" spans="1:19" ht="14.1" customHeight="1" x14ac:dyDescent="0.2">
      <c r="A6" s="491"/>
      <c r="B6" s="529" t="s">
        <v>184</v>
      </c>
      <c r="C6" s="1188" t="s">
        <v>185</v>
      </c>
      <c r="D6" s="530" t="s">
        <v>215</v>
      </c>
      <c r="E6" s="126" t="s">
        <v>1368</v>
      </c>
      <c r="F6" s="490" t="s">
        <v>1367</v>
      </c>
      <c r="N6" s="6"/>
      <c r="O6" s="1593"/>
      <c r="P6" s="1593"/>
      <c r="Q6" s="1593"/>
      <c r="S6" s="534"/>
    </row>
    <row r="7" spans="1:19" ht="14.1" customHeight="1" x14ac:dyDescent="0.2">
      <c r="A7" s="1" t="s">
        <v>20</v>
      </c>
      <c r="B7" s="1190">
        <v>28583394.631186113</v>
      </c>
      <c r="C7" s="1190">
        <v>28534003.589999996</v>
      </c>
      <c r="D7" s="1190">
        <v>28036986.081556819</v>
      </c>
      <c r="E7" s="282">
        <v>-546408.54962929338</v>
      </c>
      <c r="F7" s="531">
        <v>-1.9116293102329096</v>
      </c>
      <c r="L7" s="73"/>
      <c r="M7" s="1193"/>
      <c r="N7" s="515"/>
      <c r="O7" s="929"/>
      <c r="P7" s="929"/>
      <c r="Q7" s="1193"/>
      <c r="R7" s="217"/>
      <c r="S7" s="1215"/>
    </row>
    <row r="8" spans="1:19" ht="14.1" customHeight="1" x14ac:dyDescent="0.2">
      <c r="A8" s="527" t="s">
        <v>501</v>
      </c>
      <c r="B8" s="734">
        <v>710132.52202553675</v>
      </c>
      <c r="C8" s="734">
        <v>1218042.9459999986</v>
      </c>
      <c r="D8" s="734">
        <v>1107057.8736936115</v>
      </c>
      <c r="E8" s="284">
        <v>396925.35166807473</v>
      </c>
      <c r="F8" s="532">
        <v>55.894546349730632</v>
      </c>
      <c r="L8" s="73"/>
      <c r="M8" s="925"/>
      <c r="N8" s="515"/>
      <c r="O8" s="930"/>
      <c r="P8" s="930"/>
      <c r="Q8" s="925"/>
      <c r="R8" s="217"/>
      <c r="S8" s="1216"/>
    </row>
    <row r="9" spans="1:19" ht="14.1" customHeight="1" x14ac:dyDescent="0.2">
      <c r="A9" s="527" t="s">
        <v>502</v>
      </c>
      <c r="B9" s="734">
        <v>18213897.950569727</v>
      </c>
      <c r="C9" s="681">
        <v>19079242.682</v>
      </c>
      <c r="D9" s="734">
        <v>18896182.384761706</v>
      </c>
      <c r="E9" s="284">
        <v>682284.43419197947</v>
      </c>
      <c r="F9" s="532">
        <v>3.7459550725693846</v>
      </c>
      <c r="L9" s="73"/>
      <c r="M9" s="925"/>
      <c r="N9" s="515"/>
      <c r="O9" s="930"/>
      <c r="P9" s="930"/>
      <c r="Q9" s="925"/>
      <c r="R9" s="217"/>
      <c r="S9" s="1216"/>
    </row>
    <row r="10" spans="1:19" ht="14.1" customHeight="1" x14ac:dyDescent="0.2">
      <c r="A10" s="528" t="s">
        <v>503</v>
      </c>
      <c r="B10" s="734">
        <v>-17503765.42854419</v>
      </c>
      <c r="C10" s="681">
        <v>-17861199.736000001</v>
      </c>
      <c r="D10" s="734">
        <v>-17789124.511068095</v>
      </c>
      <c r="E10" s="284">
        <v>-285359.08252390474</v>
      </c>
      <c r="F10" s="532">
        <v>1.6302725472917778</v>
      </c>
      <c r="L10" s="73"/>
      <c r="M10" s="925"/>
      <c r="N10" s="515"/>
      <c r="O10" s="930"/>
      <c r="P10" s="930"/>
      <c r="Q10" s="925"/>
      <c r="R10" s="217"/>
      <c r="S10" s="1216"/>
    </row>
    <row r="11" spans="1:19" ht="14.1" customHeight="1" x14ac:dyDescent="0.2">
      <c r="A11" s="527" t="s">
        <v>504</v>
      </c>
      <c r="B11" s="734">
        <v>9722778.0228030384</v>
      </c>
      <c r="C11" s="681">
        <v>9368645.9159999993</v>
      </c>
      <c r="D11" s="734">
        <v>9069074.8018145692</v>
      </c>
      <c r="E11" s="284">
        <v>-653703.2209884692</v>
      </c>
      <c r="F11" s="532">
        <v>-6.7234201938512372</v>
      </c>
      <c r="L11" s="73"/>
      <c r="M11" s="925"/>
      <c r="N11" s="515"/>
      <c r="O11" s="930"/>
      <c r="P11" s="930"/>
      <c r="Q11" s="925"/>
      <c r="R11" s="217"/>
      <c r="S11" s="1216"/>
    </row>
    <row r="12" spans="1:19" ht="14.1" customHeight="1" x14ac:dyDescent="0.2">
      <c r="A12" s="527" t="s">
        <v>421</v>
      </c>
      <c r="B12" s="734">
        <v>18150484.086357538</v>
      </c>
      <c r="C12" s="681">
        <v>17947314.728</v>
      </c>
      <c r="D12" s="734">
        <v>17860853.406048641</v>
      </c>
      <c r="E12" s="284">
        <v>-289630.68030889705</v>
      </c>
      <c r="F12" s="532">
        <v>-1.5957187639231707</v>
      </c>
      <c r="L12" s="73"/>
      <c r="M12" s="925"/>
      <c r="N12" s="515"/>
      <c r="O12" s="930"/>
      <c r="P12" s="930"/>
      <c r="Q12" s="925"/>
      <c r="R12" s="217"/>
      <c r="S12" s="1216"/>
    </row>
    <row r="13" spans="1:19" ht="14.1" customHeight="1" x14ac:dyDescent="0.2">
      <c r="A13" s="1" t="s">
        <v>24</v>
      </c>
      <c r="B13" s="1189">
        <v>30066323.499751516</v>
      </c>
      <c r="C13" s="1189">
        <v>28686318.138999999</v>
      </c>
      <c r="D13" s="1189">
        <v>28835001.553000003</v>
      </c>
      <c r="E13" s="282">
        <v>-1231321.9467515126</v>
      </c>
      <c r="F13" s="531">
        <v>-4.0953525520394551</v>
      </c>
      <c r="L13" s="73"/>
      <c r="M13" s="1193"/>
      <c r="N13" s="515"/>
      <c r="O13" s="929"/>
      <c r="P13" s="929"/>
      <c r="Q13" s="1193"/>
      <c r="R13" s="217"/>
      <c r="S13" s="1215"/>
    </row>
    <row r="14" spans="1:19" ht="14.1" customHeight="1" x14ac:dyDescent="0.2">
      <c r="A14" s="527" t="s">
        <v>505</v>
      </c>
      <c r="B14" s="284">
        <v>45166647.227903701</v>
      </c>
      <c r="C14" s="1192">
        <v>43375398.233999997</v>
      </c>
      <c r="D14" s="734">
        <v>43679119.663000003</v>
      </c>
      <c r="E14" s="284">
        <v>-1487527.5649036989</v>
      </c>
      <c r="F14" s="532">
        <v>-3.2934203803037909</v>
      </c>
      <c r="L14" s="73"/>
      <c r="M14" s="925"/>
      <c r="N14" s="515"/>
      <c r="O14" s="930"/>
      <c r="P14" s="930"/>
      <c r="Q14" s="925"/>
      <c r="R14" s="217"/>
      <c r="S14" s="1216"/>
    </row>
    <row r="15" spans="1:19" ht="14.1" customHeight="1" x14ac:dyDescent="0.2">
      <c r="A15" s="527" t="s">
        <v>506</v>
      </c>
      <c r="B15" s="284">
        <v>76604.528889237758</v>
      </c>
      <c r="C15" s="1192">
        <v>-208844.644</v>
      </c>
      <c r="D15" s="734">
        <v>-208844.64399999997</v>
      </c>
      <c r="E15" s="284">
        <v>-285449.17288923776</v>
      </c>
      <c r="F15" s="532">
        <v>-372.62701961390269</v>
      </c>
      <c r="L15" s="73"/>
      <c r="M15" s="925"/>
      <c r="N15" s="515"/>
      <c r="O15" s="930"/>
      <c r="P15" s="930"/>
      <c r="Q15" s="925"/>
      <c r="R15" s="217"/>
      <c r="S15" s="1216"/>
    </row>
    <row r="16" spans="1:19" ht="14.1" customHeight="1" x14ac:dyDescent="0.2">
      <c r="A16" s="527" t="s">
        <v>507</v>
      </c>
      <c r="B16" s="284">
        <v>-15176928.257041425</v>
      </c>
      <c r="C16" s="1192">
        <v>-14480235.450999999</v>
      </c>
      <c r="D16" s="734">
        <v>-14635273.466</v>
      </c>
      <c r="E16" s="284">
        <v>541654.7910414245</v>
      </c>
      <c r="F16" s="532">
        <v>-3.5689355702799741</v>
      </c>
      <c r="L16" s="73"/>
      <c r="M16" s="925"/>
      <c r="N16" s="515"/>
      <c r="O16" s="930"/>
      <c r="P16" s="930"/>
      <c r="Q16" s="925"/>
      <c r="R16" s="217"/>
      <c r="S16" s="1216"/>
    </row>
    <row r="17" spans="1:19" ht="14.1" customHeight="1" x14ac:dyDescent="0.2">
      <c r="A17" s="1" t="s">
        <v>25</v>
      </c>
      <c r="B17" s="1189">
        <v>4058489.6024474897</v>
      </c>
      <c r="C17" s="1189">
        <v>3551319.963</v>
      </c>
      <c r="D17" s="1189">
        <v>3528252.1159999999</v>
      </c>
      <c r="E17" s="282">
        <v>-530237.48644748982</v>
      </c>
      <c r="F17" s="531">
        <v>-13.064897003252829</v>
      </c>
      <c r="L17" s="73"/>
      <c r="M17" s="1193"/>
      <c r="N17" s="515"/>
      <c r="O17" s="929"/>
      <c r="P17" s="929"/>
      <c r="Q17" s="1193"/>
      <c r="R17" s="217"/>
      <c r="S17" s="1215"/>
    </row>
    <row r="18" spans="1:19" ht="14.1" customHeight="1" x14ac:dyDescent="0.2">
      <c r="A18" s="203" t="s">
        <v>402</v>
      </c>
      <c r="B18" s="284">
        <v>1369682.175936183</v>
      </c>
      <c r="C18" s="1192">
        <v>969030.57900000003</v>
      </c>
      <c r="D18" s="734">
        <v>946612.59699999995</v>
      </c>
      <c r="E18" s="284">
        <v>-423069.57893618301</v>
      </c>
      <c r="F18" s="532">
        <v>-30.888156856316929</v>
      </c>
      <c r="L18" s="73"/>
      <c r="M18" s="925"/>
      <c r="N18" s="515"/>
      <c r="O18" s="930"/>
      <c r="P18" s="930"/>
      <c r="Q18" s="925"/>
      <c r="R18" s="217"/>
      <c r="S18" s="1216"/>
    </row>
    <row r="19" spans="1:19" x14ac:dyDescent="0.2">
      <c r="A19" s="203" t="s">
        <v>403</v>
      </c>
      <c r="B19" s="284">
        <v>2666053.6261917194</v>
      </c>
      <c r="C19" s="1192">
        <v>2506800.3840000001</v>
      </c>
      <c r="D19" s="734">
        <v>2506151.0189999999</v>
      </c>
      <c r="E19" s="284">
        <v>-159902.60719171958</v>
      </c>
      <c r="F19" s="532">
        <v>-5.9977265881230535</v>
      </c>
      <c r="L19" s="73"/>
      <c r="M19" s="925"/>
      <c r="O19" s="930"/>
      <c r="P19" s="930"/>
      <c r="Q19" s="925"/>
      <c r="S19" s="1216"/>
    </row>
    <row r="20" spans="1:19" x14ac:dyDescent="0.2">
      <c r="A20" s="203" t="s">
        <v>508</v>
      </c>
      <c r="B20" s="284">
        <v>22753.800319587241</v>
      </c>
      <c r="C20" s="1192">
        <v>75489</v>
      </c>
      <c r="D20" s="734">
        <v>75488.5</v>
      </c>
      <c r="E20" s="284">
        <v>52734.699680412756</v>
      </c>
      <c r="F20" s="532">
        <v>231.76216253869885</v>
      </c>
      <c r="L20" s="73"/>
      <c r="M20" s="925"/>
      <c r="O20" s="930"/>
      <c r="P20" s="930"/>
      <c r="Q20" s="925"/>
      <c r="S20" s="1216"/>
    </row>
    <row r="21" spans="1:19" x14ac:dyDescent="0.2">
      <c r="A21" s="1" t="s">
        <v>29</v>
      </c>
      <c r="B21" s="1189">
        <v>788141.94504185126</v>
      </c>
      <c r="C21" s="1189">
        <v>835026</v>
      </c>
      <c r="D21" s="1189">
        <v>832621.05</v>
      </c>
      <c r="E21" s="282">
        <v>44479.10495814879</v>
      </c>
      <c r="F21" s="531">
        <v>5.6435398772979761</v>
      </c>
      <c r="L21" s="73"/>
      <c r="M21" s="1193"/>
      <c r="O21" s="929"/>
      <c r="P21" s="929"/>
      <c r="Q21" s="1193"/>
      <c r="S21" s="1215"/>
    </row>
    <row r="22" spans="1:19" x14ac:dyDescent="0.2">
      <c r="A22" s="1" t="s">
        <v>30</v>
      </c>
      <c r="B22" s="1189">
        <v>598363.49809640052</v>
      </c>
      <c r="C22" s="1189">
        <v>596073.24199999997</v>
      </c>
      <c r="D22" s="1189">
        <v>587336.30099999998</v>
      </c>
      <c r="E22" s="282">
        <v>-11027.197096400545</v>
      </c>
      <c r="F22" s="531">
        <v>-1.8428926783605304</v>
      </c>
      <c r="L22" s="73"/>
      <c r="M22" s="1193"/>
      <c r="O22" s="929"/>
      <c r="P22" s="929"/>
      <c r="Q22" s="1193"/>
      <c r="S22" s="1215"/>
    </row>
    <row r="23" spans="1:19" x14ac:dyDescent="0.2">
      <c r="A23" s="1" t="s">
        <v>31</v>
      </c>
      <c r="B23" s="1189">
        <v>2028214.9329220857</v>
      </c>
      <c r="C23" s="1189">
        <v>1400745.323411182</v>
      </c>
      <c r="D23" s="1189">
        <v>1301895.0820640074</v>
      </c>
      <c r="E23" s="282">
        <v>-726319.85085807834</v>
      </c>
      <c r="F23" s="531">
        <v>-35.810792981967467</v>
      </c>
      <c r="G23" s="73"/>
      <c r="H23" s="73"/>
      <c r="I23" s="73"/>
      <c r="J23" s="73"/>
      <c r="L23" s="73"/>
      <c r="M23" s="1193"/>
      <c r="O23" s="929"/>
      <c r="P23" s="929"/>
      <c r="Q23" s="1193"/>
      <c r="S23" s="1215"/>
    </row>
    <row r="24" spans="1:19" x14ac:dyDescent="0.2">
      <c r="A24" s="527" t="s">
        <v>509</v>
      </c>
      <c r="B24" s="734">
        <v>-830916.93823003804</v>
      </c>
      <c r="C24" s="681">
        <v>-1075228.1445888178</v>
      </c>
      <c r="D24" s="734">
        <v>-926911.1629359927</v>
      </c>
      <c r="E24" s="284">
        <v>-95994.224705954664</v>
      </c>
      <c r="F24" s="532">
        <v>11.552806338312816</v>
      </c>
      <c r="G24" s="73"/>
      <c r="H24" s="73"/>
      <c r="I24" s="73"/>
      <c r="J24" s="73"/>
      <c r="L24" s="73"/>
      <c r="M24" s="925"/>
      <c r="N24" s="73"/>
      <c r="O24" s="930"/>
      <c r="P24" s="930"/>
      <c r="Q24" s="925"/>
      <c r="S24" s="1216"/>
    </row>
    <row r="25" spans="1:19" x14ac:dyDescent="0.2">
      <c r="A25" s="527" t="s">
        <v>58</v>
      </c>
      <c r="B25" s="284">
        <v>2859131.8711521239</v>
      </c>
      <c r="C25" s="1192">
        <v>2475973.4679999999</v>
      </c>
      <c r="D25" s="734">
        <v>2228806.2450000001</v>
      </c>
      <c r="E25" s="284">
        <v>-630325.62615212379</v>
      </c>
      <c r="F25" s="532">
        <v>-22.04604944990264</v>
      </c>
      <c r="L25" s="73"/>
      <c r="M25" s="925"/>
      <c r="N25" s="73"/>
      <c r="O25" s="930"/>
      <c r="P25" s="930"/>
      <c r="Q25" s="925"/>
      <c r="S25" s="1216"/>
    </row>
    <row r="26" spans="1:19" x14ac:dyDescent="0.2">
      <c r="A26" s="2" t="s">
        <v>32</v>
      </c>
      <c r="B26" s="286">
        <v>66122928.109445453</v>
      </c>
      <c r="C26" s="286">
        <v>63603486.257411174</v>
      </c>
      <c r="D26" s="286">
        <v>63122092.183620825</v>
      </c>
      <c r="E26" s="286">
        <v>-3000835.9258246273</v>
      </c>
      <c r="F26" s="533">
        <v>-4.5382683611011609</v>
      </c>
      <c r="G26" s="73"/>
      <c r="H26" s="73"/>
      <c r="I26" s="73"/>
      <c r="J26" s="73"/>
      <c r="L26" s="73"/>
      <c r="M26" s="1193"/>
      <c r="O26" s="930"/>
      <c r="P26" s="930"/>
      <c r="Q26" s="925"/>
      <c r="S26" s="1215"/>
    </row>
    <row r="27" spans="1:19" ht="12.75" customHeight="1" x14ac:dyDescent="0.2">
      <c r="A27" s="1612" t="s">
        <v>1439</v>
      </c>
      <c r="B27" s="1612"/>
      <c r="C27" s="1612"/>
      <c r="D27" s="1612"/>
      <c r="E27" s="1612"/>
      <c r="F27" s="1612"/>
      <c r="G27" s="1217"/>
      <c r="H27" s="1217"/>
      <c r="I27" s="1217"/>
      <c r="J27" s="1217"/>
      <c r="K27" s="1217"/>
      <c r="L27" s="73"/>
      <c r="M27" s="798"/>
      <c r="O27" s="930"/>
      <c r="P27" s="930"/>
      <c r="Q27" s="449"/>
    </row>
    <row r="28" spans="1:19" x14ac:dyDescent="0.2">
      <c r="A28" s="1613"/>
      <c r="B28" s="1613"/>
      <c r="C28" s="1613"/>
      <c r="D28" s="1613"/>
      <c r="E28" s="1613"/>
      <c r="F28" s="1613"/>
      <c r="G28" s="1217"/>
      <c r="H28" s="1217"/>
      <c r="I28" s="1217"/>
      <c r="J28" s="1217"/>
      <c r="K28" s="1217"/>
      <c r="L28" s="73"/>
      <c r="M28" s="798"/>
      <c r="O28" s="930"/>
      <c r="P28" s="930"/>
      <c r="Q28" s="449"/>
    </row>
    <row r="29" spans="1:19" x14ac:dyDescent="0.2">
      <c r="A29" s="1613"/>
      <c r="B29" s="1613"/>
      <c r="C29" s="1613"/>
      <c r="D29" s="1613"/>
      <c r="E29" s="1613"/>
      <c r="F29" s="1613"/>
      <c r="G29" s="1217"/>
      <c r="H29" s="1217"/>
      <c r="I29" s="1217"/>
      <c r="J29" s="1217"/>
      <c r="K29" s="1217"/>
      <c r="L29" s="73"/>
      <c r="M29" s="798"/>
      <c r="O29" s="930"/>
      <c r="P29" s="930"/>
      <c r="Q29" s="449"/>
    </row>
    <row r="30" spans="1:19" x14ac:dyDescent="0.2">
      <c r="A30" s="1613"/>
      <c r="B30" s="1613"/>
      <c r="C30" s="1613"/>
      <c r="D30" s="1613"/>
      <c r="E30" s="1613"/>
      <c r="F30" s="1613"/>
      <c r="G30" s="1217"/>
      <c r="H30" s="1217"/>
      <c r="I30" s="1217"/>
      <c r="J30" s="1217"/>
      <c r="K30" s="1217"/>
      <c r="L30" s="73"/>
      <c r="M30" s="798"/>
      <c r="O30" s="930"/>
      <c r="P30" s="930"/>
      <c r="Q30" s="449"/>
    </row>
    <row r="31" spans="1:19" x14ac:dyDescent="0.2">
      <c r="A31" s="526" t="s">
        <v>18</v>
      </c>
      <c r="G31" s="515"/>
      <c r="H31" s="515"/>
      <c r="I31" s="515"/>
      <c r="J31" s="515"/>
      <c r="K31" s="515"/>
    </row>
    <row r="32" spans="1:19" x14ac:dyDescent="0.2">
      <c r="G32" s="930"/>
      <c r="H32" s="930"/>
      <c r="I32" s="930"/>
      <c r="J32" s="930"/>
      <c r="K32" s="930"/>
      <c r="L32" s="73"/>
      <c r="M32" s="73"/>
      <c r="N32" s="73"/>
      <c r="O32" s="73"/>
    </row>
    <row r="33" spans="1:19" x14ac:dyDescent="0.2">
      <c r="A33" s="19"/>
      <c r="B33" s="19"/>
      <c r="C33" s="19"/>
      <c r="G33" s="925"/>
      <c r="H33" s="925"/>
      <c r="I33" s="925"/>
      <c r="J33" s="925"/>
      <c r="K33" s="925"/>
      <c r="L33" s="73"/>
      <c r="M33" s="73"/>
      <c r="N33" s="73"/>
      <c r="O33" s="73"/>
    </row>
    <row r="34" spans="1:19" x14ac:dyDescent="0.2">
      <c r="F34" s="73"/>
      <c r="G34" s="73"/>
      <c r="H34" s="73"/>
      <c r="I34" s="73"/>
      <c r="J34" s="73"/>
      <c r="K34" s="73"/>
      <c r="L34" s="217"/>
      <c r="M34" s="217"/>
      <c r="N34" s="217"/>
      <c r="O34" s="87"/>
      <c r="P34" s="87"/>
      <c r="Q34" s="87"/>
      <c r="R34" s="87"/>
      <c r="S34" s="87"/>
    </row>
    <row r="35" spans="1:19" ht="12.75" customHeight="1" x14ac:dyDescent="0.2">
      <c r="A35" s="1471"/>
      <c r="B35" s="1554"/>
      <c r="C35" s="1554"/>
      <c r="D35" s="1423"/>
      <c r="E35" s="1423"/>
      <c r="F35" s="1554"/>
      <c r="O35" s="87"/>
      <c r="P35" s="87"/>
      <c r="Q35" s="87"/>
      <c r="R35" s="87"/>
      <c r="S35" s="87"/>
    </row>
    <row r="36" spans="1:19" x14ac:dyDescent="0.2">
      <c r="A36" s="1471"/>
      <c r="B36" s="1554"/>
      <c r="C36" s="1554"/>
      <c r="D36" s="1423"/>
      <c r="E36" s="1423"/>
      <c r="F36" s="1554"/>
    </row>
    <row r="37" spans="1:19" x14ac:dyDescent="0.2">
      <c r="A37" s="1429"/>
      <c r="B37" s="1452"/>
      <c r="C37" s="1437"/>
      <c r="D37" s="1453"/>
      <c r="E37" s="1437"/>
      <c r="F37" s="1437"/>
    </row>
    <row r="38" spans="1:19" x14ac:dyDescent="0.2">
      <c r="A38" s="1454"/>
      <c r="B38" s="1455"/>
      <c r="C38" s="1440"/>
      <c r="D38" s="1456"/>
      <c r="E38" s="1440"/>
      <c r="F38" s="1440"/>
    </row>
    <row r="39" spans="1:19" x14ac:dyDescent="0.2">
      <c r="A39" s="1454"/>
      <c r="B39" s="1455"/>
      <c r="C39" s="1440"/>
      <c r="D39" s="1456"/>
      <c r="E39" s="1440"/>
      <c r="F39" s="1440"/>
    </row>
    <row r="40" spans="1:19" x14ac:dyDescent="0.2">
      <c r="A40" s="1429"/>
      <c r="B40" s="1452"/>
      <c r="C40" s="1437"/>
      <c r="D40" s="1453"/>
      <c r="E40" s="1437"/>
      <c r="F40" s="1437"/>
    </row>
    <row r="41" spans="1:19" x14ac:dyDescent="0.2">
      <c r="A41" s="1429"/>
      <c r="B41" s="1452"/>
      <c r="C41" s="1437"/>
      <c r="D41" s="1453"/>
      <c r="E41" s="1437"/>
      <c r="F41" s="1437"/>
    </row>
    <row r="42" spans="1:19" x14ac:dyDescent="0.2">
      <c r="A42" s="1454"/>
      <c r="B42" s="1455"/>
      <c r="C42" s="1440"/>
      <c r="D42" s="1456"/>
      <c r="E42" s="1440"/>
      <c r="F42" s="1440"/>
    </row>
    <row r="43" spans="1:19" x14ac:dyDescent="0.2">
      <c r="A43" s="1454"/>
      <c r="B43" s="1455"/>
      <c r="C43" s="1440"/>
      <c r="D43" s="1456"/>
      <c r="E43" s="1440"/>
      <c r="F43" s="1440"/>
    </row>
    <row r="44" spans="1:19" x14ac:dyDescent="0.2">
      <c r="A44" s="1457"/>
      <c r="B44" s="1455"/>
      <c r="C44" s="1440"/>
      <c r="D44" s="1456"/>
      <c r="E44" s="1440"/>
      <c r="F44" s="1440"/>
    </row>
    <row r="45" spans="1:19" x14ac:dyDescent="0.2">
      <c r="A45" s="1429"/>
      <c r="B45" s="1452"/>
      <c r="C45" s="1437"/>
      <c r="D45" s="1453"/>
      <c r="E45" s="1437"/>
      <c r="F45" s="1437"/>
    </row>
    <row r="46" spans="1:19" x14ac:dyDescent="0.2">
      <c r="A46" s="1429"/>
      <c r="B46" s="1452"/>
      <c r="C46" s="1437"/>
      <c r="D46" s="1453"/>
      <c r="E46" s="1437"/>
      <c r="F46" s="1437"/>
    </row>
    <row r="47" spans="1:19" x14ac:dyDescent="0.2">
      <c r="A47" s="1429"/>
      <c r="B47" s="1452"/>
      <c r="C47" s="1437"/>
      <c r="D47" s="1453"/>
      <c r="E47" s="1437"/>
      <c r="F47" s="1437"/>
    </row>
    <row r="48" spans="1:19" x14ac:dyDescent="0.2">
      <c r="A48" s="1446"/>
      <c r="B48" s="1455"/>
      <c r="C48" s="1440"/>
      <c r="D48" s="1456"/>
      <c r="E48" s="1440"/>
      <c r="F48" s="1440"/>
    </row>
    <row r="49" spans="1:14" x14ac:dyDescent="0.2">
      <c r="A49" s="1446"/>
      <c r="B49" s="1455"/>
      <c r="C49" s="1440"/>
      <c r="D49" s="1456"/>
      <c r="E49" s="1440"/>
      <c r="F49" s="1440"/>
    </row>
    <row r="50" spans="1:14" x14ac:dyDescent="0.2">
      <c r="A50" s="1429"/>
      <c r="B50" s="1452"/>
      <c r="C50" s="1437"/>
      <c r="D50" s="1453"/>
      <c r="E50" s="1437"/>
      <c r="F50" s="1437"/>
    </row>
    <row r="52" spans="1:14" x14ac:dyDescent="0.2">
      <c r="A52" s="6"/>
      <c r="B52" s="273"/>
      <c r="C52" s="273"/>
      <c r="D52" s="273"/>
      <c r="E52" s="273"/>
      <c r="F52" s="273"/>
    </row>
    <row r="53" spans="1:14" x14ac:dyDescent="0.2">
      <c r="A53" s="6"/>
      <c r="B53" s="752"/>
      <c r="C53" s="752"/>
      <c r="D53" s="752"/>
      <c r="E53" s="923"/>
      <c r="F53" s="923"/>
      <c r="G53" s="73"/>
      <c r="H53" s="73"/>
      <c r="I53" s="73"/>
      <c r="J53" s="73"/>
      <c r="K53" s="73"/>
      <c r="M53" s="73"/>
      <c r="N53" s="217"/>
    </row>
    <row r="54" spans="1:14" x14ac:dyDescent="0.2">
      <c r="B54" s="73"/>
      <c r="C54" s="73"/>
      <c r="D54" s="73"/>
      <c r="E54" s="515"/>
      <c r="F54" s="515"/>
      <c r="M54" s="73"/>
    </row>
    <row r="55" spans="1:14" x14ac:dyDescent="0.2">
      <c r="B55" s="73"/>
      <c r="C55" s="73"/>
      <c r="D55" s="73"/>
      <c r="E55" s="515"/>
      <c r="F55" s="515"/>
      <c r="M55" s="73"/>
    </row>
    <row r="56" spans="1:14" x14ac:dyDescent="0.2">
      <c r="B56" s="73"/>
      <c r="C56" s="73"/>
      <c r="D56" s="73"/>
      <c r="E56" s="515"/>
      <c r="F56" s="515"/>
      <c r="M56" s="73"/>
    </row>
    <row r="57" spans="1:14" x14ac:dyDescent="0.2">
      <c r="B57" s="73"/>
      <c r="C57" s="73"/>
      <c r="D57" s="73"/>
      <c r="E57" s="515"/>
      <c r="F57" s="515"/>
      <c r="M57" s="73"/>
    </row>
    <row r="58" spans="1:14" x14ac:dyDescent="0.2">
      <c r="B58" s="73"/>
      <c r="C58" s="73"/>
      <c r="D58" s="73"/>
      <c r="E58" s="515"/>
      <c r="F58" s="515"/>
      <c r="M58" s="73"/>
    </row>
    <row r="60" spans="1:14" x14ac:dyDescent="0.2">
      <c r="A60" s="6"/>
      <c r="B60" s="273"/>
      <c r="C60" s="273"/>
      <c r="D60" s="273"/>
      <c r="E60" s="273"/>
      <c r="F60" s="273"/>
    </row>
    <row r="61" spans="1:14" x14ac:dyDescent="0.2">
      <c r="A61" s="6"/>
      <c r="B61" s="752"/>
      <c r="C61" s="752"/>
      <c r="D61" s="752"/>
      <c r="E61" s="923"/>
      <c r="F61" s="923"/>
      <c r="G61" s="73"/>
      <c r="H61" s="73"/>
      <c r="I61" s="73"/>
      <c r="J61" s="73"/>
      <c r="K61" s="73"/>
      <c r="M61" s="73"/>
      <c r="N61" s="217"/>
    </row>
    <row r="62" spans="1:14" x14ac:dyDescent="0.2">
      <c r="B62" s="73"/>
      <c r="C62" s="73"/>
      <c r="D62" s="73"/>
      <c r="E62" s="515"/>
      <c r="F62" s="923"/>
    </row>
    <row r="63" spans="1:14" x14ac:dyDescent="0.2">
      <c r="B63" s="73"/>
      <c r="C63" s="73"/>
      <c r="D63" s="73"/>
      <c r="E63" s="515"/>
      <c r="F63" s="923"/>
    </row>
    <row r="64" spans="1:14" x14ac:dyDescent="0.2">
      <c r="B64" s="73"/>
      <c r="C64" s="73"/>
      <c r="D64" s="73"/>
      <c r="E64" s="515"/>
      <c r="F64" s="923"/>
    </row>
    <row r="65" spans="1:12" x14ac:dyDescent="0.2">
      <c r="B65" s="73"/>
      <c r="C65" s="73"/>
      <c r="D65" s="73"/>
      <c r="E65" s="515"/>
      <c r="F65" s="923"/>
    </row>
    <row r="66" spans="1:12" x14ac:dyDescent="0.2">
      <c r="B66" s="73"/>
      <c r="C66" s="73"/>
      <c r="D66" s="73"/>
      <c r="E66" s="515"/>
      <c r="F66" s="923"/>
    </row>
    <row r="68" spans="1:12" x14ac:dyDescent="0.2">
      <c r="B68" s="273"/>
      <c r="C68" s="273"/>
      <c r="D68" s="273"/>
      <c r="E68" s="273"/>
      <c r="F68" s="273"/>
    </row>
    <row r="69" spans="1:12" x14ac:dyDescent="0.2">
      <c r="A69" s="6"/>
      <c r="B69" s="752"/>
      <c r="C69" s="752"/>
      <c r="D69" s="752"/>
      <c r="E69" s="923"/>
      <c r="F69" s="923"/>
    </row>
    <row r="70" spans="1:12" x14ac:dyDescent="0.2">
      <c r="B70" s="73"/>
      <c r="C70" s="73"/>
      <c r="D70" s="73"/>
      <c r="E70" s="515"/>
      <c r="F70" s="923"/>
    </row>
    <row r="71" spans="1:12" x14ac:dyDescent="0.2">
      <c r="B71" s="73"/>
      <c r="C71" s="73"/>
      <c r="D71" s="73"/>
      <c r="E71" s="515"/>
      <c r="F71" s="923"/>
    </row>
    <row r="72" spans="1:12" x14ac:dyDescent="0.2">
      <c r="B72" s="73"/>
      <c r="C72" s="73"/>
      <c r="D72" s="73"/>
      <c r="E72" s="515"/>
      <c r="F72" s="923"/>
    </row>
    <row r="74" spans="1:12" x14ac:dyDescent="0.2">
      <c r="A74" s="6"/>
      <c r="B74" s="932"/>
      <c r="C74" s="932"/>
      <c r="D74" s="932"/>
      <c r="E74" s="932"/>
      <c r="F74" s="273"/>
      <c r="G74" s="273"/>
      <c r="H74" s="273"/>
      <c r="I74" s="273"/>
      <c r="J74" s="273"/>
      <c r="K74" s="273"/>
      <c r="L74" s="273"/>
    </row>
    <row r="75" spans="1:12" x14ac:dyDescent="0.2">
      <c r="B75" s="298"/>
      <c r="C75" s="515"/>
      <c r="D75" s="515"/>
      <c r="E75" s="298"/>
      <c r="F75" s="298"/>
      <c r="G75" s="298"/>
      <c r="H75" s="298"/>
      <c r="I75" s="298"/>
      <c r="J75" s="298"/>
      <c r="K75" s="298"/>
      <c r="L75" s="298"/>
    </row>
    <row r="76" spans="1:12" x14ac:dyDescent="0.2">
      <c r="B76" s="298"/>
      <c r="C76" s="515"/>
      <c r="D76" s="515"/>
      <c r="E76" s="298"/>
      <c r="F76" s="298"/>
      <c r="G76" s="298"/>
      <c r="H76" s="298"/>
      <c r="I76" s="298"/>
      <c r="J76" s="298"/>
      <c r="K76" s="298"/>
      <c r="L76" s="298"/>
    </row>
    <row r="77" spans="1:12" x14ac:dyDescent="0.2">
      <c r="B77" s="298"/>
      <c r="C77" s="515"/>
      <c r="D77" s="515"/>
      <c r="E77" s="298"/>
      <c r="F77" s="298"/>
      <c r="G77" s="298"/>
      <c r="H77" s="298"/>
      <c r="I77" s="298"/>
      <c r="J77" s="298"/>
      <c r="K77" s="298"/>
      <c r="L77" s="298"/>
    </row>
  </sheetData>
  <mergeCells count="8">
    <mergeCell ref="A35:A36"/>
    <mergeCell ref="B35:B36"/>
    <mergeCell ref="C35:C36"/>
    <mergeCell ref="F35:F36"/>
    <mergeCell ref="Q5:Q6"/>
    <mergeCell ref="O5:O6"/>
    <mergeCell ref="P5:P6"/>
    <mergeCell ref="A27:F30"/>
  </mergeCells>
  <conditionalFormatting sqref="F53:F58">
    <cfRule type="colorScale" priority="3">
      <colorScale>
        <cfvo type="min"/>
        <cfvo type="num" val="0"/>
        <cfvo type="max"/>
        <color rgb="FFF8696B"/>
        <color rgb="FFFFEB84"/>
        <color rgb="FF63BE7B"/>
      </colorScale>
    </cfRule>
  </conditionalFormatting>
  <conditionalFormatting sqref="F61:F66">
    <cfRule type="colorScale" priority="2">
      <colorScale>
        <cfvo type="min"/>
        <cfvo type="num" val="0"/>
        <cfvo type="max"/>
        <color rgb="FFF8696B"/>
        <color rgb="FFFFEB84"/>
        <color rgb="FF63BE7B"/>
      </colorScale>
    </cfRule>
  </conditionalFormatting>
  <conditionalFormatting sqref="F69:F72">
    <cfRule type="colorScale" priority="1">
      <colorScale>
        <cfvo type="min"/>
        <cfvo type="num" val="0"/>
        <cfvo type="max"/>
        <color rgb="FFF8696B"/>
        <color rgb="FFFFEB84"/>
        <color rgb="FF63BE7B"/>
      </colorScale>
    </cfRule>
  </conditionalFormatting>
  <pageMargins left="0.7" right="0.7" top="0.75" bottom="0.75" header="0.3" footer="0.3"/>
  <pageSetup orientation="portrait" r:id="rId1"/>
  <ignoredErrors>
    <ignoredError sqref="B6:D6" numberStoredAsText="1"/>
  </ignoredError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6264C-B725-4F21-9A62-0B8B436324D5}">
  <sheetPr codeName="Hoja41"/>
  <dimension ref="A1:G24"/>
  <sheetViews>
    <sheetView showGridLines="0" workbookViewId="0">
      <selection activeCell="D28" sqref="D28"/>
    </sheetView>
  </sheetViews>
  <sheetFormatPr baseColWidth="10" defaultColWidth="10.42578125" defaultRowHeight="12.75" x14ac:dyDescent="0.2"/>
  <cols>
    <col min="1" max="1" width="47.42578125" style="4" customWidth="1"/>
    <col min="2" max="2" width="11.42578125" style="4" customWidth="1"/>
    <col min="3" max="3" width="11" style="4" customWidth="1"/>
    <col min="4" max="16383" width="10.42578125" style="4"/>
    <col min="16384" max="16384" width="10.42578125" style="4" bestFit="1"/>
  </cols>
  <sheetData>
    <row r="1" spans="1:7" x14ac:dyDescent="0.2">
      <c r="A1" s="125" t="s">
        <v>199</v>
      </c>
    </row>
    <row r="2" spans="1:7" x14ac:dyDescent="0.2">
      <c r="A2" s="125" t="s">
        <v>714</v>
      </c>
    </row>
    <row r="4" spans="1:7" ht="25.5" x14ac:dyDescent="0.2">
      <c r="A4" s="354" t="s">
        <v>200</v>
      </c>
      <c r="B4" s="1099" t="s">
        <v>1353</v>
      </c>
      <c r="C4" s="371" t="s">
        <v>806</v>
      </c>
      <c r="D4" s="371" t="s">
        <v>810</v>
      </c>
    </row>
    <row r="5" spans="1:7" x14ac:dyDescent="0.2">
      <c r="A5" s="355" t="s">
        <v>627</v>
      </c>
      <c r="B5" s="954"/>
      <c r="C5" s="1159"/>
      <c r="D5" s="33"/>
    </row>
    <row r="6" spans="1:7" ht="13.35" customHeight="1" x14ac:dyDescent="0.2">
      <c r="A6" s="356" t="s">
        <v>571</v>
      </c>
      <c r="B6" s="69">
        <v>2.2089115576369198</v>
      </c>
      <c r="C6" s="1160">
        <v>2.2089115576369198</v>
      </c>
      <c r="D6" s="541">
        <v>2.2089115576369198</v>
      </c>
      <c r="F6" s="53"/>
      <c r="G6" s="58"/>
    </row>
    <row r="7" spans="1:7" ht="13.35" customHeight="1" x14ac:dyDescent="0.2">
      <c r="A7" s="357" t="s">
        <v>572</v>
      </c>
      <c r="B7" s="712">
        <v>0.49999999999998901</v>
      </c>
      <c r="C7" s="1161">
        <v>1.0699999999999932</v>
      </c>
      <c r="D7" s="1100">
        <v>0.20999999999999899</v>
      </c>
      <c r="G7" s="58"/>
    </row>
    <row r="8" spans="1:7" ht="13.35" customHeight="1" x14ac:dyDescent="0.2">
      <c r="A8" s="358" t="s">
        <v>201</v>
      </c>
      <c r="B8" s="1166"/>
      <c r="C8" s="85"/>
      <c r="D8" s="85"/>
    </row>
    <row r="9" spans="1:7" ht="13.35" customHeight="1" x14ac:dyDescent="0.2">
      <c r="A9" s="359" t="s">
        <v>715</v>
      </c>
      <c r="B9" s="360">
        <v>409</v>
      </c>
      <c r="C9" s="85">
        <v>409</v>
      </c>
      <c r="D9" s="653">
        <v>409</v>
      </c>
    </row>
    <row r="10" spans="1:7" ht="13.35" customHeight="1" x14ac:dyDescent="0.2">
      <c r="A10" s="865" t="s">
        <v>826</v>
      </c>
      <c r="B10" s="1168">
        <v>21</v>
      </c>
      <c r="C10" s="1162">
        <v>16.969662854602916</v>
      </c>
      <c r="D10" s="866">
        <v>16.585890369385652</v>
      </c>
    </row>
    <row r="11" spans="1:7" ht="13.35" customHeight="1" x14ac:dyDescent="0.2">
      <c r="A11" s="865" t="s">
        <v>827</v>
      </c>
      <c r="B11" s="1168">
        <v>14.199999999999989</v>
      </c>
      <c r="C11" s="1162">
        <v>12.093563996004036</v>
      </c>
      <c r="D11" s="866">
        <v>11.783131461338883</v>
      </c>
    </row>
    <row r="12" spans="1:7" ht="13.35" customHeight="1" x14ac:dyDescent="0.2">
      <c r="A12" s="359" t="s">
        <v>202</v>
      </c>
      <c r="B12" s="360">
        <v>1371</v>
      </c>
      <c r="C12" s="1163">
        <v>1388.106</v>
      </c>
      <c r="D12" s="360">
        <v>1388.106</v>
      </c>
    </row>
    <row r="13" spans="1:7" ht="13.35" customHeight="1" x14ac:dyDescent="0.2">
      <c r="A13" s="361" t="s">
        <v>203</v>
      </c>
      <c r="B13" s="360">
        <v>3193.99041833927</v>
      </c>
      <c r="C13" s="1163">
        <v>2919.89778177469</v>
      </c>
      <c r="D13" s="362">
        <v>3068.9300349478499</v>
      </c>
    </row>
    <row r="14" spans="1:7" ht="13.35" customHeight="1" x14ac:dyDescent="0.2">
      <c r="A14" s="355" t="s">
        <v>628</v>
      </c>
      <c r="B14" s="1167"/>
      <c r="C14" s="711"/>
      <c r="D14" s="711"/>
    </row>
    <row r="15" spans="1:7" ht="13.35" customHeight="1" x14ac:dyDescent="0.2">
      <c r="A15" s="714" t="s">
        <v>629</v>
      </c>
      <c r="B15" s="867">
        <v>0.48621148683315296</v>
      </c>
      <c r="C15" s="1101">
        <v>0.48621148683315296</v>
      </c>
      <c r="D15" s="1101">
        <v>0.48621148683315296</v>
      </c>
    </row>
    <row r="16" spans="1:7" ht="13.35" customHeight="1" x14ac:dyDescent="0.2">
      <c r="A16" s="858" t="s">
        <v>690</v>
      </c>
      <c r="B16" s="1165" t="s">
        <v>652</v>
      </c>
      <c r="C16" s="1164" t="s">
        <v>652</v>
      </c>
      <c r="D16" s="713" t="s">
        <v>652</v>
      </c>
    </row>
    <row r="17" spans="1:4" ht="13.35" customHeight="1" x14ac:dyDescent="0.2">
      <c r="A17" s="1470" t="s">
        <v>828</v>
      </c>
      <c r="B17" s="1470"/>
      <c r="C17" s="1470"/>
      <c r="D17" s="1470"/>
    </row>
    <row r="18" spans="1:4" ht="13.35" customHeight="1" x14ac:dyDescent="0.2">
      <c r="A18" s="1471"/>
      <c r="B18" s="1471"/>
      <c r="C18" s="1471"/>
      <c r="D18" s="1471"/>
    </row>
    <row r="19" spans="1:4" ht="13.35" customHeight="1" x14ac:dyDescent="0.2">
      <c r="A19" s="1471"/>
      <c r="B19" s="1471"/>
      <c r="C19" s="1471"/>
      <c r="D19" s="1471"/>
    </row>
    <row r="20" spans="1:4" x14ac:dyDescent="0.2">
      <c r="A20" s="1471"/>
      <c r="B20" s="1471"/>
      <c r="C20" s="1471"/>
      <c r="D20" s="1471"/>
    </row>
    <row r="21" spans="1:4" x14ac:dyDescent="0.2">
      <c r="A21" s="1471"/>
      <c r="B21" s="1471"/>
      <c r="C21" s="1471"/>
      <c r="D21" s="1471"/>
    </row>
    <row r="22" spans="1:4" ht="12.75" customHeight="1" x14ac:dyDescent="0.2">
      <c r="A22" s="1471" t="s">
        <v>824</v>
      </c>
      <c r="B22" s="1471"/>
      <c r="C22" s="1471"/>
      <c r="D22" s="1471"/>
    </row>
    <row r="23" spans="1:4" x14ac:dyDescent="0.2">
      <c r="A23" s="1471"/>
      <c r="B23" s="1471"/>
      <c r="C23" s="1471"/>
      <c r="D23" s="1471"/>
    </row>
    <row r="24" spans="1:4" x14ac:dyDescent="0.2">
      <c r="A24" s="1489" t="s">
        <v>18</v>
      </c>
      <c r="B24" s="1489"/>
      <c r="C24" s="1489"/>
    </row>
  </sheetData>
  <mergeCells count="3">
    <mergeCell ref="A24:C24"/>
    <mergeCell ref="A22:D23"/>
    <mergeCell ref="A17:D21"/>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9CDA8-C5DA-4AEA-9B3D-25B6087F79C0}">
  <sheetPr codeName="Hoja42"/>
  <dimension ref="A1:T23"/>
  <sheetViews>
    <sheetView showGridLines="0" workbookViewId="0">
      <selection activeCell="H25" sqref="H25"/>
    </sheetView>
  </sheetViews>
  <sheetFormatPr baseColWidth="10" defaultColWidth="10.42578125" defaultRowHeight="12.75" x14ac:dyDescent="0.2"/>
  <cols>
    <col min="1" max="1" width="40.42578125" style="4" customWidth="1"/>
    <col min="2" max="4" width="11" style="4" customWidth="1"/>
    <col min="5" max="5" width="13.28515625" style="4" customWidth="1"/>
    <col min="6" max="6" width="11.42578125" style="4"/>
    <col min="7" max="8" width="12.28515625" style="4" customWidth="1"/>
    <col min="9" max="9" width="10.42578125" style="4"/>
    <col min="10" max="10" width="24.42578125" style="4" customWidth="1"/>
    <col min="11" max="16384" width="10.42578125" style="4"/>
  </cols>
  <sheetData>
    <row r="1" spans="1:20" x14ac:dyDescent="0.2">
      <c r="A1" s="141" t="s">
        <v>204</v>
      </c>
    </row>
    <row r="2" spans="1:20" ht="15" x14ac:dyDescent="0.2">
      <c r="A2" s="141" t="s">
        <v>1384</v>
      </c>
    </row>
    <row r="3" spans="1:20" x14ac:dyDescent="0.2">
      <c r="A3" s="397" t="s">
        <v>713</v>
      </c>
      <c r="C3" s="7"/>
      <c r="F3" s="322"/>
    </row>
    <row r="5" spans="1:20" ht="25.5" x14ac:dyDescent="0.2">
      <c r="A5" s="1614"/>
      <c r="B5" s="174" t="s">
        <v>1353</v>
      </c>
      <c r="C5" s="174" t="s">
        <v>806</v>
      </c>
      <c r="D5" s="174" t="s">
        <v>810</v>
      </c>
      <c r="E5" s="174" t="s">
        <v>1354</v>
      </c>
      <c r="F5" s="175" t="s">
        <v>1355</v>
      </c>
      <c r="I5" s="936"/>
      <c r="J5" s="933"/>
      <c r="K5" s="937"/>
      <c r="M5" s="1220"/>
    </row>
    <row r="6" spans="1:20" x14ac:dyDescent="0.2">
      <c r="A6" s="1615"/>
      <c r="B6" s="1183" t="s">
        <v>184</v>
      </c>
      <c r="C6" s="1183" t="s">
        <v>185</v>
      </c>
      <c r="D6" s="1183" t="s">
        <v>215</v>
      </c>
      <c r="E6" s="1173" t="s">
        <v>1363</v>
      </c>
      <c r="F6" s="1174" t="s">
        <v>1364</v>
      </c>
      <c r="I6" s="125"/>
      <c r="J6" s="125"/>
      <c r="K6" s="926"/>
      <c r="M6" s="1220"/>
    </row>
    <row r="7" spans="1:20" ht="13.35" customHeight="1" x14ac:dyDescent="0.2">
      <c r="A7" s="183" t="s">
        <v>205</v>
      </c>
      <c r="B7" s="335">
        <v>78835231.868940771</v>
      </c>
      <c r="C7" s="654">
        <v>76724274.953150198</v>
      </c>
      <c r="D7" s="202">
        <v>75064966.668969706</v>
      </c>
      <c r="E7" s="202">
        <v>-3770265.1999710649</v>
      </c>
      <c r="F7" s="628">
        <v>-4.7824622451024474</v>
      </c>
      <c r="H7" s="58"/>
      <c r="I7" s="73"/>
      <c r="J7" s="73"/>
      <c r="L7" s="23"/>
      <c r="M7" s="1221"/>
      <c r="P7" s="53"/>
      <c r="Q7" s="26"/>
      <c r="R7" s="26"/>
      <c r="S7" s="26"/>
      <c r="T7" s="26"/>
    </row>
    <row r="8" spans="1:20" ht="13.35" customHeight="1" x14ac:dyDescent="0.2">
      <c r="A8" s="184" t="s">
        <v>45</v>
      </c>
      <c r="B8" s="337">
        <v>65212715.734847307</v>
      </c>
      <c r="C8" s="655">
        <v>63471825.968627289</v>
      </c>
      <c r="D8" s="201">
        <v>62734010.844274312</v>
      </c>
      <c r="E8" s="201">
        <v>-2478704.8905729949</v>
      </c>
      <c r="F8" s="629">
        <v>-3.8009533304077192</v>
      </c>
      <c r="H8" s="58"/>
      <c r="I8" s="73"/>
      <c r="J8" s="73"/>
      <c r="K8" s="413"/>
      <c r="M8" s="862"/>
      <c r="P8" s="53"/>
      <c r="Q8" s="26"/>
      <c r="R8" s="26"/>
      <c r="S8" s="26"/>
      <c r="T8" s="26"/>
    </row>
    <row r="9" spans="1:20" ht="13.35" customHeight="1" x14ac:dyDescent="0.2">
      <c r="A9" s="630" t="s">
        <v>206</v>
      </c>
      <c r="B9" s="1169">
        <v>4848154.4770143777</v>
      </c>
      <c r="C9" s="656">
        <v>6145882.6665059887</v>
      </c>
      <c r="D9" s="631">
        <v>5334204.4540065825</v>
      </c>
      <c r="E9" s="631">
        <v>486049.97699220479</v>
      </c>
      <c r="F9" s="632">
        <v>10.02546390170982</v>
      </c>
      <c r="H9" s="58"/>
      <c r="I9" s="73"/>
      <c r="J9" s="73"/>
      <c r="K9" s="413"/>
      <c r="M9" s="1222"/>
      <c r="P9" s="53"/>
      <c r="Q9" s="26"/>
      <c r="R9" s="26"/>
      <c r="S9" s="26"/>
      <c r="T9" s="26"/>
    </row>
    <row r="10" spans="1:20" ht="13.35" customHeight="1" x14ac:dyDescent="0.2">
      <c r="A10" s="630" t="s">
        <v>207</v>
      </c>
      <c r="B10" s="1169">
        <v>60364561.257832929</v>
      </c>
      <c r="C10" s="656">
        <v>57325943.302121297</v>
      </c>
      <c r="D10" s="631">
        <v>57399806.39026773</v>
      </c>
      <c r="E10" s="631">
        <v>-2964754.8675651997</v>
      </c>
      <c r="F10" s="632">
        <v>-4.9114162445444638</v>
      </c>
      <c r="H10" s="58"/>
      <c r="I10" s="73"/>
      <c r="J10" s="73"/>
      <c r="K10" s="413"/>
      <c r="M10" s="1222"/>
      <c r="P10" s="53"/>
      <c r="Q10" s="26"/>
      <c r="R10" s="26"/>
      <c r="S10" s="26"/>
      <c r="T10" s="26"/>
    </row>
    <row r="11" spans="1:20" ht="13.35" customHeight="1" x14ac:dyDescent="0.2">
      <c r="A11" s="184" t="s">
        <v>10</v>
      </c>
      <c r="B11" s="337">
        <v>1393351.6545618554</v>
      </c>
      <c r="C11" s="655">
        <v>1944029.0401722253</v>
      </c>
      <c r="D11" s="201">
        <v>1793228.7793879935</v>
      </c>
      <c r="E11" s="201">
        <v>399877.12482613814</v>
      </c>
      <c r="F11" s="629">
        <v>28.698937810633375</v>
      </c>
      <c r="H11" s="58"/>
      <c r="I11" s="73"/>
      <c r="J11" s="73"/>
      <c r="K11" s="413"/>
      <c r="M11" s="862"/>
      <c r="P11" s="53"/>
      <c r="Q11" s="26"/>
      <c r="R11" s="26"/>
      <c r="S11" s="26"/>
      <c r="T11" s="26"/>
    </row>
    <row r="12" spans="1:20" ht="13.35" customHeight="1" x14ac:dyDescent="0.2">
      <c r="A12" s="184" t="s">
        <v>208</v>
      </c>
      <c r="B12" s="337">
        <v>3471796.9640149251</v>
      </c>
      <c r="C12" s="655">
        <v>3391069.8732536943</v>
      </c>
      <c r="D12" s="201">
        <v>3379961.8021220793</v>
      </c>
      <c r="E12" s="201">
        <v>-91835.161892845761</v>
      </c>
      <c r="F12" s="629">
        <v>-2.6451766288384526</v>
      </c>
      <c r="H12" s="58"/>
      <c r="I12" s="73"/>
      <c r="J12" s="73"/>
      <c r="K12" s="413"/>
      <c r="M12" s="862"/>
      <c r="P12" s="53"/>
      <c r="Q12" s="26"/>
      <c r="R12" s="26"/>
      <c r="S12" s="26"/>
      <c r="T12" s="26"/>
    </row>
    <row r="13" spans="1:20" ht="13.35" customHeight="1" x14ac:dyDescent="0.2">
      <c r="A13" s="67" t="s">
        <v>1323</v>
      </c>
      <c r="B13" s="231">
        <v>819949.8</v>
      </c>
      <c r="C13" s="655">
        <v>381410.85883646912</v>
      </c>
      <c r="D13" s="1104">
        <v>437349.72795847734</v>
      </c>
      <c r="E13" s="1104">
        <v>-382600.07204152271</v>
      </c>
      <c r="F13" s="1105">
        <v>-46.661401959183678</v>
      </c>
      <c r="H13" s="58"/>
      <c r="I13" s="73"/>
      <c r="J13" s="73"/>
      <c r="K13" s="413"/>
      <c r="M13" s="862"/>
      <c r="P13" s="53"/>
      <c r="Q13" s="26"/>
      <c r="R13" s="26"/>
      <c r="S13" s="26"/>
      <c r="T13" s="26"/>
    </row>
    <row r="14" spans="1:20" ht="15" x14ac:dyDescent="0.2">
      <c r="A14" s="869" t="s">
        <v>1383</v>
      </c>
      <c r="B14" s="1170">
        <v>7937417.7155166836</v>
      </c>
      <c r="C14" s="657">
        <v>7535939.2122605108</v>
      </c>
      <c r="D14" s="311">
        <v>6720415.515226841</v>
      </c>
      <c r="E14" s="311">
        <v>-1217002.2002898427</v>
      </c>
      <c r="F14" s="868">
        <v>-15.332470129558029</v>
      </c>
      <c r="G14" s="1154"/>
      <c r="H14" s="58"/>
      <c r="I14" s="73"/>
      <c r="J14" s="73"/>
      <c r="M14" s="862"/>
      <c r="P14" s="53"/>
      <c r="Q14" s="26"/>
      <c r="R14" s="26"/>
      <c r="S14" s="26"/>
      <c r="T14" s="35"/>
    </row>
    <row r="15" spans="1:20" ht="41.25" customHeight="1" x14ac:dyDescent="0.2">
      <c r="A15" s="1616" t="s">
        <v>1381</v>
      </c>
      <c r="B15" s="1616"/>
      <c r="C15" s="1616"/>
      <c r="D15" s="1616"/>
      <c r="E15" s="1616"/>
      <c r="F15" s="1616"/>
      <c r="G15" s="1219"/>
      <c r="H15" s="58"/>
      <c r="I15" s="73"/>
      <c r="J15" s="73"/>
      <c r="M15" s="29"/>
      <c r="P15" s="53"/>
      <c r="Q15" s="26"/>
      <c r="R15" s="26"/>
      <c r="S15" s="26"/>
      <c r="T15" s="35"/>
    </row>
    <row r="16" spans="1:20" ht="12.75" customHeight="1" x14ac:dyDescent="0.2">
      <c r="A16" s="1617" t="s">
        <v>1441</v>
      </c>
      <c r="B16" s="1617"/>
      <c r="C16" s="1617"/>
      <c r="D16" s="1617"/>
      <c r="E16" s="1617"/>
      <c r="F16" s="1617"/>
      <c r="G16" s="1194"/>
      <c r="K16" s="29"/>
    </row>
    <row r="17" spans="1:14" ht="40.5" customHeight="1" x14ac:dyDescent="0.2">
      <c r="A17" s="1617"/>
      <c r="B17" s="1617"/>
      <c r="C17" s="1617"/>
      <c r="D17" s="1617"/>
      <c r="E17" s="1617"/>
      <c r="F17" s="1617"/>
      <c r="G17" s="1194"/>
      <c r="H17" s="7"/>
      <c r="I17" s="7"/>
      <c r="J17" s="7"/>
      <c r="K17" s="73"/>
    </row>
    <row r="18" spans="1:14" ht="12.75" customHeight="1" x14ac:dyDescent="0.2">
      <c r="A18" s="1494" t="s">
        <v>1382</v>
      </c>
      <c r="B18" s="1494"/>
      <c r="C18" s="1494"/>
      <c r="D18" s="1494"/>
      <c r="E18" s="1494"/>
      <c r="F18" s="1494"/>
      <c r="G18" s="825"/>
      <c r="H18" s="7"/>
      <c r="I18" s="7"/>
      <c r="J18" s="930"/>
      <c r="K18" s="73"/>
    </row>
    <row r="19" spans="1:14" x14ac:dyDescent="0.2">
      <c r="A19" s="1494"/>
      <c r="B19" s="1494"/>
      <c r="C19" s="1494"/>
      <c r="D19" s="1494"/>
      <c r="E19" s="1494"/>
      <c r="F19" s="1494"/>
      <c r="G19" s="825"/>
      <c r="H19" s="7"/>
      <c r="I19" s="7"/>
      <c r="J19" s="1458"/>
      <c r="K19" s="73"/>
    </row>
    <row r="20" spans="1:14" x14ac:dyDescent="0.2">
      <c r="A20" s="1494"/>
      <c r="B20" s="1494"/>
      <c r="C20" s="1494"/>
      <c r="D20" s="1494"/>
      <c r="E20" s="1494"/>
      <c r="F20" s="1494"/>
      <c r="G20" s="825"/>
      <c r="H20" s="7"/>
      <c r="I20" s="7"/>
      <c r="J20" s="7"/>
      <c r="K20" s="7"/>
    </row>
    <row r="21" spans="1:14" x14ac:dyDescent="0.2">
      <c r="A21" s="1494"/>
      <c r="B21" s="1494"/>
      <c r="C21" s="1494"/>
      <c r="D21" s="1494"/>
      <c r="E21" s="1494"/>
      <c r="F21" s="1494"/>
      <c r="G21" s="1178"/>
      <c r="H21" s="7"/>
      <c r="I21" s="7"/>
      <c r="J21" s="7"/>
      <c r="K21" s="7"/>
    </row>
    <row r="22" spans="1:14" x14ac:dyDescent="0.2">
      <c r="A22" s="87" t="s">
        <v>18</v>
      </c>
      <c r="B22" s="29"/>
      <c r="C22" s="29"/>
      <c r="K22" s="29"/>
      <c r="L22" s="29"/>
      <c r="M22" s="29"/>
      <c r="N22" s="29"/>
    </row>
    <row r="23" spans="1:14" x14ac:dyDescent="0.2">
      <c r="B23" s="29"/>
      <c r="C23" s="29"/>
      <c r="D23" s="29"/>
      <c r="E23" s="29"/>
      <c r="H23" s="1158"/>
    </row>
  </sheetData>
  <mergeCells count="4">
    <mergeCell ref="A5:A6"/>
    <mergeCell ref="A15:F15"/>
    <mergeCell ref="A16:F17"/>
    <mergeCell ref="A18:F21"/>
  </mergeCells>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5045F-F4B6-4587-B5F8-4FE06FDB13DB}">
  <sheetPr codeName="Hoja43"/>
  <dimension ref="A1:M22"/>
  <sheetViews>
    <sheetView zoomScaleNormal="100" workbookViewId="0">
      <selection activeCell="A18" sqref="A18"/>
    </sheetView>
  </sheetViews>
  <sheetFormatPr baseColWidth="10" defaultColWidth="10.85546875" defaultRowHeight="12.75" x14ac:dyDescent="0.2"/>
  <cols>
    <col min="1" max="1" width="71" style="7" customWidth="1"/>
    <col min="2" max="2" width="13.85546875" style="7" customWidth="1"/>
    <col min="3" max="3" width="16.5703125" style="7" customWidth="1"/>
    <col min="4" max="4" width="17.140625" style="7" customWidth="1"/>
    <col min="5" max="6" width="13.85546875" style="7" customWidth="1"/>
    <col min="7" max="9" width="14.28515625" style="7" customWidth="1"/>
    <col min="10" max="10" width="10.85546875" style="7"/>
    <col min="11" max="11" width="22.42578125" style="7" bestFit="1" customWidth="1"/>
    <col min="12" max="16384" width="10.85546875" style="7"/>
  </cols>
  <sheetData>
    <row r="1" spans="1:13" x14ac:dyDescent="0.2">
      <c r="A1" s="27" t="s">
        <v>209</v>
      </c>
      <c r="C1" s="27"/>
      <c r="D1" s="27"/>
      <c r="E1" s="27"/>
      <c r="F1" s="27"/>
      <c r="G1" s="27"/>
    </row>
    <row r="2" spans="1:13" x14ac:dyDescent="0.2">
      <c r="A2" s="475" t="s">
        <v>716</v>
      </c>
      <c r="B2" s="540"/>
      <c r="C2" s="475"/>
      <c r="D2" s="475"/>
      <c r="E2" s="475"/>
      <c r="F2" s="475"/>
      <c r="G2" s="751"/>
      <c r="H2" s="515"/>
    </row>
    <row r="3" spans="1:13" x14ac:dyDescent="0.2">
      <c r="A3" s="399" t="s">
        <v>713</v>
      </c>
      <c r="B3" s="540"/>
      <c r="C3" s="399"/>
      <c r="D3" s="399"/>
      <c r="E3" s="399"/>
      <c r="F3" s="399"/>
      <c r="G3" s="399"/>
    </row>
    <row r="4" spans="1:13" x14ac:dyDescent="0.2">
      <c r="I4" s="931"/>
    </row>
    <row r="5" spans="1:13" ht="53.25" x14ac:dyDescent="0.2">
      <c r="A5" s="939" t="s">
        <v>210</v>
      </c>
      <c r="B5" s="922" t="s">
        <v>717</v>
      </c>
      <c r="C5" s="121" t="s">
        <v>1361</v>
      </c>
      <c r="D5" s="534"/>
      <c r="E5" s="534"/>
      <c r="F5" s="534"/>
      <c r="G5" s="934"/>
      <c r="H5" s="934"/>
      <c r="I5" s="934"/>
      <c r="L5" s="1142"/>
      <c r="M5" s="1142"/>
    </row>
    <row r="6" spans="1:13" ht="15" x14ac:dyDescent="0.2">
      <c r="A6" s="32" t="s">
        <v>1358</v>
      </c>
      <c r="B6" s="1228">
        <v>82532173.616999999</v>
      </c>
      <c r="C6" s="1224">
        <v>3.9723836075764609</v>
      </c>
      <c r="D6" s="513"/>
      <c r="E6" s="1180"/>
      <c r="F6" s="1180"/>
      <c r="G6" s="73"/>
      <c r="H6" s="73"/>
      <c r="I6" s="73"/>
      <c r="L6" s="73"/>
      <c r="M6" s="515"/>
    </row>
    <row r="7" spans="1:13" x14ac:dyDescent="0.2">
      <c r="A7" s="1225" t="s">
        <v>1378</v>
      </c>
      <c r="B7" s="1229">
        <v>-544000.43599999999</v>
      </c>
      <c r="C7" s="1226"/>
      <c r="D7" s="513"/>
      <c r="E7" s="513"/>
      <c r="F7" s="513"/>
      <c r="G7" s="938"/>
      <c r="I7" s="449"/>
      <c r="K7" s="217"/>
      <c r="L7" s="73"/>
      <c r="M7" s="1142"/>
    </row>
    <row r="8" spans="1:13" x14ac:dyDescent="0.2">
      <c r="A8" s="1225" t="s">
        <v>855</v>
      </c>
      <c r="B8" s="1229">
        <v>-85506.669999986887</v>
      </c>
      <c r="C8" s="1226"/>
      <c r="D8" s="513"/>
      <c r="E8" s="513"/>
      <c r="F8" s="513"/>
      <c r="G8" s="938"/>
      <c r="H8" s="73"/>
      <c r="I8" s="449"/>
      <c r="K8" s="217"/>
      <c r="L8" s="73"/>
      <c r="M8" s="1142"/>
    </row>
    <row r="9" spans="1:13" ht="15" x14ac:dyDescent="0.2">
      <c r="A9" s="22" t="s">
        <v>1359</v>
      </c>
      <c r="B9" s="1230">
        <v>81902666.511000007</v>
      </c>
      <c r="C9" s="1226">
        <v>2.7382786056941999</v>
      </c>
      <c r="D9" s="513"/>
      <c r="E9" s="1179"/>
      <c r="F9" s="1179"/>
      <c r="G9" s="938"/>
      <c r="H9" s="73"/>
      <c r="I9" s="449"/>
      <c r="K9" s="217"/>
      <c r="L9" s="73"/>
      <c r="M9" s="1142"/>
    </row>
    <row r="10" spans="1:13" x14ac:dyDescent="0.2">
      <c r="A10" s="1225" t="s">
        <v>855</v>
      </c>
      <c r="B10" s="1229">
        <v>-310805</v>
      </c>
      <c r="C10" s="1226"/>
      <c r="D10" s="513"/>
      <c r="E10" s="513"/>
      <c r="F10" s="513"/>
      <c r="G10" s="938"/>
      <c r="H10" s="73"/>
      <c r="I10" s="449"/>
      <c r="K10" s="217"/>
      <c r="L10" s="73"/>
      <c r="M10" s="1142"/>
    </row>
    <row r="11" spans="1:13" x14ac:dyDescent="0.2">
      <c r="A11" s="22" t="s">
        <v>811</v>
      </c>
      <c r="B11" s="1230">
        <v>81591861.511000007</v>
      </c>
      <c r="C11" s="1226">
        <v>2.5744620434186238</v>
      </c>
      <c r="D11" s="513"/>
      <c r="E11" s="513"/>
      <c r="F11" s="513"/>
      <c r="G11" s="1137"/>
      <c r="H11" s="536"/>
      <c r="I11" s="539"/>
      <c r="J11" s="217"/>
      <c r="K11" s="537"/>
      <c r="L11" s="538"/>
      <c r="M11" s="536"/>
    </row>
    <row r="12" spans="1:13" x14ac:dyDescent="0.2">
      <c r="A12" s="1225" t="s">
        <v>1385</v>
      </c>
      <c r="B12" s="1229">
        <v>-212624.70209999999</v>
      </c>
      <c r="C12" s="1226"/>
      <c r="D12" s="513"/>
      <c r="E12" s="513"/>
      <c r="F12" s="513"/>
      <c r="G12" s="1137"/>
      <c r="H12" s="536"/>
      <c r="I12" s="539"/>
      <c r="J12" s="217"/>
      <c r="K12" s="537"/>
      <c r="L12" s="538"/>
      <c r="M12" s="536"/>
    </row>
    <row r="13" spans="1:13" x14ac:dyDescent="0.2">
      <c r="A13" s="70" t="s">
        <v>1386</v>
      </c>
      <c r="B13" s="1231">
        <v>81379236.808900014</v>
      </c>
      <c r="C13" s="1227">
        <v>2.3071576330135679</v>
      </c>
      <c r="D13" s="513"/>
      <c r="E13" s="513"/>
      <c r="F13" s="513"/>
      <c r="G13" s="1137"/>
      <c r="H13" s="536"/>
      <c r="I13" s="539"/>
      <c r="J13" s="217"/>
      <c r="K13" s="537"/>
      <c r="L13" s="538"/>
      <c r="M13" s="536"/>
    </row>
    <row r="14" spans="1:13" s="28" customFormat="1" x14ac:dyDescent="0.25">
      <c r="A14" s="1618" t="s">
        <v>1357</v>
      </c>
      <c r="B14" s="1618"/>
      <c r="C14" s="1618"/>
      <c r="D14" s="1223"/>
      <c r="E14" s="535"/>
      <c r="F14" s="535"/>
      <c r="J14" s="537"/>
    </row>
    <row r="15" spans="1:13" s="28" customFormat="1" x14ac:dyDescent="0.25">
      <c r="A15" s="1618" t="s">
        <v>1360</v>
      </c>
      <c r="B15" s="1618"/>
      <c r="C15" s="1618"/>
      <c r="D15" s="1102"/>
      <c r="E15" s="535"/>
      <c r="F15" s="535"/>
      <c r="G15" s="535"/>
      <c r="H15" s="536"/>
      <c r="J15" s="537"/>
      <c r="K15" s="537"/>
      <c r="L15" s="538"/>
      <c r="M15" s="536"/>
    </row>
    <row r="16" spans="1:13" s="28" customFormat="1" x14ac:dyDescent="0.25">
      <c r="A16" s="1619" t="s">
        <v>1356</v>
      </c>
      <c r="B16" s="1619"/>
      <c r="C16" s="1619"/>
      <c r="D16" s="539"/>
      <c r="E16" s="539"/>
      <c r="F16" s="539"/>
      <c r="G16" s="539"/>
    </row>
    <row r="17" spans="1:7" x14ac:dyDescent="0.2">
      <c r="A17" s="28" t="s">
        <v>18</v>
      </c>
      <c r="D17" s="73"/>
      <c r="E17" s="73"/>
      <c r="F17" s="73"/>
      <c r="G17" s="73"/>
    </row>
    <row r="20" spans="1:7" x14ac:dyDescent="0.2">
      <c r="B20" s="448"/>
      <c r="C20" s="448"/>
      <c r="D20" s="448"/>
    </row>
    <row r="21" spans="1:7" x14ac:dyDescent="0.2">
      <c r="D21" s="297"/>
      <c r="E21" s="1139"/>
      <c r="F21" s="1139"/>
    </row>
    <row r="22" spans="1:7" x14ac:dyDescent="0.2">
      <c r="E22" s="1139"/>
      <c r="F22" s="1139"/>
    </row>
  </sheetData>
  <mergeCells count="3">
    <mergeCell ref="A15:C15"/>
    <mergeCell ref="A14:C14"/>
    <mergeCell ref="A16:C16"/>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8BDA9-711A-4AAC-B7E6-E0DD7C855F36}">
  <sheetPr codeName="Hoja44"/>
  <dimension ref="A1:S15"/>
  <sheetViews>
    <sheetView showGridLines="0" workbookViewId="0"/>
  </sheetViews>
  <sheetFormatPr baseColWidth="10" defaultColWidth="10.85546875" defaultRowHeight="12.75" x14ac:dyDescent="0.2"/>
  <cols>
    <col min="1" max="1" width="7.5703125" style="4" customWidth="1"/>
    <col min="2" max="2" width="37" style="4" customWidth="1"/>
    <col min="3" max="6" width="10.85546875" style="4"/>
    <col min="7" max="7" width="11.42578125" style="4" bestFit="1" customWidth="1"/>
    <col min="8" max="8" width="11.85546875" style="4" bestFit="1" customWidth="1"/>
    <col min="9" max="10" width="11.85546875" style="4" customWidth="1"/>
    <col min="11" max="11" width="11.7109375" style="4" bestFit="1" customWidth="1"/>
    <col min="12" max="14" width="10.85546875" style="4"/>
    <col min="15" max="15" width="14.42578125" style="4" customWidth="1"/>
    <col min="16" max="16" width="10.85546875" style="4"/>
    <col min="17" max="17" width="12.7109375" style="4" customWidth="1"/>
    <col min="18" max="16384" width="10.85546875" style="4"/>
  </cols>
  <sheetData>
    <row r="1" spans="1:19" x14ac:dyDescent="0.2">
      <c r="A1" s="141" t="s">
        <v>211</v>
      </c>
    </row>
    <row r="2" spans="1:19" ht="15" x14ac:dyDescent="0.2">
      <c r="A2" s="141" t="s">
        <v>1464</v>
      </c>
    </row>
    <row r="3" spans="1:19" ht="15" x14ac:dyDescent="0.2">
      <c r="A3" s="397" t="s">
        <v>1379</v>
      </c>
      <c r="C3" s="7"/>
    </row>
    <row r="4" spans="1:19" x14ac:dyDescent="0.2">
      <c r="L4" s="7"/>
      <c r="M4" s="7"/>
      <c r="N4" s="7"/>
      <c r="O4" s="7"/>
      <c r="P4" s="7"/>
      <c r="Q4" s="7"/>
    </row>
    <row r="5" spans="1:19" ht="27" customHeight="1" x14ac:dyDescent="0.2">
      <c r="A5" s="1623" t="s">
        <v>200</v>
      </c>
      <c r="B5" s="1624"/>
      <c r="C5" s="1623" t="s">
        <v>1353</v>
      </c>
      <c r="D5" s="1627"/>
      <c r="E5" s="1624" t="s">
        <v>806</v>
      </c>
      <c r="F5" s="1627"/>
      <c r="G5" s="1623" t="s">
        <v>810</v>
      </c>
      <c r="H5" s="1627"/>
      <c r="I5" s="1623" t="s">
        <v>1465</v>
      </c>
      <c r="J5" s="1627"/>
      <c r="L5" s="1622"/>
      <c r="M5" s="1622"/>
      <c r="N5" s="1622"/>
      <c r="O5" s="1622"/>
      <c r="P5" s="1622"/>
      <c r="Q5" s="1622"/>
    </row>
    <row r="6" spans="1:19" ht="14.1" customHeight="1" x14ac:dyDescent="0.2">
      <c r="A6" s="1625"/>
      <c r="B6" s="1626"/>
      <c r="C6" s="405" t="s">
        <v>212</v>
      </c>
      <c r="D6" s="84" t="s">
        <v>106</v>
      </c>
      <c r="E6" s="1171" t="s">
        <v>212</v>
      </c>
      <c r="F6" s="84" t="s">
        <v>106</v>
      </c>
      <c r="G6" s="405" t="s">
        <v>212</v>
      </c>
      <c r="H6" s="84" t="s">
        <v>106</v>
      </c>
      <c r="I6" s="405" t="s">
        <v>212</v>
      </c>
      <c r="J6" s="84" t="s">
        <v>106</v>
      </c>
      <c r="L6" s="7"/>
      <c r="M6" s="7"/>
      <c r="N6" s="7"/>
      <c r="O6" s="7"/>
      <c r="P6" s="7"/>
      <c r="Q6" s="7"/>
    </row>
    <row r="7" spans="1:19" ht="14.1" customHeight="1" x14ac:dyDescent="0.2">
      <c r="A7" s="363" t="s">
        <v>184</v>
      </c>
      <c r="B7" s="356" t="s">
        <v>213</v>
      </c>
      <c r="C7" s="635">
        <v>79286725.47566843</v>
      </c>
      <c r="D7" s="1175">
        <v>24.264431591777356</v>
      </c>
      <c r="E7" s="1199">
        <v>76361899.235000357</v>
      </c>
      <c r="F7" s="1200">
        <v>23.095042436205919</v>
      </c>
      <c r="G7" s="635">
        <v>75797937.252150252</v>
      </c>
      <c r="H7" s="638">
        <v>22.651277014404904</v>
      </c>
      <c r="I7" s="635">
        <v>76594160.852150217</v>
      </c>
      <c r="J7" s="638">
        <v>22.889218599398291</v>
      </c>
      <c r="K7" s="23"/>
      <c r="L7" s="1396"/>
      <c r="M7" s="1396"/>
      <c r="N7" s="1396"/>
      <c r="O7" s="1396"/>
      <c r="P7" s="1460"/>
      <c r="Q7" s="1459"/>
      <c r="S7" s="26"/>
    </row>
    <row r="8" spans="1:19" ht="14.1" customHeight="1" x14ac:dyDescent="0.2">
      <c r="A8" s="363" t="s">
        <v>185</v>
      </c>
      <c r="B8" s="356" t="s">
        <v>214</v>
      </c>
      <c r="C8" s="635">
        <v>78835231.868940786</v>
      </c>
      <c r="D8" s="1175">
        <v>24.12625920959303</v>
      </c>
      <c r="E8" s="1199">
        <v>76724274.953150198</v>
      </c>
      <c r="F8" s="1201">
        <v>23.204640058480418</v>
      </c>
      <c r="G8" s="635">
        <v>75064966.668969706</v>
      </c>
      <c r="H8" s="639">
        <v>22.432237811955346</v>
      </c>
      <c r="I8" s="635">
        <v>75861190.2689697</v>
      </c>
      <c r="J8" s="639">
        <v>22.670179396948743</v>
      </c>
      <c r="K8" s="23"/>
      <c r="L8" s="1396"/>
      <c r="M8" s="1396"/>
      <c r="N8" s="1396"/>
      <c r="O8" s="1396"/>
      <c r="P8" s="1460"/>
      <c r="Q8" s="1459"/>
      <c r="S8" s="26"/>
    </row>
    <row r="9" spans="1:19" ht="14.1" customHeight="1" x14ac:dyDescent="0.2">
      <c r="A9" s="363" t="s">
        <v>215</v>
      </c>
      <c r="B9" s="356" t="s">
        <v>216</v>
      </c>
      <c r="C9" s="635">
        <v>82532173.616999999</v>
      </c>
      <c r="D9" s="1175">
        <v>25.257648980155533</v>
      </c>
      <c r="E9" s="1199">
        <v>81902666.511000007</v>
      </c>
      <c r="F9" s="1201">
        <v>24.770802948323993</v>
      </c>
      <c r="G9" s="635">
        <v>81591861.511000007</v>
      </c>
      <c r="H9" s="639">
        <v>24.382719691414735</v>
      </c>
      <c r="I9" s="635">
        <v>81379236.808900014</v>
      </c>
      <c r="J9" s="639">
        <v>24.319179426310285</v>
      </c>
      <c r="K9" s="23"/>
      <c r="L9" s="1396"/>
      <c r="M9" s="1396"/>
      <c r="N9" s="1396"/>
      <c r="O9" s="1396"/>
      <c r="P9" s="1396"/>
      <c r="Q9" s="1461"/>
      <c r="S9" s="26"/>
    </row>
    <row r="10" spans="1:19" ht="14.1" customHeight="1" x14ac:dyDescent="0.2">
      <c r="A10" s="364" t="s">
        <v>217</v>
      </c>
      <c r="B10" s="365" t="s">
        <v>218</v>
      </c>
      <c r="C10" s="636">
        <v>-3245448.1413315684</v>
      </c>
      <c r="D10" s="1176">
        <v>-0.99321738837817619</v>
      </c>
      <c r="E10" s="1202">
        <v>-5540767.2759996504</v>
      </c>
      <c r="F10" s="1203">
        <v>-1.6757605121180745</v>
      </c>
      <c r="G10" s="636">
        <v>-5793924.2588497549</v>
      </c>
      <c r="H10" s="640">
        <v>-1.7314426770098337</v>
      </c>
      <c r="I10" s="636">
        <v>-4785075.9567497969</v>
      </c>
      <c r="J10" s="640">
        <v>-1.4299608269119941</v>
      </c>
      <c r="K10" s="23"/>
      <c r="L10" s="1396"/>
      <c r="M10" s="1396"/>
      <c r="N10" s="1462"/>
      <c r="O10" s="1462"/>
      <c r="P10" s="1396"/>
      <c r="Q10" s="1459"/>
      <c r="S10" s="26"/>
    </row>
    <row r="11" spans="1:19" x14ac:dyDescent="0.2">
      <c r="A11" s="367" t="s">
        <v>219</v>
      </c>
      <c r="B11" s="368" t="s">
        <v>220</v>
      </c>
      <c r="C11" s="637">
        <v>-3696941.7480592132</v>
      </c>
      <c r="D11" s="1177">
        <v>-1.1313897705625018</v>
      </c>
      <c r="E11" s="1204">
        <v>-5178391.5578498095</v>
      </c>
      <c r="F11" s="1205">
        <v>-1.5661628898435722</v>
      </c>
      <c r="G11" s="637">
        <v>-6526894.8420303017</v>
      </c>
      <c r="H11" s="641">
        <v>-1.9504818794593894</v>
      </c>
      <c r="I11" s="637">
        <v>-5518046.5399303138</v>
      </c>
      <c r="J11" s="641">
        <v>-1.649000029361541</v>
      </c>
      <c r="K11" s="23"/>
      <c r="L11" s="1396"/>
      <c r="M11" s="1396"/>
      <c r="N11" s="1462"/>
      <c r="O11" s="1462"/>
      <c r="P11" s="1460"/>
      <c r="Q11" s="1459"/>
      <c r="S11" s="26"/>
    </row>
    <row r="12" spans="1:19" ht="24" customHeight="1" x14ac:dyDescent="0.2">
      <c r="A12" s="1621" t="s">
        <v>1381</v>
      </c>
      <c r="B12" s="1621"/>
      <c r="C12" s="1621"/>
      <c r="D12" s="1621"/>
      <c r="E12" s="1621"/>
      <c r="F12" s="1621"/>
      <c r="G12" s="1621"/>
      <c r="H12" s="1621"/>
      <c r="I12" s="1621"/>
      <c r="J12" s="1621"/>
    </row>
    <row r="13" spans="1:19" x14ac:dyDescent="0.2">
      <c r="A13" s="1620" t="s">
        <v>1380</v>
      </c>
      <c r="B13" s="1620"/>
      <c r="C13" s="1620"/>
      <c r="D13" s="1620"/>
      <c r="E13" s="1620"/>
      <c r="F13" s="1620"/>
      <c r="G13" s="1620"/>
      <c r="H13" s="1620"/>
      <c r="I13" s="1620"/>
      <c r="J13" s="1620"/>
    </row>
    <row r="14" spans="1:19" x14ac:dyDescent="0.2">
      <c r="A14" s="1620" t="s">
        <v>1466</v>
      </c>
      <c r="B14" s="1620"/>
      <c r="C14" s="1620"/>
      <c r="D14" s="1620"/>
      <c r="E14" s="1620"/>
      <c r="F14" s="1620"/>
      <c r="G14" s="1620"/>
      <c r="H14" s="1620"/>
      <c r="I14" s="1620"/>
      <c r="J14" s="1620"/>
    </row>
    <row r="15" spans="1:19" x14ac:dyDescent="0.2">
      <c r="A15" s="1489" t="s">
        <v>18</v>
      </c>
      <c r="B15" s="1489"/>
      <c r="C15" s="1489"/>
      <c r="D15" s="1489"/>
      <c r="E15" s="1489"/>
      <c r="F15" s="1489"/>
      <c r="G15" s="1489"/>
      <c r="H15" s="1489"/>
      <c r="I15" s="1489"/>
      <c r="J15" s="1489"/>
    </row>
  </sheetData>
  <mergeCells count="12">
    <mergeCell ref="A13:J13"/>
    <mergeCell ref="A12:J12"/>
    <mergeCell ref="A14:J14"/>
    <mergeCell ref="A15:J15"/>
    <mergeCell ref="P5:Q5"/>
    <mergeCell ref="A5:B6"/>
    <mergeCell ref="E5:F5"/>
    <mergeCell ref="G5:H5"/>
    <mergeCell ref="C5:D5"/>
    <mergeCell ref="N5:O5"/>
    <mergeCell ref="L5:M5"/>
    <mergeCell ref="I5:J5"/>
  </mergeCells>
  <pageMargins left="0.7" right="0.7" top="0.75" bottom="0.75" header="0.3" footer="0.3"/>
  <pageSetup paperSize="9" orientation="portrait" r:id="rId1"/>
  <ignoredErrors>
    <ignoredError sqref="A7:A9" numberStoredAsText="1"/>
  </ignoredError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B8F14-4E40-43CB-BA75-DD30B262B7FA}">
  <sheetPr codeName="Hoja45"/>
  <dimension ref="A1:H20"/>
  <sheetViews>
    <sheetView topLeftCell="C1" workbookViewId="0">
      <selection activeCell="C30" sqref="C30"/>
    </sheetView>
  </sheetViews>
  <sheetFormatPr baseColWidth="10" defaultRowHeight="12.75" x14ac:dyDescent="0.2"/>
  <cols>
    <col min="1" max="1" width="6.42578125" style="7" customWidth="1"/>
    <col min="2" max="2" width="54.28515625" style="7" customWidth="1"/>
    <col min="3" max="3" width="90" style="7" customWidth="1"/>
    <col min="4" max="8" width="14.85546875" style="7" customWidth="1"/>
    <col min="9" max="16384" width="11.42578125" style="7"/>
  </cols>
  <sheetData>
    <row r="1" spans="1:8" x14ac:dyDescent="0.2">
      <c r="A1" s="6" t="s">
        <v>1471</v>
      </c>
    </row>
    <row r="2" spans="1:8" x14ac:dyDescent="0.2">
      <c r="A2" s="6" t="s">
        <v>1472</v>
      </c>
    </row>
    <row r="3" spans="1:8" x14ac:dyDescent="0.2">
      <c r="A3" s="7" t="s">
        <v>718</v>
      </c>
    </row>
    <row r="5" spans="1:8" ht="38.25" x14ac:dyDescent="0.2">
      <c r="A5" s="1348"/>
      <c r="B5" s="1322" t="s">
        <v>1510</v>
      </c>
      <c r="C5" s="1322" t="s">
        <v>1476</v>
      </c>
      <c r="D5" s="1349" t="s">
        <v>1521</v>
      </c>
      <c r="E5" s="1322" t="s">
        <v>1522</v>
      </c>
      <c r="F5" s="1349" t="s">
        <v>1523</v>
      </c>
      <c r="G5" s="1349" t="s">
        <v>1524</v>
      </c>
      <c r="H5" s="1323" t="s">
        <v>1525</v>
      </c>
    </row>
    <row r="6" spans="1:8" x14ac:dyDescent="0.2">
      <c r="A6" s="1639">
        <v>1</v>
      </c>
      <c r="B6" s="1641" t="s">
        <v>1511</v>
      </c>
      <c r="C6" s="1643" t="s">
        <v>1512</v>
      </c>
      <c r="D6" s="1350">
        <v>544000</v>
      </c>
      <c r="E6" s="1635" t="s">
        <v>871</v>
      </c>
      <c r="F6" s="1637" t="s">
        <v>871</v>
      </c>
      <c r="G6" s="1637" t="s">
        <v>871</v>
      </c>
      <c r="H6" s="1653" t="s">
        <v>871</v>
      </c>
    </row>
    <row r="7" spans="1:8" x14ac:dyDescent="0.2">
      <c r="A7" s="1640"/>
      <c r="B7" s="1642"/>
      <c r="C7" s="1644"/>
      <c r="D7" s="1351">
        <v>-1.6000000000000001E-3</v>
      </c>
      <c r="E7" s="1636"/>
      <c r="F7" s="1638"/>
      <c r="G7" s="1638"/>
      <c r="H7" s="1654"/>
    </row>
    <row r="8" spans="1:8" x14ac:dyDescent="0.2">
      <c r="A8" s="1648">
        <v>2</v>
      </c>
      <c r="B8" s="1650" t="s">
        <v>1513</v>
      </c>
      <c r="C8" s="1651" t="s">
        <v>1514</v>
      </c>
      <c r="D8" s="1352">
        <v>395805</v>
      </c>
      <c r="E8" s="1652" t="s">
        <v>871</v>
      </c>
      <c r="F8" s="1630" t="s">
        <v>871</v>
      </c>
      <c r="G8" s="1630" t="s">
        <v>871</v>
      </c>
      <c r="H8" s="1647" t="s">
        <v>871</v>
      </c>
    </row>
    <row r="9" spans="1:8" x14ac:dyDescent="0.2">
      <c r="A9" s="1648"/>
      <c r="B9" s="1650"/>
      <c r="C9" s="1651"/>
      <c r="D9" s="1353">
        <v>-1.1999999999999999E-3</v>
      </c>
      <c r="E9" s="1652"/>
      <c r="F9" s="1630"/>
      <c r="G9" s="1630"/>
      <c r="H9" s="1647"/>
    </row>
    <row r="10" spans="1:8" x14ac:dyDescent="0.2">
      <c r="A10" s="1639">
        <v>3</v>
      </c>
      <c r="B10" s="1641" t="s">
        <v>1515</v>
      </c>
      <c r="C10" s="1643" t="s">
        <v>1516</v>
      </c>
      <c r="D10" s="1637" t="s">
        <v>871</v>
      </c>
      <c r="E10" s="1343">
        <v>77622</v>
      </c>
      <c r="F10" s="1350">
        <v>127622</v>
      </c>
      <c r="G10" s="1350">
        <v>177622</v>
      </c>
      <c r="H10" s="1345">
        <v>227622</v>
      </c>
    </row>
    <row r="11" spans="1:8" x14ac:dyDescent="0.2">
      <c r="A11" s="1640"/>
      <c r="B11" s="1642"/>
      <c r="C11" s="1644"/>
      <c r="D11" s="1638"/>
      <c r="E11" s="1344">
        <v>-2.0000000000000001E-4</v>
      </c>
      <c r="F11" s="1351">
        <v>-4.0000000000000002E-4</v>
      </c>
      <c r="G11" s="1351">
        <v>-5.0000000000000001E-4</v>
      </c>
      <c r="H11" s="1346">
        <v>-5.9999999999999995E-4</v>
      </c>
    </row>
    <row r="12" spans="1:8" x14ac:dyDescent="0.2">
      <c r="A12" s="1648">
        <v>4</v>
      </c>
      <c r="B12" s="1650" t="s">
        <v>1517</v>
      </c>
      <c r="C12" s="1651" t="s">
        <v>1518</v>
      </c>
      <c r="D12" s="1352">
        <v>27622</v>
      </c>
      <c r="E12" s="1652" t="s">
        <v>871</v>
      </c>
      <c r="F12" s="1630" t="s">
        <v>871</v>
      </c>
      <c r="G12" s="1630" t="s">
        <v>871</v>
      </c>
      <c r="H12" s="1647" t="s">
        <v>871</v>
      </c>
    </row>
    <row r="13" spans="1:8" x14ac:dyDescent="0.2">
      <c r="A13" s="1648"/>
      <c r="B13" s="1650"/>
      <c r="C13" s="1651"/>
      <c r="D13" s="1353">
        <v>-1E-4</v>
      </c>
      <c r="E13" s="1652"/>
      <c r="F13" s="1630"/>
      <c r="G13" s="1630"/>
      <c r="H13" s="1647"/>
    </row>
    <row r="14" spans="1:8" x14ac:dyDescent="0.2">
      <c r="A14" s="1639">
        <v>5</v>
      </c>
      <c r="B14" s="1641" t="s">
        <v>1519</v>
      </c>
      <c r="C14" s="1643" t="s">
        <v>1520</v>
      </c>
      <c r="D14" s="1350">
        <v>129413</v>
      </c>
      <c r="E14" s="1343">
        <v>77648</v>
      </c>
      <c r="F14" s="1350">
        <v>19576</v>
      </c>
      <c r="G14" s="1350">
        <v>19576</v>
      </c>
      <c r="H14" s="1345">
        <v>19576</v>
      </c>
    </row>
    <row r="15" spans="1:8" x14ac:dyDescent="0.2">
      <c r="A15" s="1640"/>
      <c r="B15" s="1642"/>
      <c r="C15" s="1644"/>
      <c r="D15" s="1351">
        <v>-4.0000000000000002E-4</v>
      </c>
      <c r="E15" s="1344">
        <v>-2.0000000000000001E-4</v>
      </c>
      <c r="F15" s="1351">
        <v>-1E-4</v>
      </c>
      <c r="G15" s="1351">
        <v>-1E-4</v>
      </c>
      <c r="H15" s="1346">
        <v>-1E-4</v>
      </c>
    </row>
    <row r="16" spans="1:8" x14ac:dyDescent="0.2">
      <c r="A16" s="1648"/>
      <c r="B16" s="1649" t="s">
        <v>520</v>
      </c>
      <c r="C16" s="1649"/>
      <c r="D16" s="1354">
        <v>1096840</v>
      </c>
      <c r="E16" s="1320">
        <v>155270</v>
      </c>
      <c r="F16" s="1354">
        <v>147198</v>
      </c>
      <c r="G16" s="1354">
        <v>197198</v>
      </c>
      <c r="H16" s="1327">
        <v>247198</v>
      </c>
    </row>
    <row r="17" spans="1:8" x14ac:dyDescent="0.2">
      <c r="A17" s="1648"/>
      <c r="B17" s="1649"/>
      <c r="C17" s="1649"/>
      <c r="D17" s="1355">
        <v>-3.3E-3</v>
      </c>
      <c r="E17" s="1321">
        <v>-5.0000000000000001E-4</v>
      </c>
      <c r="F17" s="1355">
        <v>-4.0000000000000002E-4</v>
      </c>
      <c r="G17" s="1355">
        <v>-5.9999999999999995E-4</v>
      </c>
      <c r="H17" s="1347">
        <v>-6.9999999999999999E-4</v>
      </c>
    </row>
    <row r="18" spans="1:8" x14ac:dyDescent="0.2">
      <c r="A18" s="1631"/>
      <c r="B18" s="1633" t="s">
        <v>1534</v>
      </c>
      <c r="C18" s="1633"/>
      <c r="D18" s="1350">
        <v>325758</v>
      </c>
      <c r="E18" s="1635"/>
      <c r="F18" s="1637"/>
      <c r="G18" s="1628"/>
      <c r="H18" s="1645"/>
    </row>
    <row r="19" spans="1:8" x14ac:dyDescent="0.2">
      <c r="A19" s="1632"/>
      <c r="B19" s="1634"/>
      <c r="C19" s="1634"/>
      <c r="D19" s="1351">
        <v>-1E-3</v>
      </c>
      <c r="E19" s="1636"/>
      <c r="F19" s="1638"/>
      <c r="G19" s="1629"/>
      <c r="H19" s="1646"/>
    </row>
    <row r="20" spans="1:8" x14ac:dyDescent="0.2">
      <c r="A20" s="7" t="s">
        <v>18</v>
      </c>
    </row>
  </sheetData>
  <mergeCells count="36">
    <mergeCell ref="E6:E7"/>
    <mergeCell ref="F6:F7"/>
    <mergeCell ref="G6:G7"/>
    <mergeCell ref="H6:H7"/>
    <mergeCell ref="A8:A9"/>
    <mergeCell ref="B8:B9"/>
    <mergeCell ref="C8:C9"/>
    <mergeCell ref="E8:E9"/>
    <mergeCell ref="F8:F9"/>
    <mergeCell ref="G8:G9"/>
    <mergeCell ref="A6:A7"/>
    <mergeCell ref="B6:B7"/>
    <mergeCell ref="C6:C7"/>
    <mergeCell ref="H8:H9"/>
    <mergeCell ref="A10:A11"/>
    <mergeCell ref="B10:B11"/>
    <mergeCell ref="C10:C11"/>
    <mergeCell ref="D10:D11"/>
    <mergeCell ref="H18:H19"/>
    <mergeCell ref="G12:G13"/>
    <mergeCell ref="H12:H13"/>
    <mergeCell ref="A14:A15"/>
    <mergeCell ref="B14:B15"/>
    <mergeCell ref="C14:C15"/>
    <mergeCell ref="A16:A17"/>
    <mergeCell ref="B16:C17"/>
    <mergeCell ref="A12:A13"/>
    <mergeCell ref="B12:B13"/>
    <mergeCell ref="C12:C13"/>
    <mergeCell ref="E12:E13"/>
    <mergeCell ref="G18:G19"/>
    <mergeCell ref="F12:F13"/>
    <mergeCell ref="A18:A19"/>
    <mergeCell ref="B18:C19"/>
    <mergeCell ref="E18:E19"/>
    <mergeCell ref="F18:F19"/>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32D5D-5870-4699-8844-71C1A067D2ED}">
  <sheetPr codeName="Hoja46"/>
  <dimension ref="A1:J16"/>
  <sheetViews>
    <sheetView workbookViewId="0">
      <selection activeCell="E8" sqref="E8"/>
    </sheetView>
  </sheetViews>
  <sheetFormatPr baseColWidth="10" defaultRowHeight="12.75" x14ac:dyDescent="0.2"/>
  <cols>
    <col min="1" max="1" width="7.28515625" style="19" customWidth="1"/>
    <col min="2" max="2" width="26.5703125" style="19" customWidth="1"/>
    <col min="3" max="3" width="21.85546875" style="19" customWidth="1"/>
    <col min="4" max="4" width="74.42578125" style="19" customWidth="1"/>
    <col min="5" max="5" width="24.42578125" style="19" customWidth="1"/>
    <col min="6" max="16384" width="11.42578125" style="19"/>
  </cols>
  <sheetData>
    <row r="1" spans="1:10" x14ac:dyDescent="0.2">
      <c r="A1" s="60" t="s">
        <v>1473</v>
      </c>
    </row>
    <row r="2" spans="1:10" x14ac:dyDescent="0.2">
      <c r="A2" s="60" t="s">
        <v>1474</v>
      </c>
    </row>
    <row r="3" spans="1:10" x14ac:dyDescent="0.2">
      <c r="A3" s="19" t="s">
        <v>720</v>
      </c>
    </row>
    <row r="5" spans="1:10" x14ac:dyDescent="0.2">
      <c r="A5" s="1331"/>
      <c r="B5" s="1332" t="s">
        <v>1503</v>
      </c>
      <c r="C5" s="1332" t="s">
        <v>1475</v>
      </c>
      <c r="D5" s="1332" t="s">
        <v>1476</v>
      </c>
      <c r="E5" s="1332" t="s">
        <v>1477</v>
      </c>
      <c r="F5" s="1332" t="s">
        <v>1478</v>
      </c>
      <c r="G5" s="1332" t="s">
        <v>1479</v>
      </c>
      <c r="H5" s="1332" t="s">
        <v>1480</v>
      </c>
      <c r="I5" s="1332" t="s">
        <v>1481</v>
      </c>
      <c r="J5" s="1333" t="s">
        <v>1482</v>
      </c>
    </row>
    <row r="6" spans="1:10" ht="25.5" x14ac:dyDescent="0.2">
      <c r="A6" s="1324">
        <v>1</v>
      </c>
      <c r="B6" s="1317" t="s">
        <v>1483</v>
      </c>
      <c r="C6" s="1317" t="s">
        <v>1507</v>
      </c>
      <c r="D6" s="1318" t="s">
        <v>1484</v>
      </c>
      <c r="E6" s="1317" t="s">
        <v>1485</v>
      </c>
      <c r="F6" s="1319">
        <v>243804</v>
      </c>
      <c r="G6" s="1319">
        <v>354343</v>
      </c>
      <c r="H6" s="1319">
        <v>359930</v>
      </c>
      <c r="I6" s="1319">
        <v>293382</v>
      </c>
      <c r="J6" s="1325">
        <v>261010</v>
      </c>
    </row>
    <row r="7" spans="1:10" ht="38.25" x14ac:dyDescent="0.2">
      <c r="A7" s="1334">
        <v>2</v>
      </c>
      <c r="B7" s="1335" t="s">
        <v>1486</v>
      </c>
      <c r="C7" s="1335" t="s">
        <v>1506</v>
      </c>
      <c r="D7" s="1336" t="s">
        <v>1487</v>
      </c>
      <c r="E7" s="1335" t="s">
        <v>1485</v>
      </c>
      <c r="F7" s="1337">
        <v>315715</v>
      </c>
      <c r="G7" s="1337">
        <v>52619</v>
      </c>
      <c r="H7" s="1337">
        <v>52619</v>
      </c>
      <c r="I7" s="1337">
        <v>52619</v>
      </c>
      <c r="J7" s="1338">
        <v>52619</v>
      </c>
    </row>
    <row r="8" spans="1:10" ht="38.25" x14ac:dyDescent="0.2">
      <c r="A8" s="1324">
        <v>3</v>
      </c>
      <c r="B8" s="1317" t="s">
        <v>1488</v>
      </c>
      <c r="C8" s="1317" t="s">
        <v>1505</v>
      </c>
      <c r="D8" s="1318" t="s">
        <v>1489</v>
      </c>
      <c r="E8" s="1465" t="s">
        <v>1546</v>
      </c>
      <c r="F8" s="1319">
        <v>108324</v>
      </c>
      <c r="G8" s="1319">
        <v>48780</v>
      </c>
      <c r="H8" s="1319">
        <v>60522</v>
      </c>
      <c r="I8" s="1319">
        <v>46501</v>
      </c>
      <c r="J8" s="1325">
        <v>86194</v>
      </c>
    </row>
    <row r="9" spans="1:10" ht="38.25" x14ac:dyDescent="0.2">
      <c r="A9" s="1334">
        <v>4</v>
      </c>
      <c r="B9" s="1335" t="s">
        <v>1491</v>
      </c>
      <c r="C9" s="1335" t="s">
        <v>1504</v>
      </c>
      <c r="D9" s="1336" t="s">
        <v>1492</v>
      </c>
      <c r="E9" s="1335" t="s">
        <v>1490</v>
      </c>
      <c r="F9" s="1337">
        <v>179297</v>
      </c>
      <c r="G9" s="1337">
        <v>75051</v>
      </c>
      <c r="H9" s="1337">
        <v>79193</v>
      </c>
      <c r="I9" s="1335"/>
      <c r="J9" s="1339"/>
    </row>
    <row r="10" spans="1:10" ht="38.25" x14ac:dyDescent="0.2">
      <c r="A10" s="1324">
        <v>5</v>
      </c>
      <c r="B10" s="1317" t="s">
        <v>1493</v>
      </c>
      <c r="C10" s="1317" t="s">
        <v>1508</v>
      </c>
      <c r="D10" s="1318" t="s">
        <v>1494</v>
      </c>
      <c r="E10" s="1317" t="s">
        <v>1485</v>
      </c>
      <c r="F10" s="1317">
        <v>0</v>
      </c>
      <c r="G10" s="1319">
        <v>48239</v>
      </c>
      <c r="H10" s="1319">
        <v>72558</v>
      </c>
      <c r="I10" s="1319">
        <v>29473</v>
      </c>
      <c r="J10" s="1326">
        <v>0</v>
      </c>
    </row>
    <row r="11" spans="1:10" ht="25.5" x14ac:dyDescent="0.2">
      <c r="A11" s="1334">
        <v>6</v>
      </c>
      <c r="B11" s="1335" t="s">
        <v>1495</v>
      </c>
      <c r="C11" s="1335" t="s">
        <v>1507</v>
      </c>
      <c r="D11" s="1336" t="s">
        <v>1496</v>
      </c>
      <c r="E11" s="1335" t="s">
        <v>1490</v>
      </c>
      <c r="F11" s="1337">
        <v>5706</v>
      </c>
      <c r="G11" s="1337">
        <v>10416</v>
      </c>
      <c r="H11" s="1337">
        <v>10697</v>
      </c>
      <c r="I11" s="1337">
        <v>10697</v>
      </c>
      <c r="J11" s="1338">
        <v>10697</v>
      </c>
    </row>
    <row r="12" spans="1:10" ht="25.5" x14ac:dyDescent="0.2">
      <c r="A12" s="1324">
        <v>7</v>
      </c>
      <c r="B12" s="1317" t="s">
        <v>1497</v>
      </c>
      <c r="C12" s="1317" t="s">
        <v>1509</v>
      </c>
      <c r="D12" s="1318" t="s">
        <v>1498</v>
      </c>
      <c r="E12" s="1317" t="s">
        <v>1485</v>
      </c>
      <c r="F12" s="1319">
        <v>-1033</v>
      </c>
      <c r="G12" s="1319">
        <v>16410</v>
      </c>
      <c r="H12" s="1319">
        <v>16141</v>
      </c>
      <c r="I12" s="1319">
        <v>63032</v>
      </c>
      <c r="J12" s="1325">
        <v>84090</v>
      </c>
    </row>
    <row r="13" spans="1:10" ht="25.5" x14ac:dyDescent="0.2">
      <c r="A13" s="1334">
        <v>8</v>
      </c>
      <c r="B13" s="1335" t="s">
        <v>1499</v>
      </c>
      <c r="C13" s="1335" t="s">
        <v>1500</v>
      </c>
      <c r="D13" s="1336" t="s">
        <v>1501</v>
      </c>
      <c r="E13" s="1335" t="s">
        <v>1490</v>
      </c>
      <c r="F13" s="1335"/>
      <c r="G13" s="1337">
        <v>194097</v>
      </c>
      <c r="H13" s="1337">
        <v>392384</v>
      </c>
      <c r="I13" s="1337">
        <v>359747</v>
      </c>
      <c r="J13" s="1338">
        <v>349949</v>
      </c>
    </row>
    <row r="14" spans="1:10" x14ac:dyDescent="0.2">
      <c r="A14" s="1340"/>
      <c r="B14" s="1655" t="s">
        <v>520</v>
      </c>
      <c r="C14" s="1655"/>
      <c r="D14" s="1655"/>
      <c r="E14" s="1655"/>
      <c r="F14" s="1341">
        <v>851813</v>
      </c>
      <c r="G14" s="1341">
        <v>799955</v>
      </c>
      <c r="H14" s="1341">
        <v>1044044</v>
      </c>
      <c r="I14" s="1341">
        <v>855452</v>
      </c>
      <c r="J14" s="1342">
        <v>844559</v>
      </c>
    </row>
    <row r="15" spans="1:10" x14ac:dyDescent="0.2">
      <c r="A15" s="1328"/>
      <c r="B15" s="1656" t="s">
        <v>1502</v>
      </c>
      <c r="C15" s="1656"/>
      <c r="D15" s="1656"/>
      <c r="E15" s="1656"/>
      <c r="F15" s="1329">
        <v>2.5000000000000001E-3</v>
      </c>
      <c r="G15" s="1329">
        <v>2.3E-3</v>
      </c>
      <c r="H15" s="1329">
        <v>3.0000000000000001E-3</v>
      </c>
      <c r="I15" s="1329">
        <v>2.3999999999999998E-3</v>
      </c>
      <c r="J15" s="1330">
        <v>2.3999999999999998E-3</v>
      </c>
    </row>
    <row r="16" spans="1:10" ht="12.75" customHeight="1" x14ac:dyDescent="0.2">
      <c r="A16" s="1476" t="s">
        <v>18</v>
      </c>
      <c r="B16" s="1476"/>
      <c r="C16" s="1476"/>
      <c r="D16" s="1476"/>
      <c r="E16" s="1476"/>
      <c r="F16" s="1476"/>
      <c r="G16" s="1476"/>
      <c r="H16" s="1476"/>
      <c r="I16" s="1476"/>
      <c r="J16" s="1476"/>
    </row>
  </sheetData>
  <mergeCells count="3">
    <mergeCell ref="B14:E14"/>
    <mergeCell ref="B15:E15"/>
    <mergeCell ref="A16:J16"/>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0AD7B-6989-496F-9C63-CBBB80B312E6}">
  <sheetPr codeName="Hoja47"/>
  <dimension ref="A1:C28"/>
  <sheetViews>
    <sheetView showGridLines="0" workbookViewId="0">
      <selection activeCell="B8" sqref="B8"/>
    </sheetView>
  </sheetViews>
  <sheetFormatPr baseColWidth="10" defaultColWidth="10.42578125" defaultRowHeight="12.75" x14ac:dyDescent="0.2"/>
  <cols>
    <col min="1" max="1" width="11.42578125" style="4" customWidth="1"/>
    <col min="2" max="2" width="52.140625" style="4" bestFit="1" customWidth="1"/>
    <col min="3" max="3" width="12.42578125" style="4" customWidth="1"/>
    <col min="4" max="16384" width="10.42578125" style="4"/>
  </cols>
  <sheetData>
    <row r="1" spans="1:3" x14ac:dyDescent="0.2">
      <c r="A1" s="6" t="s">
        <v>73</v>
      </c>
      <c r="B1" s="7"/>
      <c r="C1" s="7"/>
    </row>
    <row r="2" spans="1:3" x14ac:dyDescent="0.2">
      <c r="A2" s="6" t="s">
        <v>1349</v>
      </c>
      <c r="B2" s="7"/>
      <c r="C2" s="7"/>
    </row>
    <row r="3" spans="1:3" x14ac:dyDescent="0.2">
      <c r="A3" s="7" t="s">
        <v>720</v>
      </c>
      <c r="B3" s="7"/>
      <c r="C3" s="7"/>
    </row>
    <row r="4" spans="1:3" x14ac:dyDescent="0.2">
      <c r="C4" s="1313">
        <v>2025</v>
      </c>
    </row>
    <row r="5" spans="1:3" x14ac:dyDescent="0.2">
      <c r="A5" s="1657" t="s">
        <v>103</v>
      </c>
      <c r="B5" s="1153" t="s">
        <v>1329</v>
      </c>
      <c r="C5" s="1143">
        <v>15874013.068344772</v>
      </c>
    </row>
    <row r="6" spans="1:3" x14ac:dyDescent="0.2">
      <c r="A6" s="1658"/>
      <c r="B6" s="1154" t="s">
        <v>1330</v>
      </c>
      <c r="C6" s="1144">
        <v>5793924.2588497847</v>
      </c>
    </row>
    <row r="7" spans="1:3" x14ac:dyDescent="0.2">
      <c r="A7" s="1658"/>
      <c r="B7" s="1154" t="s">
        <v>1467</v>
      </c>
      <c r="C7" s="1144">
        <v>1310128.9181487421</v>
      </c>
    </row>
    <row r="8" spans="1:3" x14ac:dyDescent="0.2">
      <c r="A8" s="1658"/>
      <c r="B8" s="1154" t="s">
        <v>1332</v>
      </c>
      <c r="C8" s="1144">
        <v>5032658.3459541015</v>
      </c>
    </row>
    <row r="9" spans="1:3" x14ac:dyDescent="0.2">
      <c r="A9" s="1658"/>
      <c r="B9" s="1154" t="s">
        <v>1333</v>
      </c>
      <c r="C9" s="1144">
        <v>166234.503</v>
      </c>
    </row>
    <row r="10" spans="1:3" x14ac:dyDescent="0.2">
      <c r="A10" s="1658"/>
      <c r="B10" s="1154" t="s">
        <v>1334</v>
      </c>
      <c r="C10" s="1144">
        <v>1027502.6835019581</v>
      </c>
    </row>
    <row r="11" spans="1:3" x14ac:dyDescent="0.2">
      <c r="A11" s="1658"/>
      <c r="B11" s="1154" t="s">
        <v>1335</v>
      </c>
      <c r="C11" s="1144">
        <v>599190.88399999996</v>
      </c>
    </row>
    <row r="12" spans="1:3" x14ac:dyDescent="0.2">
      <c r="A12" s="1658"/>
      <c r="B12" s="1154" t="s">
        <v>1346</v>
      </c>
      <c r="C12" s="1144">
        <v>122198.86125197621</v>
      </c>
    </row>
    <row r="13" spans="1:3" x14ac:dyDescent="0.2">
      <c r="A13" s="1658"/>
      <c r="B13" s="1154" t="s">
        <v>1337</v>
      </c>
      <c r="C13" s="1144">
        <v>830665.10899999994</v>
      </c>
    </row>
    <row r="14" spans="1:3" x14ac:dyDescent="0.2">
      <c r="A14" s="1659"/>
      <c r="B14" s="1154" t="s">
        <v>1338</v>
      </c>
      <c r="C14" s="1144">
        <v>991509.50463820982</v>
      </c>
    </row>
    <row r="15" spans="1:3" x14ac:dyDescent="0.2">
      <c r="A15" s="1657" t="s">
        <v>101</v>
      </c>
      <c r="B15" s="1153" t="s">
        <v>1339</v>
      </c>
      <c r="C15" s="1143">
        <v>15874013.068344776</v>
      </c>
    </row>
    <row r="16" spans="1:3" x14ac:dyDescent="0.2">
      <c r="A16" s="1658"/>
      <c r="B16" s="1154" t="s">
        <v>1340</v>
      </c>
      <c r="C16" s="1144">
        <v>0</v>
      </c>
    </row>
    <row r="17" spans="1:3" x14ac:dyDescent="0.2">
      <c r="A17" s="1658"/>
      <c r="B17" s="1154" t="s">
        <v>1341</v>
      </c>
      <c r="C17" s="1144">
        <v>14584450.406114273</v>
      </c>
    </row>
    <row r="18" spans="1:3" x14ac:dyDescent="0.2">
      <c r="A18" s="1659"/>
      <c r="B18" s="1155" t="s">
        <v>1343</v>
      </c>
      <c r="C18" s="1145">
        <v>1289562.662230503</v>
      </c>
    </row>
    <row r="19" spans="1:3" x14ac:dyDescent="0.2">
      <c r="A19" s="7" t="s">
        <v>18</v>
      </c>
      <c r="B19" s="7"/>
      <c r="C19" s="7"/>
    </row>
    <row r="20" spans="1:3" x14ac:dyDescent="0.2">
      <c r="A20" s="7"/>
      <c r="B20" s="7"/>
      <c r="C20" s="7"/>
    </row>
    <row r="21" spans="1:3" x14ac:dyDescent="0.2">
      <c r="A21" s="7"/>
      <c r="B21" s="7"/>
      <c r="C21" s="7"/>
    </row>
    <row r="22" spans="1:3" x14ac:dyDescent="0.2">
      <c r="A22" s="7"/>
      <c r="B22" s="7"/>
      <c r="C22" s="7"/>
    </row>
    <row r="23" spans="1:3" x14ac:dyDescent="0.2">
      <c r="A23" s="7"/>
      <c r="B23" s="7"/>
      <c r="C23" s="7"/>
    </row>
    <row r="24" spans="1:3" x14ac:dyDescent="0.2">
      <c r="A24" s="7"/>
      <c r="B24" s="7"/>
      <c r="C24" s="7"/>
    </row>
    <row r="25" spans="1:3" x14ac:dyDescent="0.2">
      <c r="A25" s="7"/>
      <c r="B25" s="7"/>
      <c r="C25" s="7"/>
    </row>
    <row r="26" spans="1:3" x14ac:dyDescent="0.2">
      <c r="A26" s="7"/>
      <c r="B26" s="7"/>
      <c r="C26" s="7"/>
    </row>
    <row r="27" spans="1:3" x14ac:dyDescent="0.2">
      <c r="A27" s="7"/>
      <c r="B27" s="7"/>
      <c r="C27" s="7"/>
    </row>
    <row r="28" spans="1:3" x14ac:dyDescent="0.2">
      <c r="A28" s="7"/>
      <c r="B28" s="7"/>
      <c r="C28" s="7"/>
    </row>
  </sheetData>
  <mergeCells count="2">
    <mergeCell ref="A5:A14"/>
    <mergeCell ref="A15:A18"/>
  </mergeCells>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2239A-F970-4B4C-8A0D-E33D9D9A8492}">
  <sheetPr codeName="Hoja48"/>
  <dimension ref="A1:E15"/>
  <sheetViews>
    <sheetView showGridLines="0" tabSelected="1" workbookViewId="0">
      <selection activeCell="H15" sqref="H15"/>
    </sheetView>
  </sheetViews>
  <sheetFormatPr baseColWidth="10" defaultColWidth="10.42578125" defaultRowHeight="12.75" x14ac:dyDescent="0.2"/>
  <cols>
    <col min="1" max="1" width="35.42578125" style="4" customWidth="1"/>
    <col min="2" max="5" width="12.42578125" style="4" customWidth="1"/>
    <col min="6" max="16384" width="10.42578125" style="4"/>
  </cols>
  <sheetData>
    <row r="1" spans="1:5" x14ac:dyDescent="0.2">
      <c r="A1" s="9" t="s">
        <v>221</v>
      </c>
      <c r="B1" s="10"/>
      <c r="C1" s="11"/>
    </row>
    <row r="2" spans="1:5" ht="15" x14ac:dyDescent="0.2">
      <c r="A2" s="12" t="s">
        <v>818</v>
      </c>
      <c r="B2" s="10"/>
      <c r="C2" s="11"/>
    </row>
    <row r="3" spans="1:5" x14ac:dyDescent="0.2">
      <c r="A3" s="11" t="s">
        <v>222</v>
      </c>
      <c r="B3" s="10"/>
      <c r="C3" s="11"/>
    </row>
    <row r="4" spans="1:5" x14ac:dyDescent="0.2">
      <c r="C4" s="11"/>
    </row>
    <row r="5" spans="1:5" x14ac:dyDescent="0.2">
      <c r="A5" s="185"/>
      <c r="B5" s="1661" t="s">
        <v>806</v>
      </c>
      <c r="C5" s="1661"/>
      <c r="D5" s="1661" t="s">
        <v>810</v>
      </c>
      <c r="E5" s="1662"/>
    </row>
    <row r="6" spans="1:5" x14ac:dyDescent="0.2">
      <c r="A6" s="188"/>
      <c r="B6" s="191" t="s">
        <v>67</v>
      </c>
      <c r="C6" s="189" t="s">
        <v>106</v>
      </c>
      <c r="D6" s="191" t="s">
        <v>67</v>
      </c>
      <c r="E6" s="190" t="s">
        <v>106</v>
      </c>
    </row>
    <row r="7" spans="1:5" x14ac:dyDescent="0.2">
      <c r="A7" s="186" t="s">
        <v>122</v>
      </c>
      <c r="B7" s="870">
        <v>14122.037688376531</v>
      </c>
      <c r="C7" s="1195">
        <v>4.1635310436947908</v>
      </c>
      <c r="D7" s="870">
        <v>14249.046208417341</v>
      </c>
      <c r="E7" s="581">
        <v>4.1916615565855544</v>
      </c>
    </row>
    <row r="8" spans="1:5" x14ac:dyDescent="0.2">
      <c r="A8" s="186" t="s">
        <v>123</v>
      </c>
      <c r="B8" s="870">
        <v>142661.87479353559</v>
      </c>
      <c r="C8" s="1196">
        <v>42.06030018907763</v>
      </c>
      <c r="D8" s="870">
        <v>143809.502383677</v>
      </c>
      <c r="E8" s="581">
        <v>42.30463946823788</v>
      </c>
    </row>
    <row r="9" spans="1:5" x14ac:dyDescent="0.2">
      <c r="A9" s="187" t="s">
        <v>223</v>
      </c>
      <c r="B9" s="871">
        <v>-128539.83710515907</v>
      </c>
      <c r="C9" s="1197">
        <v>-37.896769145382841</v>
      </c>
      <c r="D9" s="871">
        <v>-129560.45617525966</v>
      </c>
      <c r="E9" s="582">
        <v>-38.112977911652322</v>
      </c>
    </row>
    <row r="10" spans="1:5" ht="12.75" customHeight="1" x14ac:dyDescent="0.2">
      <c r="A10" s="1489" t="s">
        <v>829</v>
      </c>
      <c r="B10" s="1489"/>
      <c r="C10" s="1489"/>
      <c r="D10" s="1489"/>
      <c r="E10" s="1489"/>
    </row>
    <row r="11" spans="1:5" x14ac:dyDescent="0.2">
      <c r="A11" s="1489"/>
      <c r="B11" s="1489"/>
      <c r="C11" s="1489"/>
      <c r="D11" s="1489"/>
      <c r="E11" s="1489"/>
    </row>
    <row r="12" spans="1:5" s="1156" customFormat="1" x14ac:dyDescent="0.25">
      <c r="A12" s="1526" t="s">
        <v>1350</v>
      </c>
      <c r="B12" s="1526"/>
      <c r="C12" s="1526"/>
      <c r="D12" s="1526"/>
      <c r="E12" s="1526"/>
    </row>
    <row r="13" spans="1:5" x14ac:dyDescent="0.2">
      <c r="A13" s="1526"/>
      <c r="B13" s="1526"/>
      <c r="C13" s="1526"/>
      <c r="D13" s="1526"/>
      <c r="E13" s="1526"/>
    </row>
    <row r="14" spans="1:5" x14ac:dyDescent="0.2">
      <c r="A14" s="1660" t="s">
        <v>1351</v>
      </c>
      <c r="B14" s="1660"/>
      <c r="C14" s="1660"/>
      <c r="D14" s="1660"/>
      <c r="E14" s="1660"/>
    </row>
    <row r="15" spans="1:5" x14ac:dyDescent="0.2">
      <c r="A15" s="7" t="s">
        <v>18</v>
      </c>
      <c r="B15" s="7"/>
      <c r="C15" s="7"/>
      <c r="D15" s="7"/>
      <c r="E15" s="7"/>
    </row>
  </sheetData>
  <mergeCells count="5">
    <mergeCell ref="A14:E14"/>
    <mergeCell ref="B5:C5"/>
    <mergeCell ref="D5:E5"/>
    <mergeCell ref="A10:E11"/>
    <mergeCell ref="A12:E13"/>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9D25E-E47F-4017-8CC5-87AB4F450ED2}">
  <sheetPr codeName="Hoja49"/>
  <dimension ref="A1:E44"/>
  <sheetViews>
    <sheetView workbookViewId="0"/>
  </sheetViews>
  <sheetFormatPr baseColWidth="10" defaultColWidth="56.140625" defaultRowHeight="12.75" x14ac:dyDescent="0.2"/>
  <cols>
    <col min="1" max="1" width="11.28515625" style="1029" customWidth="1"/>
    <col min="2" max="2" width="43.7109375" style="1029" customWidth="1"/>
    <col min="3" max="3" width="42.28515625" style="1029" customWidth="1"/>
    <col min="4" max="4" width="15.7109375" style="1029" customWidth="1"/>
    <col min="5" max="16384" width="56.140625" style="1029"/>
  </cols>
  <sheetData>
    <row r="1" spans="1:5" x14ac:dyDescent="0.2">
      <c r="A1" s="1037" t="s">
        <v>521</v>
      </c>
    </row>
    <row r="2" spans="1:5" x14ac:dyDescent="0.2">
      <c r="A2" s="1037" t="s">
        <v>719</v>
      </c>
    </row>
    <row r="4" spans="1:5" x14ac:dyDescent="0.2">
      <c r="A4" s="992" t="s">
        <v>522</v>
      </c>
      <c r="B4" s="999" t="s">
        <v>561</v>
      </c>
      <c r="C4" s="999" t="s">
        <v>562</v>
      </c>
      <c r="D4" s="1038" t="s">
        <v>523</v>
      </c>
      <c r="E4" s="999" t="s">
        <v>524</v>
      </c>
    </row>
    <row r="5" spans="1:5" x14ac:dyDescent="0.2">
      <c r="A5" s="1664">
        <v>1</v>
      </c>
      <c r="B5" s="1668" t="s">
        <v>1018</v>
      </c>
      <c r="C5" s="1668" t="s">
        <v>1019</v>
      </c>
      <c r="D5" s="1670" t="s">
        <v>1020</v>
      </c>
      <c r="E5" s="1039" t="s">
        <v>1021</v>
      </c>
    </row>
    <row r="6" spans="1:5" x14ac:dyDescent="0.2">
      <c r="A6" s="1672"/>
      <c r="B6" s="1677"/>
      <c r="C6" s="1677"/>
      <c r="D6" s="1676"/>
      <c r="E6" s="1040" t="s">
        <v>1022</v>
      </c>
    </row>
    <row r="7" spans="1:5" x14ac:dyDescent="0.2">
      <c r="A7" s="1665"/>
      <c r="B7" s="1669"/>
      <c r="C7" s="1669"/>
      <c r="D7" s="1671"/>
      <c r="E7" s="1041" t="s">
        <v>1023</v>
      </c>
    </row>
    <row r="8" spans="1:5" x14ac:dyDescent="0.2">
      <c r="A8" s="1672">
        <v>2</v>
      </c>
      <c r="B8" s="1673" t="s">
        <v>1024</v>
      </c>
      <c r="C8" s="1677" t="s">
        <v>1025</v>
      </c>
      <c r="D8" s="1676" t="s">
        <v>1020</v>
      </c>
      <c r="E8" s="1040" t="s">
        <v>1026</v>
      </c>
    </row>
    <row r="9" spans="1:5" x14ac:dyDescent="0.2">
      <c r="A9" s="1672"/>
      <c r="B9" s="1673"/>
      <c r="C9" s="1677"/>
      <c r="D9" s="1676"/>
      <c r="E9" s="1040" t="s">
        <v>1027</v>
      </c>
    </row>
    <row r="10" spans="1:5" x14ac:dyDescent="0.2">
      <c r="A10" s="1672"/>
      <c r="B10" s="1673"/>
      <c r="C10" s="1677"/>
      <c r="D10" s="1676"/>
      <c r="E10" s="1040" t="s">
        <v>1028</v>
      </c>
    </row>
    <row r="11" spans="1:5" x14ac:dyDescent="0.2">
      <c r="A11" s="1664">
        <v>3</v>
      </c>
      <c r="B11" s="1666" t="s">
        <v>1029</v>
      </c>
      <c r="C11" s="1668" t="s">
        <v>1030</v>
      </c>
      <c r="D11" s="1670" t="s">
        <v>1020</v>
      </c>
      <c r="E11" s="1039" t="s">
        <v>1031</v>
      </c>
    </row>
    <row r="12" spans="1:5" x14ac:dyDescent="0.2">
      <c r="A12" s="1672"/>
      <c r="B12" s="1673"/>
      <c r="C12" s="1677"/>
      <c r="D12" s="1676"/>
      <c r="E12" s="1040" t="s">
        <v>1032</v>
      </c>
    </row>
    <row r="13" spans="1:5" x14ac:dyDescent="0.2">
      <c r="A13" s="1665"/>
      <c r="B13" s="1667"/>
      <c r="C13" s="1669"/>
      <c r="D13" s="1671"/>
      <c r="E13" s="1041" t="s">
        <v>1033</v>
      </c>
    </row>
    <row r="14" spans="1:5" x14ac:dyDescent="0.2">
      <c r="A14" s="1672">
        <v>4</v>
      </c>
      <c r="B14" s="1673" t="s">
        <v>1034</v>
      </c>
      <c r="C14" s="1677" t="s">
        <v>1035</v>
      </c>
      <c r="D14" s="1676" t="s">
        <v>1020</v>
      </c>
      <c r="E14" s="1040" t="s">
        <v>1036</v>
      </c>
    </row>
    <row r="15" spans="1:5" x14ac:dyDescent="0.2">
      <c r="A15" s="1672"/>
      <c r="B15" s="1673"/>
      <c r="C15" s="1677"/>
      <c r="D15" s="1676"/>
      <c r="E15" s="1040" t="s">
        <v>1037</v>
      </c>
    </row>
    <row r="16" spans="1:5" x14ac:dyDescent="0.2">
      <c r="A16" s="1672"/>
      <c r="B16" s="1673"/>
      <c r="C16" s="1677"/>
      <c r="D16" s="1676"/>
      <c r="E16" s="1040" t="s">
        <v>1038</v>
      </c>
    </row>
    <row r="17" spans="1:5" x14ac:dyDescent="0.2">
      <c r="A17" s="1664">
        <v>5</v>
      </c>
      <c r="B17" s="1666" t="s">
        <v>1039</v>
      </c>
      <c r="C17" s="1668" t="s">
        <v>1040</v>
      </c>
      <c r="D17" s="1670" t="s">
        <v>1020</v>
      </c>
      <c r="E17" s="1039" t="s">
        <v>1041</v>
      </c>
    </row>
    <row r="18" spans="1:5" x14ac:dyDescent="0.2">
      <c r="A18" s="1672"/>
      <c r="B18" s="1673"/>
      <c r="C18" s="1677"/>
      <c r="D18" s="1676"/>
      <c r="E18" s="1040" t="s">
        <v>1042</v>
      </c>
    </row>
    <row r="19" spans="1:5" x14ac:dyDescent="0.2">
      <c r="A19" s="1665"/>
      <c r="B19" s="1667"/>
      <c r="C19" s="1669"/>
      <c r="D19" s="1671"/>
      <c r="E19" s="1041" t="s">
        <v>1043</v>
      </c>
    </row>
    <row r="20" spans="1:5" ht="15" customHeight="1" x14ac:dyDescent="0.2">
      <c r="A20" s="1672">
        <v>6</v>
      </c>
      <c r="B20" s="1673" t="s">
        <v>1044</v>
      </c>
      <c r="C20" s="1677" t="s">
        <v>1045</v>
      </c>
      <c r="D20" s="1676" t="s">
        <v>1020</v>
      </c>
      <c r="E20" s="1040" t="s">
        <v>1046</v>
      </c>
    </row>
    <row r="21" spans="1:5" x14ac:dyDescent="0.2">
      <c r="A21" s="1672"/>
      <c r="B21" s="1673"/>
      <c r="C21" s="1677"/>
      <c r="D21" s="1676"/>
      <c r="E21" s="1040" t="s">
        <v>1047</v>
      </c>
    </row>
    <row r="22" spans="1:5" x14ac:dyDescent="0.2">
      <c r="A22" s="1672"/>
      <c r="B22" s="1673"/>
      <c r="C22" s="1677"/>
      <c r="D22" s="1676"/>
      <c r="E22" s="1040" t="s">
        <v>1048</v>
      </c>
    </row>
    <row r="23" spans="1:5" x14ac:dyDescent="0.2">
      <c r="A23" s="1672"/>
      <c r="B23" s="1673"/>
      <c r="C23" s="1677"/>
      <c r="D23" s="1676"/>
      <c r="E23" s="1040" t="s">
        <v>1049</v>
      </c>
    </row>
    <row r="24" spans="1:5" x14ac:dyDescent="0.2">
      <c r="A24" s="1664">
        <v>7</v>
      </c>
      <c r="B24" s="1666" t="s">
        <v>1050</v>
      </c>
      <c r="C24" s="1668" t="s">
        <v>1051</v>
      </c>
      <c r="D24" s="1670" t="s">
        <v>1020</v>
      </c>
      <c r="E24" s="1044" t="s">
        <v>1052</v>
      </c>
    </row>
    <row r="25" spans="1:5" x14ac:dyDescent="0.2">
      <c r="A25" s="1672"/>
      <c r="B25" s="1673"/>
      <c r="C25" s="1677"/>
      <c r="D25" s="1676"/>
      <c r="E25" s="1040" t="s">
        <v>1053</v>
      </c>
    </row>
    <row r="26" spans="1:5" x14ac:dyDescent="0.2">
      <c r="A26" s="1665"/>
      <c r="B26" s="1667"/>
      <c r="C26" s="1669"/>
      <c r="D26" s="1671"/>
      <c r="E26" s="1041" t="s">
        <v>1054</v>
      </c>
    </row>
    <row r="27" spans="1:5" x14ac:dyDescent="0.2">
      <c r="A27" s="1664">
        <v>8</v>
      </c>
      <c r="B27" s="1666" t="s">
        <v>1055</v>
      </c>
      <c r="C27" s="1668" t="s">
        <v>1056</v>
      </c>
      <c r="D27" s="1670" t="s">
        <v>1020</v>
      </c>
      <c r="E27" s="1044" t="s">
        <v>1057</v>
      </c>
    </row>
    <row r="28" spans="1:5" x14ac:dyDescent="0.2">
      <c r="A28" s="1672"/>
      <c r="B28" s="1673"/>
      <c r="C28" s="1677"/>
      <c r="D28" s="1676"/>
      <c r="E28" s="1040" t="s">
        <v>1058</v>
      </c>
    </row>
    <row r="29" spans="1:5" x14ac:dyDescent="0.2">
      <c r="A29" s="1665"/>
      <c r="B29" s="1667"/>
      <c r="C29" s="1669"/>
      <c r="D29" s="1671"/>
      <c r="E29" s="1041" t="s">
        <v>1059</v>
      </c>
    </row>
    <row r="30" spans="1:5" x14ac:dyDescent="0.2">
      <c r="A30" s="1664">
        <v>9</v>
      </c>
      <c r="B30" s="1666" t="s">
        <v>1060</v>
      </c>
      <c r="C30" s="1668" t="s">
        <v>1061</v>
      </c>
      <c r="D30" s="1670" t="s">
        <v>1062</v>
      </c>
      <c r="E30" s="1045" t="s">
        <v>1063</v>
      </c>
    </row>
    <row r="31" spans="1:5" s="1046" customFormat="1" ht="33.75" customHeight="1" x14ac:dyDescent="0.2">
      <c r="A31" s="1665"/>
      <c r="B31" s="1667"/>
      <c r="C31" s="1669"/>
      <c r="D31" s="1671"/>
      <c r="E31" s="1043" t="s">
        <v>1064</v>
      </c>
    </row>
    <row r="32" spans="1:5" x14ac:dyDescent="0.2">
      <c r="A32" s="1672">
        <v>10</v>
      </c>
      <c r="B32" s="1673" t="s">
        <v>1065</v>
      </c>
      <c r="C32" s="1677" t="s">
        <v>1025</v>
      </c>
      <c r="D32" s="1676" t="s">
        <v>1062</v>
      </c>
      <c r="E32" s="1047" t="s">
        <v>1063</v>
      </c>
    </row>
    <row r="33" spans="1:5" ht="28.5" customHeight="1" x14ac:dyDescent="0.2">
      <c r="A33" s="1672"/>
      <c r="B33" s="1673"/>
      <c r="C33" s="1677"/>
      <c r="D33" s="1676"/>
      <c r="E33" s="1042" t="s">
        <v>1066</v>
      </c>
    </row>
    <row r="34" spans="1:5" x14ac:dyDescent="0.2">
      <c r="A34" s="1664">
        <v>11</v>
      </c>
      <c r="B34" s="1666" t="s">
        <v>1067</v>
      </c>
      <c r="C34" s="1668" t="s">
        <v>1068</v>
      </c>
      <c r="D34" s="1670" t="s">
        <v>1062</v>
      </c>
      <c r="E34" s="1045" t="s">
        <v>1063</v>
      </c>
    </row>
    <row r="35" spans="1:5" ht="30.75" customHeight="1" x14ac:dyDescent="0.2">
      <c r="A35" s="1665"/>
      <c r="B35" s="1667"/>
      <c r="C35" s="1669"/>
      <c r="D35" s="1671"/>
      <c r="E35" s="1043" t="s">
        <v>1066</v>
      </c>
    </row>
    <row r="36" spans="1:5" x14ac:dyDescent="0.2">
      <c r="A36" s="1672">
        <v>12</v>
      </c>
      <c r="B36" s="1673" t="s">
        <v>1069</v>
      </c>
      <c r="C36" s="1677" t="s">
        <v>1070</v>
      </c>
      <c r="D36" s="1676" t="s">
        <v>1062</v>
      </c>
      <c r="E36" s="1047" t="s">
        <v>1063</v>
      </c>
    </row>
    <row r="37" spans="1:5" ht="31.5" customHeight="1" x14ac:dyDescent="0.2">
      <c r="A37" s="1672"/>
      <c r="B37" s="1673"/>
      <c r="C37" s="1677"/>
      <c r="D37" s="1676"/>
      <c r="E37" s="1042" t="s">
        <v>1066</v>
      </c>
    </row>
    <row r="38" spans="1:5" x14ac:dyDescent="0.2">
      <c r="A38" s="1664">
        <v>13</v>
      </c>
      <c r="B38" s="1666" t="s">
        <v>1071</v>
      </c>
      <c r="C38" s="1668" t="s">
        <v>1072</v>
      </c>
      <c r="D38" s="1670" t="s">
        <v>1062</v>
      </c>
      <c r="E38" s="1045" t="s">
        <v>1063</v>
      </c>
    </row>
    <row r="39" spans="1:5" ht="30.75" customHeight="1" x14ac:dyDescent="0.2">
      <c r="A39" s="1665"/>
      <c r="B39" s="1667"/>
      <c r="C39" s="1669"/>
      <c r="D39" s="1671"/>
      <c r="E39" s="1043" t="s">
        <v>1066</v>
      </c>
    </row>
    <row r="40" spans="1:5" x14ac:dyDescent="0.2">
      <c r="A40" s="1672">
        <v>14</v>
      </c>
      <c r="B40" s="1673" t="s">
        <v>1073</v>
      </c>
      <c r="C40" s="1674" t="s">
        <v>652</v>
      </c>
      <c r="D40" s="1676" t="s">
        <v>1074</v>
      </c>
      <c r="E40" s="1047" t="s">
        <v>1075</v>
      </c>
    </row>
    <row r="41" spans="1:5" ht="25.5" x14ac:dyDescent="0.2">
      <c r="A41" s="1665"/>
      <c r="B41" s="1667"/>
      <c r="C41" s="1675"/>
      <c r="D41" s="1671"/>
      <c r="E41" s="1043" t="s">
        <v>1076</v>
      </c>
    </row>
    <row r="42" spans="1:5" x14ac:dyDescent="0.2">
      <c r="A42" s="1590" t="s">
        <v>471</v>
      </c>
      <c r="B42" s="1590"/>
      <c r="C42" s="1590"/>
      <c r="D42" s="1590"/>
      <c r="E42" s="1590"/>
    </row>
    <row r="43" spans="1:5" x14ac:dyDescent="0.2">
      <c r="A43" s="1663" t="s">
        <v>563</v>
      </c>
      <c r="B43" s="1663"/>
      <c r="C43" s="1663"/>
      <c r="D43" s="1663"/>
      <c r="E43" s="1663"/>
    </row>
    <row r="44" spans="1:5" x14ac:dyDescent="0.2">
      <c r="A44" s="1663" t="s">
        <v>18</v>
      </c>
      <c r="B44" s="1663"/>
      <c r="C44" s="1663"/>
      <c r="D44" s="1663"/>
      <c r="E44" s="1663"/>
    </row>
  </sheetData>
  <mergeCells count="59">
    <mergeCell ref="A5:A7"/>
    <mergeCell ref="B5:B7"/>
    <mergeCell ref="C5:C7"/>
    <mergeCell ref="D5:D7"/>
    <mergeCell ref="A8:A10"/>
    <mergeCell ref="B8:B10"/>
    <mergeCell ref="C8:C10"/>
    <mergeCell ref="D8:D10"/>
    <mergeCell ref="A11:A13"/>
    <mergeCell ref="B11:B13"/>
    <mergeCell ref="C11:C13"/>
    <mergeCell ref="D11:D13"/>
    <mergeCell ref="A14:A16"/>
    <mergeCell ref="B14:B16"/>
    <mergeCell ref="C14:C16"/>
    <mergeCell ref="D14:D16"/>
    <mergeCell ref="A17:A19"/>
    <mergeCell ref="B17:B19"/>
    <mergeCell ref="C17:C19"/>
    <mergeCell ref="D17:D19"/>
    <mergeCell ref="A20:A23"/>
    <mergeCell ref="B20:B23"/>
    <mergeCell ref="C20:C23"/>
    <mergeCell ref="D20:D23"/>
    <mergeCell ref="A24:A26"/>
    <mergeCell ref="B24:B26"/>
    <mergeCell ref="C24:C26"/>
    <mergeCell ref="D24:D26"/>
    <mergeCell ref="A27:A29"/>
    <mergeCell ref="B27:B29"/>
    <mergeCell ref="C27:C29"/>
    <mergeCell ref="D27:D29"/>
    <mergeCell ref="A30:A31"/>
    <mergeCell ref="B30:B31"/>
    <mergeCell ref="C30:C31"/>
    <mergeCell ref="D30:D31"/>
    <mergeCell ref="A32:A33"/>
    <mergeCell ref="B32:B33"/>
    <mergeCell ref="C32:C33"/>
    <mergeCell ref="D32:D33"/>
    <mergeCell ref="A34:A35"/>
    <mergeCell ref="B34:B35"/>
    <mergeCell ref="C34:C35"/>
    <mergeCell ref="D34:D35"/>
    <mergeCell ref="A36:A37"/>
    <mergeCell ref="B36:B37"/>
    <mergeCell ref="C36:C37"/>
    <mergeCell ref="D36:D37"/>
    <mergeCell ref="A42:E42"/>
    <mergeCell ref="A43:E43"/>
    <mergeCell ref="A44:E44"/>
    <mergeCell ref="A38:A39"/>
    <mergeCell ref="B38:B39"/>
    <mergeCell ref="C38:C39"/>
    <mergeCell ref="D38:D39"/>
    <mergeCell ref="A40:A41"/>
    <mergeCell ref="B40:B41"/>
    <mergeCell ref="C40:C41"/>
    <mergeCell ref="D40:D4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2413B-6B9B-4AB9-832B-BCF16F1F79E1}">
  <sheetPr codeName="Hoja5">
    <pageSetUpPr autoPageBreaks="0"/>
  </sheetPr>
  <dimension ref="A1:S38"/>
  <sheetViews>
    <sheetView showGridLines="0" zoomScaleNormal="100" workbookViewId="0">
      <selection activeCell="C30" sqref="C30"/>
    </sheetView>
  </sheetViews>
  <sheetFormatPr baseColWidth="10" defaultColWidth="10.42578125" defaultRowHeight="12.75" x14ac:dyDescent="0.2"/>
  <cols>
    <col min="1" max="1" width="44.85546875" style="4" customWidth="1"/>
    <col min="2" max="2" width="11.42578125" style="4" customWidth="1"/>
    <col min="3" max="3" width="12.42578125" style="4" customWidth="1"/>
    <col min="4" max="4" width="11.42578125" style="4" customWidth="1"/>
    <col min="5" max="5" width="12.42578125" style="4" customWidth="1"/>
    <col min="6" max="6" width="12.140625" style="4" customWidth="1"/>
    <col min="7" max="7" width="11.7109375" style="4" customWidth="1"/>
    <col min="8" max="8" width="11" style="4" customWidth="1"/>
    <col min="9" max="9" width="19.85546875" style="4" bestFit="1" customWidth="1"/>
    <col min="10" max="11" width="10.42578125" style="4"/>
    <col min="12" max="12" width="10.85546875" style="4" bestFit="1" customWidth="1"/>
    <col min="13" max="13" width="10.42578125" style="4"/>
    <col min="14" max="15" width="11.7109375" style="4" customWidth="1"/>
    <col min="16" max="16" width="10.42578125" style="4"/>
    <col min="17" max="17" width="11.85546875" style="4" bestFit="1" customWidth="1"/>
    <col min="18" max="16384" width="10.42578125" style="4"/>
  </cols>
  <sheetData>
    <row r="1" spans="1:19" x14ac:dyDescent="0.2">
      <c r="A1" s="125" t="s">
        <v>19</v>
      </c>
    </row>
    <row r="2" spans="1:19" ht="15" x14ac:dyDescent="0.2">
      <c r="A2" s="125" t="s">
        <v>1458</v>
      </c>
      <c r="D2" s="19"/>
    </row>
    <row r="3" spans="1:19" x14ac:dyDescent="0.2">
      <c r="A3" s="4" t="s">
        <v>585</v>
      </c>
    </row>
    <row r="4" spans="1:19" x14ac:dyDescent="0.2">
      <c r="B4" s="700"/>
      <c r="C4" s="7"/>
      <c r="D4" s="7"/>
    </row>
    <row r="5" spans="1:19" ht="40.5" x14ac:dyDescent="0.2">
      <c r="A5" s="130"/>
      <c r="B5" s="131" t="s">
        <v>603</v>
      </c>
      <c r="C5" s="131" t="s">
        <v>750</v>
      </c>
      <c r="D5" s="131" t="s">
        <v>751</v>
      </c>
      <c r="E5" s="132" t="s">
        <v>1316</v>
      </c>
      <c r="G5" s="1380"/>
      <c r="H5" s="1380"/>
      <c r="I5" s="7"/>
      <c r="J5" s="1218"/>
      <c r="K5" s="7"/>
      <c r="L5" s="316"/>
      <c r="M5" s="7"/>
      <c r="N5" s="316"/>
      <c r="O5" s="1218"/>
      <c r="P5" s="7"/>
      <c r="Q5" s="448"/>
      <c r="R5" s="7"/>
      <c r="S5" s="7"/>
    </row>
    <row r="6" spans="1:19" x14ac:dyDescent="0.2">
      <c r="A6" s="1" t="s">
        <v>20</v>
      </c>
      <c r="B6" s="744">
        <v>21103447.614601318</v>
      </c>
      <c r="C6" s="290">
        <v>26727649.914169248</v>
      </c>
      <c r="D6" s="745">
        <v>23122722.690000013</v>
      </c>
      <c r="E6" s="293">
        <v>9.5684606244222046</v>
      </c>
      <c r="G6" s="1132"/>
      <c r="H6" s="1132"/>
      <c r="I6" s="7"/>
      <c r="J6" s="515"/>
      <c r="K6" s="7"/>
      <c r="L6" s="515"/>
      <c r="M6" s="7"/>
      <c r="N6" s="1133"/>
      <c r="O6" s="298"/>
      <c r="P6" s="7"/>
      <c r="Q6" s="1132"/>
      <c r="R6" s="7"/>
      <c r="S6" s="7"/>
    </row>
    <row r="7" spans="1:19" x14ac:dyDescent="0.2">
      <c r="A7" s="203" t="s">
        <v>21</v>
      </c>
      <c r="B7" s="746">
        <v>-2753057.9964345307</v>
      </c>
      <c r="C7" s="291">
        <v>1836846.5203480273</v>
      </c>
      <c r="D7" s="747">
        <v>-1244707.2989999875</v>
      </c>
      <c r="E7" s="294">
        <v>-54.788191872020107</v>
      </c>
      <c r="G7" s="1133"/>
      <c r="H7" s="1133"/>
      <c r="I7" s="7"/>
      <c r="J7" s="515"/>
      <c r="K7" s="7"/>
      <c r="L7" s="515"/>
      <c r="M7" s="7"/>
      <c r="N7" s="1133"/>
      <c r="O7" s="298"/>
      <c r="P7" s="7"/>
      <c r="Q7" s="1133"/>
      <c r="R7" s="7"/>
      <c r="S7" s="7"/>
    </row>
    <row r="8" spans="1:19" x14ac:dyDescent="0.2">
      <c r="A8" s="852" t="s">
        <v>502</v>
      </c>
      <c r="B8" s="746">
        <v>17313158.569182057</v>
      </c>
      <c r="C8" s="291">
        <v>19777928.79866809</v>
      </c>
      <c r="D8" s="747">
        <v>15329239.312000001</v>
      </c>
      <c r="E8" s="294">
        <v>-11.459025510882181</v>
      </c>
      <c r="G8" s="1133"/>
      <c r="H8" s="1133"/>
      <c r="I8" s="7"/>
      <c r="J8" s="515"/>
      <c r="K8" s="7"/>
      <c r="L8" s="515"/>
      <c r="M8" s="7"/>
      <c r="N8" s="1133"/>
      <c r="O8" s="298"/>
      <c r="P8" s="7"/>
      <c r="Q8" s="1133"/>
      <c r="R8" s="7"/>
      <c r="S8" s="7"/>
    </row>
    <row r="9" spans="1:19" x14ac:dyDescent="0.2">
      <c r="A9" s="853" t="s">
        <v>503</v>
      </c>
      <c r="B9" s="746">
        <v>-20066216.565616589</v>
      </c>
      <c r="C9" s="291">
        <v>-17941082.278320063</v>
      </c>
      <c r="D9" s="747">
        <v>-16573946.610999988</v>
      </c>
      <c r="E9" s="294">
        <v>-17.403729014868684</v>
      </c>
      <c r="G9" s="1133"/>
      <c r="H9" s="1133"/>
      <c r="I9" s="7"/>
      <c r="J9" s="515"/>
      <c r="K9" s="7"/>
      <c r="L9" s="515"/>
      <c r="M9" s="7"/>
      <c r="N9" s="1133"/>
      <c r="O9" s="298"/>
      <c r="P9" s="7"/>
      <c r="Q9" s="1133"/>
      <c r="R9" s="7"/>
      <c r="S9" s="7"/>
    </row>
    <row r="10" spans="1:19" x14ac:dyDescent="0.2">
      <c r="A10" s="203" t="s">
        <v>22</v>
      </c>
      <c r="B10" s="746">
        <v>7991668.1896864483</v>
      </c>
      <c r="C10" s="291">
        <v>8169559.919870805</v>
      </c>
      <c r="D10" s="747">
        <v>8771303.1909999996</v>
      </c>
      <c r="E10" s="294">
        <v>9.7555977401526661</v>
      </c>
      <c r="G10" s="1133"/>
      <c r="H10" s="1133"/>
      <c r="I10" s="7"/>
      <c r="J10" s="515"/>
      <c r="K10" s="7"/>
      <c r="L10" s="515"/>
      <c r="M10" s="7"/>
      <c r="N10" s="1133"/>
      <c r="O10" s="298"/>
      <c r="P10" s="7"/>
      <c r="Q10" s="1133"/>
      <c r="R10" s="7"/>
      <c r="S10" s="7"/>
    </row>
    <row r="11" spans="1:19" x14ac:dyDescent="0.2">
      <c r="A11" s="203" t="s">
        <v>23</v>
      </c>
      <c r="B11" s="746">
        <v>15864837.421349399</v>
      </c>
      <c r="C11" s="291">
        <v>16721243.473950416</v>
      </c>
      <c r="D11" s="747">
        <v>15596126.798</v>
      </c>
      <c r="E11" s="294">
        <v>-1.6937496188129453</v>
      </c>
      <c r="G11" s="1133"/>
      <c r="H11" s="1133"/>
      <c r="I11" s="7"/>
      <c r="J11" s="515"/>
      <c r="K11" s="7"/>
      <c r="L11" s="515"/>
      <c r="M11" s="7"/>
      <c r="N11" s="7"/>
      <c r="O11" s="298"/>
      <c r="P11" s="7"/>
      <c r="Q11" s="1133"/>
      <c r="R11" s="7"/>
      <c r="S11" s="7"/>
    </row>
    <row r="12" spans="1:19" x14ac:dyDescent="0.2">
      <c r="A12" s="1" t="s">
        <v>24</v>
      </c>
      <c r="B12" s="744">
        <v>25128737.022821367</v>
      </c>
      <c r="C12" s="290">
        <v>25968588.276325002</v>
      </c>
      <c r="D12" s="745">
        <v>26779147.282999992</v>
      </c>
      <c r="E12" s="293">
        <v>6.5678201760787314</v>
      </c>
      <c r="G12" s="1132"/>
      <c r="H12" s="1132"/>
      <c r="I12" s="7"/>
      <c r="J12" s="515"/>
      <c r="K12" s="7"/>
      <c r="L12" s="515"/>
      <c r="M12" s="7"/>
      <c r="N12" s="1133"/>
      <c r="O12" s="298"/>
      <c r="P12" s="7"/>
      <c r="Q12" s="1132"/>
      <c r="R12" s="7"/>
      <c r="S12" s="7"/>
    </row>
    <row r="13" spans="1:19" x14ac:dyDescent="0.2">
      <c r="A13" s="854" t="s">
        <v>505</v>
      </c>
      <c r="B13" s="746">
        <v>38512880.091033444</v>
      </c>
      <c r="C13" s="291">
        <v>38935174.120622672</v>
      </c>
      <c r="D13" s="747">
        <v>40584416.711999997</v>
      </c>
      <c r="E13" s="294">
        <v>5.3788151290426356</v>
      </c>
      <c r="G13" s="1133"/>
      <c r="H13" s="1133"/>
      <c r="I13" s="7"/>
      <c r="J13" s="515"/>
      <c r="K13" s="7"/>
      <c r="L13" s="515"/>
      <c r="M13" s="7"/>
      <c r="N13" s="1133"/>
      <c r="O13" s="298"/>
      <c r="P13" s="7"/>
      <c r="Q13" s="1133"/>
      <c r="R13" s="7"/>
      <c r="S13" s="7"/>
    </row>
    <row r="14" spans="1:19" x14ac:dyDescent="0.2">
      <c r="A14" s="854" t="s">
        <v>506</v>
      </c>
      <c r="B14" s="746">
        <v>-465258.34975790826</v>
      </c>
      <c r="C14" s="291">
        <v>-331633.27841190639</v>
      </c>
      <c r="D14" s="747">
        <v>-406512.20400000003</v>
      </c>
      <c r="E14" s="294">
        <v>-12.626564528820627</v>
      </c>
      <c r="G14" s="1133"/>
      <c r="H14" s="1133"/>
      <c r="I14" s="7"/>
      <c r="J14" s="515"/>
      <c r="K14" s="7"/>
      <c r="L14" s="515"/>
      <c r="M14" s="7"/>
      <c r="N14" s="1133"/>
      <c r="O14" s="298"/>
      <c r="P14" s="7"/>
      <c r="Q14" s="1133"/>
      <c r="R14" s="7"/>
      <c r="S14" s="7"/>
    </row>
    <row r="15" spans="1:19" x14ac:dyDescent="0.2">
      <c r="A15" s="854" t="s">
        <v>507</v>
      </c>
      <c r="B15" s="746">
        <v>-12918884.718454165</v>
      </c>
      <c r="C15" s="291">
        <v>-12634952.565885762</v>
      </c>
      <c r="D15" s="747">
        <v>-13398757.225000001</v>
      </c>
      <c r="E15" s="294">
        <v>3.7145041309978977</v>
      </c>
      <c r="G15" s="1133"/>
      <c r="H15" s="1133"/>
      <c r="I15" s="7"/>
      <c r="J15" s="515"/>
      <c r="K15" s="7"/>
      <c r="L15" s="515"/>
      <c r="M15" s="7"/>
      <c r="N15" s="1133"/>
      <c r="O15" s="298"/>
      <c r="P15" s="7"/>
      <c r="Q15" s="1133"/>
      <c r="R15" s="7"/>
      <c r="S15" s="7"/>
    </row>
    <row r="16" spans="1:19" x14ac:dyDescent="0.2">
      <c r="A16" s="1" t="s">
        <v>25</v>
      </c>
      <c r="B16" s="744">
        <v>3863901.101618391</v>
      </c>
      <c r="C16" s="290">
        <v>3983647.8102477854</v>
      </c>
      <c r="D16" s="745">
        <v>3535236.7600000002</v>
      </c>
      <c r="E16" s="293">
        <v>-8.5060236526429236</v>
      </c>
      <c r="G16" s="1132"/>
      <c r="H16" s="1132"/>
      <c r="I16" s="7"/>
      <c r="J16" s="515"/>
      <c r="K16" s="7"/>
      <c r="L16" s="515"/>
      <c r="M16" s="7"/>
      <c r="N16" s="1133"/>
      <c r="O16" s="298"/>
      <c r="P16" s="7"/>
      <c r="Q16" s="1132"/>
      <c r="R16" s="7"/>
      <c r="S16" s="7"/>
    </row>
    <row r="17" spans="1:19" x14ac:dyDescent="0.2">
      <c r="A17" s="203" t="s">
        <v>26</v>
      </c>
      <c r="B17" s="746">
        <v>1135265.8142385497</v>
      </c>
      <c r="C17" s="291">
        <v>1210798.4581260695</v>
      </c>
      <c r="D17" s="747">
        <v>966742.08900000004</v>
      </c>
      <c r="E17" s="294">
        <v>-14.844428778257768</v>
      </c>
      <c r="G17" s="1133"/>
      <c r="H17" s="1133"/>
      <c r="I17" s="7"/>
      <c r="J17" s="515"/>
      <c r="K17" s="7"/>
      <c r="L17" s="515"/>
      <c r="M17" s="7"/>
      <c r="N17" s="1133"/>
      <c r="O17" s="298"/>
      <c r="P17" s="7"/>
      <c r="Q17" s="1133"/>
      <c r="R17" s="7"/>
      <c r="S17" s="7"/>
    </row>
    <row r="18" spans="1:19" x14ac:dyDescent="0.2">
      <c r="A18" s="203" t="s">
        <v>27</v>
      </c>
      <c r="B18" s="746">
        <v>2706815.8819975914</v>
      </c>
      <c r="C18" s="291">
        <v>2751576.2086699824</v>
      </c>
      <c r="D18" s="747">
        <v>2498108.0619999999</v>
      </c>
      <c r="E18" s="294">
        <v>-7.710454980911674</v>
      </c>
      <c r="G18" s="1133"/>
      <c r="H18" s="1133"/>
      <c r="I18" s="7"/>
      <c r="J18" s="515"/>
      <c r="K18" s="7"/>
      <c r="L18" s="515"/>
      <c r="M18" s="7"/>
      <c r="N18" s="1133"/>
      <c r="O18" s="298"/>
      <c r="P18" s="7"/>
      <c r="Q18" s="1133"/>
      <c r="R18" s="7"/>
      <c r="S18" s="7"/>
    </row>
    <row r="19" spans="1:19" x14ac:dyDescent="0.2">
      <c r="A19" s="203" t="s">
        <v>28</v>
      </c>
      <c r="B19" s="746">
        <v>21819.405382249999</v>
      </c>
      <c r="C19" s="291">
        <v>21273.143451733446</v>
      </c>
      <c r="D19" s="747">
        <v>70386.608999999997</v>
      </c>
      <c r="E19" s="294">
        <v>222.58720055340842</v>
      </c>
      <c r="G19" s="1133"/>
      <c r="H19" s="1133"/>
      <c r="I19" s="7"/>
      <c r="J19" s="515"/>
      <c r="K19" s="7"/>
      <c r="L19" s="515"/>
      <c r="M19" s="7"/>
      <c r="N19" s="1133"/>
      <c r="O19" s="298"/>
      <c r="P19" s="7"/>
      <c r="Q19" s="1133"/>
      <c r="R19" s="7"/>
      <c r="S19" s="7"/>
    </row>
    <row r="20" spans="1:19" x14ac:dyDescent="0.2">
      <c r="A20" s="1" t="s">
        <v>29</v>
      </c>
      <c r="B20" s="744">
        <v>775483.31732261647</v>
      </c>
      <c r="C20" s="290">
        <v>846805.5728866487</v>
      </c>
      <c r="D20" s="745">
        <v>775430.57500000007</v>
      </c>
      <c r="E20" s="293">
        <v>-6.8012195025057842E-3</v>
      </c>
      <c r="G20" s="1132"/>
      <c r="H20" s="1132"/>
      <c r="I20" s="7"/>
      <c r="J20" s="515"/>
      <c r="K20" s="7"/>
      <c r="L20" s="515"/>
      <c r="M20" s="7"/>
      <c r="N20" s="1133"/>
      <c r="O20" s="298"/>
      <c r="P20" s="7"/>
      <c r="Q20" s="1132"/>
      <c r="R20" s="7"/>
      <c r="S20" s="7"/>
    </row>
    <row r="21" spans="1:19" x14ac:dyDescent="0.2">
      <c r="A21" s="1" t="s">
        <v>30</v>
      </c>
      <c r="B21" s="744">
        <v>500294.58742834156</v>
      </c>
      <c r="C21" s="290">
        <v>516380.47509553673</v>
      </c>
      <c r="D21" s="745">
        <v>538210.23099999991</v>
      </c>
      <c r="E21" s="293">
        <v>7.5786635563170224</v>
      </c>
      <c r="G21" s="1132"/>
      <c r="H21" s="1132"/>
      <c r="I21" s="7"/>
      <c r="J21" s="515"/>
      <c r="K21" s="7"/>
      <c r="L21" s="515"/>
      <c r="M21" s="7"/>
      <c r="N21" s="1133"/>
      <c r="O21" s="298"/>
      <c r="P21" s="7"/>
      <c r="Q21" s="1132"/>
      <c r="R21" s="7"/>
      <c r="S21" s="7"/>
    </row>
    <row r="22" spans="1:19" x14ac:dyDescent="0.2">
      <c r="A22" s="1" t="s">
        <v>31</v>
      </c>
      <c r="B22" s="744">
        <v>849469.39327584777</v>
      </c>
      <c r="C22" s="290">
        <v>423289.34173965477</v>
      </c>
      <c r="D22" s="745">
        <v>1023650.5699179999</v>
      </c>
      <c r="E22" s="293">
        <v>20.504703055921691</v>
      </c>
      <c r="G22" s="1132"/>
      <c r="H22" s="1132"/>
      <c r="I22" s="7"/>
      <c r="J22" s="515"/>
      <c r="K22" s="7"/>
      <c r="L22" s="515"/>
      <c r="M22" s="7"/>
      <c r="N22" s="1133"/>
      <c r="O22" s="298"/>
      <c r="P22" s="7"/>
      <c r="Q22" s="1132"/>
      <c r="R22" s="7"/>
      <c r="S22" s="7"/>
    </row>
    <row r="23" spans="1:19" x14ac:dyDescent="0.2">
      <c r="A23" s="854" t="s">
        <v>509</v>
      </c>
      <c r="B23" s="746">
        <v>-885958.44128168502</v>
      </c>
      <c r="C23" s="291">
        <v>-1295334.3297897908</v>
      </c>
      <c r="D23" s="747">
        <v>-845764.44608199992</v>
      </c>
      <c r="E23" s="294">
        <v>-4.5367811092287607</v>
      </c>
      <c r="G23" s="1133"/>
      <c r="H23" s="1133"/>
      <c r="I23" s="7"/>
      <c r="J23" s="515"/>
      <c r="K23" s="7"/>
      <c r="L23" s="515"/>
      <c r="M23" s="7"/>
      <c r="N23" s="1133"/>
      <c r="O23" s="298"/>
      <c r="P23" s="7"/>
      <c r="Q23" s="1133"/>
      <c r="R23" s="7"/>
      <c r="S23" s="7"/>
    </row>
    <row r="24" spans="1:19" x14ac:dyDescent="0.2">
      <c r="A24" s="855" t="s">
        <v>58</v>
      </c>
      <c r="B24" s="746">
        <v>1735427.8345575328</v>
      </c>
      <c r="C24" s="291">
        <v>1718623.6715294456</v>
      </c>
      <c r="D24" s="747">
        <v>1869415.0159999998</v>
      </c>
      <c r="E24" s="294">
        <v>7.7207002662043056</v>
      </c>
      <c r="G24" s="1133"/>
      <c r="H24" s="1133"/>
      <c r="I24" s="7"/>
      <c r="J24" s="515"/>
      <c r="K24" s="7"/>
      <c r="L24" s="515"/>
      <c r="M24" s="7"/>
      <c r="N24" s="1133"/>
      <c r="O24" s="298"/>
      <c r="P24" s="7"/>
      <c r="Q24" s="1133"/>
      <c r="R24" s="7"/>
      <c r="S24" s="7"/>
    </row>
    <row r="25" spans="1:19" x14ac:dyDescent="0.2">
      <c r="A25" s="856" t="s">
        <v>819</v>
      </c>
      <c r="B25" s="746">
        <v>249984.56924248333</v>
      </c>
      <c r="C25" s="1157" t="s">
        <v>871</v>
      </c>
      <c r="D25" s="747">
        <v>200901.20810300001</v>
      </c>
      <c r="E25" s="294">
        <v>-19.634556360105883</v>
      </c>
      <c r="G25" s="1133"/>
      <c r="H25" s="1133"/>
      <c r="I25" s="7"/>
      <c r="J25" s="515"/>
      <c r="K25" s="7"/>
      <c r="L25" s="515"/>
      <c r="M25" s="7"/>
      <c r="N25" s="1133"/>
      <c r="O25" s="298"/>
      <c r="P25" s="7"/>
      <c r="Q25" s="1133"/>
      <c r="R25" s="7"/>
      <c r="S25" s="7"/>
    </row>
    <row r="26" spans="1:19" x14ac:dyDescent="0.2">
      <c r="A26" s="856" t="s">
        <v>820</v>
      </c>
      <c r="B26" s="746">
        <v>487812.83343516343</v>
      </c>
      <c r="C26" s="1157" t="s">
        <v>871</v>
      </c>
      <c r="D26" s="747">
        <v>501770.93045400002</v>
      </c>
      <c r="E26" s="294">
        <v>2.8613632241989428</v>
      </c>
      <c r="G26" s="1133"/>
      <c r="H26" s="1133"/>
      <c r="I26" s="7"/>
      <c r="J26" s="515"/>
      <c r="K26" s="7"/>
      <c r="L26" s="515"/>
      <c r="M26" s="7"/>
      <c r="N26" s="1133"/>
      <c r="O26" s="298"/>
      <c r="P26" s="7"/>
      <c r="Q26" s="1133"/>
      <c r="R26" s="7"/>
      <c r="S26" s="7"/>
    </row>
    <row r="27" spans="1:19" x14ac:dyDescent="0.2">
      <c r="A27" s="856" t="s">
        <v>821</v>
      </c>
      <c r="B27" s="746">
        <v>240498.64942876663</v>
      </c>
      <c r="C27" s="1157" t="s">
        <v>871</v>
      </c>
      <c r="D27" s="747">
        <v>246259.46475399999</v>
      </c>
      <c r="E27" s="294">
        <v>2.3953628591746545</v>
      </c>
      <c r="G27" s="1133"/>
      <c r="H27" s="1133"/>
      <c r="I27" s="7"/>
      <c r="J27" s="515"/>
      <c r="K27" s="7"/>
      <c r="L27" s="515"/>
      <c r="M27" s="7"/>
      <c r="N27" s="1133"/>
      <c r="O27" s="298"/>
      <c r="P27" s="7"/>
      <c r="Q27" s="1133"/>
      <c r="R27" s="7"/>
      <c r="S27" s="7"/>
    </row>
    <row r="28" spans="1:19" x14ac:dyDescent="0.2">
      <c r="A28" s="856" t="s">
        <v>822</v>
      </c>
      <c r="B28" s="746">
        <v>386612.67857557989</v>
      </c>
      <c r="C28" s="1157" t="s">
        <v>871</v>
      </c>
      <c r="D28" s="747">
        <v>414106.01400000002</v>
      </c>
      <c r="E28" s="294">
        <v>7.1113382845372497</v>
      </c>
      <c r="G28" s="1133"/>
      <c r="H28" s="1133"/>
      <c r="I28" s="7"/>
      <c r="J28" s="515"/>
      <c r="K28" s="7"/>
      <c r="L28" s="515"/>
      <c r="M28" s="7"/>
      <c r="N28" s="1133"/>
      <c r="O28" s="298"/>
      <c r="P28" s="7"/>
      <c r="Q28" s="1133"/>
      <c r="R28" s="7"/>
      <c r="S28" s="7"/>
    </row>
    <row r="29" spans="1:19" x14ac:dyDescent="0.2">
      <c r="A29" s="856" t="s">
        <v>823</v>
      </c>
      <c r="B29" s="746">
        <v>370519.10387553956</v>
      </c>
      <c r="C29" s="1157" t="s">
        <v>871</v>
      </c>
      <c r="D29" s="747">
        <v>506377.39868899976</v>
      </c>
      <c r="E29" s="294">
        <v>36.66701484280177</v>
      </c>
      <c r="G29" s="1133"/>
      <c r="H29" s="1133"/>
      <c r="I29" s="7"/>
      <c r="J29" s="515"/>
      <c r="K29" s="7"/>
      <c r="L29" s="515"/>
      <c r="M29" s="7"/>
      <c r="N29" s="1133"/>
      <c r="O29" s="298"/>
      <c r="P29" s="7"/>
      <c r="Q29" s="1133"/>
      <c r="R29" s="7"/>
      <c r="S29" s="7"/>
    </row>
    <row r="30" spans="1:19" x14ac:dyDescent="0.2">
      <c r="A30" s="2" t="s">
        <v>32</v>
      </c>
      <c r="B30" s="748">
        <v>52221333.037067883</v>
      </c>
      <c r="C30" s="292">
        <v>58466361.390463881</v>
      </c>
      <c r="D30" s="749">
        <v>55774398.107898898</v>
      </c>
      <c r="E30" s="295">
        <v>6.8038574739349711</v>
      </c>
      <c r="G30" s="1132"/>
      <c r="H30" s="1132"/>
      <c r="I30" s="7"/>
      <c r="J30" s="515"/>
      <c r="K30" s="7"/>
      <c r="L30" s="515"/>
      <c r="M30" s="7"/>
      <c r="N30" s="1133"/>
      <c r="O30" s="298"/>
      <c r="P30" s="7"/>
      <c r="Q30" s="1132"/>
      <c r="R30" s="298"/>
      <c r="S30" s="7"/>
    </row>
    <row r="31" spans="1:19" x14ac:dyDescent="0.2">
      <c r="A31" s="1486" t="s">
        <v>1328</v>
      </c>
      <c r="B31" s="1486"/>
      <c r="C31" s="1486"/>
      <c r="D31" s="1486"/>
      <c r="E31" s="1486"/>
      <c r="G31" s="1132"/>
      <c r="H31" s="1132"/>
      <c r="I31" s="7"/>
      <c r="J31" s="515"/>
      <c r="K31" s="7"/>
      <c r="L31" s="515"/>
      <c r="M31" s="7"/>
      <c r="N31" s="1133"/>
      <c r="O31" s="298"/>
      <c r="P31" s="7"/>
      <c r="Q31" s="7"/>
      <c r="R31" s="7"/>
      <c r="S31" s="7"/>
    </row>
    <row r="32" spans="1:19" ht="28.5" customHeight="1" x14ac:dyDescent="0.2">
      <c r="A32" s="1487"/>
      <c r="B32" s="1487"/>
      <c r="C32" s="1487"/>
      <c r="D32" s="1487"/>
      <c r="E32" s="1487"/>
      <c r="G32" s="1132"/>
      <c r="H32" s="1132"/>
      <c r="I32" s="7"/>
      <c r="J32" s="515"/>
      <c r="K32" s="7"/>
      <c r="L32" s="515"/>
      <c r="M32" s="7"/>
      <c r="N32" s="1133"/>
      <c r="O32" s="298"/>
      <c r="P32" s="7"/>
      <c r="Q32" s="7"/>
      <c r="R32" s="7"/>
      <c r="S32" s="7"/>
    </row>
    <row r="33" spans="1:17" x14ac:dyDescent="0.2">
      <c r="A33" s="1488" t="s">
        <v>1317</v>
      </c>
      <c r="B33" s="1488"/>
      <c r="C33" s="1488"/>
      <c r="D33" s="1488"/>
      <c r="E33" s="1488"/>
      <c r="J33" s="7"/>
      <c r="K33" s="7"/>
      <c r="L33" s="7"/>
      <c r="M33" s="7"/>
      <c r="N33" s="7"/>
      <c r="O33" s="7"/>
      <c r="P33" s="7"/>
      <c r="Q33" s="7"/>
    </row>
    <row r="34" spans="1:17" x14ac:dyDescent="0.2">
      <c r="A34" s="1488"/>
      <c r="B34" s="1488"/>
      <c r="C34" s="1488"/>
      <c r="D34" s="1488"/>
      <c r="E34" s="1488"/>
      <c r="I34" s="322"/>
      <c r="J34" s="7"/>
      <c r="K34" s="7"/>
      <c r="L34" s="918"/>
      <c r="M34" s="7"/>
      <c r="N34" s="7"/>
      <c r="O34" s="7"/>
      <c r="P34" s="7"/>
      <c r="Q34" s="7"/>
    </row>
    <row r="35" spans="1:17" x14ac:dyDescent="0.2">
      <c r="A35" s="658" t="s">
        <v>198</v>
      </c>
      <c r="B35" s="19"/>
      <c r="C35" s="485"/>
      <c r="D35" s="19"/>
      <c r="E35" s="112"/>
      <c r="J35" s="7"/>
      <c r="K35" s="7"/>
      <c r="L35" s="73"/>
      <c r="M35" s="7"/>
      <c r="N35" s="7"/>
      <c r="O35" s="7"/>
      <c r="P35" s="7"/>
      <c r="Q35" s="7"/>
    </row>
    <row r="36" spans="1:17" x14ac:dyDescent="0.2">
      <c r="A36" s="658"/>
      <c r="B36" s="19"/>
      <c r="C36" s="485"/>
      <c r="D36" s="19"/>
      <c r="E36" s="112"/>
      <c r="J36" s="7"/>
      <c r="K36" s="7"/>
      <c r="L36" s="73"/>
      <c r="M36" s="7"/>
      <c r="N36" s="7"/>
      <c r="O36" s="7"/>
      <c r="P36" s="7"/>
      <c r="Q36" s="7"/>
    </row>
    <row r="37" spans="1:17" x14ac:dyDescent="0.2">
      <c r="B37" s="26"/>
      <c r="C37" s="26"/>
      <c r="D37" s="26"/>
      <c r="E37" s="26"/>
    </row>
    <row r="38" spans="1:17" x14ac:dyDescent="0.2">
      <c r="B38" s="26"/>
      <c r="C38" s="26"/>
      <c r="D38" s="26"/>
      <c r="E38" s="26"/>
    </row>
  </sheetData>
  <mergeCells count="2">
    <mergeCell ref="A31:E32"/>
    <mergeCell ref="A33:E34"/>
  </mergeCells>
  <conditionalFormatting sqref="J6:J32">
    <cfRule type="colorScale" priority="1">
      <colorScale>
        <cfvo type="min"/>
        <cfvo type="num" val="0"/>
        <cfvo type="max"/>
        <color rgb="FFF8696B"/>
        <color rgb="FFFFEB84"/>
        <color rgb="FF63BE7B"/>
      </colorScale>
    </cfRule>
  </conditionalFormatting>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17AA5-E606-44D7-A6A5-D1CB9B513D92}">
  <sheetPr codeName="Hoja50"/>
  <dimension ref="A1:J26"/>
  <sheetViews>
    <sheetView workbookViewId="0">
      <selection activeCell="K24" sqref="K24"/>
    </sheetView>
  </sheetViews>
  <sheetFormatPr baseColWidth="10" defaultColWidth="11.42578125" defaultRowHeight="12.75" x14ac:dyDescent="0.2"/>
  <cols>
    <col min="1" max="1" width="34.42578125" style="14" bestFit="1" customWidth="1"/>
    <col min="2" max="9" width="10" style="14" customWidth="1"/>
    <col min="10" max="16384" width="11.42578125" style="14"/>
  </cols>
  <sheetData>
    <row r="1" spans="1:9" x14ac:dyDescent="0.2">
      <c r="A1" s="13" t="s">
        <v>224</v>
      </c>
    </row>
    <row r="2" spans="1:9" x14ac:dyDescent="0.2">
      <c r="A2" s="13" t="s">
        <v>700</v>
      </c>
    </row>
    <row r="4" spans="1:9" x14ac:dyDescent="0.2">
      <c r="A4" s="15"/>
      <c r="B4" s="1680">
        <v>2026</v>
      </c>
      <c r="C4" s="1681"/>
      <c r="D4" s="1680">
        <v>2027</v>
      </c>
      <c r="E4" s="1681"/>
      <c r="F4" s="1680">
        <v>2028</v>
      </c>
      <c r="G4" s="1681"/>
      <c r="H4" s="1684">
        <v>2029</v>
      </c>
      <c r="I4" s="1681"/>
    </row>
    <row r="5" spans="1:9" x14ac:dyDescent="0.2">
      <c r="A5" s="16"/>
      <c r="B5" s="17" t="s">
        <v>804</v>
      </c>
      <c r="C5" s="811" t="s">
        <v>808</v>
      </c>
      <c r="D5" s="17" t="s">
        <v>804</v>
      </c>
      <c r="E5" s="811" t="s">
        <v>808</v>
      </c>
      <c r="F5" s="17" t="s">
        <v>804</v>
      </c>
      <c r="G5" s="18" t="s">
        <v>808</v>
      </c>
      <c r="H5" s="17" t="s">
        <v>804</v>
      </c>
      <c r="I5" s="18" t="s">
        <v>808</v>
      </c>
    </row>
    <row r="6" spans="1:9" x14ac:dyDescent="0.2">
      <c r="A6" s="647" t="s">
        <v>1</v>
      </c>
      <c r="B6" s="1682">
        <v>2.2506528979565132</v>
      </c>
      <c r="C6" s="1683">
        <v>2.2999999999999998</v>
      </c>
      <c r="D6" s="1682">
        <v>2.1778002239886547</v>
      </c>
      <c r="E6" s="1683">
        <v>2.1683782725205845</v>
      </c>
      <c r="F6" s="1682">
        <v>2.1088061443958992</v>
      </c>
      <c r="G6" s="1683">
        <v>2</v>
      </c>
      <c r="H6" s="1682">
        <v>1.9530981929879943</v>
      </c>
      <c r="I6" s="1683">
        <v>1.9511455765505161</v>
      </c>
    </row>
    <row r="7" spans="1:9" x14ac:dyDescent="0.2">
      <c r="A7" s="275" t="s">
        <v>530</v>
      </c>
      <c r="B7" s="1678"/>
      <c r="C7" s="1679"/>
      <c r="D7" s="1678"/>
      <c r="E7" s="1679"/>
      <c r="F7" s="1678"/>
      <c r="G7" s="1679"/>
      <c r="H7" s="1678"/>
      <c r="I7" s="1679"/>
    </row>
    <row r="8" spans="1:9" x14ac:dyDescent="0.2">
      <c r="A8" s="647" t="s">
        <v>564</v>
      </c>
      <c r="B8" s="1678">
        <v>2.7297127076509322</v>
      </c>
      <c r="C8" s="1679">
        <v>2.8</v>
      </c>
      <c r="D8" s="1678">
        <v>2.5315120524428996</v>
      </c>
      <c r="E8" s="1679">
        <v>2.531512052442892</v>
      </c>
      <c r="F8" s="1678">
        <v>2.0201340026755816</v>
      </c>
      <c r="G8" s="1679">
        <v>1.6</v>
      </c>
      <c r="H8" s="1678">
        <v>2.0201340026755878</v>
      </c>
      <c r="I8" s="1679">
        <v>1.4</v>
      </c>
    </row>
    <row r="9" spans="1:9" x14ac:dyDescent="0.2">
      <c r="A9" s="275" t="s">
        <v>530</v>
      </c>
      <c r="B9" s="1678"/>
      <c r="C9" s="1679"/>
      <c r="D9" s="1678"/>
      <c r="E9" s="1679"/>
      <c r="F9" s="1678"/>
      <c r="G9" s="1679"/>
      <c r="H9" s="1678"/>
      <c r="I9" s="1679"/>
    </row>
    <row r="10" spans="1:9" x14ac:dyDescent="0.2">
      <c r="A10" s="647" t="s">
        <v>565</v>
      </c>
      <c r="B10" s="1678">
        <v>2.1728454543626627</v>
      </c>
      <c r="C10" s="1679">
        <v>2.2000000000000002</v>
      </c>
      <c r="D10" s="1678">
        <v>2.1222051637528661</v>
      </c>
      <c r="E10" s="1679">
        <v>2.1222051637528949</v>
      </c>
      <c r="F10" s="1678">
        <v>2.1222051637528381</v>
      </c>
      <c r="G10" s="1679">
        <v>2</v>
      </c>
      <c r="H10" s="1678">
        <v>1.9433211656460132</v>
      </c>
      <c r="I10" s="1679">
        <v>2</v>
      </c>
    </row>
    <row r="11" spans="1:9" x14ac:dyDescent="0.2">
      <c r="A11" s="275" t="s">
        <v>530</v>
      </c>
      <c r="B11" s="1678"/>
      <c r="C11" s="1679"/>
      <c r="D11" s="1678"/>
      <c r="E11" s="1679"/>
      <c r="F11" s="1678"/>
      <c r="G11" s="1679"/>
      <c r="H11" s="1678"/>
      <c r="I11" s="1679"/>
    </row>
    <row r="12" spans="1:9" x14ac:dyDescent="0.2">
      <c r="A12" s="647" t="s">
        <v>181</v>
      </c>
      <c r="B12" s="1678">
        <v>2.2765689717184188</v>
      </c>
      <c r="C12" s="1679">
        <v>2.2999999999999998</v>
      </c>
      <c r="D12" s="1678">
        <v>2.0097243793136101</v>
      </c>
      <c r="E12" s="1679">
        <v>2.0109254610214577</v>
      </c>
      <c r="F12" s="1678">
        <v>2.0234788422147716</v>
      </c>
      <c r="G12" s="1679">
        <v>2.030803848988171</v>
      </c>
      <c r="H12" s="1678">
        <v>1.8615510209260151</v>
      </c>
      <c r="I12" s="1679">
        <v>1.8650990047008378</v>
      </c>
    </row>
    <row r="13" spans="1:9" x14ac:dyDescent="0.2">
      <c r="A13" s="275" t="s">
        <v>566</v>
      </c>
      <c r="B13" s="1678"/>
      <c r="C13" s="1679"/>
      <c r="D13" s="1678"/>
      <c r="E13" s="1679"/>
      <c r="F13" s="1678"/>
      <c r="G13" s="1679"/>
      <c r="H13" s="1678"/>
      <c r="I13" s="1679"/>
    </row>
    <row r="14" spans="1:9" x14ac:dyDescent="0.2">
      <c r="A14" s="647" t="s">
        <v>225</v>
      </c>
      <c r="B14" s="1678">
        <v>3.1277572695747011</v>
      </c>
      <c r="C14" s="1679">
        <v>3.1</v>
      </c>
      <c r="D14" s="1678">
        <v>2.9960719923121957</v>
      </c>
      <c r="E14" s="1679">
        <v>3</v>
      </c>
      <c r="F14" s="1678">
        <v>3.045453395351629</v>
      </c>
      <c r="G14" s="1679">
        <v>3</v>
      </c>
      <c r="H14" s="1678">
        <v>3.0454533953515153</v>
      </c>
      <c r="I14" s="1679">
        <v>3</v>
      </c>
    </row>
    <row r="15" spans="1:9" x14ac:dyDescent="0.2">
      <c r="A15" s="275" t="s">
        <v>226</v>
      </c>
      <c r="B15" s="1678"/>
      <c r="C15" s="1679"/>
      <c r="D15" s="1678"/>
      <c r="E15" s="1679"/>
      <c r="F15" s="1678"/>
      <c r="G15" s="1679"/>
      <c r="H15" s="1678"/>
      <c r="I15" s="1679"/>
    </row>
    <row r="16" spans="1:9" x14ac:dyDescent="0.2">
      <c r="A16" s="647" t="s">
        <v>227</v>
      </c>
      <c r="B16" s="1687">
        <v>972.10930801137579</v>
      </c>
      <c r="C16" s="1686">
        <v>959</v>
      </c>
      <c r="D16" s="1687">
        <v>950.61521299441188</v>
      </c>
      <c r="E16" s="1686">
        <v>939</v>
      </c>
      <c r="F16" s="1687">
        <v>944.80311599082745</v>
      </c>
      <c r="G16" s="1686">
        <v>933</v>
      </c>
      <c r="H16" s="1687">
        <v>940.08795056111762</v>
      </c>
      <c r="I16" s="1686">
        <v>929</v>
      </c>
    </row>
    <row r="17" spans="1:10" x14ac:dyDescent="0.2">
      <c r="A17" s="275" t="s">
        <v>228</v>
      </c>
      <c r="B17" s="1687"/>
      <c r="C17" s="1686"/>
      <c r="D17" s="1687"/>
      <c r="E17" s="1686"/>
      <c r="F17" s="1687"/>
      <c r="G17" s="1686"/>
      <c r="H17" s="1687"/>
      <c r="I17" s="1686"/>
    </row>
    <row r="18" spans="1:10" x14ac:dyDescent="0.2">
      <c r="A18" s="647" t="s">
        <v>229</v>
      </c>
      <c r="B18" s="1687">
        <v>432.90501044811799</v>
      </c>
      <c r="C18" s="1686">
        <v>428</v>
      </c>
      <c r="D18" s="1687">
        <v>436.88333333333344</v>
      </c>
      <c r="E18" s="1686">
        <v>433</v>
      </c>
      <c r="F18" s="1687">
        <v>436.88333333333344</v>
      </c>
      <c r="G18" s="1686">
        <v>437</v>
      </c>
      <c r="H18" s="1687">
        <v>436.88333333333344</v>
      </c>
      <c r="I18" s="1686">
        <v>437</v>
      </c>
    </row>
    <row r="19" spans="1:10" x14ac:dyDescent="0.2">
      <c r="A19" s="275" t="s">
        <v>230</v>
      </c>
      <c r="B19" s="1687"/>
      <c r="C19" s="1686"/>
      <c r="D19" s="1687"/>
      <c r="E19" s="1686"/>
      <c r="F19" s="1687"/>
      <c r="G19" s="1686"/>
      <c r="H19" s="1687"/>
      <c r="I19" s="1686"/>
    </row>
    <row r="20" spans="1:10" x14ac:dyDescent="0.2">
      <c r="A20" s="647" t="s">
        <v>459</v>
      </c>
      <c r="B20" s="1687">
        <v>67.606297676112817</v>
      </c>
      <c r="C20" s="1686">
        <v>68</v>
      </c>
      <c r="D20" s="1687">
        <v>66.989277470318342</v>
      </c>
      <c r="E20" s="1686">
        <v>68</v>
      </c>
      <c r="F20" s="1687">
        <v>66.989277470318342</v>
      </c>
      <c r="G20" s="1686">
        <v>68</v>
      </c>
      <c r="H20" s="1687">
        <v>66.989277470318342</v>
      </c>
      <c r="I20" s="1686">
        <v>68</v>
      </c>
    </row>
    <row r="21" spans="1:10" x14ac:dyDescent="0.2">
      <c r="A21" s="8" t="s">
        <v>460</v>
      </c>
      <c r="B21" s="1688"/>
      <c r="C21" s="1689"/>
      <c r="D21" s="1688"/>
      <c r="E21" s="1689"/>
      <c r="F21" s="1688"/>
      <c r="G21" s="1689"/>
      <c r="H21" s="1688"/>
      <c r="I21" s="1689"/>
    </row>
    <row r="22" spans="1:10" x14ac:dyDescent="0.2">
      <c r="A22" s="1685" t="s">
        <v>1442</v>
      </c>
      <c r="B22" s="1685"/>
      <c r="C22" s="1685"/>
      <c r="D22" s="1685"/>
      <c r="E22" s="1685"/>
      <c r="F22" s="1685"/>
      <c r="G22" s="1685"/>
      <c r="H22" s="1685"/>
      <c r="I22" s="1685"/>
      <c r="J22" s="1115"/>
    </row>
    <row r="23" spans="1:10" x14ac:dyDescent="0.2">
      <c r="A23" s="1494"/>
      <c r="B23" s="1494"/>
      <c r="C23" s="1494"/>
      <c r="D23" s="1494"/>
      <c r="E23" s="1494"/>
      <c r="F23" s="1494"/>
      <c r="G23" s="1494"/>
      <c r="H23" s="1494"/>
      <c r="I23" s="1494"/>
    </row>
    <row r="24" spans="1:10" x14ac:dyDescent="0.2">
      <c r="A24" s="1494"/>
      <c r="B24" s="1494"/>
      <c r="C24" s="1494"/>
      <c r="D24" s="1494"/>
      <c r="E24" s="1494"/>
      <c r="F24" s="1494"/>
      <c r="G24" s="1494"/>
      <c r="H24" s="1494"/>
      <c r="I24" s="1494"/>
    </row>
    <row r="25" spans="1:10" x14ac:dyDescent="0.2">
      <c r="A25" s="1494"/>
      <c r="B25" s="1494"/>
      <c r="C25" s="1494"/>
      <c r="D25" s="1494"/>
      <c r="E25" s="1494"/>
      <c r="F25" s="1494"/>
      <c r="G25" s="1494"/>
      <c r="H25" s="1494"/>
      <c r="I25" s="1494"/>
    </row>
    <row r="26" spans="1:10" x14ac:dyDescent="0.2">
      <c r="A26" s="7" t="s">
        <v>2</v>
      </c>
      <c r="B26" s="7"/>
      <c r="C26" s="7"/>
      <c r="D26" s="7"/>
      <c r="E26" s="7"/>
      <c r="F26" s="7"/>
      <c r="G26" s="7"/>
      <c r="H26" s="7"/>
      <c r="I26" s="7"/>
    </row>
  </sheetData>
  <mergeCells count="69">
    <mergeCell ref="B20:B21"/>
    <mergeCell ref="F18:F19"/>
    <mergeCell ref="G18:G19"/>
    <mergeCell ref="H18:H19"/>
    <mergeCell ref="I18:I19"/>
    <mergeCell ref="G20:G21"/>
    <mergeCell ref="H20:H21"/>
    <mergeCell ref="I20:I21"/>
    <mergeCell ref="C20:C21"/>
    <mergeCell ref="D20:D21"/>
    <mergeCell ref="E20:E21"/>
    <mergeCell ref="F20:F21"/>
    <mergeCell ref="C18:C19"/>
    <mergeCell ref="D18:D19"/>
    <mergeCell ref="E18:E19"/>
    <mergeCell ref="A22:I25"/>
    <mergeCell ref="H14:H15"/>
    <mergeCell ref="I14:I15"/>
    <mergeCell ref="D14:D15"/>
    <mergeCell ref="E14:E15"/>
    <mergeCell ref="F14:F15"/>
    <mergeCell ref="G14:G15"/>
    <mergeCell ref="G16:G17"/>
    <mergeCell ref="H16:H17"/>
    <mergeCell ref="I16:I17"/>
    <mergeCell ref="D16:D17"/>
    <mergeCell ref="E16:E17"/>
    <mergeCell ref="F16:F17"/>
    <mergeCell ref="B16:B17"/>
    <mergeCell ref="C16:C17"/>
    <mergeCell ref="B18:B19"/>
    <mergeCell ref="I8:I9"/>
    <mergeCell ref="H10:H11"/>
    <mergeCell ref="I10:I11"/>
    <mergeCell ref="G12:G13"/>
    <mergeCell ref="H12:H13"/>
    <mergeCell ref="I12:I13"/>
    <mergeCell ref="G10:G11"/>
    <mergeCell ref="D12:D13"/>
    <mergeCell ref="E12:E13"/>
    <mergeCell ref="F12:F13"/>
    <mergeCell ref="H8:H9"/>
    <mergeCell ref="D8:D9"/>
    <mergeCell ref="E8:E9"/>
    <mergeCell ref="F8:F9"/>
    <mergeCell ref="D10:D11"/>
    <mergeCell ref="E10:E11"/>
    <mergeCell ref="F10:F11"/>
    <mergeCell ref="H4:I4"/>
    <mergeCell ref="D6:D7"/>
    <mergeCell ref="E6:E7"/>
    <mergeCell ref="F6:F7"/>
    <mergeCell ref="G6:G7"/>
    <mergeCell ref="H6:H7"/>
    <mergeCell ref="I6:I7"/>
    <mergeCell ref="B4:C4"/>
    <mergeCell ref="D4:E4"/>
    <mergeCell ref="F4:G4"/>
    <mergeCell ref="G8:G9"/>
    <mergeCell ref="B6:B7"/>
    <mergeCell ref="C6:C7"/>
    <mergeCell ref="B8:B9"/>
    <mergeCell ref="C8:C9"/>
    <mergeCell ref="B10:B11"/>
    <mergeCell ref="C10:C11"/>
    <mergeCell ref="B12:B13"/>
    <mergeCell ref="C12:C13"/>
    <mergeCell ref="B14:B15"/>
    <mergeCell ref="C14:C15"/>
  </mergeCells>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77CA5-DDA0-4C3D-817E-7E16578D67EC}">
  <sheetPr codeName="Hoja51"/>
  <dimension ref="A1:I18"/>
  <sheetViews>
    <sheetView workbookViewId="0">
      <selection activeCell="B8" sqref="B8:B9"/>
    </sheetView>
  </sheetViews>
  <sheetFormatPr baseColWidth="10" defaultColWidth="11.42578125" defaultRowHeight="12.75" x14ac:dyDescent="0.2"/>
  <cols>
    <col min="1" max="1" width="34.42578125" style="14" bestFit="1" customWidth="1"/>
    <col min="2" max="9" width="10" style="14" customWidth="1"/>
    <col min="10" max="16384" width="11.42578125" style="14"/>
  </cols>
  <sheetData>
    <row r="1" spans="1:9" x14ac:dyDescent="0.2">
      <c r="A1" s="13" t="s">
        <v>464</v>
      </c>
    </row>
    <row r="2" spans="1:9" x14ac:dyDescent="0.2">
      <c r="A2" s="13" t="s">
        <v>701</v>
      </c>
    </row>
    <row r="4" spans="1:9" x14ac:dyDescent="0.2">
      <c r="A4" s="443"/>
      <c r="B4" s="1495">
        <v>2026</v>
      </c>
      <c r="C4" s="1496"/>
      <c r="D4" s="1495">
        <v>2027</v>
      </c>
      <c r="E4" s="1496"/>
      <c r="F4" s="1694">
        <v>2028</v>
      </c>
      <c r="G4" s="1694"/>
      <c r="H4" s="1495">
        <v>2029</v>
      </c>
      <c r="I4" s="1496"/>
    </row>
    <row r="5" spans="1:9" x14ac:dyDescent="0.2">
      <c r="A5" s="2"/>
      <c r="B5" s="447" t="s">
        <v>804</v>
      </c>
      <c r="C5" s="133" t="s">
        <v>808</v>
      </c>
      <c r="D5" s="447" t="s">
        <v>804</v>
      </c>
      <c r="E5" s="134" t="s">
        <v>808</v>
      </c>
      <c r="F5" s="127" t="s">
        <v>804</v>
      </c>
      <c r="G5" s="127" t="s">
        <v>808</v>
      </c>
      <c r="H5" s="447" t="s">
        <v>804</v>
      </c>
      <c r="I5" s="134" t="s">
        <v>808</v>
      </c>
    </row>
    <row r="6" spans="1:9" x14ac:dyDescent="0.2">
      <c r="A6" s="1" t="s">
        <v>181</v>
      </c>
      <c r="B6" s="1682">
        <v>2.2765689717184188</v>
      </c>
      <c r="C6" s="1683">
        <v>2.2765689717183903</v>
      </c>
      <c r="D6" s="1682">
        <v>2.0097243793136101</v>
      </c>
      <c r="E6" s="1683">
        <v>2.0109254610214577</v>
      </c>
      <c r="F6" s="1682">
        <v>2.0234788422147716</v>
      </c>
      <c r="G6" s="1683">
        <v>2.030803848988171</v>
      </c>
      <c r="H6" s="1682">
        <v>1.8615510209260151</v>
      </c>
      <c r="I6" s="1683">
        <v>1.8650990047008378</v>
      </c>
    </row>
    <row r="7" spans="1:9" x14ac:dyDescent="0.2">
      <c r="A7" s="203" t="s">
        <v>180</v>
      </c>
      <c r="B7" s="1678"/>
      <c r="C7" s="1679"/>
      <c r="D7" s="1678"/>
      <c r="E7" s="1679"/>
      <c r="F7" s="1678"/>
      <c r="G7" s="1679"/>
      <c r="H7" s="1678"/>
      <c r="I7" s="1679"/>
    </row>
    <row r="8" spans="1:9" x14ac:dyDescent="0.2">
      <c r="A8" s="1" t="s">
        <v>465</v>
      </c>
      <c r="B8" s="1678">
        <v>2.0201340026756043</v>
      </c>
      <c r="C8" s="1679">
        <v>2.0201340026756043</v>
      </c>
      <c r="D8" s="1678">
        <v>2.0201340026756043</v>
      </c>
      <c r="E8" s="1679">
        <v>2.0201340026755759</v>
      </c>
      <c r="F8" s="1678">
        <v>2.0201340026756043</v>
      </c>
      <c r="G8" s="1679">
        <v>2.0201340026755616</v>
      </c>
      <c r="H8" s="1678">
        <v>2.0201340026756469</v>
      </c>
      <c r="I8" s="1679">
        <v>2.0201340026755759</v>
      </c>
    </row>
    <row r="9" spans="1:9" x14ac:dyDescent="0.2">
      <c r="A9" s="203" t="s">
        <v>453</v>
      </c>
      <c r="B9" s="1678"/>
      <c r="C9" s="1679"/>
      <c r="D9" s="1678"/>
      <c r="E9" s="1679"/>
      <c r="F9" s="1678"/>
      <c r="G9" s="1679"/>
      <c r="H9" s="1678"/>
      <c r="I9" s="1679"/>
    </row>
    <row r="10" spans="1:9" x14ac:dyDescent="0.2">
      <c r="A10" s="1" t="s">
        <v>466</v>
      </c>
      <c r="B10" s="1693">
        <v>3.0420711567677614</v>
      </c>
      <c r="C10" s="1692">
        <v>3.0420711567677614</v>
      </c>
      <c r="D10" s="1693">
        <v>2.224378447043847</v>
      </c>
      <c r="E10" s="1692">
        <v>2.2243784470438186</v>
      </c>
      <c r="F10" s="1693">
        <v>2.2243784470438186</v>
      </c>
      <c r="G10" s="1692">
        <v>2.2243784470437902</v>
      </c>
      <c r="H10" s="1693">
        <v>2.2243784470438186</v>
      </c>
      <c r="I10" s="1692">
        <v>2.2243784470438186</v>
      </c>
    </row>
    <row r="11" spans="1:9" x14ac:dyDescent="0.2">
      <c r="A11" s="203" t="s">
        <v>453</v>
      </c>
      <c r="B11" s="1693"/>
      <c r="C11" s="1692"/>
      <c r="D11" s="1693"/>
      <c r="E11" s="1692"/>
      <c r="F11" s="1693"/>
      <c r="G11" s="1692"/>
      <c r="H11" s="1693"/>
      <c r="I11" s="1692"/>
    </row>
    <row r="12" spans="1:9" x14ac:dyDescent="0.2">
      <c r="A12" s="1" t="s">
        <v>467</v>
      </c>
      <c r="B12" s="1693">
        <v>2.8422470248699909</v>
      </c>
      <c r="C12" s="1692">
        <v>2.9</v>
      </c>
      <c r="D12" s="1693">
        <v>2.5315120524428636</v>
      </c>
      <c r="E12" s="1692">
        <v>2.5315120524429062</v>
      </c>
      <c r="F12" s="1693">
        <v>2.299089981468299</v>
      </c>
      <c r="G12" s="1692">
        <v>2.1</v>
      </c>
      <c r="H12" s="1693">
        <v>2.3021358684888895</v>
      </c>
      <c r="I12" s="1692">
        <v>2.1</v>
      </c>
    </row>
    <row r="13" spans="1:9" x14ac:dyDescent="0.2">
      <c r="A13" s="203" t="s">
        <v>180</v>
      </c>
      <c r="B13" s="1693"/>
      <c r="C13" s="1692"/>
      <c r="D13" s="1693"/>
      <c r="E13" s="1692"/>
      <c r="F13" s="1693"/>
      <c r="G13" s="1692"/>
      <c r="H13" s="1693"/>
      <c r="I13" s="1692"/>
    </row>
    <row r="14" spans="1:9" x14ac:dyDescent="0.2">
      <c r="A14" s="1" t="s">
        <v>468</v>
      </c>
      <c r="B14" s="1678">
        <v>2.9997193232373291</v>
      </c>
      <c r="C14" s="1679">
        <v>2.9916635754230612</v>
      </c>
      <c r="D14" s="1678">
        <v>2.0523846096173202</v>
      </c>
      <c r="E14" s="1679">
        <v>2.0541250622676728</v>
      </c>
      <c r="F14" s="1678">
        <v>2.0517153685870113</v>
      </c>
      <c r="G14" s="1679">
        <v>2.0535977040252504</v>
      </c>
      <c r="H14" s="1678">
        <v>2.0512021983421818</v>
      </c>
      <c r="I14" s="1679">
        <v>2.0530891117520156</v>
      </c>
    </row>
    <row r="15" spans="1:9" x14ac:dyDescent="0.2">
      <c r="A15" s="203" t="s">
        <v>180</v>
      </c>
      <c r="B15" s="1690"/>
      <c r="C15" s="1691"/>
      <c r="D15" s="1690"/>
      <c r="E15" s="1691"/>
      <c r="F15" s="1690"/>
      <c r="G15" s="1691"/>
      <c r="H15" s="1690"/>
      <c r="I15" s="1691"/>
    </row>
    <row r="16" spans="1:9" x14ac:dyDescent="0.2">
      <c r="A16" s="172" t="s">
        <v>469</v>
      </c>
      <c r="B16" s="1682">
        <v>-1.1054019554666334</v>
      </c>
      <c r="C16" s="1683">
        <v>-1.8</v>
      </c>
      <c r="D16" s="1682">
        <v>-0.65426229722131035</v>
      </c>
      <c r="E16" s="1683">
        <v>-1.3</v>
      </c>
      <c r="F16" s="1682">
        <v>-0.78773313870071104</v>
      </c>
      <c r="G16" s="1683">
        <v>-1.4</v>
      </c>
      <c r="H16" s="1682">
        <v>-0.91371405596577071</v>
      </c>
      <c r="I16" s="1683">
        <v>-1.5</v>
      </c>
    </row>
    <row r="17" spans="1:9" x14ac:dyDescent="0.2">
      <c r="A17" s="416" t="s">
        <v>458</v>
      </c>
      <c r="B17" s="1690"/>
      <c r="C17" s="1691"/>
      <c r="D17" s="1690"/>
      <c r="E17" s="1691"/>
      <c r="F17" s="1690"/>
      <c r="G17" s="1691"/>
      <c r="H17" s="1690"/>
      <c r="I17" s="1691"/>
    </row>
    <row r="18" spans="1:9" x14ac:dyDescent="0.2">
      <c r="A18" s="14" t="s">
        <v>2</v>
      </c>
    </row>
  </sheetData>
  <mergeCells count="52">
    <mergeCell ref="B4:C4"/>
    <mergeCell ref="D4:E4"/>
    <mergeCell ref="F4:G4"/>
    <mergeCell ref="H4:I4"/>
    <mergeCell ref="B6:B7"/>
    <mergeCell ref="C6:C7"/>
    <mergeCell ref="D6:D7"/>
    <mergeCell ref="E6:E7"/>
    <mergeCell ref="F6:F7"/>
    <mergeCell ref="G6:G7"/>
    <mergeCell ref="H6:H7"/>
    <mergeCell ref="I6:I7"/>
    <mergeCell ref="B8:B9"/>
    <mergeCell ref="C8:C9"/>
    <mergeCell ref="D8:D9"/>
    <mergeCell ref="E8:E9"/>
    <mergeCell ref="F8:F9"/>
    <mergeCell ref="G8:G9"/>
    <mergeCell ref="H8:H9"/>
    <mergeCell ref="I8:I9"/>
    <mergeCell ref="H10:H11"/>
    <mergeCell ref="I10:I11"/>
    <mergeCell ref="G12:G13"/>
    <mergeCell ref="H12:H13"/>
    <mergeCell ref="I12:I13"/>
    <mergeCell ref="B10:B11"/>
    <mergeCell ref="C10:C11"/>
    <mergeCell ref="D10:D11"/>
    <mergeCell ref="E10:E11"/>
    <mergeCell ref="F10:F11"/>
    <mergeCell ref="G10:G11"/>
    <mergeCell ref="B12:B13"/>
    <mergeCell ref="C12:C13"/>
    <mergeCell ref="D12:D13"/>
    <mergeCell ref="E12:E13"/>
    <mergeCell ref="F12:F13"/>
    <mergeCell ref="H14:H15"/>
    <mergeCell ref="I14:I15"/>
    <mergeCell ref="B16:B17"/>
    <mergeCell ref="C16:C17"/>
    <mergeCell ref="D16:D17"/>
    <mergeCell ref="E16:E17"/>
    <mergeCell ref="F16:F17"/>
    <mergeCell ref="G16:G17"/>
    <mergeCell ref="H16:H17"/>
    <mergeCell ref="I16:I17"/>
    <mergeCell ref="B14:B15"/>
    <mergeCell ref="C14:C15"/>
    <mergeCell ref="D14:D15"/>
    <mergeCell ref="E14:E15"/>
    <mergeCell ref="F14:F15"/>
    <mergeCell ref="G14:G15"/>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A5C67-17C0-4678-882F-FFD5D2BBD524}">
  <sheetPr codeName="Hoja52"/>
  <dimension ref="A1:O35"/>
  <sheetViews>
    <sheetView showGridLines="0" zoomScaleNormal="100" workbookViewId="0">
      <selection activeCell="B6" sqref="B6:E20"/>
    </sheetView>
  </sheetViews>
  <sheetFormatPr baseColWidth="10" defaultColWidth="11.42578125" defaultRowHeight="12.75" x14ac:dyDescent="0.2"/>
  <cols>
    <col min="1" max="1" width="49.42578125" style="4" bestFit="1" customWidth="1"/>
    <col min="2" max="5" width="13.42578125" style="4" bestFit="1" customWidth="1"/>
    <col min="6" max="6" width="6.5703125" style="4" customWidth="1"/>
    <col min="7" max="10" width="11.42578125" style="4"/>
    <col min="11" max="11" width="5.28515625" style="4" customWidth="1"/>
    <col min="12" max="16384" width="11.42578125" style="4"/>
  </cols>
  <sheetData>
    <row r="1" spans="1:15" x14ac:dyDescent="0.2">
      <c r="A1" s="207" t="s">
        <v>231</v>
      </c>
      <c r="B1" s="19"/>
      <c r="C1" s="19"/>
      <c r="D1" s="19"/>
      <c r="E1" s="19"/>
    </row>
    <row r="2" spans="1:15" x14ac:dyDescent="0.2">
      <c r="A2" s="207" t="s">
        <v>702</v>
      </c>
      <c r="B2" s="19"/>
      <c r="C2" s="19"/>
      <c r="D2" s="19"/>
      <c r="E2" s="700"/>
    </row>
    <row r="3" spans="1:15" x14ac:dyDescent="0.2">
      <c r="A3" s="402" t="s">
        <v>720</v>
      </c>
      <c r="B3" s="19"/>
      <c r="C3" s="19"/>
      <c r="D3" s="19"/>
      <c r="E3" s="19"/>
    </row>
    <row r="4" spans="1:15" x14ac:dyDescent="0.2">
      <c r="A4" s="402"/>
      <c r="B4" s="19"/>
      <c r="C4" s="19"/>
      <c r="D4" s="19"/>
      <c r="E4" s="19"/>
    </row>
    <row r="5" spans="1:15" x14ac:dyDescent="0.2">
      <c r="A5" s="20"/>
      <c r="B5" s="21">
        <v>2026</v>
      </c>
      <c r="C5" s="21">
        <v>2027</v>
      </c>
      <c r="D5" s="21">
        <v>2028</v>
      </c>
      <c r="E5" s="21">
        <v>2029</v>
      </c>
      <c r="G5" s="926"/>
      <c r="H5" s="926"/>
      <c r="I5" s="926"/>
      <c r="J5" s="926"/>
      <c r="L5" s="926"/>
      <c r="M5" s="926"/>
      <c r="N5" s="926"/>
      <c r="O5" s="926"/>
    </row>
    <row r="6" spans="1:15" x14ac:dyDescent="0.2">
      <c r="A6" s="22" t="s">
        <v>17</v>
      </c>
      <c r="B6" s="838">
        <v>77971186.498667419</v>
      </c>
      <c r="C6" s="838">
        <v>81030975.014370233</v>
      </c>
      <c r="D6" s="838">
        <v>83707300.061684325</v>
      </c>
      <c r="E6" s="838">
        <v>84877508.099003956</v>
      </c>
      <c r="G6" s="676"/>
      <c r="H6" s="676"/>
      <c r="I6" s="676"/>
      <c r="J6" s="676"/>
      <c r="K6" s="676"/>
      <c r="L6" s="676"/>
      <c r="M6" s="676"/>
      <c r="N6" s="676"/>
      <c r="O6" s="676"/>
    </row>
    <row r="7" spans="1:15" x14ac:dyDescent="0.2">
      <c r="A7" s="22" t="s">
        <v>6</v>
      </c>
      <c r="B7" s="839">
        <v>77957824.498667419</v>
      </c>
      <c r="C7" s="839">
        <v>81017266.014370233</v>
      </c>
      <c r="D7" s="839">
        <v>83693235.061684325</v>
      </c>
      <c r="E7" s="839">
        <v>84863077.099003956</v>
      </c>
      <c r="G7" s="676"/>
      <c r="H7" s="676"/>
      <c r="I7" s="676"/>
      <c r="J7" s="676"/>
      <c r="K7" s="676"/>
      <c r="L7" s="676"/>
      <c r="M7" s="676"/>
      <c r="N7" s="676"/>
      <c r="O7" s="676"/>
    </row>
    <row r="8" spans="1:15" x14ac:dyDescent="0.2">
      <c r="A8" s="24" t="s">
        <v>7</v>
      </c>
      <c r="B8" s="840">
        <v>65189052.462954834</v>
      </c>
      <c r="C8" s="841">
        <v>67677482.203561097</v>
      </c>
      <c r="D8" s="840">
        <v>70110387.956822008</v>
      </c>
      <c r="E8" s="842">
        <v>71495440.833277717</v>
      </c>
      <c r="G8" s="23"/>
      <c r="H8" s="23"/>
      <c r="I8" s="23"/>
      <c r="J8" s="23"/>
      <c r="K8" s="676"/>
      <c r="L8" s="23"/>
      <c r="M8" s="23"/>
      <c r="N8" s="23"/>
      <c r="O8" s="23"/>
    </row>
    <row r="9" spans="1:15" x14ac:dyDescent="0.2">
      <c r="A9" s="633" t="s">
        <v>232</v>
      </c>
      <c r="B9" s="843">
        <v>5312711.6554282643</v>
      </c>
      <c r="C9" s="844">
        <v>4977537.166235581</v>
      </c>
      <c r="D9" s="843">
        <v>4607608.253446864</v>
      </c>
      <c r="E9" s="845">
        <v>4294516.3204084849</v>
      </c>
      <c r="G9" s="927"/>
      <c r="H9" s="927"/>
      <c r="I9" s="927"/>
      <c r="J9" s="927"/>
      <c r="K9" s="676"/>
      <c r="L9" s="927"/>
      <c r="M9" s="927"/>
      <c r="N9" s="927"/>
      <c r="O9" s="927"/>
    </row>
    <row r="10" spans="1:15" x14ac:dyDescent="0.2">
      <c r="A10" s="633" t="s">
        <v>233</v>
      </c>
      <c r="B10" s="843">
        <v>59876340.807526574</v>
      </c>
      <c r="C10" s="844">
        <v>62699945.037325524</v>
      </c>
      <c r="D10" s="843">
        <v>65502779.703375146</v>
      </c>
      <c r="E10" s="845">
        <v>67200924.512869239</v>
      </c>
      <c r="G10" s="927"/>
      <c r="H10" s="927"/>
      <c r="I10" s="927"/>
      <c r="J10" s="927"/>
      <c r="K10" s="676"/>
      <c r="L10" s="927"/>
      <c r="M10" s="927"/>
      <c r="N10" s="927"/>
      <c r="O10" s="927"/>
    </row>
    <row r="11" spans="1:15" x14ac:dyDescent="0.2">
      <c r="A11" s="24" t="s">
        <v>10</v>
      </c>
      <c r="B11" s="840">
        <v>1859755.3714285716</v>
      </c>
      <c r="C11" s="841">
        <v>2036475.6614004341</v>
      </c>
      <c r="D11" s="840">
        <v>2034622.7785836984</v>
      </c>
      <c r="E11" s="842">
        <v>1577528.5905213272</v>
      </c>
      <c r="G11" s="23"/>
      <c r="H11" s="23"/>
      <c r="I11" s="23"/>
      <c r="J11" s="23"/>
      <c r="K11" s="676"/>
      <c r="L11" s="23"/>
      <c r="M11" s="23"/>
      <c r="N11" s="23"/>
      <c r="O11" s="23"/>
    </row>
    <row r="12" spans="1:15" x14ac:dyDescent="0.2">
      <c r="A12" s="24" t="s">
        <v>11</v>
      </c>
      <c r="B12" s="840">
        <v>4306414.4772305219</v>
      </c>
      <c r="C12" s="841">
        <v>4521232.2829519873</v>
      </c>
      <c r="D12" s="840">
        <v>4649432.9064493934</v>
      </c>
      <c r="E12" s="842">
        <v>4771528.3075354556</v>
      </c>
      <c r="G12" s="23"/>
      <c r="H12" s="23"/>
      <c r="I12" s="23"/>
      <c r="J12" s="23"/>
      <c r="K12" s="676"/>
      <c r="L12" s="23"/>
      <c r="M12" s="23"/>
      <c r="N12" s="23"/>
      <c r="O12" s="23"/>
    </row>
    <row r="13" spans="1:15" x14ac:dyDescent="0.2">
      <c r="A13" s="24" t="s">
        <v>12</v>
      </c>
      <c r="B13" s="840">
        <v>169135.55390812739</v>
      </c>
      <c r="C13" s="841">
        <v>181939.53446386819</v>
      </c>
      <c r="D13" s="840">
        <v>183963.94317720231</v>
      </c>
      <c r="E13" s="842">
        <v>185861.69142636348</v>
      </c>
      <c r="G13" s="23"/>
      <c r="H13" s="23"/>
      <c r="I13" s="23"/>
      <c r="J13" s="23"/>
      <c r="K13" s="676"/>
      <c r="L13" s="23"/>
      <c r="M13" s="23"/>
      <c r="N13" s="23"/>
      <c r="O13" s="23"/>
    </row>
    <row r="14" spans="1:15" x14ac:dyDescent="0.2">
      <c r="A14" s="24" t="s">
        <v>13</v>
      </c>
      <c r="B14" s="840">
        <v>1863911.6218427592</v>
      </c>
      <c r="C14" s="841">
        <v>1936776.1911683711</v>
      </c>
      <c r="D14" s="840">
        <v>1963374.7778210887</v>
      </c>
      <c r="E14" s="842">
        <v>1991337.7628393555</v>
      </c>
      <c r="G14" s="23"/>
      <c r="H14" s="23"/>
      <c r="I14" s="23"/>
      <c r="J14" s="23"/>
      <c r="K14" s="676"/>
      <c r="L14" s="23"/>
      <c r="M14" s="23"/>
      <c r="N14" s="23"/>
      <c r="O14" s="23"/>
    </row>
    <row r="15" spans="1:15" ht="15" x14ac:dyDescent="0.2">
      <c r="A15" s="1198" t="s">
        <v>1376</v>
      </c>
      <c r="B15" s="840">
        <v>492429.69389201712</v>
      </c>
      <c r="C15" s="841">
        <v>639301.06414482801</v>
      </c>
      <c r="D15" s="840">
        <v>702664.11224585783</v>
      </c>
      <c r="E15" s="842">
        <v>740552.90590438549</v>
      </c>
      <c r="G15" s="23"/>
      <c r="H15" s="23"/>
      <c r="I15" s="23"/>
      <c r="J15" s="23"/>
      <c r="K15" s="676"/>
      <c r="L15" s="23"/>
      <c r="M15" s="23"/>
      <c r="N15" s="23"/>
      <c r="O15" s="23"/>
    </row>
    <row r="16" spans="1:15" x14ac:dyDescent="0.2">
      <c r="A16" s="710" t="s">
        <v>626</v>
      </c>
      <c r="B16" s="840">
        <v>1371481.9279507422</v>
      </c>
      <c r="C16" s="840">
        <v>1297475.1270235432</v>
      </c>
      <c r="D16" s="840">
        <v>1260710.665575231</v>
      </c>
      <c r="E16" s="840">
        <v>1250784.85693497</v>
      </c>
      <c r="G16" s="23"/>
      <c r="H16" s="23"/>
      <c r="I16" s="23"/>
      <c r="J16" s="23"/>
      <c r="K16" s="676"/>
      <c r="L16" s="23"/>
      <c r="M16" s="23"/>
      <c r="N16" s="23"/>
      <c r="O16" s="23"/>
    </row>
    <row r="17" spans="1:15" x14ac:dyDescent="0.2">
      <c r="A17" s="24" t="s">
        <v>14</v>
      </c>
      <c r="B17" s="840">
        <v>1633012.354074965</v>
      </c>
      <c r="C17" s="841">
        <v>1673178.908402968</v>
      </c>
      <c r="D17" s="840">
        <v>1712180.0235205467</v>
      </c>
      <c r="E17" s="842">
        <v>1750896.7147546518</v>
      </c>
      <c r="G17" s="23"/>
      <c r="H17" s="23"/>
      <c r="I17" s="23"/>
      <c r="J17" s="23"/>
      <c r="K17" s="676"/>
      <c r="L17" s="23"/>
      <c r="M17" s="23"/>
      <c r="N17" s="23"/>
      <c r="O17" s="23"/>
    </row>
    <row r="18" spans="1:15" x14ac:dyDescent="0.2">
      <c r="A18" s="24" t="s">
        <v>40</v>
      </c>
      <c r="B18" s="840">
        <v>2936542.6572276279</v>
      </c>
      <c r="C18" s="841">
        <v>2990181.2324214997</v>
      </c>
      <c r="D18" s="840">
        <v>3039272.6753103789</v>
      </c>
      <c r="E18" s="842">
        <v>3090483.1986490972</v>
      </c>
      <c r="G18" s="23"/>
      <c r="H18" s="23"/>
      <c r="I18" s="23"/>
      <c r="J18" s="23"/>
      <c r="K18" s="676"/>
      <c r="L18" s="23"/>
      <c r="M18" s="23"/>
      <c r="N18" s="23"/>
      <c r="O18" s="23"/>
    </row>
    <row r="19" spans="1:15" x14ac:dyDescent="0.2">
      <c r="A19" s="22" t="s">
        <v>15</v>
      </c>
      <c r="B19" s="846">
        <v>13362</v>
      </c>
      <c r="C19" s="847">
        <v>13709</v>
      </c>
      <c r="D19" s="846">
        <v>14065</v>
      </c>
      <c r="E19" s="848">
        <v>14431</v>
      </c>
      <c r="G19" s="676"/>
      <c r="H19" s="676"/>
      <c r="I19" s="676"/>
      <c r="J19" s="676"/>
      <c r="K19" s="676"/>
      <c r="L19" s="676"/>
      <c r="M19" s="676"/>
      <c r="N19" s="676"/>
      <c r="O19" s="676"/>
    </row>
    <row r="20" spans="1:15" x14ac:dyDescent="0.2">
      <c r="A20" s="25" t="s">
        <v>16</v>
      </c>
      <c r="B20" s="849">
        <v>13362</v>
      </c>
      <c r="C20" s="850">
        <v>13709</v>
      </c>
      <c r="D20" s="849">
        <v>14065</v>
      </c>
      <c r="E20" s="851">
        <v>14431</v>
      </c>
      <c r="G20" s="676"/>
      <c r="H20" s="676"/>
      <c r="I20" s="676"/>
      <c r="J20" s="676"/>
      <c r="K20" s="676"/>
      <c r="L20" s="676"/>
      <c r="M20" s="676"/>
      <c r="N20" s="676"/>
      <c r="O20" s="676"/>
    </row>
    <row r="21" spans="1:15" ht="51.75" customHeight="1" x14ac:dyDescent="0.2">
      <c r="A21" s="1470" t="s">
        <v>1375</v>
      </c>
      <c r="B21" s="1470"/>
      <c r="C21" s="1470"/>
      <c r="D21" s="1470"/>
      <c r="E21" s="1470"/>
      <c r="G21" s="676"/>
      <c r="H21" s="676"/>
      <c r="I21" s="676"/>
      <c r="J21" s="676"/>
      <c r="K21" s="676"/>
      <c r="L21" s="676"/>
      <c r="M21" s="676"/>
      <c r="N21" s="676"/>
      <c r="O21" s="676"/>
    </row>
    <row r="22" spans="1:15" x14ac:dyDescent="0.2">
      <c r="A22" s="19" t="s">
        <v>18</v>
      </c>
      <c r="B22" s="19"/>
      <c r="C22" s="19"/>
      <c r="D22" s="19"/>
      <c r="E22" s="19"/>
    </row>
    <row r="23" spans="1:15" x14ac:dyDescent="0.2">
      <c r="B23" s="23"/>
      <c r="C23" s="23"/>
      <c r="D23" s="23"/>
      <c r="E23" s="23"/>
      <c r="F23" s="574"/>
      <c r="G23" s="574"/>
      <c r="H23" s="574"/>
      <c r="I23" s="574"/>
    </row>
    <row r="24" spans="1:15" x14ac:dyDescent="0.2">
      <c r="A24" s="7"/>
      <c r="B24" s="73"/>
      <c r="C24" s="7"/>
      <c r="D24" s="7"/>
      <c r="E24" s="7"/>
      <c r="F24" s="1408"/>
      <c r="G24" s="1408"/>
      <c r="H24" s="574"/>
      <c r="I24" s="574"/>
    </row>
    <row r="25" spans="1:15" x14ac:dyDescent="0.2">
      <c r="A25" s="7"/>
      <c r="B25" s="925"/>
      <c r="C25" s="925"/>
      <c r="D25" s="925"/>
      <c r="E25" s="925"/>
      <c r="F25" s="1408"/>
      <c r="G25" s="1408"/>
      <c r="H25" s="574"/>
      <c r="I25" s="574"/>
    </row>
    <row r="26" spans="1:15" x14ac:dyDescent="0.2">
      <c r="A26" s="7"/>
      <c r="B26" s="515"/>
      <c r="C26" s="515"/>
      <c r="D26" s="515"/>
      <c r="E26" s="515"/>
      <c r="F26" s="1408"/>
      <c r="G26" s="1408"/>
      <c r="H26" s="574"/>
      <c r="I26" s="574"/>
    </row>
    <row r="27" spans="1:15" x14ac:dyDescent="0.2">
      <c r="A27" s="7"/>
      <c r="B27" s="515"/>
      <c r="C27" s="515"/>
      <c r="D27" s="515"/>
      <c r="E27" s="515"/>
      <c r="F27" s="1408"/>
      <c r="G27" s="1408"/>
      <c r="H27" s="574"/>
      <c r="I27" s="574"/>
    </row>
    <row r="28" spans="1:15" x14ac:dyDescent="0.2">
      <c r="A28" s="7"/>
      <c r="B28" s="297"/>
      <c r="C28" s="297"/>
      <c r="D28" s="297"/>
      <c r="E28" s="297"/>
      <c r="F28" s="1408"/>
      <c r="G28" s="1408"/>
      <c r="H28" s="574"/>
      <c r="I28" s="574"/>
    </row>
    <row r="29" spans="1:15" x14ac:dyDescent="0.2">
      <c r="A29" s="7"/>
      <c r="B29" s="297"/>
      <c r="C29" s="297"/>
      <c r="D29" s="297"/>
      <c r="E29" s="297"/>
      <c r="F29" s="1408"/>
      <c r="G29" s="1408"/>
      <c r="H29" s="574"/>
      <c r="I29" s="574"/>
    </row>
    <row r="30" spans="1:15" x14ac:dyDescent="0.2">
      <c r="A30" s="7"/>
      <c r="B30" s="297"/>
      <c r="C30" s="297"/>
      <c r="D30" s="297"/>
      <c r="E30" s="297"/>
      <c r="F30" s="1408"/>
      <c r="G30" s="1408"/>
      <c r="H30" s="574"/>
      <c r="I30" s="574"/>
    </row>
    <row r="31" spans="1:15" x14ac:dyDescent="0.2">
      <c r="B31" s="23"/>
      <c r="C31" s="23"/>
      <c r="D31" s="23"/>
      <c r="E31" s="23"/>
      <c r="F31" s="574"/>
      <c r="G31" s="574"/>
      <c r="H31" s="574"/>
      <c r="I31" s="574"/>
    </row>
    <row r="32" spans="1:15" x14ac:dyDescent="0.2">
      <c r="B32" s="23"/>
      <c r="C32" s="23"/>
      <c r="D32" s="23"/>
      <c r="E32" s="23"/>
      <c r="F32" s="574"/>
      <c r="G32" s="574"/>
      <c r="H32" s="574"/>
      <c r="I32" s="574"/>
    </row>
    <row r="33" spans="2:9" x14ac:dyDescent="0.2">
      <c r="B33" s="23"/>
      <c r="C33" s="23"/>
      <c r="D33" s="23"/>
      <c r="E33" s="23"/>
      <c r="F33" s="574"/>
      <c r="G33" s="574"/>
      <c r="H33" s="574"/>
      <c r="I33" s="574"/>
    </row>
    <row r="34" spans="2:9" x14ac:dyDescent="0.2">
      <c r="B34" s="23"/>
      <c r="C34" s="23"/>
      <c r="D34" s="23"/>
      <c r="E34" s="23"/>
    </row>
    <row r="35" spans="2:9" x14ac:dyDescent="0.2">
      <c r="B35" s="23"/>
      <c r="C35" s="23"/>
      <c r="D35" s="23"/>
      <c r="E35" s="23"/>
    </row>
  </sheetData>
  <mergeCells count="1">
    <mergeCell ref="A21:E21"/>
  </mergeCells>
  <conditionalFormatting sqref="L6:O21">
    <cfRule type="colorScale" priority="4">
      <colorScale>
        <cfvo type="min"/>
        <cfvo type="num" val="0"/>
        <cfvo type="max"/>
        <color rgb="FFF8696B"/>
        <color rgb="FFFFEB84"/>
        <color rgb="FF63BE7B"/>
      </colorScale>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AEC1E-9C95-4A46-A549-3A37A2873029}">
  <sheetPr codeName="Hoja53"/>
  <dimension ref="A1:I20"/>
  <sheetViews>
    <sheetView showGridLines="0" workbookViewId="0">
      <selection activeCell="C10" sqref="C10"/>
    </sheetView>
  </sheetViews>
  <sheetFormatPr baseColWidth="10" defaultColWidth="11.42578125" defaultRowHeight="12.75" x14ac:dyDescent="0.2"/>
  <cols>
    <col min="1" max="1" width="42.28515625" style="4" bestFit="1" customWidth="1"/>
    <col min="2" max="16384" width="11.42578125" style="4"/>
  </cols>
  <sheetData>
    <row r="1" spans="1:9" x14ac:dyDescent="0.2">
      <c r="A1" s="207" t="s">
        <v>234</v>
      </c>
      <c r="B1" s="19"/>
      <c r="C1" s="19"/>
      <c r="D1" s="19"/>
      <c r="E1" s="19"/>
    </row>
    <row r="2" spans="1:9" x14ac:dyDescent="0.2">
      <c r="A2" s="207" t="s">
        <v>703</v>
      </c>
      <c r="B2" s="19"/>
      <c r="C2" s="19"/>
      <c r="D2" s="19"/>
      <c r="E2" s="19"/>
    </row>
    <row r="3" spans="1:9" x14ac:dyDescent="0.2">
      <c r="A3" s="31"/>
      <c r="B3" s="19"/>
      <c r="C3" s="19"/>
      <c r="D3" s="19"/>
      <c r="E3" s="19"/>
    </row>
    <row r="4" spans="1:9" x14ac:dyDescent="0.2">
      <c r="A4" s="1605"/>
      <c r="B4" s="1695">
        <v>2026</v>
      </c>
      <c r="C4" s="1696"/>
      <c r="D4" s="1695">
        <v>2027</v>
      </c>
      <c r="E4" s="1696"/>
      <c r="F4" s="1695">
        <v>2028</v>
      </c>
      <c r="G4" s="1696"/>
      <c r="H4" s="1695">
        <v>2029</v>
      </c>
      <c r="I4" s="1696"/>
    </row>
    <row r="5" spans="1:9" x14ac:dyDescent="0.2">
      <c r="A5" s="1606"/>
      <c r="B5" s="872" t="s">
        <v>804</v>
      </c>
      <c r="C5" s="873" t="s">
        <v>808</v>
      </c>
      <c r="D5" s="872" t="s">
        <v>804</v>
      </c>
      <c r="E5" s="873" t="s">
        <v>808</v>
      </c>
      <c r="F5" s="872" t="s">
        <v>804</v>
      </c>
      <c r="G5" s="873" t="s">
        <v>808</v>
      </c>
      <c r="H5" s="872" t="s">
        <v>804</v>
      </c>
      <c r="I5" s="873" t="s">
        <v>808</v>
      </c>
    </row>
    <row r="6" spans="1:9" x14ac:dyDescent="0.2">
      <c r="A6" s="75" t="s">
        <v>532</v>
      </c>
      <c r="B6" s="874"/>
      <c r="C6" s="820"/>
      <c r="D6" s="874"/>
      <c r="E6" s="820"/>
      <c r="F6" s="874"/>
      <c r="G6" s="820"/>
      <c r="H6" s="874"/>
      <c r="I6" s="820"/>
    </row>
    <row r="7" spans="1:9" x14ac:dyDescent="0.2">
      <c r="A7" s="875" t="s">
        <v>830</v>
      </c>
      <c r="B7" s="886">
        <v>2.0344174928811576</v>
      </c>
      <c r="C7" s="876">
        <v>2.0344174928811598</v>
      </c>
      <c r="D7" s="886">
        <v>1.9582533459496343</v>
      </c>
      <c r="E7" s="876">
        <v>1.9582533459496301</v>
      </c>
      <c r="F7" s="886">
        <v>2.0228513876050291</v>
      </c>
      <c r="G7" s="876">
        <v>2.02285138760503</v>
      </c>
      <c r="H7" s="886">
        <v>2.0328219232544464</v>
      </c>
      <c r="I7" s="876">
        <v>2.03282192325445</v>
      </c>
    </row>
    <row r="8" spans="1:9" x14ac:dyDescent="0.2">
      <c r="A8" s="875" t="s">
        <v>578</v>
      </c>
      <c r="B8" s="877">
        <v>0.9400000000000075</v>
      </c>
      <c r="C8" s="878">
        <v>6.9999999999992304E-2</v>
      </c>
      <c r="D8" s="877">
        <v>0.78000000000000291</v>
      </c>
      <c r="E8" s="878">
        <v>-9.0000000000001204E-2</v>
      </c>
      <c r="F8" s="877">
        <v>0.67999999999999172</v>
      </c>
      <c r="G8" s="878">
        <v>-0.1</v>
      </c>
      <c r="H8" s="877">
        <v>0.77000000000000401</v>
      </c>
      <c r="I8" s="878">
        <v>-8.0000000000002305E-2</v>
      </c>
    </row>
    <row r="9" spans="1:9" x14ac:dyDescent="0.2">
      <c r="A9" s="420" t="s">
        <v>42</v>
      </c>
      <c r="B9" s="880"/>
      <c r="C9" s="881"/>
      <c r="D9" s="880"/>
      <c r="E9" s="881"/>
      <c r="F9" s="880"/>
      <c r="G9" s="881"/>
      <c r="H9" s="880"/>
      <c r="I9" s="881"/>
    </row>
    <row r="10" spans="1:9" x14ac:dyDescent="0.2">
      <c r="A10" s="875" t="s">
        <v>237</v>
      </c>
      <c r="B10" s="650">
        <v>409</v>
      </c>
      <c r="C10" s="882">
        <v>409</v>
      </c>
      <c r="D10" s="650">
        <v>409</v>
      </c>
      <c r="E10" s="882">
        <v>409</v>
      </c>
      <c r="F10" s="650">
        <v>409</v>
      </c>
      <c r="G10" s="882">
        <v>409</v>
      </c>
      <c r="H10" s="650">
        <v>409</v>
      </c>
      <c r="I10" s="882">
        <v>409</v>
      </c>
    </row>
    <row r="11" spans="1:9" x14ac:dyDescent="0.2">
      <c r="A11" s="355" t="s">
        <v>628</v>
      </c>
      <c r="B11" s="821"/>
      <c r="C11" s="883"/>
      <c r="D11" s="821"/>
      <c r="E11" s="883"/>
      <c r="F11" s="821"/>
      <c r="G11" s="883"/>
      <c r="H11" s="821"/>
      <c r="I11" s="883"/>
    </row>
    <row r="12" spans="1:9" ht="12.75" customHeight="1" x14ac:dyDescent="0.2">
      <c r="A12" s="356" t="s">
        <v>629</v>
      </c>
      <c r="B12" s="879">
        <v>0.48621148683315296</v>
      </c>
      <c r="C12" s="1140">
        <v>0.48621148683315296</v>
      </c>
      <c r="D12" s="879">
        <v>0.48621148683315296</v>
      </c>
      <c r="E12" s="884">
        <v>0.48621148683315296</v>
      </c>
      <c r="F12" s="879">
        <v>0.48621148683315296</v>
      </c>
      <c r="G12" s="884">
        <v>0.48621148683315296</v>
      </c>
      <c r="H12" s="879">
        <v>0.48621148683315296</v>
      </c>
      <c r="I12" s="884">
        <v>0.48621148683315296</v>
      </c>
    </row>
    <row r="13" spans="1:9" x14ac:dyDescent="0.2">
      <c r="A13" s="357" t="s">
        <v>690</v>
      </c>
      <c r="B13" s="887" t="s">
        <v>652</v>
      </c>
      <c r="C13" s="1141" t="s">
        <v>652</v>
      </c>
      <c r="D13" s="887" t="s">
        <v>652</v>
      </c>
      <c r="E13" s="885" t="s">
        <v>652</v>
      </c>
      <c r="F13" s="887" t="s">
        <v>652</v>
      </c>
      <c r="G13" s="885" t="s">
        <v>652</v>
      </c>
      <c r="H13" s="887" t="s">
        <v>652</v>
      </c>
      <c r="I13" s="885" t="s">
        <v>652</v>
      </c>
    </row>
    <row r="14" spans="1:9" x14ac:dyDescent="0.2">
      <c r="A14" s="1697" t="s">
        <v>831</v>
      </c>
      <c r="B14" s="1697"/>
      <c r="C14" s="1697"/>
      <c r="D14" s="1697"/>
      <c r="E14" s="1697"/>
      <c r="F14" s="1697"/>
      <c r="G14" s="1697"/>
      <c r="H14" s="1697"/>
      <c r="I14" s="1697"/>
    </row>
    <row r="15" spans="1:9" x14ac:dyDescent="0.2">
      <c r="A15" s="1697"/>
      <c r="B15" s="1697"/>
      <c r="C15" s="1697"/>
      <c r="D15" s="1697"/>
      <c r="E15" s="1697"/>
      <c r="F15" s="1697"/>
      <c r="G15" s="1697"/>
      <c r="H15" s="1697"/>
      <c r="I15" s="1697"/>
    </row>
    <row r="16" spans="1:9" x14ac:dyDescent="0.2">
      <c r="A16" s="1697"/>
      <c r="B16" s="1697"/>
      <c r="C16" s="1697"/>
      <c r="D16" s="1697"/>
      <c r="E16" s="1697"/>
      <c r="F16" s="1697"/>
      <c r="G16" s="1697"/>
      <c r="H16" s="1697"/>
      <c r="I16" s="1697"/>
    </row>
    <row r="17" spans="1:5" x14ac:dyDescent="0.2">
      <c r="A17" s="4" t="s">
        <v>824</v>
      </c>
    </row>
    <row r="18" spans="1:5" x14ac:dyDescent="0.2">
      <c r="A18" s="715" t="s">
        <v>18</v>
      </c>
    </row>
    <row r="20" spans="1:5" x14ac:dyDescent="0.2">
      <c r="A20" s="765"/>
      <c r="B20" s="765"/>
      <c r="C20" s="765"/>
      <c r="D20" s="765"/>
      <c r="E20" s="765"/>
    </row>
  </sheetData>
  <mergeCells count="6">
    <mergeCell ref="H4:I4"/>
    <mergeCell ref="A14:I16"/>
    <mergeCell ref="A4:A5"/>
    <mergeCell ref="B4:C4"/>
    <mergeCell ref="D4:E4"/>
    <mergeCell ref="F4:G4"/>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9B27E-CCC4-4217-AEC4-0EA447C97C9F}">
  <sheetPr codeName="Hoja54"/>
  <dimension ref="A1:G22"/>
  <sheetViews>
    <sheetView showGridLines="0" zoomScaleNormal="100" workbookViewId="0">
      <selection activeCell="A18" sqref="A18:E21"/>
    </sheetView>
  </sheetViews>
  <sheetFormatPr baseColWidth="10" defaultColWidth="11.42578125" defaultRowHeight="12.75" x14ac:dyDescent="0.2"/>
  <cols>
    <col min="1" max="1" width="49.42578125" style="4" customWidth="1"/>
    <col min="2" max="16384" width="11.42578125" style="4"/>
  </cols>
  <sheetData>
    <row r="1" spans="1:7" x14ac:dyDescent="0.2">
      <c r="A1" s="207" t="s">
        <v>236</v>
      </c>
      <c r="B1" s="19"/>
      <c r="C1" s="19"/>
      <c r="D1" s="19"/>
      <c r="E1" s="19"/>
    </row>
    <row r="2" spans="1:7" x14ac:dyDescent="0.2">
      <c r="A2" s="207" t="s">
        <v>704</v>
      </c>
      <c r="B2" s="19"/>
      <c r="C2" s="19"/>
      <c r="D2" s="19"/>
      <c r="E2" s="19"/>
    </row>
    <row r="3" spans="1:7" x14ac:dyDescent="0.2">
      <c r="A3" s="1698" t="s">
        <v>721</v>
      </c>
      <c r="B3" s="1698"/>
      <c r="C3" s="1698"/>
      <c r="D3" s="1698"/>
      <c r="E3" s="1698"/>
    </row>
    <row r="4" spans="1:7" x14ac:dyDescent="0.2">
      <c r="A4" s="401"/>
      <c r="B4" s="401"/>
      <c r="C4" s="575"/>
      <c r="D4" s="575"/>
      <c r="E4" s="575"/>
    </row>
    <row r="5" spans="1:7" x14ac:dyDescent="0.2">
      <c r="A5" s="81" t="s">
        <v>238</v>
      </c>
      <c r="B5" s="82" t="s">
        <v>526</v>
      </c>
      <c r="C5" s="82" t="s">
        <v>583</v>
      </c>
      <c r="D5" s="83" t="s">
        <v>699</v>
      </c>
      <c r="E5" s="83">
        <v>2029</v>
      </c>
    </row>
    <row r="6" spans="1:7" x14ac:dyDescent="0.2">
      <c r="A6" s="36" t="s">
        <v>239</v>
      </c>
      <c r="B6" s="37">
        <v>77402142.716539159</v>
      </c>
      <c r="C6" s="38">
        <v>80891110.841928229</v>
      </c>
      <c r="D6" s="37">
        <v>83891310.413304716</v>
      </c>
      <c r="E6" s="39">
        <v>85539624.39901796</v>
      </c>
      <c r="F6" s="58"/>
      <c r="G6" s="572"/>
    </row>
    <row r="7" spans="1:7" x14ac:dyDescent="0.2">
      <c r="A7" s="40" t="s">
        <v>187</v>
      </c>
      <c r="B7" s="41">
        <v>64685919.178194381</v>
      </c>
      <c r="C7" s="42">
        <v>67338530.622763291</v>
      </c>
      <c r="D7" s="41">
        <v>69977885.438579932</v>
      </c>
      <c r="E7" s="43">
        <v>71606520.868813008</v>
      </c>
      <c r="F7" s="23"/>
      <c r="G7" s="58"/>
    </row>
    <row r="8" spans="1:7" x14ac:dyDescent="0.2">
      <c r="A8" s="701" t="s">
        <v>240</v>
      </c>
      <c r="B8" s="702">
        <v>4770812.8143523755</v>
      </c>
      <c r="C8" s="703">
        <v>4728427.7213624287</v>
      </c>
      <c r="D8" s="702">
        <v>4560460.6072652778</v>
      </c>
      <c r="E8" s="704">
        <v>4472269.8769967528</v>
      </c>
      <c r="F8" s="23"/>
      <c r="G8" s="23"/>
    </row>
    <row r="9" spans="1:7" x14ac:dyDescent="0.2">
      <c r="A9" s="701" t="s">
        <v>241</v>
      </c>
      <c r="B9" s="702">
        <v>59915106.363842003</v>
      </c>
      <c r="C9" s="703">
        <v>62610102.901400857</v>
      </c>
      <c r="D9" s="702">
        <v>65417424.831314661</v>
      </c>
      <c r="E9" s="704">
        <v>67134250.991816252</v>
      </c>
      <c r="F9" s="23"/>
      <c r="G9" s="23"/>
    </row>
    <row r="10" spans="1:7" x14ac:dyDescent="0.2">
      <c r="A10" s="40" t="s">
        <v>190</v>
      </c>
      <c r="B10" s="41">
        <v>1790969.1444761627</v>
      </c>
      <c r="C10" s="42">
        <v>2239440.8639317905</v>
      </c>
      <c r="D10" s="41">
        <v>2355564.4553115461</v>
      </c>
      <c r="E10" s="43">
        <v>2132200.1873036209</v>
      </c>
      <c r="F10" s="23"/>
      <c r="G10" s="23"/>
    </row>
    <row r="11" spans="1:7" x14ac:dyDescent="0.2">
      <c r="A11" s="40" t="s">
        <v>242</v>
      </c>
      <c r="B11" s="41">
        <v>3513936.1960253217</v>
      </c>
      <c r="C11" s="42">
        <v>3679019.5689895051</v>
      </c>
      <c r="D11" s="41">
        <v>3781198.0736343795</v>
      </c>
      <c r="E11" s="43">
        <v>3880530.8832212831</v>
      </c>
      <c r="F11" s="23"/>
      <c r="G11" s="23"/>
    </row>
    <row r="12" spans="1:7" ht="15" x14ac:dyDescent="0.2">
      <c r="A12" s="67" t="s">
        <v>1310</v>
      </c>
      <c r="B12" s="41">
        <v>492429.69389201712</v>
      </c>
      <c r="C12" s="42">
        <v>639301.06414482801</v>
      </c>
      <c r="D12" s="41">
        <v>702664.11224585783</v>
      </c>
      <c r="E12" s="43">
        <v>740552.90590438549</v>
      </c>
      <c r="F12" s="23"/>
      <c r="G12" s="23"/>
    </row>
    <row r="13" spans="1:7" ht="15" x14ac:dyDescent="0.2">
      <c r="A13" s="44" t="s">
        <v>1377</v>
      </c>
      <c r="B13" s="45">
        <v>6918888.503951285</v>
      </c>
      <c r="C13" s="46">
        <v>6994818.7220988069</v>
      </c>
      <c r="D13" s="45">
        <v>7073998.3335329881</v>
      </c>
      <c r="E13" s="47">
        <v>7179819.5537756728</v>
      </c>
      <c r="F13" s="23"/>
      <c r="G13" s="23"/>
    </row>
    <row r="14" spans="1:7" ht="13.5" customHeight="1" x14ac:dyDescent="0.2">
      <c r="A14" s="1700" t="s">
        <v>1375</v>
      </c>
      <c r="B14" s="1700"/>
      <c r="C14" s="1700"/>
      <c r="D14" s="1700"/>
      <c r="E14" s="1700"/>
      <c r="F14" s="23"/>
      <c r="G14" s="23"/>
    </row>
    <row r="15" spans="1:7" x14ac:dyDescent="0.2">
      <c r="A15" s="1699"/>
      <c r="B15" s="1699"/>
      <c r="C15" s="1699"/>
      <c r="D15" s="1699"/>
      <c r="E15" s="1699"/>
      <c r="F15" s="23"/>
      <c r="G15" s="23"/>
    </row>
    <row r="16" spans="1:7" x14ac:dyDescent="0.2">
      <c r="A16" s="1699"/>
      <c r="B16" s="1699"/>
      <c r="C16" s="1699"/>
      <c r="D16" s="1699"/>
      <c r="E16" s="1699"/>
      <c r="F16" s="23"/>
      <c r="G16" s="23"/>
    </row>
    <row r="17" spans="1:7" x14ac:dyDescent="0.2">
      <c r="A17" s="1699"/>
      <c r="B17" s="1699"/>
      <c r="C17" s="1699"/>
      <c r="D17" s="1699"/>
      <c r="E17" s="1699"/>
      <c r="F17" s="23"/>
      <c r="G17" s="23"/>
    </row>
    <row r="18" spans="1:7" ht="12.75" customHeight="1" x14ac:dyDescent="0.2">
      <c r="A18" s="1699" t="s">
        <v>1374</v>
      </c>
      <c r="B18" s="1699"/>
      <c r="C18" s="1699"/>
      <c r="D18" s="1699"/>
      <c r="E18" s="1699"/>
    </row>
    <row r="19" spans="1:7" x14ac:dyDescent="0.2">
      <c r="A19" s="1699"/>
      <c r="B19" s="1699"/>
      <c r="C19" s="1699"/>
      <c r="D19" s="1699"/>
      <c r="E19" s="1699"/>
    </row>
    <row r="20" spans="1:7" x14ac:dyDescent="0.2">
      <c r="A20" s="1699"/>
      <c r="B20" s="1699"/>
      <c r="C20" s="1699"/>
      <c r="D20" s="1699"/>
      <c r="E20" s="1699"/>
    </row>
    <row r="21" spans="1:7" x14ac:dyDescent="0.2">
      <c r="A21" s="1699"/>
      <c r="B21" s="1699"/>
      <c r="C21" s="1699"/>
      <c r="D21" s="1699"/>
      <c r="E21" s="1699"/>
    </row>
    <row r="22" spans="1:7" x14ac:dyDescent="0.2">
      <c r="A22" s="401" t="s">
        <v>18</v>
      </c>
    </row>
  </sheetData>
  <mergeCells count="3">
    <mergeCell ref="A3:E3"/>
    <mergeCell ref="A18:E21"/>
    <mergeCell ref="A14:E17"/>
  </mergeCells>
  <pageMargins left="0.7" right="0.7" top="0.75" bottom="0.75" header="0.3" footer="0.3"/>
  <pageSetup paperSize="9" orientation="portrait" horizontalDpi="90" verticalDpi="9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7E7A5-BD4F-4256-9DC4-4B2769844F56}">
  <sheetPr codeName="Hoja55"/>
  <dimension ref="A1:K28"/>
  <sheetViews>
    <sheetView showGridLines="0" zoomScaleNormal="100" workbookViewId="0">
      <selection activeCell="E30" sqref="E30"/>
    </sheetView>
  </sheetViews>
  <sheetFormatPr baseColWidth="10" defaultColWidth="11.42578125" defaultRowHeight="12.75" x14ac:dyDescent="0.2"/>
  <cols>
    <col min="1" max="1" width="54.85546875" style="4" customWidth="1"/>
    <col min="2" max="5" width="11.7109375" style="4" bestFit="1" customWidth="1"/>
    <col min="6" max="6" width="7.7109375" style="4" customWidth="1"/>
    <col min="7" max="7" width="13.42578125" style="4" customWidth="1"/>
    <col min="8" max="16384" width="11.42578125" style="4"/>
  </cols>
  <sheetData>
    <row r="1" spans="1:11" x14ac:dyDescent="0.2">
      <c r="A1" s="207" t="s">
        <v>243</v>
      </c>
      <c r="B1" s="19"/>
      <c r="C1" s="19"/>
      <c r="D1" s="19"/>
      <c r="E1" s="19"/>
    </row>
    <row r="2" spans="1:11" x14ac:dyDescent="0.2">
      <c r="A2" s="207" t="s">
        <v>705</v>
      </c>
      <c r="B2" s="19"/>
      <c r="C2" s="19"/>
      <c r="D2" s="19"/>
      <c r="E2" s="19"/>
    </row>
    <row r="3" spans="1:11" x14ac:dyDescent="0.2">
      <c r="A3" s="402" t="s">
        <v>722</v>
      </c>
      <c r="B3" s="19"/>
      <c r="C3" s="19"/>
      <c r="D3" s="19"/>
      <c r="E3" s="19"/>
    </row>
    <row r="4" spans="1:11" x14ac:dyDescent="0.2">
      <c r="A4" s="31"/>
      <c r="B4" s="19"/>
      <c r="C4" s="19"/>
      <c r="D4" s="19"/>
      <c r="E4" s="19"/>
    </row>
    <row r="5" spans="1:11" x14ac:dyDescent="0.2">
      <c r="A5" s="48"/>
      <c r="B5" s="49">
        <v>2026</v>
      </c>
      <c r="C5" s="49">
        <v>2027</v>
      </c>
      <c r="D5" s="49">
        <v>2028</v>
      </c>
      <c r="E5" s="49">
        <v>2029</v>
      </c>
    </row>
    <row r="6" spans="1:11" x14ac:dyDescent="0.2">
      <c r="A6" s="512" t="s">
        <v>807</v>
      </c>
      <c r="B6" s="50">
        <v>83103952.537747115</v>
      </c>
      <c r="C6" s="50">
        <v>84647932.622502252</v>
      </c>
      <c r="D6" s="51">
        <v>85750416.586342201</v>
      </c>
      <c r="E6" s="50">
        <v>86360694.927428529</v>
      </c>
      <c r="F6" s="370"/>
      <c r="G6" s="571"/>
      <c r="H6" s="297"/>
      <c r="I6" s="297"/>
      <c r="J6" s="23"/>
      <c r="K6" s="23"/>
    </row>
    <row r="7" spans="1:11" x14ac:dyDescent="0.2">
      <c r="A7" s="52" t="s">
        <v>812</v>
      </c>
      <c r="B7" s="511">
        <v>83103952.537747115</v>
      </c>
      <c r="C7" s="508">
        <v>84647932.622502252</v>
      </c>
      <c r="D7" s="509">
        <v>85750416.586342201</v>
      </c>
      <c r="E7" s="509">
        <v>86360694.927428529</v>
      </c>
      <c r="F7" s="510"/>
      <c r="G7" s="448"/>
      <c r="H7" s="53"/>
      <c r="I7" s="53"/>
      <c r="J7" s="53"/>
      <c r="K7" s="53"/>
    </row>
    <row r="8" spans="1:11" x14ac:dyDescent="0.2">
      <c r="A8" s="54" t="s">
        <v>449</v>
      </c>
      <c r="B8" s="409">
        <v>1.8532375640715637</v>
      </c>
      <c r="C8" s="409">
        <v>1.857890073343782</v>
      </c>
      <c r="D8" s="409">
        <v>1.3024346013937649</v>
      </c>
      <c r="E8" s="409">
        <v>0.71169140090630023</v>
      </c>
      <c r="G8" s="1138"/>
    </row>
    <row r="9" spans="1:11" x14ac:dyDescent="0.2">
      <c r="A9" s="55" t="s">
        <v>244</v>
      </c>
      <c r="B9" s="56">
        <v>0</v>
      </c>
      <c r="C9" s="56">
        <v>0</v>
      </c>
      <c r="D9" s="56">
        <v>0</v>
      </c>
      <c r="E9" s="56">
        <v>0</v>
      </c>
      <c r="G9" s="7"/>
    </row>
    <row r="10" spans="1:11" x14ac:dyDescent="0.2">
      <c r="A10" s="55" t="s">
        <v>500</v>
      </c>
      <c r="B10" s="410">
        <v>0</v>
      </c>
      <c r="C10" s="410">
        <v>0</v>
      </c>
      <c r="D10" s="410">
        <v>0</v>
      </c>
      <c r="E10" s="410">
        <v>0</v>
      </c>
      <c r="G10" s="7"/>
    </row>
    <row r="11" spans="1:11" x14ac:dyDescent="0.2">
      <c r="A11" s="57" t="s">
        <v>245</v>
      </c>
      <c r="B11" s="410">
        <v>0</v>
      </c>
      <c r="C11" s="411">
        <v>0</v>
      </c>
      <c r="D11" s="411">
        <v>0</v>
      </c>
      <c r="E11" s="411">
        <v>0</v>
      </c>
      <c r="G11" s="388"/>
    </row>
    <row r="12" spans="1:11" s="7" customFormat="1" x14ac:dyDescent="0.2">
      <c r="A12" s="646" t="s">
        <v>18</v>
      </c>
      <c r="B12" s="803"/>
      <c r="C12" s="803"/>
      <c r="D12" s="803"/>
      <c r="E12" s="803"/>
    </row>
    <row r="13" spans="1:11" x14ac:dyDescent="0.2">
      <c r="B13" s="23"/>
      <c r="C13" s="53"/>
      <c r="D13" s="23"/>
      <c r="E13" s="23"/>
    </row>
    <row r="14" spans="1:11" x14ac:dyDescent="0.2">
      <c r="A14" s="7"/>
      <c r="B14" s="73"/>
      <c r="C14" s="73"/>
      <c r="D14" s="73"/>
      <c r="E14" s="73"/>
    </row>
    <row r="15" spans="1:11" x14ac:dyDescent="0.2">
      <c r="A15" s="514"/>
      <c r="B15" s="297"/>
      <c r="C15" s="297"/>
      <c r="D15" s="297"/>
      <c r="E15" s="297"/>
    </row>
    <row r="16" spans="1:11" x14ac:dyDescent="0.2">
      <c r="A16" s="514"/>
      <c r="B16" s="1463"/>
      <c r="C16" s="1463"/>
      <c r="D16" s="1463"/>
      <c r="E16" s="1463"/>
    </row>
    <row r="17" spans="1:5" x14ac:dyDescent="0.2">
      <c r="A17" s="515"/>
      <c r="B17" s="515"/>
      <c r="C17" s="515"/>
      <c r="D17" s="515"/>
      <c r="E17" s="7"/>
    </row>
    <row r="18" spans="1:5" x14ac:dyDescent="0.2">
      <c r="A18" s="7"/>
      <c r="B18" s="297"/>
      <c r="C18" s="297"/>
      <c r="D18" s="297"/>
      <c r="E18" s="297"/>
    </row>
    <row r="19" spans="1:5" x14ac:dyDescent="0.2">
      <c r="A19" s="924"/>
      <c r="B19" s="297"/>
      <c r="C19" s="297"/>
      <c r="D19" s="297"/>
      <c r="E19" s="297"/>
    </row>
    <row r="20" spans="1:5" x14ac:dyDescent="0.2">
      <c r="A20" s="1464"/>
      <c r="B20" s="297"/>
      <c r="C20" s="297"/>
      <c r="D20" s="297"/>
      <c r="E20" s="297"/>
    </row>
    <row r="21" spans="1:5" x14ac:dyDescent="0.2">
      <c r="A21" s="7"/>
      <c r="B21" s="297"/>
      <c r="C21" s="297"/>
      <c r="D21" s="297"/>
      <c r="E21" s="297"/>
    </row>
    <row r="22" spans="1:5" x14ac:dyDescent="0.2">
      <c r="A22" s="7"/>
      <c r="B22" s="7"/>
      <c r="C22" s="7"/>
      <c r="D22" s="7"/>
      <c r="E22" s="7"/>
    </row>
    <row r="23" spans="1:5" ht="14.45" customHeight="1" x14ac:dyDescent="0.2">
      <c r="A23" s="7"/>
      <c r="B23" s="1379"/>
      <c r="C23" s="1379"/>
      <c r="D23" s="1379"/>
      <c r="E23" s="1379"/>
    </row>
    <row r="24" spans="1:5" x14ac:dyDescent="0.2">
      <c r="B24" s="59"/>
      <c r="C24" s="59"/>
      <c r="D24" s="59"/>
      <c r="E24" s="59"/>
    </row>
    <row r="25" spans="1:5" x14ac:dyDescent="0.2">
      <c r="B25" s="59"/>
      <c r="C25" s="59"/>
      <c r="D25" s="59"/>
      <c r="E25" s="59"/>
    </row>
    <row r="26" spans="1:5" x14ac:dyDescent="0.2">
      <c r="B26" s="59"/>
      <c r="C26" s="59"/>
      <c r="D26" s="59"/>
      <c r="E26" s="59"/>
    </row>
    <row r="27" spans="1:5" x14ac:dyDescent="0.2">
      <c r="B27" s="59"/>
      <c r="C27" s="59"/>
      <c r="D27" s="59"/>
      <c r="E27" s="59"/>
    </row>
    <row r="28" spans="1:5" x14ac:dyDescent="0.2">
      <c r="B28" s="59"/>
      <c r="C28" s="59"/>
      <c r="D28" s="59"/>
      <c r="E28" s="59"/>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221E5-B3E1-4D7D-8C85-CD39E97E9007}">
  <sheetPr codeName="Hoja56"/>
  <dimension ref="A1:E19"/>
  <sheetViews>
    <sheetView showGridLines="0" zoomScaleNormal="100" workbookViewId="0">
      <selection activeCell="A41" sqref="A41"/>
    </sheetView>
  </sheetViews>
  <sheetFormatPr baseColWidth="10" defaultColWidth="11.42578125" defaultRowHeight="12.75" x14ac:dyDescent="0.2"/>
  <cols>
    <col min="1" max="1" width="40.42578125" style="4" bestFit="1" customWidth="1"/>
    <col min="2" max="16384" width="11.42578125" style="4"/>
  </cols>
  <sheetData>
    <row r="1" spans="1:5" x14ac:dyDescent="0.2">
      <c r="A1" s="60" t="s">
        <v>246</v>
      </c>
      <c r="B1" s="19"/>
      <c r="C1" s="19"/>
      <c r="D1" s="19"/>
      <c r="E1" s="19"/>
    </row>
    <row r="2" spans="1:5" x14ac:dyDescent="0.2">
      <c r="A2" s="60" t="s">
        <v>706</v>
      </c>
      <c r="B2" s="19"/>
      <c r="C2" s="19"/>
      <c r="D2" s="19"/>
      <c r="E2" s="19"/>
    </row>
    <row r="3" spans="1:5" x14ac:dyDescent="0.2">
      <c r="A3" s="402" t="s">
        <v>720</v>
      </c>
      <c r="B3" s="19"/>
      <c r="C3" s="19"/>
      <c r="D3" s="19"/>
      <c r="E3" s="19"/>
    </row>
    <row r="4" spans="1:5" x14ac:dyDescent="0.2">
      <c r="A4" s="402"/>
      <c r="B4" s="19"/>
      <c r="C4" s="19"/>
      <c r="D4" s="19"/>
      <c r="E4" s="19"/>
    </row>
    <row r="5" spans="1:5" x14ac:dyDescent="0.2">
      <c r="A5" s="61"/>
      <c r="B5" s="216">
        <v>2026</v>
      </c>
      <c r="C5" s="216">
        <v>2027</v>
      </c>
      <c r="D5" s="216">
        <v>2028</v>
      </c>
      <c r="E5" s="216">
        <v>2029</v>
      </c>
    </row>
    <row r="6" spans="1:5" x14ac:dyDescent="0.2">
      <c r="A6" s="62" t="s">
        <v>247</v>
      </c>
      <c r="B6" s="505">
        <v>83103952.537747115</v>
      </c>
      <c r="C6" s="505">
        <v>84647932.622502252</v>
      </c>
      <c r="D6" s="505">
        <v>85750416.586342201</v>
      </c>
      <c r="E6" s="506">
        <v>86360694.927428529</v>
      </c>
    </row>
    <row r="7" spans="1:5" x14ac:dyDescent="0.2">
      <c r="A7" s="63" t="s">
        <v>248</v>
      </c>
      <c r="B7" s="323">
        <v>83102546.413747117</v>
      </c>
      <c r="C7" s="323">
        <v>84647299.662502259</v>
      </c>
      <c r="D7" s="323">
        <v>85750162.433342203</v>
      </c>
      <c r="E7" s="507">
        <v>86360610.124428526</v>
      </c>
    </row>
    <row r="8" spans="1:5" x14ac:dyDescent="0.2">
      <c r="A8" s="64" t="s">
        <v>249</v>
      </c>
      <c r="B8" s="65">
        <v>1406.124</v>
      </c>
      <c r="C8" s="65">
        <v>632.96</v>
      </c>
      <c r="D8" s="65">
        <v>254.15299999999999</v>
      </c>
      <c r="E8" s="65">
        <v>84.802999999999997</v>
      </c>
    </row>
    <row r="9" spans="1:5" x14ac:dyDescent="0.2">
      <c r="A9" s="19" t="s">
        <v>18</v>
      </c>
      <c r="B9" s="19"/>
      <c r="C9" s="19"/>
      <c r="D9" s="19"/>
      <c r="E9" s="19"/>
    </row>
    <row r="10" spans="1:5" x14ac:dyDescent="0.2">
      <c r="B10" s="23"/>
      <c r="C10" s="23"/>
      <c r="D10" s="23"/>
      <c r="E10" s="23"/>
    </row>
    <row r="11" spans="1:5" x14ac:dyDescent="0.2">
      <c r="B11" s="23"/>
      <c r="C11" s="23"/>
      <c r="D11" s="23"/>
      <c r="E11" s="23"/>
    </row>
    <row r="12" spans="1:5" x14ac:dyDescent="0.2">
      <c r="B12" s="23"/>
      <c r="C12" s="23"/>
      <c r="D12" s="23"/>
      <c r="E12" s="23"/>
    </row>
    <row r="13" spans="1:5" x14ac:dyDescent="0.2">
      <c r="B13" s="29"/>
      <c r="C13" s="29"/>
      <c r="D13" s="29"/>
      <c r="E13" s="29"/>
    </row>
    <row r="16" spans="1:5" x14ac:dyDescent="0.2">
      <c r="B16" s="26"/>
      <c r="C16" s="26"/>
      <c r="D16" s="26"/>
      <c r="E16" s="26"/>
    </row>
    <row r="17" spans="2:5" x14ac:dyDescent="0.2">
      <c r="B17" s="26"/>
      <c r="C17" s="26"/>
      <c r="D17" s="26"/>
      <c r="E17" s="26"/>
    </row>
    <row r="18" spans="2:5" x14ac:dyDescent="0.2">
      <c r="B18" s="26"/>
      <c r="C18" s="26"/>
      <c r="D18" s="26"/>
      <c r="E18" s="26"/>
    </row>
    <row r="19" spans="2:5" x14ac:dyDescent="0.2">
      <c r="B19" s="26"/>
      <c r="C19" s="26"/>
      <c r="D19" s="26"/>
      <c r="E19" s="26"/>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29D5E-9EC3-43CE-BD74-F7402AA946E2}">
  <sheetPr codeName="Hoja57"/>
  <dimension ref="A1:F16"/>
  <sheetViews>
    <sheetView showGridLines="0" zoomScaleNormal="100" workbookViewId="0">
      <selection activeCell="B30" sqref="B30"/>
    </sheetView>
  </sheetViews>
  <sheetFormatPr baseColWidth="10" defaultColWidth="11.42578125" defaultRowHeight="12.75" x14ac:dyDescent="0.2"/>
  <cols>
    <col min="1" max="1" width="3.42578125" style="4" customWidth="1"/>
    <col min="2" max="2" width="47.42578125" style="4" customWidth="1"/>
    <col min="3" max="6" width="11.42578125" style="4"/>
    <col min="7" max="7" width="5.85546875" style="4" customWidth="1"/>
    <col min="8" max="16384" width="11.42578125" style="4"/>
  </cols>
  <sheetData>
    <row r="1" spans="1:6" x14ac:dyDescent="0.2">
      <c r="A1" s="207" t="s">
        <v>250</v>
      </c>
      <c r="B1" s="19"/>
      <c r="C1" s="19"/>
      <c r="D1" s="19"/>
      <c r="E1" s="19"/>
      <c r="F1" s="19"/>
    </row>
    <row r="2" spans="1:6" x14ac:dyDescent="0.2">
      <c r="A2" s="207" t="s">
        <v>1470</v>
      </c>
      <c r="B2" s="19"/>
      <c r="C2" s="19"/>
      <c r="D2" s="19"/>
      <c r="E2" s="19"/>
      <c r="F2" s="19"/>
    </row>
    <row r="3" spans="1:6" x14ac:dyDescent="0.2">
      <c r="A3" s="402" t="s">
        <v>718</v>
      </c>
      <c r="B3" s="19"/>
      <c r="C3" s="19"/>
      <c r="D3" s="19"/>
      <c r="E3" s="19"/>
      <c r="F3" s="19"/>
    </row>
    <row r="4" spans="1:6" x14ac:dyDescent="0.2">
      <c r="A4" s="207"/>
      <c r="B4" s="19"/>
      <c r="C4" s="19"/>
      <c r="D4" s="19"/>
      <c r="E4" s="19"/>
      <c r="F4" s="19"/>
    </row>
    <row r="5" spans="1:6" x14ac:dyDescent="0.2">
      <c r="A5" s="20"/>
      <c r="B5" s="66"/>
      <c r="C5" s="371">
        <v>2026</v>
      </c>
      <c r="D5" s="371">
        <v>2027</v>
      </c>
      <c r="E5" s="371">
        <v>2028</v>
      </c>
      <c r="F5" s="371">
        <v>2029</v>
      </c>
    </row>
    <row r="6" spans="1:6" x14ac:dyDescent="0.2">
      <c r="A6" s="67" t="s">
        <v>184</v>
      </c>
      <c r="B6" s="402" t="s">
        <v>251</v>
      </c>
      <c r="C6" s="720">
        <v>77971186.498667419</v>
      </c>
      <c r="D6" s="720">
        <v>81030975.014370233</v>
      </c>
      <c r="E6" s="720">
        <v>83707300.061684325</v>
      </c>
      <c r="F6" s="720">
        <v>84877508.099003956</v>
      </c>
    </row>
    <row r="7" spans="1:6" x14ac:dyDescent="0.2">
      <c r="A7" s="67" t="s">
        <v>185</v>
      </c>
      <c r="B7" s="402" t="s">
        <v>252</v>
      </c>
      <c r="C7" s="721">
        <v>83103952.537747115</v>
      </c>
      <c r="D7" s="721">
        <v>84647932.622502252</v>
      </c>
      <c r="E7" s="721">
        <v>85750416.586342201</v>
      </c>
      <c r="F7" s="721">
        <v>86360694.927428529</v>
      </c>
    </row>
    <row r="8" spans="1:6" x14ac:dyDescent="0.2">
      <c r="A8" s="67" t="s">
        <v>215</v>
      </c>
      <c r="B8" s="402" t="s">
        <v>253</v>
      </c>
      <c r="C8" s="721">
        <v>77402142.716539159</v>
      </c>
      <c r="D8" s="721">
        <v>80891110.841928229</v>
      </c>
      <c r="E8" s="721">
        <v>83891310.413304716</v>
      </c>
      <c r="F8" s="721">
        <v>85539624.39901796</v>
      </c>
    </row>
    <row r="9" spans="1:6" x14ac:dyDescent="0.2">
      <c r="A9" s="22" t="s">
        <v>254</v>
      </c>
      <c r="B9" s="207" t="s">
        <v>255</v>
      </c>
      <c r="C9" s="717">
        <v>-1.1000000000000001</v>
      </c>
      <c r="D9" s="717">
        <v>-0.754</v>
      </c>
      <c r="E9" s="718">
        <v>-0.5</v>
      </c>
      <c r="F9" s="719">
        <v>0</v>
      </c>
    </row>
    <row r="10" spans="1:6" x14ac:dyDescent="0.2">
      <c r="A10" s="67" t="s">
        <v>256</v>
      </c>
      <c r="B10" s="402" t="s">
        <v>257</v>
      </c>
      <c r="C10" s="68">
        <v>81146693.40522258</v>
      </c>
      <c r="D10" s="68">
        <v>83499559.056047469</v>
      </c>
      <c r="E10" s="68">
        <v>85648597.090807602</v>
      </c>
      <c r="F10" s="722">
        <v>85539624.399017945</v>
      </c>
    </row>
    <row r="11" spans="1:6" x14ac:dyDescent="0.2">
      <c r="A11" s="67" t="s">
        <v>258</v>
      </c>
      <c r="B11" s="402" t="s">
        <v>259</v>
      </c>
      <c r="C11" s="68">
        <v>-1957259.1325245351</v>
      </c>
      <c r="D11" s="68">
        <v>-1148373.5664547831</v>
      </c>
      <c r="E11" s="68">
        <v>-101819.49553459883</v>
      </c>
      <c r="F11" s="68">
        <v>-821070.52841058373</v>
      </c>
    </row>
    <row r="12" spans="1:6" x14ac:dyDescent="0.2">
      <c r="A12" s="67" t="s">
        <v>260</v>
      </c>
      <c r="B12" s="402" t="s">
        <v>518</v>
      </c>
      <c r="C12" s="68">
        <v>-2103.9439529364818</v>
      </c>
      <c r="D12" s="68">
        <v>-1298.4546597601407</v>
      </c>
      <c r="E12" s="68">
        <v>-119.37686729655609</v>
      </c>
      <c r="F12" s="68">
        <v>-996.19991728304376</v>
      </c>
    </row>
    <row r="13" spans="1:6" x14ac:dyDescent="0.2">
      <c r="A13" s="67" t="s">
        <v>261</v>
      </c>
      <c r="B13" s="402" t="s">
        <v>519</v>
      </c>
      <c r="C13" s="69">
        <v>-0.57496485553891019</v>
      </c>
      <c r="D13" s="69">
        <v>-0.33194972567215286</v>
      </c>
      <c r="E13" s="69">
        <v>-2.8970655965845301E-2</v>
      </c>
      <c r="F13" s="69">
        <v>-0.23032356815712351</v>
      </c>
    </row>
    <row r="14" spans="1:6" x14ac:dyDescent="0.2">
      <c r="A14" s="70" t="s">
        <v>262</v>
      </c>
      <c r="B14" s="71" t="s">
        <v>263</v>
      </c>
      <c r="C14" s="517">
        <v>-0.93283757855574478</v>
      </c>
      <c r="D14" s="517">
        <v>-0.71357075726078989</v>
      </c>
      <c r="E14" s="72">
        <v>-0.55235638384337804</v>
      </c>
      <c r="F14" s="72">
        <v>-0.18573433520921157</v>
      </c>
    </row>
    <row r="15" spans="1:6" x14ac:dyDescent="0.2">
      <c r="A15" s="1701" t="s">
        <v>18</v>
      </c>
      <c r="B15" s="1701"/>
      <c r="C15" s="19"/>
      <c r="D15" s="19"/>
      <c r="E15" s="19"/>
      <c r="F15" s="19"/>
    </row>
    <row r="16" spans="1:6" x14ac:dyDescent="0.2">
      <c r="A16" s="19"/>
      <c r="B16" s="19"/>
      <c r="C16" s="19"/>
      <c r="D16" s="19"/>
      <c r="E16" s="19"/>
      <c r="F16" s="19"/>
    </row>
  </sheetData>
  <mergeCells count="1">
    <mergeCell ref="A15:B15"/>
  </mergeCell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4A803-3207-4FDC-B6DF-1620FD90A7AE}">
  <sheetPr codeName="Hoja58"/>
  <dimension ref="A1:L42"/>
  <sheetViews>
    <sheetView showGridLines="0" workbookViewId="0">
      <selection activeCell="H32" sqref="H32"/>
    </sheetView>
  </sheetViews>
  <sheetFormatPr baseColWidth="10" defaultColWidth="11.42578125" defaultRowHeight="12.75" x14ac:dyDescent="0.2"/>
  <cols>
    <col min="1" max="1" width="37.85546875" style="4" customWidth="1"/>
    <col min="2" max="4" width="11.42578125" style="4"/>
    <col min="5" max="5" width="12.42578125" style="4" bestFit="1" customWidth="1"/>
    <col min="6" max="16384" width="11.42578125" style="4"/>
  </cols>
  <sheetData>
    <row r="1" spans="1:6" x14ac:dyDescent="0.2">
      <c r="A1" s="27" t="s">
        <v>264</v>
      </c>
      <c r="B1" s="7"/>
      <c r="C1" s="7"/>
      <c r="D1" s="7"/>
      <c r="E1" s="7"/>
    </row>
    <row r="2" spans="1:6" x14ac:dyDescent="0.2">
      <c r="A2" s="27" t="s">
        <v>1413</v>
      </c>
      <c r="B2" s="7"/>
      <c r="C2" s="7"/>
      <c r="D2" s="7"/>
      <c r="E2" s="7"/>
    </row>
    <row r="3" spans="1:6" x14ac:dyDescent="0.2">
      <c r="A3" s="28" t="s">
        <v>1414</v>
      </c>
      <c r="B3" s="7"/>
      <c r="C3" s="7"/>
      <c r="D3" s="7"/>
      <c r="E3" s="7"/>
    </row>
    <row r="4" spans="1:6" x14ac:dyDescent="0.2">
      <c r="A4" s="28"/>
      <c r="B4" s="7"/>
      <c r="C4" s="7"/>
      <c r="D4" s="7"/>
      <c r="E4" s="7"/>
    </row>
    <row r="5" spans="1:6" ht="15" x14ac:dyDescent="0.2">
      <c r="A5" s="1269"/>
      <c r="B5" s="1246">
        <v>2025</v>
      </c>
      <c r="C5" s="1246">
        <v>2026</v>
      </c>
      <c r="D5" s="1246">
        <v>2027</v>
      </c>
      <c r="E5" s="1246">
        <v>2028</v>
      </c>
      <c r="F5" s="1245">
        <v>2029</v>
      </c>
    </row>
    <row r="6" spans="1:6" x14ac:dyDescent="0.2">
      <c r="A6" s="1270" t="s">
        <v>1415</v>
      </c>
      <c r="B6" s="1255"/>
      <c r="C6" s="1255"/>
      <c r="D6" s="1255"/>
      <c r="E6" s="1255"/>
      <c r="F6" s="1256"/>
    </row>
    <row r="7" spans="1:6" x14ac:dyDescent="0.2">
      <c r="A7" s="1267" t="s">
        <v>1416</v>
      </c>
      <c r="B7" s="1052">
        <v>76594160.852150217</v>
      </c>
      <c r="C7" s="1052">
        <v>78337681.05706352</v>
      </c>
      <c r="D7" s="1052">
        <v>81331384.733168393</v>
      </c>
      <c r="E7" s="1052">
        <v>83914602.764790773</v>
      </c>
      <c r="F7" s="1254">
        <v>85015496.832201853</v>
      </c>
    </row>
    <row r="8" spans="1:6" x14ac:dyDescent="0.2">
      <c r="A8" s="1267" t="s">
        <v>369</v>
      </c>
      <c r="B8" s="1052">
        <v>78202.90611021714</v>
      </c>
      <c r="C8" s="1052">
        <v>84208.619905371423</v>
      </c>
      <c r="D8" s="1052">
        <v>91960.594162357404</v>
      </c>
      <c r="E8" s="1052">
        <v>98384.522000422381</v>
      </c>
      <c r="F8" s="1254">
        <v>103148.78927144386</v>
      </c>
    </row>
    <row r="9" spans="1:6" x14ac:dyDescent="0.2">
      <c r="A9" s="1267" t="s">
        <v>1417</v>
      </c>
      <c r="B9" s="1260">
        <v>9.0009528873166378E-2</v>
      </c>
      <c r="C9" s="1260">
        <v>2.2763095587388538E-2</v>
      </c>
      <c r="D9" s="1260">
        <v>3.8215372675177495E-2</v>
      </c>
      <c r="E9" s="1260">
        <v>3.1761638389625313E-2</v>
      </c>
      <c r="F9" s="1261">
        <v>1.3119219195934617E-2</v>
      </c>
    </row>
    <row r="10" spans="1:6" ht="15" x14ac:dyDescent="0.25">
      <c r="A10" s="1270" t="s">
        <v>1418</v>
      </c>
      <c r="B10" s="1257"/>
      <c r="C10" s="1257"/>
      <c r="D10" s="1257"/>
      <c r="E10" s="1257"/>
      <c r="F10" s="1258"/>
    </row>
    <row r="11" spans="1:6" x14ac:dyDescent="0.2">
      <c r="A11" s="1267" t="s">
        <v>1416</v>
      </c>
      <c r="B11" s="1052">
        <v>81379236.808900014</v>
      </c>
      <c r="C11" s="1052">
        <v>82515222.115173027</v>
      </c>
      <c r="D11" s="1052">
        <v>83757099.993322983</v>
      </c>
      <c r="E11" s="1052">
        <v>84905069.577774376</v>
      </c>
      <c r="F11" s="1254">
        <v>85406926.837370425</v>
      </c>
    </row>
    <row r="12" spans="1:6" x14ac:dyDescent="0.2">
      <c r="A12" s="1267" t="s">
        <v>369</v>
      </c>
      <c r="B12" s="1052">
        <v>83088.485397367942</v>
      </c>
      <c r="C12" s="1052">
        <v>88699.242583430736</v>
      </c>
      <c r="D12" s="1052">
        <v>94703.326470732092</v>
      </c>
      <c r="E12" s="1052">
        <v>99545.781194198367</v>
      </c>
      <c r="F12" s="1254">
        <v>103623.70893458885</v>
      </c>
    </row>
    <row r="13" spans="1:6" x14ac:dyDescent="0.2">
      <c r="A13" s="1267" t="s">
        <v>1417</v>
      </c>
      <c r="B13" s="1262">
        <v>2.3071576330135679E-2</v>
      </c>
      <c r="C13" s="1262">
        <v>1.3959154089151937E-2</v>
      </c>
      <c r="D13" s="1262">
        <v>1.5050288253682043E-2</v>
      </c>
      <c r="E13" s="1262">
        <v>1.3705937580729355E-2</v>
      </c>
      <c r="F13" s="1263">
        <v>5.9108044088738154E-3</v>
      </c>
    </row>
    <row r="14" spans="1:6" ht="15" x14ac:dyDescent="0.25">
      <c r="A14" s="1270" t="s">
        <v>1419</v>
      </c>
      <c r="B14" s="1257"/>
      <c r="C14" s="1257"/>
      <c r="D14" s="1257"/>
      <c r="E14" s="1257"/>
      <c r="F14" s="1258"/>
    </row>
    <row r="15" spans="1:6" x14ac:dyDescent="0.2">
      <c r="A15" s="1267" t="s">
        <v>1416</v>
      </c>
      <c r="B15" s="1052">
        <v>-4785075.9567497969</v>
      </c>
      <c r="C15" s="1052">
        <v>-4177541.058109507</v>
      </c>
      <c r="D15" s="1052">
        <v>-2425715.26015459</v>
      </c>
      <c r="E15" s="1052">
        <v>-990466.81298360229</v>
      </c>
      <c r="F15" s="1254">
        <v>-391430.00516857207</v>
      </c>
    </row>
    <row r="16" spans="1:6" x14ac:dyDescent="0.2">
      <c r="A16" s="1267" t="s">
        <v>369</v>
      </c>
      <c r="B16" s="1265">
        <v>-4885.5792871508011</v>
      </c>
      <c r="C16" s="1265">
        <v>-4490.6226780593097</v>
      </c>
      <c r="D16" s="1265">
        <v>-2742.732308374696</v>
      </c>
      <c r="E16" s="1265">
        <v>-1161.2591937759908</v>
      </c>
      <c r="F16" s="1266">
        <v>-474.91966314498944</v>
      </c>
    </row>
    <row r="17" spans="1:12" x14ac:dyDescent="0.2">
      <c r="A17" s="1268" t="s">
        <v>106</v>
      </c>
      <c r="B17" s="1264">
        <v>-1.4299608269119941</v>
      </c>
      <c r="C17" s="1264">
        <v>-1.2271953422364166</v>
      </c>
      <c r="D17" s="1264">
        <v>-0.70117907507476251</v>
      </c>
      <c r="E17" s="1264">
        <v>-0.28181708359362906</v>
      </c>
      <c r="F17" s="326">
        <v>-0.10980244979527959</v>
      </c>
    </row>
    <row r="18" spans="1:12" x14ac:dyDescent="0.2">
      <c r="A18" s="399" t="s">
        <v>18</v>
      </c>
      <c r="B18" s="7"/>
      <c r="C18" s="7"/>
      <c r="D18" s="7"/>
      <c r="E18" s="7"/>
    </row>
    <row r="19" spans="1:12" x14ac:dyDescent="0.2">
      <c r="A19" s="399"/>
      <c r="B19" s="73"/>
      <c r="C19" s="73"/>
      <c r="D19" s="73"/>
      <c r="E19" s="78"/>
    </row>
    <row r="20" spans="1:12" x14ac:dyDescent="0.2">
      <c r="B20" s="30"/>
      <c r="C20" s="30"/>
      <c r="D20" s="30"/>
      <c r="E20" s="30"/>
    </row>
    <row r="21" spans="1:12" x14ac:dyDescent="0.2">
      <c r="B21" s="29"/>
      <c r="C21" s="29"/>
      <c r="D21" s="29"/>
      <c r="E21" s="29"/>
    </row>
    <row r="22" spans="1:12" x14ac:dyDescent="0.2">
      <c r="B22" s="29"/>
      <c r="C22" s="29"/>
      <c r="D22" s="29"/>
      <c r="E22" s="29"/>
    </row>
    <row r="23" spans="1:12" x14ac:dyDescent="0.2">
      <c r="B23" s="30"/>
      <c r="C23" s="30"/>
      <c r="D23" s="30"/>
      <c r="E23" s="30"/>
    </row>
    <row r="24" spans="1:12" x14ac:dyDescent="0.2">
      <c r="I24" s="388"/>
      <c r="J24" s="388"/>
      <c r="K24" s="388"/>
      <c r="L24" s="388"/>
    </row>
    <row r="25" spans="1:12" x14ac:dyDescent="0.2">
      <c r="B25" s="29"/>
      <c r="C25" s="29"/>
      <c r="D25" s="29"/>
      <c r="E25" s="29"/>
      <c r="I25" s="388"/>
      <c r="J25" s="388"/>
      <c r="K25" s="388"/>
      <c r="L25" s="388"/>
    </row>
    <row r="26" spans="1:12" x14ac:dyDescent="0.2">
      <c r="I26" s="29"/>
      <c r="J26" s="29"/>
      <c r="K26" s="29"/>
      <c r="L26" s="29"/>
    </row>
    <row r="27" spans="1:12" x14ac:dyDescent="0.2">
      <c r="I27" s="29"/>
      <c r="J27" s="29"/>
      <c r="K27" s="29"/>
      <c r="L27" s="29"/>
    </row>
    <row r="36" spans="2:5" x14ac:dyDescent="0.2">
      <c r="B36" s="29"/>
      <c r="C36" s="29"/>
      <c r="D36" s="29"/>
      <c r="E36" s="29"/>
    </row>
    <row r="37" spans="2:5" x14ac:dyDescent="0.2">
      <c r="B37" s="29"/>
      <c r="C37" s="29"/>
      <c r="D37" s="29"/>
      <c r="E37" s="29"/>
    </row>
    <row r="38" spans="2:5" x14ac:dyDescent="0.2">
      <c r="B38" s="29"/>
      <c r="C38" s="29"/>
      <c r="D38" s="29"/>
      <c r="E38" s="29"/>
    </row>
    <row r="40" spans="2:5" x14ac:dyDescent="0.2">
      <c r="B40" s="29"/>
      <c r="C40" s="29"/>
      <c r="D40" s="29"/>
      <c r="E40" s="29"/>
    </row>
    <row r="41" spans="2:5" x14ac:dyDescent="0.2">
      <c r="B41" s="29"/>
      <c r="C41" s="29"/>
      <c r="D41" s="29"/>
      <c r="E41" s="29"/>
    </row>
    <row r="42" spans="2:5" x14ac:dyDescent="0.2">
      <c r="B42" s="29"/>
      <c r="C42" s="29"/>
      <c r="D42" s="29"/>
      <c r="E42" s="29"/>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C534C-3B85-4F17-AAFB-F4009D711FF5}">
  <sheetPr codeName="Hoja59"/>
  <dimension ref="A1:L37"/>
  <sheetViews>
    <sheetView showGridLines="0" workbookViewId="0">
      <selection activeCell="D37" sqref="D37"/>
    </sheetView>
  </sheetViews>
  <sheetFormatPr baseColWidth="10" defaultColWidth="11.42578125" defaultRowHeight="12.75" x14ac:dyDescent="0.2"/>
  <cols>
    <col min="1" max="1" width="37.85546875" style="4" customWidth="1"/>
    <col min="2" max="4" width="11.42578125" style="4" bestFit="1"/>
    <col min="5" max="5" width="12.42578125" style="4" bestFit="1" customWidth="1"/>
    <col min="6" max="16384" width="11.42578125" style="4"/>
  </cols>
  <sheetData>
    <row r="1" spans="1:6" x14ac:dyDescent="0.2">
      <c r="A1" s="27" t="s">
        <v>1438</v>
      </c>
      <c r="B1" s="7"/>
      <c r="C1" s="7"/>
      <c r="D1" s="7"/>
      <c r="E1" s="7"/>
    </row>
    <row r="2" spans="1:6" x14ac:dyDescent="0.2">
      <c r="A2" s="27" t="s">
        <v>1423</v>
      </c>
      <c r="B2" s="7"/>
      <c r="C2" s="7"/>
      <c r="D2" s="7"/>
      <c r="E2" s="7"/>
    </row>
    <row r="3" spans="1:6" x14ac:dyDescent="0.2">
      <c r="A3" s="28" t="s">
        <v>1414</v>
      </c>
      <c r="B3" s="7"/>
      <c r="C3" s="7"/>
      <c r="D3" s="7"/>
      <c r="E3" s="7"/>
    </row>
    <row r="4" spans="1:6" x14ac:dyDescent="0.2">
      <c r="A4" s="28"/>
      <c r="B4" s="7"/>
      <c r="C4" s="7"/>
      <c r="D4" s="7"/>
      <c r="E4" s="7"/>
    </row>
    <row r="5" spans="1:6" ht="15" x14ac:dyDescent="0.2">
      <c r="A5" s="1269"/>
      <c r="B5" s="1243">
        <v>2025</v>
      </c>
      <c r="C5" s="1243">
        <v>2026</v>
      </c>
      <c r="D5" s="1243">
        <v>2027</v>
      </c>
      <c r="E5" s="1243">
        <v>2028</v>
      </c>
      <c r="F5" s="1244">
        <v>2029</v>
      </c>
    </row>
    <row r="6" spans="1:6" x14ac:dyDescent="0.2">
      <c r="A6" s="1270" t="s">
        <v>1420</v>
      </c>
      <c r="B6" s="1255"/>
      <c r="C6" s="1255"/>
      <c r="D6" s="1255"/>
      <c r="E6" s="1255"/>
      <c r="F6" s="1256"/>
    </row>
    <row r="7" spans="1:6" x14ac:dyDescent="0.2">
      <c r="A7" s="1267" t="s">
        <v>1416</v>
      </c>
      <c r="B7" s="1052">
        <v>75861190.2689697</v>
      </c>
      <c r="C7" s="1052">
        <v>77768637.274935275</v>
      </c>
      <c r="D7" s="1052">
        <v>81191520.560726374</v>
      </c>
      <c r="E7" s="1052">
        <v>84098613.116411164</v>
      </c>
      <c r="F7" s="1254">
        <v>85677613.132215843</v>
      </c>
    </row>
    <row r="8" spans="1:6" x14ac:dyDescent="0.2">
      <c r="A8" s="1267" t="s">
        <v>369</v>
      </c>
      <c r="B8" s="1052">
        <v>77454.540581300869</v>
      </c>
      <c r="C8" s="1052">
        <v>83596.929708365875</v>
      </c>
      <c r="D8" s="1052">
        <v>91802.451122717874</v>
      </c>
      <c r="E8" s="1052">
        <v>98600.262406630893</v>
      </c>
      <c r="F8" s="1254">
        <v>103952.13098263953</v>
      </c>
    </row>
    <row r="9" spans="1:6" x14ac:dyDescent="0.2">
      <c r="A9" s="1267" t="s">
        <v>1421</v>
      </c>
      <c r="B9" s="1260">
        <v>0.10185391185728543</v>
      </c>
      <c r="C9" s="1260">
        <v>2.514391086143819E-2</v>
      </c>
      <c r="D9" s="1260">
        <v>4.4013671908512242E-2</v>
      </c>
      <c r="E9" s="1260">
        <v>3.580537149209384E-2</v>
      </c>
      <c r="F9" s="1261">
        <v>1.8775577352494466E-2</v>
      </c>
    </row>
    <row r="10" spans="1:6" ht="15" x14ac:dyDescent="0.25">
      <c r="A10" s="1270" t="s">
        <v>1422</v>
      </c>
      <c r="B10" s="1255"/>
      <c r="C10" s="1255"/>
      <c r="D10" s="1257"/>
      <c r="E10" s="1257"/>
      <c r="F10" s="1258"/>
    </row>
    <row r="11" spans="1:6" x14ac:dyDescent="0.2">
      <c r="A11" s="1267" t="s">
        <v>1416</v>
      </c>
      <c r="B11" s="1052">
        <v>-5518046.5399303138</v>
      </c>
      <c r="C11" s="1052">
        <v>-4746584.8402377516</v>
      </c>
      <c r="D11" s="1052">
        <v>-2565579.432596609</v>
      </c>
      <c r="E11" s="1052">
        <v>-806456.46136321127</v>
      </c>
      <c r="F11" s="1254">
        <v>270686.29484541714</v>
      </c>
    </row>
    <row r="12" spans="1:6" x14ac:dyDescent="0.2">
      <c r="A12" s="1268" t="s">
        <v>106</v>
      </c>
      <c r="B12" s="1264">
        <v>-1.649000029361541</v>
      </c>
      <c r="C12" s="1264">
        <v>-1.3943577636806705</v>
      </c>
      <c r="D12" s="1264">
        <v>-0.74160831781397085</v>
      </c>
      <c r="E12" s="1264">
        <v>-0.22946069975025105</v>
      </c>
      <c r="F12" s="326">
        <v>7.5931885413930311E-2</v>
      </c>
    </row>
    <row r="13" spans="1:6" x14ac:dyDescent="0.2">
      <c r="A13" s="399" t="s">
        <v>18</v>
      </c>
      <c r="B13" s="7"/>
      <c r="C13" s="7"/>
      <c r="D13" s="7"/>
      <c r="E13" s="7"/>
    </row>
    <row r="14" spans="1:6" x14ac:dyDescent="0.2">
      <c r="A14" s="399"/>
      <c r="B14" s="73"/>
      <c r="C14" s="73"/>
      <c r="D14" s="73"/>
      <c r="E14" s="78"/>
    </row>
    <row r="15" spans="1:6" x14ac:dyDescent="0.2">
      <c r="B15" s="30"/>
      <c r="C15" s="30"/>
      <c r="D15" s="30"/>
      <c r="E15" s="30"/>
    </row>
    <row r="16" spans="1:6" x14ac:dyDescent="0.2">
      <c r="B16" s="29"/>
      <c r="C16" s="29"/>
      <c r="D16" s="29"/>
      <c r="E16" s="29"/>
    </row>
    <row r="17" spans="2:12" x14ac:dyDescent="0.2">
      <c r="B17" s="29"/>
      <c r="C17" s="29"/>
      <c r="D17" s="29"/>
      <c r="E17" s="29"/>
    </row>
    <row r="18" spans="2:12" x14ac:dyDescent="0.2">
      <c r="B18" s="30"/>
      <c r="C18" s="30"/>
      <c r="D18" s="30"/>
      <c r="E18" s="30"/>
    </row>
    <row r="19" spans="2:12" x14ac:dyDescent="0.2">
      <c r="I19" s="388"/>
      <c r="J19" s="388"/>
      <c r="K19" s="388"/>
      <c r="L19" s="388"/>
    </row>
    <row r="20" spans="2:12" x14ac:dyDescent="0.2">
      <c r="B20" s="29"/>
      <c r="C20" s="29"/>
      <c r="D20" s="29"/>
      <c r="E20" s="29"/>
      <c r="I20" s="388"/>
      <c r="J20" s="388"/>
      <c r="K20" s="388"/>
      <c r="L20" s="388"/>
    </row>
    <row r="21" spans="2:12" x14ac:dyDescent="0.2">
      <c r="I21" s="29"/>
      <c r="J21" s="29"/>
      <c r="K21" s="29"/>
      <c r="L21" s="29"/>
    </row>
    <row r="22" spans="2:12" x14ac:dyDescent="0.2">
      <c r="I22" s="29"/>
      <c r="J22" s="29"/>
      <c r="K22" s="29"/>
      <c r="L22" s="29"/>
    </row>
    <row r="31" spans="2:12" x14ac:dyDescent="0.2">
      <c r="B31" s="29"/>
      <c r="C31" s="29"/>
      <c r="D31" s="29"/>
      <c r="E31" s="29"/>
    </row>
    <row r="32" spans="2:12" x14ac:dyDescent="0.2">
      <c r="B32" s="29"/>
      <c r="C32" s="29"/>
      <c r="D32" s="29"/>
      <c r="E32" s="29"/>
    </row>
    <row r="33" spans="2:5" x14ac:dyDescent="0.2">
      <c r="B33" s="29"/>
      <c r="C33" s="29"/>
      <c r="D33" s="29"/>
      <c r="E33" s="29"/>
    </row>
    <row r="35" spans="2:5" x14ac:dyDescent="0.2">
      <c r="B35" s="29"/>
      <c r="C35" s="29"/>
      <c r="D35" s="29"/>
      <c r="E35" s="29"/>
    </row>
    <row r="36" spans="2:5" x14ac:dyDescent="0.2">
      <c r="B36" s="29"/>
      <c r="C36" s="29"/>
      <c r="D36" s="29"/>
      <c r="E36" s="29"/>
    </row>
    <row r="37" spans="2:5" x14ac:dyDescent="0.2">
      <c r="B37" s="29"/>
      <c r="C37" s="29"/>
      <c r="D37" s="29"/>
      <c r="E37" s="2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C45B-7FDE-40F5-BDFE-2ED633DC407B}">
  <sheetPr codeName="Hoja6"/>
  <dimension ref="A1:W40"/>
  <sheetViews>
    <sheetView showGridLines="0" workbookViewId="0">
      <selection activeCell="B29" sqref="B29"/>
    </sheetView>
  </sheetViews>
  <sheetFormatPr baseColWidth="10" defaultColWidth="10.42578125" defaultRowHeight="12.75" x14ac:dyDescent="0.2"/>
  <cols>
    <col min="1" max="1" width="50" style="4" customWidth="1"/>
    <col min="2" max="2" width="14.85546875" style="4" bestFit="1" customWidth="1"/>
    <col min="3" max="4" width="14.28515625" style="4" bestFit="1" customWidth="1"/>
    <col min="5" max="5" width="14.85546875" style="4" bestFit="1" customWidth="1"/>
    <col min="6" max="6" width="10.42578125" style="4"/>
    <col min="7" max="7" width="11.42578125" style="4" bestFit="1" customWidth="1"/>
    <col min="8" max="8" width="12.42578125" style="4" customWidth="1"/>
    <col min="9" max="10" width="11" style="4" bestFit="1" customWidth="1"/>
    <col min="11" max="16384" width="10.42578125" style="4"/>
  </cols>
  <sheetData>
    <row r="1" spans="1:23" x14ac:dyDescent="0.2">
      <c r="A1" s="9" t="s">
        <v>33</v>
      </c>
      <c r="B1" s="322"/>
    </row>
    <row r="2" spans="1:23" ht="15" x14ac:dyDescent="0.2">
      <c r="A2" s="125" t="s">
        <v>1459</v>
      </c>
      <c r="B2" s="322"/>
      <c r="C2" s="322"/>
    </row>
    <row r="3" spans="1:23" x14ac:dyDescent="0.2">
      <c r="A3" s="4" t="s">
        <v>34</v>
      </c>
    </row>
    <row r="4" spans="1:23" ht="12.75" customHeight="1" x14ac:dyDescent="0.2">
      <c r="B4" s="700"/>
      <c r="C4" s="7"/>
      <c r="D4" s="7"/>
      <c r="E4" s="7"/>
      <c r="G4" s="1490"/>
      <c r="H4" s="1490"/>
      <c r="I4" s="1490"/>
      <c r="J4" s="1490"/>
      <c r="K4" s="431"/>
      <c r="L4" s="1490"/>
      <c r="M4" s="1490"/>
      <c r="N4" s="1490"/>
      <c r="O4" s="1490"/>
      <c r="Q4" s="1490"/>
      <c r="R4" s="1490"/>
      <c r="S4" s="1490"/>
      <c r="T4" s="1490"/>
    </row>
    <row r="5" spans="1:23" x14ac:dyDescent="0.2">
      <c r="A5" s="135"/>
      <c r="B5" s="200" t="s">
        <v>35</v>
      </c>
      <c r="C5" s="200" t="s">
        <v>36</v>
      </c>
      <c r="D5" s="200" t="s">
        <v>37</v>
      </c>
      <c r="E5" s="394" t="s">
        <v>38</v>
      </c>
      <c r="G5" s="204"/>
      <c r="H5" s="204"/>
      <c r="I5" s="204"/>
      <c r="J5" s="204"/>
      <c r="K5" s="204"/>
      <c r="L5" s="204"/>
      <c r="M5" s="204"/>
      <c r="N5" s="204"/>
      <c r="O5" s="204"/>
      <c r="Q5" s="204"/>
      <c r="R5" s="204"/>
      <c r="S5" s="204"/>
      <c r="T5" s="204"/>
    </row>
    <row r="6" spans="1:23" x14ac:dyDescent="0.2">
      <c r="A6" s="136"/>
      <c r="B6" s="126" t="s">
        <v>39</v>
      </c>
      <c r="C6" s="126" t="s">
        <v>39</v>
      </c>
      <c r="D6" s="126" t="s">
        <v>39</v>
      </c>
      <c r="E6" s="134" t="s">
        <v>39</v>
      </c>
      <c r="G6" s="204"/>
      <c r="H6" s="204"/>
      <c r="I6" s="204"/>
      <c r="J6" s="204"/>
      <c r="K6" s="204"/>
      <c r="L6" s="204"/>
      <c r="M6" s="204"/>
      <c r="N6" s="204"/>
      <c r="O6" s="204"/>
      <c r="Q6" s="204"/>
      <c r="R6" s="204"/>
      <c r="S6" s="204"/>
      <c r="T6" s="204"/>
    </row>
    <row r="7" spans="1:23" x14ac:dyDescent="0.2">
      <c r="A7" s="313" t="s">
        <v>6</v>
      </c>
      <c r="B7" s="277">
        <v>-9.8822077670510069</v>
      </c>
      <c r="C7" s="277">
        <v>0.94164661425427543</v>
      </c>
      <c r="D7" s="277">
        <v>1.326678862826199</v>
      </c>
      <c r="E7" s="277">
        <v>12.485253370389778</v>
      </c>
      <c r="G7" s="763"/>
      <c r="H7" s="763"/>
      <c r="I7" s="763"/>
      <c r="J7" s="763"/>
      <c r="K7" s="763"/>
      <c r="L7" s="763"/>
      <c r="M7" s="763"/>
      <c r="N7" s="763"/>
      <c r="O7" s="763"/>
      <c r="Q7" s="763"/>
      <c r="R7" s="763"/>
      <c r="S7" s="763"/>
      <c r="T7" s="763"/>
      <c r="V7" s="679"/>
    </row>
    <row r="8" spans="1:23" x14ac:dyDescent="0.2">
      <c r="A8" s="312" t="s">
        <v>7</v>
      </c>
      <c r="B8" s="767">
        <v>-9.4586690823570212</v>
      </c>
      <c r="C8" s="768">
        <v>11.282655234590152</v>
      </c>
      <c r="D8" s="768">
        <v>1.2625208538066355</v>
      </c>
      <c r="E8" s="768">
        <v>17.197137865488795</v>
      </c>
      <c r="G8" s="769"/>
      <c r="H8" s="769"/>
      <c r="I8" s="769"/>
      <c r="J8" s="769"/>
      <c r="K8" s="769"/>
      <c r="L8" s="769"/>
      <c r="M8" s="769"/>
      <c r="N8" s="769"/>
      <c r="O8" s="769"/>
      <c r="Q8" s="769"/>
      <c r="R8" s="769"/>
      <c r="S8" s="769"/>
      <c r="T8" s="769"/>
      <c r="V8" s="679"/>
      <c r="W8" s="771"/>
    </row>
    <row r="9" spans="1:23" x14ac:dyDescent="0.2">
      <c r="A9" s="312" t="s">
        <v>10</v>
      </c>
      <c r="B9" s="767">
        <v>-5.9093538305553333</v>
      </c>
      <c r="C9" s="768">
        <v>13.722458344782282</v>
      </c>
      <c r="D9" s="768">
        <v>10.069687395018596</v>
      </c>
      <c r="E9" s="768">
        <v>22.152060518953643</v>
      </c>
      <c r="G9" s="769"/>
      <c r="H9" s="769"/>
      <c r="I9" s="769"/>
      <c r="J9" s="769"/>
      <c r="K9" s="769"/>
      <c r="L9" s="769"/>
      <c r="M9" s="769"/>
      <c r="N9" s="769"/>
      <c r="O9" s="769"/>
      <c r="Q9" s="769"/>
      <c r="R9" s="769"/>
      <c r="S9" s="769"/>
      <c r="T9" s="769"/>
      <c r="V9" s="679"/>
    </row>
    <row r="10" spans="1:23" x14ac:dyDescent="0.2">
      <c r="A10" s="312" t="s">
        <v>11</v>
      </c>
      <c r="B10" s="767">
        <v>10.997837548895754</v>
      </c>
      <c r="C10" s="768">
        <v>11.145800057064358</v>
      </c>
      <c r="D10" s="768">
        <v>10.291663508863474</v>
      </c>
      <c r="E10" s="768">
        <v>0.91778312737702539</v>
      </c>
      <c r="G10" s="769"/>
      <c r="H10" s="769"/>
      <c r="I10" s="769"/>
      <c r="J10" s="769"/>
      <c r="K10" s="769"/>
      <c r="L10" s="769"/>
      <c r="M10" s="769"/>
      <c r="N10" s="769"/>
      <c r="O10" s="769"/>
      <c r="Q10" s="769"/>
      <c r="R10" s="769"/>
      <c r="S10" s="769"/>
      <c r="T10" s="769"/>
      <c r="V10" s="679"/>
    </row>
    <row r="11" spans="1:23" x14ac:dyDescent="0.2">
      <c r="A11" s="312" t="s">
        <v>12</v>
      </c>
      <c r="B11" s="767">
        <v>8.1068183291694442</v>
      </c>
      <c r="C11" s="768">
        <v>-49.850804868241163</v>
      </c>
      <c r="D11" s="768">
        <v>1.7727591131671261</v>
      </c>
      <c r="E11" s="768">
        <v>27.406469530920006</v>
      </c>
      <c r="G11" s="769"/>
      <c r="H11" s="769"/>
      <c r="I11" s="769"/>
      <c r="J11" s="769"/>
      <c r="K11" s="769"/>
      <c r="L11" s="769"/>
      <c r="M11" s="769"/>
      <c r="N11" s="769"/>
      <c r="O11" s="769"/>
      <c r="Q11" s="769"/>
      <c r="R11" s="769"/>
      <c r="S11" s="769"/>
      <c r="T11" s="769"/>
      <c r="V11" s="679"/>
    </row>
    <row r="12" spans="1:23" x14ac:dyDescent="0.2">
      <c r="A12" s="312" t="s">
        <v>13</v>
      </c>
      <c r="B12" s="767">
        <v>-59.340762391392296</v>
      </c>
      <c r="C12" s="768">
        <v>-67.928229823237984</v>
      </c>
      <c r="D12" s="768">
        <v>-77.060688903343603</v>
      </c>
      <c r="E12" s="768">
        <v>-35.343405890726991</v>
      </c>
      <c r="G12" s="769"/>
      <c r="H12" s="769"/>
      <c r="I12" s="769"/>
      <c r="J12" s="769"/>
      <c r="K12" s="769"/>
      <c r="L12" s="769"/>
      <c r="M12" s="769"/>
      <c r="N12" s="769"/>
      <c r="O12" s="769"/>
      <c r="Q12" s="769"/>
      <c r="R12" s="769"/>
      <c r="S12" s="769"/>
      <c r="T12" s="769"/>
      <c r="V12" s="679"/>
    </row>
    <row r="13" spans="1:23" x14ac:dyDescent="0.2">
      <c r="A13" s="312" t="s">
        <v>14</v>
      </c>
      <c r="B13" s="767">
        <v>11.727084075905235</v>
      </c>
      <c r="C13" s="768">
        <v>8.7881734354896537</v>
      </c>
      <c r="D13" s="768">
        <v>-3.806277640931091</v>
      </c>
      <c r="E13" s="768">
        <v>13.043718899495826</v>
      </c>
      <c r="G13" s="769"/>
      <c r="H13" s="769"/>
      <c r="I13" s="769"/>
      <c r="J13" s="769"/>
      <c r="K13" s="769"/>
      <c r="L13" s="769"/>
      <c r="M13" s="769"/>
      <c r="N13" s="769"/>
      <c r="O13" s="769"/>
      <c r="Q13" s="769"/>
      <c r="R13" s="769"/>
      <c r="S13" s="769"/>
      <c r="T13" s="769"/>
      <c r="V13" s="679"/>
    </row>
    <row r="14" spans="1:23" ht="15" x14ac:dyDescent="0.2">
      <c r="A14" s="312" t="s">
        <v>1460</v>
      </c>
      <c r="B14" s="767">
        <v>18.82914887988402</v>
      </c>
      <c r="C14" s="768">
        <v>-43.699606054724441</v>
      </c>
      <c r="D14" s="768">
        <v>-2813.2585765720128</v>
      </c>
      <c r="E14" s="768">
        <v>14.678975242469511</v>
      </c>
      <c r="G14" s="769"/>
      <c r="H14" s="769"/>
      <c r="I14" s="769"/>
      <c r="J14" s="769"/>
      <c r="K14" s="769"/>
      <c r="L14" s="769"/>
      <c r="M14" s="769"/>
      <c r="N14" s="769"/>
      <c r="O14" s="769"/>
      <c r="Q14" s="769"/>
      <c r="R14" s="769"/>
      <c r="S14" s="769"/>
      <c r="T14" s="769"/>
      <c r="V14" s="679"/>
      <c r="W14" s="771"/>
    </row>
    <row r="15" spans="1:23" x14ac:dyDescent="0.2">
      <c r="A15" s="313" t="s">
        <v>15</v>
      </c>
      <c r="B15" s="278">
        <v>-18.055490881422148</v>
      </c>
      <c r="C15" s="278">
        <v>-21.698453443457076</v>
      </c>
      <c r="D15" s="278">
        <v>137.83993947461619</v>
      </c>
      <c r="E15" s="278">
        <v>130.6643598954648</v>
      </c>
      <c r="G15" s="764"/>
      <c r="H15" s="764"/>
      <c r="I15" s="764"/>
      <c r="J15" s="764"/>
      <c r="K15" s="764"/>
      <c r="L15" s="764"/>
      <c r="M15" s="764"/>
      <c r="N15" s="764"/>
      <c r="O15" s="764"/>
      <c r="Q15" s="764"/>
      <c r="R15" s="764"/>
      <c r="S15" s="764"/>
      <c r="T15" s="764"/>
      <c r="V15" s="679"/>
    </row>
    <row r="16" spans="1:23" x14ac:dyDescent="0.2">
      <c r="A16" s="312" t="s">
        <v>16</v>
      </c>
      <c r="B16" s="279">
        <v>-18.055490881422148</v>
      </c>
      <c r="C16" s="770">
        <v>-21.698453443457076</v>
      </c>
      <c r="D16" s="768">
        <v>137.83993947461619</v>
      </c>
      <c r="E16" s="768">
        <v>130.6643598954648</v>
      </c>
      <c r="G16" s="1389"/>
      <c r="H16" s="1390"/>
      <c r="I16" s="769"/>
      <c r="J16" s="769"/>
      <c r="K16" s="769"/>
      <c r="L16" s="1389"/>
      <c r="M16" s="1390"/>
      <c r="N16" s="769"/>
      <c r="O16" s="769"/>
      <c r="Q16" s="1389"/>
      <c r="R16" s="1390"/>
      <c r="S16" s="769"/>
      <c r="T16" s="769"/>
      <c r="V16" s="679"/>
    </row>
    <row r="17" spans="1:22" x14ac:dyDescent="0.2">
      <c r="A17" s="137" t="s">
        <v>17</v>
      </c>
      <c r="B17" s="280">
        <v>-9.8841282059411721</v>
      </c>
      <c r="C17" s="281">
        <v>0.93648472565863639</v>
      </c>
      <c r="D17" s="280">
        <v>1.3397915030827208</v>
      </c>
      <c r="E17" s="280">
        <v>12.508420305400039</v>
      </c>
      <c r="G17" s="763"/>
      <c r="H17" s="764"/>
      <c r="I17" s="763"/>
      <c r="J17" s="763"/>
      <c r="K17" s="763"/>
      <c r="L17" s="763"/>
      <c r="M17" s="764"/>
      <c r="N17" s="763"/>
      <c r="O17" s="763"/>
      <c r="Q17" s="763"/>
      <c r="R17" s="764"/>
      <c r="S17" s="763"/>
      <c r="T17" s="763"/>
      <c r="V17" s="679"/>
    </row>
    <row r="18" spans="1:22" x14ac:dyDescent="0.2">
      <c r="A18" s="1491" t="s">
        <v>1461</v>
      </c>
      <c r="B18" s="1491"/>
      <c r="C18" s="1491"/>
      <c r="D18" s="1491"/>
      <c r="E18" s="1491"/>
      <c r="G18" s="763"/>
      <c r="H18" s="764"/>
      <c r="I18" s="763"/>
      <c r="J18" s="763"/>
      <c r="K18" s="763"/>
      <c r="L18" s="763"/>
      <c r="M18" s="764"/>
      <c r="N18" s="763"/>
      <c r="O18" s="763"/>
      <c r="Q18" s="763"/>
      <c r="R18" s="764"/>
      <c r="S18" s="763"/>
      <c r="T18" s="763"/>
      <c r="V18" s="679"/>
    </row>
    <row r="19" spans="1:22" x14ac:dyDescent="0.2">
      <c r="A19" s="1492"/>
      <c r="B19" s="1492"/>
      <c r="C19" s="1492"/>
      <c r="D19" s="1492"/>
      <c r="E19" s="1492"/>
      <c r="G19" s="763"/>
      <c r="H19" s="764"/>
      <c r="I19" s="763"/>
      <c r="J19" s="763"/>
      <c r="K19" s="763"/>
      <c r="L19" s="763"/>
      <c r="M19" s="764"/>
      <c r="N19" s="763"/>
      <c r="O19" s="763"/>
      <c r="Q19" s="763"/>
      <c r="R19" s="764"/>
      <c r="S19" s="763"/>
      <c r="T19" s="763"/>
      <c r="V19" s="679"/>
    </row>
    <row r="20" spans="1:22" x14ac:dyDescent="0.2">
      <c r="A20" s="1489" t="s">
        <v>1462</v>
      </c>
      <c r="B20" s="1489"/>
      <c r="C20" s="1489"/>
      <c r="D20" s="1489"/>
      <c r="E20" s="1489"/>
    </row>
    <row r="21" spans="1:22" x14ac:dyDescent="0.2">
      <c r="A21" s="1489"/>
      <c r="B21" s="1489"/>
      <c r="C21" s="1489"/>
      <c r="D21" s="1489"/>
      <c r="E21" s="1489"/>
    </row>
    <row r="22" spans="1:22" x14ac:dyDescent="0.2">
      <c r="A22" s="5" t="s">
        <v>18</v>
      </c>
      <c r="J22" s="771"/>
    </row>
    <row r="23" spans="1:22" x14ac:dyDescent="0.2">
      <c r="T23" s="771"/>
    </row>
    <row r="24" spans="1:22" x14ac:dyDescent="0.2">
      <c r="B24" s="1206"/>
      <c r="C24" s="1206"/>
      <c r="D24" s="1206"/>
      <c r="E24" s="1206"/>
      <c r="F24" s="433"/>
      <c r="Q24" s="771"/>
      <c r="R24" s="771"/>
      <c r="S24" s="771"/>
      <c r="T24" s="771"/>
    </row>
    <row r="25" spans="1:22" x14ac:dyDescent="0.2">
      <c r="B25" s="433"/>
      <c r="C25" s="433"/>
      <c r="D25" s="433"/>
      <c r="E25" s="433"/>
      <c r="F25" s="433"/>
    </row>
    <row r="26" spans="1:22" x14ac:dyDescent="0.2">
      <c r="B26" s="433"/>
      <c r="C26" s="433"/>
      <c r="D26" s="433"/>
      <c r="E26" s="433"/>
    </row>
    <row r="27" spans="1:22" x14ac:dyDescent="0.2">
      <c r="B27" s="1207"/>
      <c r="C27" s="1207"/>
      <c r="D27" s="1207"/>
      <c r="E27" s="1207"/>
    </row>
    <row r="28" spans="1:22" x14ac:dyDescent="0.2">
      <c r="B28" s="1207"/>
      <c r="C28" s="1207"/>
      <c r="D28" s="1207"/>
      <c r="E28" s="1207"/>
    </row>
    <row r="29" spans="1:22" x14ac:dyDescent="0.2">
      <c r="B29" s="1207"/>
      <c r="C29" s="1207"/>
      <c r="D29" s="1207"/>
      <c r="E29" s="1207"/>
    </row>
    <row r="30" spans="1:22" x14ac:dyDescent="0.2">
      <c r="B30" s="1207"/>
      <c r="C30" s="1207"/>
      <c r="D30" s="1207"/>
      <c r="E30" s="1207"/>
    </row>
    <row r="31" spans="1:22" x14ac:dyDescent="0.2">
      <c r="B31" s="1207"/>
      <c r="C31" s="1207"/>
      <c r="D31" s="1207"/>
      <c r="E31" s="1207"/>
    </row>
    <row r="32" spans="1:22" x14ac:dyDescent="0.2">
      <c r="B32" s="1207"/>
      <c r="C32" s="1207"/>
      <c r="D32" s="1207"/>
      <c r="E32" s="1207"/>
    </row>
    <row r="33" spans="2:5" x14ac:dyDescent="0.2">
      <c r="B33" s="1207"/>
      <c r="C33" s="1207"/>
      <c r="D33" s="1207"/>
      <c r="E33" s="1207"/>
    </row>
    <row r="34" spans="2:5" x14ac:dyDescent="0.2">
      <c r="B34" s="1207"/>
      <c r="C34" s="1207"/>
      <c r="D34" s="1207"/>
      <c r="E34" s="1207"/>
    </row>
    <row r="35" spans="2:5" x14ac:dyDescent="0.2">
      <c r="B35" s="1207"/>
      <c r="C35" s="1207"/>
      <c r="D35" s="1207"/>
      <c r="E35" s="1207"/>
    </row>
    <row r="36" spans="2:5" x14ac:dyDescent="0.2">
      <c r="B36" s="1207"/>
      <c r="C36" s="1207"/>
      <c r="D36" s="1207"/>
      <c r="E36" s="1207"/>
    </row>
    <row r="37" spans="2:5" x14ac:dyDescent="0.2">
      <c r="B37" s="1207"/>
      <c r="C37" s="1207"/>
      <c r="D37" s="1207"/>
      <c r="E37" s="1207"/>
    </row>
    <row r="38" spans="2:5" x14ac:dyDescent="0.2">
      <c r="B38" s="433"/>
      <c r="C38" s="433"/>
      <c r="D38" s="433"/>
      <c r="E38" s="433"/>
    </row>
    <row r="39" spans="2:5" x14ac:dyDescent="0.2">
      <c r="B39" s="433"/>
      <c r="C39" s="433"/>
      <c r="D39" s="433"/>
      <c r="E39" s="433"/>
    </row>
    <row r="40" spans="2:5" x14ac:dyDescent="0.2">
      <c r="B40" s="433"/>
      <c r="C40" s="433"/>
      <c r="D40" s="433"/>
      <c r="E40" s="433"/>
    </row>
  </sheetData>
  <mergeCells count="5">
    <mergeCell ref="A20:E21"/>
    <mergeCell ref="G4:J4"/>
    <mergeCell ref="Q4:T4"/>
    <mergeCell ref="L4:O4"/>
    <mergeCell ref="A18:E19"/>
  </mergeCells>
  <conditionalFormatting sqref="V7:V19">
    <cfRule type="colorScale" priority="1">
      <colorScale>
        <cfvo type="min"/>
        <cfvo type="num" val="0"/>
        <cfvo type="max"/>
        <color rgb="FFF8696B"/>
        <color rgb="FFFFEB84"/>
        <color rgb="FF63BE7B"/>
      </colorScale>
    </cfRule>
  </conditionalFormatting>
  <pageMargins left="0.7" right="0.7" top="0.75" bottom="0.75" header="0.3" footer="0.3"/>
  <pageSetup paperSize="9" orientation="portrait" horizontalDpi="0" verticalDpi="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A6965-E89A-486A-ADBF-951E38B16D18}">
  <sheetPr codeName="Hoja60"/>
  <dimension ref="A1:L42"/>
  <sheetViews>
    <sheetView showGridLines="0" workbookViewId="0">
      <selection activeCell="E32" sqref="E32"/>
    </sheetView>
  </sheetViews>
  <sheetFormatPr baseColWidth="10" defaultColWidth="11.42578125" defaultRowHeight="12.75" x14ac:dyDescent="0.2"/>
  <cols>
    <col min="1" max="1" width="41.42578125" style="4" customWidth="1"/>
    <col min="2" max="2" width="11.5703125" style="4" bestFit="1" customWidth="1"/>
    <col min="3" max="3" width="16.140625" style="4" bestFit="1" customWidth="1"/>
    <col min="4" max="4" width="13.42578125" style="4" bestFit="1" customWidth="1"/>
    <col min="5" max="6" width="14.42578125" style="4" bestFit="1" customWidth="1"/>
    <col min="7" max="16384" width="11.42578125" style="4"/>
  </cols>
  <sheetData>
    <row r="1" spans="1:6" x14ac:dyDescent="0.2">
      <c r="A1" s="27" t="s">
        <v>1437</v>
      </c>
      <c r="B1" s="7"/>
      <c r="C1" s="7"/>
      <c r="D1" s="7"/>
      <c r="E1" s="7"/>
    </row>
    <row r="2" spans="1:6" x14ac:dyDescent="0.2">
      <c r="A2" s="27" t="s">
        <v>1424</v>
      </c>
      <c r="B2" s="7"/>
      <c r="C2" s="7"/>
      <c r="D2" s="7"/>
      <c r="E2" s="7"/>
    </row>
    <row r="3" spans="1:6" x14ac:dyDescent="0.2">
      <c r="A3" s="28" t="s">
        <v>1414</v>
      </c>
      <c r="B3" s="7"/>
      <c r="C3" s="7"/>
      <c r="D3" s="7"/>
      <c r="E3" s="7"/>
    </row>
    <row r="4" spans="1:6" x14ac:dyDescent="0.2">
      <c r="A4" s="28"/>
      <c r="B4" s="7"/>
      <c r="C4" s="7"/>
      <c r="D4" s="7"/>
      <c r="E4" s="7"/>
    </row>
    <row r="5" spans="1:6" ht="15" x14ac:dyDescent="0.2">
      <c r="A5" s="1269"/>
      <c r="B5" s="1243">
        <v>2025</v>
      </c>
      <c r="C5" s="1243">
        <v>2026</v>
      </c>
      <c r="D5" s="1243">
        <v>2027</v>
      </c>
      <c r="E5" s="1243">
        <v>2028</v>
      </c>
      <c r="F5" s="1244">
        <v>2029</v>
      </c>
    </row>
    <row r="6" spans="1:6" x14ac:dyDescent="0.2">
      <c r="A6" s="1270" t="s">
        <v>1425</v>
      </c>
      <c r="B6" s="1284">
        <v>-1.649</v>
      </c>
      <c r="C6" s="1284">
        <v>-1.1000000000000001</v>
      </c>
      <c r="D6" s="1283">
        <v>-0.754</v>
      </c>
      <c r="E6" s="1284">
        <v>-0.5</v>
      </c>
      <c r="F6" s="1285">
        <v>0</v>
      </c>
    </row>
    <row r="7" spans="1:6" ht="15" x14ac:dyDescent="0.25">
      <c r="A7" s="128" t="s">
        <v>1426</v>
      </c>
      <c r="B7"/>
      <c r="C7"/>
      <c r="D7"/>
      <c r="E7"/>
      <c r="F7" s="1277"/>
    </row>
    <row r="8" spans="1:6" x14ac:dyDescent="0.2">
      <c r="A8" s="1278" t="s">
        <v>1416</v>
      </c>
      <c r="B8" s="1279">
        <v>81379236.710647523</v>
      </c>
      <c r="C8" s="1279">
        <v>81513187.963618696</v>
      </c>
      <c r="D8" s="1279">
        <v>83799968.77484563</v>
      </c>
      <c r="E8" s="1279">
        <v>85855899.79391405</v>
      </c>
      <c r="F8" s="1280">
        <v>85677613.132215843</v>
      </c>
    </row>
    <row r="9" spans="1:6" x14ac:dyDescent="0.2">
      <c r="A9" s="1267" t="s">
        <v>369</v>
      </c>
      <c r="B9" s="1271">
        <v>83088.485297051811</v>
      </c>
      <c r="C9" s="1271">
        <v>87622.111988526158</v>
      </c>
      <c r="D9" s="1271">
        <v>94751.797778982567</v>
      </c>
      <c r="E9" s="1271">
        <v>100660.56900509546</v>
      </c>
      <c r="F9" s="1272">
        <v>103952.13098263953</v>
      </c>
    </row>
    <row r="10" spans="1:6" x14ac:dyDescent="0.2">
      <c r="A10" s="1276" t="s">
        <v>1421</v>
      </c>
      <c r="B10" s="1281">
        <v>2.3071575094939512E-2</v>
      </c>
      <c r="C10" s="1281">
        <v>1.6460126487478632E-3</v>
      </c>
      <c r="D10" s="1281">
        <v>2.8054120668763227E-2</v>
      </c>
      <c r="E10" s="1281">
        <v>2.4533792185440051E-2</v>
      </c>
      <c r="F10" s="1282">
        <v>-2.0765802015488832E-3</v>
      </c>
    </row>
    <row r="11" spans="1:6" ht="15" x14ac:dyDescent="0.25">
      <c r="A11" s="128" t="s">
        <v>1427</v>
      </c>
      <c r="B11"/>
      <c r="C11"/>
      <c r="D11"/>
      <c r="E11"/>
      <c r="F11" s="1277"/>
    </row>
    <row r="12" spans="1:6" x14ac:dyDescent="0.2">
      <c r="A12" s="1278" t="s">
        <v>1416</v>
      </c>
      <c r="B12" s="1375">
        <v>-9.8252490162849426E-2</v>
      </c>
      <c r="C12" s="1279">
        <v>-1002034.1515543312</v>
      </c>
      <c r="D12" s="1279">
        <v>42868.781522646546</v>
      </c>
      <c r="E12" s="1279">
        <v>950830.21613967419</v>
      </c>
      <c r="F12" s="1280">
        <v>270686.29484541714</v>
      </c>
    </row>
    <row r="13" spans="1:6" x14ac:dyDescent="0.2">
      <c r="A13" s="1275" t="s">
        <v>369</v>
      </c>
      <c r="B13" s="1376">
        <v>-1.0031613608421229E-4</v>
      </c>
      <c r="C13" s="1273">
        <v>-1077.1305949045793</v>
      </c>
      <c r="D13" s="1273">
        <v>48.471308250468645</v>
      </c>
      <c r="E13" s="1273">
        <v>1114.7878108970917</v>
      </c>
      <c r="F13" s="1288">
        <v>328.42204805068025</v>
      </c>
    </row>
    <row r="14" spans="1:6" x14ac:dyDescent="0.2">
      <c r="A14" s="1276" t="s">
        <v>106</v>
      </c>
      <c r="B14" s="1286">
        <v>-2.9361542710987963E-8</v>
      </c>
      <c r="C14" s="1286">
        <v>-0.29435776368067007</v>
      </c>
      <c r="D14" s="1286">
        <v>1.2391682186026955E-2</v>
      </c>
      <c r="E14" s="1286">
        <v>0.2705393002497492</v>
      </c>
      <c r="F14" s="1287">
        <v>7.5931885413930311E-2</v>
      </c>
    </row>
    <row r="15" spans="1:6" ht="15" x14ac:dyDescent="0.25">
      <c r="A15" s="128" t="s">
        <v>1428</v>
      </c>
      <c r="B15"/>
      <c r="C15"/>
      <c r="D15"/>
      <c r="E15"/>
      <c r="F15" s="1277"/>
    </row>
    <row r="16" spans="1:6" x14ac:dyDescent="0.2">
      <c r="A16" s="1278" t="s">
        <v>1416</v>
      </c>
      <c r="B16" s="1279">
        <v>-4785075.8584973067</v>
      </c>
      <c r="C16" s="1279">
        <v>-3175506.9065551758</v>
      </c>
      <c r="D16" s="1279">
        <v>-2468584.0416772366</v>
      </c>
      <c r="E16" s="1279">
        <v>-1941297.0291232765</v>
      </c>
      <c r="F16" s="1280">
        <v>-662116.30001398921</v>
      </c>
    </row>
    <row r="17" spans="1:12" x14ac:dyDescent="0.2">
      <c r="A17" s="1276" t="s">
        <v>106</v>
      </c>
      <c r="B17" s="1286">
        <v>-1.42996079755045</v>
      </c>
      <c r="C17" s="1286">
        <v>-0.93283757855574834</v>
      </c>
      <c r="D17" s="1286">
        <v>-0.71357075726078989</v>
      </c>
      <c r="E17" s="1286">
        <v>-0.55235638384337804</v>
      </c>
      <c r="F17" s="1287">
        <v>-0.18573433520921157</v>
      </c>
    </row>
    <row r="18" spans="1:12" x14ac:dyDescent="0.2">
      <c r="A18" s="399" t="s">
        <v>18</v>
      </c>
      <c r="B18" s="7"/>
      <c r="C18" s="7"/>
      <c r="D18" s="7"/>
      <c r="E18" s="7"/>
    </row>
    <row r="19" spans="1:12" x14ac:dyDescent="0.2">
      <c r="A19" s="399"/>
      <c r="B19" s="73"/>
      <c r="C19" s="73"/>
      <c r="D19" s="73"/>
      <c r="E19" s="78"/>
    </row>
    <row r="20" spans="1:12" x14ac:dyDescent="0.2">
      <c r="B20" s="30"/>
      <c r="C20" s="30"/>
      <c r="D20" s="30"/>
      <c r="E20" s="30"/>
    </row>
    <row r="21" spans="1:12" x14ac:dyDescent="0.2">
      <c r="B21" s="29"/>
      <c r="C21" s="29"/>
      <c r="D21" s="29"/>
      <c r="E21" s="29"/>
    </row>
    <row r="22" spans="1:12" x14ac:dyDescent="0.2">
      <c r="B22" s="29"/>
      <c r="C22" s="29"/>
      <c r="D22" s="29"/>
      <c r="E22" s="29"/>
    </row>
    <row r="23" spans="1:12" x14ac:dyDescent="0.2">
      <c r="B23" s="30"/>
      <c r="C23" s="30"/>
      <c r="D23" s="30"/>
      <c r="E23" s="30"/>
    </row>
    <row r="24" spans="1:12" x14ac:dyDescent="0.2">
      <c r="I24" s="388"/>
      <c r="J24" s="388"/>
      <c r="K24" s="388"/>
      <c r="L24" s="388"/>
    </row>
    <row r="25" spans="1:12" x14ac:dyDescent="0.2">
      <c r="B25" s="29"/>
      <c r="C25" s="29"/>
      <c r="D25" s="29"/>
      <c r="E25" s="29"/>
      <c r="I25" s="388"/>
      <c r="J25" s="388"/>
      <c r="K25" s="388"/>
      <c r="L25" s="388"/>
    </row>
    <row r="26" spans="1:12" x14ac:dyDescent="0.2">
      <c r="I26" s="29"/>
      <c r="J26" s="29"/>
      <c r="K26" s="29"/>
      <c r="L26" s="29"/>
    </row>
    <row r="27" spans="1:12" x14ac:dyDescent="0.2">
      <c r="I27" s="29"/>
      <c r="J27" s="29"/>
      <c r="K27" s="29"/>
      <c r="L27" s="29"/>
    </row>
    <row r="36" spans="2:5" x14ac:dyDescent="0.2">
      <c r="B36" s="29"/>
      <c r="C36" s="29"/>
      <c r="D36" s="29"/>
      <c r="E36" s="29"/>
    </row>
    <row r="37" spans="2:5" x14ac:dyDescent="0.2">
      <c r="B37" s="29"/>
      <c r="C37" s="29"/>
      <c r="D37" s="29"/>
      <c r="E37" s="29"/>
    </row>
    <row r="38" spans="2:5" x14ac:dyDescent="0.2">
      <c r="B38" s="29"/>
      <c r="C38" s="29"/>
      <c r="D38" s="29"/>
      <c r="E38" s="29"/>
    </row>
    <row r="40" spans="2:5" x14ac:dyDescent="0.2">
      <c r="B40" s="29"/>
      <c r="C40" s="29"/>
      <c r="D40" s="29"/>
      <c r="E40" s="29"/>
    </row>
    <row r="41" spans="2:5" x14ac:dyDescent="0.2">
      <c r="B41" s="29"/>
      <c r="C41" s="29"/>
      <c r="D41" s="29"/>
      <c r="E41" s="29"/>
    </row>
    <row r="42" spans="2:5" x14ac:dyDescent="0.2">
      <c r="B42" s="29"/>
      <c r="C42" s="29"/>
      <c r="D42" s="29"/>
      <c r="E42" s="29"/>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F99FB-9891-4219-8573-727744DBB2FD}">
  <sheetPr codeName="Hoja61"/>
  <dimension ref="A1:L39"/>
  <sheetViews>
    <sheetView showGridLines="0" workbookViewId="0">
      <selection activeCell="E31" sqref="E31"/>
    </sheetView>
  </sheetViews>
  <sheetFormatPr baseColWidth="10" defaultColWidth="11.42578125" defaultRowHeight="12.75" x14ac:dyDescent="0.2"/>
  <cols>
    <col min="1" max="1" width="29" style="4" customWidth="1"/>
    <col min="2" max="2" width="15" style="4" bestFit="1" customWidth="1"/>
    <col min="3" max="3" width="16.28515625" style="4" bestFit="1" customWidth="1"/>
    <col min="4" max="4" width="13.5703125" style="4" bestFit="1" customWidth="1"/>
    <col min="5" max="5" width="14.5703125" style="4" bestFit="1" customWidth="1"/>
    <col min="6" max="6" width="14.42578125" style="4" bestFit="1" customWidth="1"/>
    <col min="7" max="16384" width="11.42578125" style="4"/>
  </cols>
  <sheetData>
    <row r="1" spans="1:5" x14ac:dyDescent="0.2">
      <c r="A1" s="27" t="s">
        <v>1430</v>
      </c>
      <c r="B1" s="7"/>
      <c r="C1" s="7"/>
      <c r="D1" s="7"/>
      <c r="E1" s="7"/>
    </row>
    <row r="2" spans="1:5" x14ac:dyDescent="0.2">
      <c r="A2" s="27" t="s">
        <v>1429</v>
      </c>
      <c r="B2" s="7"/>
      <c r="C2" s="7"/>
      <c r="D2" s="7"/>
      <c r="E2" s="7"/>
    </row>
    <row r="3" spans="1:5" x14ac:dyDescent="0.2">
      <c r="A3" s="28" t="s">
        <v>1414</v>
      </c>
      <c r="B3" s="7"/>
      <c r="C3" s="7"/>
      <c r="D3" s="7"/>
      <c r="E3" s="7"/>
    </row>
    <row r="4" spans="1:5" x14ac:dyDescent="0.2">
      <c r="A4" s="28"/>
      <c r="B4" s="7"/>
      <c r="C4" s="7"/>
      <c r="D4" s="7"/>
      <c r="E4" s="7"/>
    </row>
    <row r="5" spans="1:5" ht="15" x14ac:dyDescent="0.2">
      <c r="A5" s="1269"/>
      <c r="B5" s="1243">
        <v>2026</v>
      </c>
      <c r="C5" s="1243">
        <v>2027</v>
      </c>
      <c r="D5" s="1243">
        <v>2028</v>
      </c>
      <c r="E5" s="1244">
        <v>2029</v>
      </c>
    </row>
    <row r="6" spans="1:5" x14ac:dyDescent="0.2">
      <c r="A6" s="332" t="s">
        <v>1431</v>
      </c>
      <c r="B6" s="1293">
        <v>-1.1000000000000001</v>
      </c>
      <c r="C6" s="1294">
        <v>-0.754</v>
      </c>
      <c r="D6" s="1293">
        <v>-0.5</v>
      </c>
      <c r="E6" s="690">
        <v>0</v>
      </c>
    </row>
    <row r="7" spans="1:5" x14ac:dyDescent="0.2">
      <c r="A7" s="128" t="s">
        <v>1432</v>
      </c>
      <c r="B7" s="164"/>
      <c r="C7" s="164"/>
      <c r="D7" s="164"/>
      <c r="E7" s="1289"/>
    </row>
    <row r="8" spans="1:5" x14ac:dyDescent="0.2">
      <c r="A8" s="143" t="s">
        <v>1433</v>
      </c>
      <c r="B8" s="1279">
        <v>-1957259.1325245351</v>
      </c>
      <c r="C8" s="1279">
        <v>-1148373.5664547831</v>
      </c>
      <c r="D8" s="1279">
        <v>-101819.49553459883</v>
      </c>
      <c r="E8" s="1280">
        <v>-821070.52841058373</v>
      </c>
    </row>
    <row r="9" spans="1:5" x14ac:dyDescent="0.2">
      <c r="A9" s="129" t="s">
        <v>1434</v>
      </c>
      <c r="B9" s="1271">
        <v>-2103.9439529364818</v>
      </c>
      <c r="C9" s="1271">
        <v>-1298.4546597601407</v>
      </c>
      <c r="D9" s="1291">
        <v>-119.37686729655609</v>
      </c>
      <c r="E9" s="1292">
        <v>-996.19991728304376</v>
      </c>
    </row>
    <row r="10" spans="1:5" x14ac:dyDescent="0.2">
      <c r="A10" s="1290" t="s">
        <v>1435</v>
      </c>
      <c r="B10" s="1264">
        <v>-0.57496485553891019</v>
      </c>
      <c r="C10" s="1264">
        <v>-0.33194972567215286</v>
      </c>
      <c r="D10" s="1264">
        <v>-2.8970655965845301E-2</v>
      </c>
      <c r="E10" s="326">
        <v>-0.23032356815712351</v>
      </c>
    </row>
    <row r="11" spans="1:5" x14ac:dyDescent="0.2">
      <c r="A11" s="128" t="s">
        <v>1436</v>
      </c>
      <c r="B11" s="933"/>
      <c r="C11" s="933"/>
      <c r="D11" s="933"/>
      <c r="E11" s="1274"/>
    </row>
    <row r="12" spans="1:5" x14ac:dyDescent="0.2">
      <c r="A12" s="143" t="s">
        <v>1433</v>
      </c>
      <c r="B12" s="1279">
        <v>-1002034.1515543312</v>
      </c>
      <c r="C12" s="1279">
        <v>42868.781522646546</v>
      </c>
      <c r="D12" s="1279">
        <v>950830.21613967419</v>
      </c>
      <c r="E12" s="1280">
        <v>270686.29484541714</v>
      </c>
    </row>
    <row r="13" spans="1:5" x14ac:dyDescent="0.2">
      <c r="A13" s="129" t="s">
        <v>1434</v>
      </c>
      <c r="B13" s="1271">
        <v>-1077.1305949045793</v>
      </c>
      <c r="C13" s="1271">
        <v>48.471308250468645</v>
      </c>
      <c r="D13" s="1271">
        <v>1114.7878108970917</v>
      </c>
      <c r="E13" s="1272">
        <v>328.42204805068025</v>
      </c>
    </row>
    <row r="14" spans="1:5" x14ac:dyDescent="0.2">
      <c r="A14" s="1290" t="s">
        <v>1435</v>
      </c>
      <c r="B14" s="1264">
        <v>-0.29435776368067007</v>
      </c>
      <c r="C14" s="1264">
        <v>1.2391682186026955E-2</v>
      </c>
      <c r="D14" s="1264">
        <v>0.2705393002497492</v>
      </c>
      <c r="E14" s="326">
        <v>7.5931885413930311E-2</v>
      </c>
    </row>
    <row r="15" spans="1:5" x14ac:dyDescent="0.2">
      <c r="A15" s="399" t="s">
        <v>18</v>
      </c>
      <c r="B15" s="7"/>
      <c r="C15" s="7"/>
      <c r="D15" s="7"/>
      <c r="E15" s="7"/>
    </row>
    <row r="16" spans="1:5" x14ac:dyDescent="0.2">
      <c r="A16" s="399"/>
      <c r="B16" s="73"/>
      <c r="C16" s="73"/>
      <c r="D16" s="73"/>
      <c r="E16" s="78"/>
    </row>
    <row r="17" spans="2:12" x14ac:dyDescent="0.2">
      <c r="B17" s="30"/>
      <c r="C17" s="30"/>
      <c r="D17" s="30"/>
      <c r="E17" s="30"/>
    </row>
    <row r="18" spans="2:12" x14ac:dyDescent="0.2">
      <c r="B18" s="29"/>
      <c r="C18" s="29"/>
      <c r="D18" s="29"/>
      <c r="E18" s="29"/>
    </row>
    <row r="19" spans="2:12" x14ac:dyDescent="0.2">
      <c r="B19" s="29"/>
      <c r="C19" s="29"/>
      <c r="D19" s="29"/>
      <c r="E19" s="29"/>
    </row>
    <row r="20" spans="2:12" x14ac:dyDescent="0.2">
      <c r="B20" s="30"/>
      <c r="C20" s="30"/>
      <c r="D20" s="30"/>
      <c r="E20" s="30"/>
    </row>
    <row r="21" spans="2:12" x14ac:dyDescent="0.2">
      <c r="I21" s="388"/>
      <c r="J21" s="388"/>
      <c r="K21" s="388"/>
      <c r="L21" s="388"/>
    </row>
    <row r="22" spans="2:12" x14ac:dyDescent="0.2">
      <c r="B22" s="29"/>
      <c r="C22" s="29"/>
      <c r="D22" s="29"/>
      <c r="E22" s="29"/>
      <c r="I22" s="388"/>
      <c r="J22" s="388"/>
      <c r="K22" s="388"/>
      <c r="L22" s="388"/>
    </row>
    <row r="23" spans="2:12" x14ac:dyDescent="0.2">
      <c r="I23" s="29"/>
      <c r="J23" s="29"/>
      <c r="K23" s="29"/>
      <c r="L23" s="29"/>
    </row>
    <row r="24" spans="2:12" x14ac:dyDescent="0.2">
      <c r="I24" s="29"/>
      <c r="J24" s="29"/>
      <c r="K24" s="29"/>
      <c r="L24" s="29"/>
    </row>
    <row r="33" spans="2:5" x14ac:dyDescent="0.2">
      <c r="B33" s="29"/>
      <c r="C33" s="29"/>
      <c r="D33" s="29"/>
      <c r="E33" s="29"/>
    </row>
    <row r="34" spans="2:5" x14ac:dyDescent="0.2">
      <c r="B34" s="29"/>
      <c r="C34" s="29"/>
      <c r="D34" s="29"/>
      <c r="E34" s="29"/>
    </row>
    <row r="35" spans="2:5" x14ac:dyDescent="0.2">
      <c r="B35" s="29"/>
      <c r="C35" s="29"/>
      <c r="D35" s="29"/>
      <c r="E35" s="29"/>
    </row>
    <row r="37" spans="2:5" x14ac:dyDescent="0.2">
      <c r="B37" s="29"/>
      <c r="C37" s="29"/>
      <c r="D37" s="29"/>
      <c r="E37" s="29"/>
    </row>
    <row r="38" spans="2:5" x14ac:dyDescent="0.2">
      <c r="B38" s="29"/>
      <c r="C38" s="29"/>
      <c r="D38" s="29"/>
      <c r="E38" s="29"/>
    </row>
    <row r="39" spans="2:5" x14ac:dyDescent="0.2">
      <c r="B39" s="29"/>
      <c r="C39" s="29"/>
      <c r="D39" s="29"/>
      <c r="E39" s="29"/>
    </row>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8A78D-1154-4444-9894-F3193AAC3020}">
  <sheetPr codeName="Hoja62"/>
  <dimension ref="A1:G33"/>
  <sheetViews>
    <sheetView showGridLines="0" zoomScaleNormal="100" workbookViewId="0">
      <selection activeCell="G33" sqref="G33"/>
    </sheetView>
  </sheetViews>
  <sheetFormatPr baseColWidth="10" defaultColWidth="11.42578125" defaultRowHeight="12.75" x14ac:dyDescent="0.2"/>
  <cols>
    <col min="1" max="1" width="9.85546875" style="7" customWidth="1"/>
    <col min="2" max="2" width="52.140625" style="7" bestFit="1" customWidth="1"/>
    <col min="3" max="5" width="13.42578125" style="7" customWidth="1"/>
    <col min="6" max="12" width="11.42578125" style="7"/>
    <col min="13" max="13" width="12.28515625" style="7" bestFit="1" customWidth="1"/>
    <col min="14" max="16384" width="11.42578125" style="7"/>
  </cols>
  <sheetData>
    <row r="1" spans="1:7" x14ac:dyDescent="0.2">
      <c r="A1" s="79" t="s">
        <v>265</v>
      </c>
    </row>
    <row r="2" spans="1:7" x14ac:dyDescent="0.2">
      <c r="A2" s="79" t="s">
        <v>1387</v>
      </c>
    </row>
    <row r="3" spans="1:7" x14ac:dyDescent="0.2">
      <c r="A3" s="80" t="s">
        <v>720</v>
      </c>
    </row>
    <row r="5" spans="1:7" x14ac:dyDescent="0.2">
      <c r="A5" s="4"/>
      <c r="B5" s="4"/>
      <c r="C5" s="1240">
        <v>2025</v>
      </c>
      <c r="D5" s="1241">
        <f>C5+1</f>
        <v>2026</v>
      </c>
      <c r="E5" s="1241">
        <f t="shared" ref="E5:G5" si="0">D5+1</f>
        <v>2027</v>
      </c>
      <c r="F5" s="1241">
        <f t="shared" si="0"/>
        <v>2028</v>
      </c>
      <c r="G5" s="1242">
        <f t="shared" si="0"/>
        <v>2029</v>
      </c>
    </row>
    <row r="6" spans="1:7" x14ac:dyDescent="0.2">
      <c r="A6" s="1657" t="s">
        <v>103</v>
      </c>
      <c r="B6" s="1153" t="s">
        <v>1329</v>
      </c>
      <c r="C6" s="1232">
        <v>15874013.068344772</v>
      </c>
      <c r="D6" s="1233">
        <v>18247395.562777638</v>
      </c>
      <c r="E6" s="1233">
        <v>12480530.400443174</v>
      </c>
      <c r="F6" s="1233">
        <v>14647692.618657764</v>
      </c>
      <c r="G6" s="1234">
        <v>9799704.1597126387</v>
      </c>
    </row>
    <row r="7" spans="1:7" ht="15" x14ac:dyDescent="0.2">
      <c r="A7" s="1658"/>
      <c r="B7" s="1154" t="s">
        <v>1394</v>
      </c>
      <c r="C7" s="1235">
        <v>5793924.2588497847</v>
      </c>
      <c r="D7" s="29">
        <v>3695174.0988077018</v>
      </c>
      <c r="E7" s="29">
        <v>2736879.4486987153</v>
      </c>
      <c r="F7" s="29">
        <v>1202071.4162275188</v>
      </c>
      <c r="G7" s="1236">
        <v>83570.836381443194</v>
      </c>
    </row>
    <row r="8" spans="1:7" ht="15" x14ac:dyDescent="0.2">
      <c r="A8" s="1658"/>
      <c r="B8" s="1154" t="s">
        <v>1347</v>
      </c>
      <c r="C8" s="1235">
        <v>1310128.9181487421</v>
      </c>
      <c r="D8" s="29">
        <v>1471269.9110251074</v>
      </c>
      <c r="E8" s="29">
        <v>578127.71826026321</v>
      </c>
      <c r="F8" s="29">
        <v>562748.66710212128</v>
      </c>
      <c r="G8" s="1236">
        <v>548721.65608806582</v>
      </c>
    </row>
    <row r="9" spans="1:7" x14ac:dyDescent="0.2">
      <c r="A9" s="1658"/>
      <c r="B9" s="1154" t="s">
        <v>1332</v>
      </c>
      <c r="C9" s="1235">
        <v>5032658.3459541015</v>
      </c>
      <c r="D9" s="29">
        <v>6420030.1775928047</v>
      </c>
      <c r="E9" s="29">
        <v>6772136.2802164229</v>
      </c>
      <c r="F9" s="29">
        <v>9287555.5941755902</v>
      </c>
      <c r="G9" s="1236">
        <v>6765497.3858874608</v>
      </c>
    </row>
    <row r="10" spans="1:7" x14ac:dyDescent="0.2">
      <c r="A10" s="1658"/>
      <c r="B10" s="1154" t="s">
        <v>1333</v>
      </c>
      <c r="C10" s="1235">
        <v>166234.503</v>
      </c>
      <c r="D10" s="29">
        <v>121684.82780667793</v>
      </c>
      <c r="E10" s="29">
        <v>94063.755657299815</v>
      </c>
      <c r="F10" s="29">
        <v>77388.683410861908</v>
      </c>
      <c r="G10" s="1236">
        <v>68152.144534401828</v>
      </c>
    </row>
    <row r="11" spans="1:7" x14ac:dyDescent="0.2">
      <c r="A11" s="1658"/>
      <c r="B11" s="1154" t="s">
        <v>1334</v>
      </c>
      <c r="C11" s="1235">
        <v>1027502.6835019581</v>
      </c>
      <c r="D11" s="29">
        <v>474814.02557086636</v>
      </c>
      <c r="E11" s="29">
        <v>404013</v>
      </c>
      <c r="F11" s="29">
        <v>454332.00000000006</v>
      </c>
      <c r="G11" s="1236">
        <v>0</v>
      </c>
    </row>
    <row r="12" spans="1:7" x14ac:dyDescent="0.2">
      <c r="A12" s="1658"/>
      <c r="B12" s="1154" t="s">
        <v>1335</v>
      </c>
      <c r="C12" s="1235">
        <v>599190.88399999996</v>
      </c>
      <c r="D12" s="29">
        <v>627733.55500000005</v>
      </c>
      <c r="E12" s="29">
        <v>648690.04299999995</v>
      </c>
      <c r="F12" s="29">
        <v>762751.71400000004</v>
      </c>
      <c r="G12" s="1236">
        <v>771685.29</v>
      </c>
    </row>
    <row r="13" spans="1:7" x14ac:dyDescent="0.2">
      <c r="A13" s="1658"/>
      <c r="B13" s="1154" t="s">
        <v>1346</v>
      </c>
      <c r="C13" s="1235">
        <v>122198.86125197621</v>
      </c>
      <c r="D13" s="29">
        <v>117185.81098359403</v>
      </c>
      <c r="E13" s="29">
        <v>112507.53859839187</v>
      </c>
      <c r="F13" s="29">
        <v>109295.48041647031</v>
      </c>
      <c r="G13" s="1236">
        <v>106365.80842095538</v>
      </c>
    </row>
    <row r="14" spans="1:7" x14ac:dyDescent="0.2">
      <c r="A14" s="1658"/>
      <c r="B14" s="1154" t="s">
        <v>1337</v>
      </c>
      <c r="C14" s="1235">
        <v>830665.10899999994</v>
      </c>
      <c r="D14" s="29">
        <v>969059.05717836996</v>
      </c>
      <c r="E14" s="29">
        <v>1074558.5486352127</v>
      </c>
      <c r="F14" s="29">
        <v>1128299.4246849881</v>
      </c>
      <c r="G14" s="1236">
        <v>1059264.2741745692</v>
      </c>
    </row>
    <row r="15" spans="1:7" x14ac:dyDescent="0.2">
      <c r="A15" s="1659"/>
      <c r="B15" s="1154" t="s">
        <v>1338</v>
      </c>
      <c r="C15" s="1235">
        <v>991509.50463820982</v>
      </c>
      <c r="D15" s="29">
        <v>4350444.0988125186</v>
      </c>
      <c r="E15" s="29">
        <v>59554.067376866078</v>
      </c>
      <c r="F15" s="29">
        <v>1063249.6386402119</v>
      </c>
      <c r="G15" s="1236">
        <v>396446.76422574278</v>
      </c>
    </row>
    <row r="16" spans="1:7" x14ac:dyDescent="0.2">
      <c r="A16" s="1657" t="s">
        <v>101</v>
      </c>
      <c r="B16" s="1153" t="s">
        <v>1339</v>
      </c>
      <c r="C16" s="1232">
        <v>15874013.068344776</v>
      </c>
      <c r="D16" s="1233">
        <v>18247395.562777642</v>
      </c>
      <c r="E16" s="1233">
        <v>12480530.400443174</v>
      </c>
      <c r="F16" s="1233">
        <v>14647692.61865776</v>
      </c>
      <c r="G16" s="1234">
        <v>9799704.1597126387</v>
      </c>
    </row>
    <row r="17" spans="1:7" x14ac:dyDescent="0.2">
      <c r="A17" s="1658"/>
      <c r="B17" s="1154" t="s">
        <v>1340</v>
      </c>
      <c r="C17" s="1235">
        <v>0</v>
      </c>
      <c r="D17" s="29">
        <v>0</v>
      </c>
      <c r="E17" s="29">
        <v>0</v>
      </c>
      <c r="F17" s="29">
        <v>0</v>
      </c>
      <c r="G17" s="1236">
        <v>0</v>
      </c>
    </row>
    <row r="18" spans="1:7" x14ac:dyDescent="0.2">
      <c r="A18" s="1658"/>
      <c r="B18" s="1154" t="s">
        <v>1341</v>
      </c>
      <c r="C18" s="1235">
        <v>14584450.406114273</v>
      </c>
      <c r="D18" s="29">
        <v>17546431.427137561</v>
      </c>
      <c r="E18" s="29">
        <v>11898891.551531913</v>
      </c>
      <c r="F18" s="29">
        <v>14191504.835211638</v>
      </c>
      <c r="G18" s="1236">
        <v>9465252.2380003165</v>
      </c>
    </row>
    <row r="19" spans="1:7" x14ac:dyDescent="0.2">
      <c r="A19" s="1659"/>
      <c r="B19" s="1155" t="s">
        <v>1343</v>
      </c>
      <c r="C19" s="1237">
        <v>1289562.662230503</v>
      </c>
      <c r="D19" s="1238">
        <v>700964.13564007939</v>
      </c>
      <c r="E19" s="1238">
        <v>581638.84891126084</v>
      </c>
      <c r="F19" s="1238">
        <v>456187.78344612214</v>
      </c>
      <c r="G19" s="1239">
        <v>334451.92171232245</v>
      </c>
    </row>
    <row r="20" spans="1:7" x14ac:dyDescent="0.2">
      <c r="A20" s="1702" t="s">
        <v>1388</v>
      </c>
      <c r="B20" s="1702"/>
      <c r="C20" s="1702"/>
      <c r="D20" s="1702"/>
      <c r="E20" s="1702"/>
      <c r="F20" s="1702"/>
      <c r="G20" s="1702"/>
    </row>
    <row r="21" spans="1:7" x14ac:dyDescent="0.2">
      <c r="A21" s="1703"/>
      <c r="B21" s="1703"/>
      <c r="C21" s="1703"/>
      <c r="D21" s="1703"/>
      <c r="E21" s="1703"/>
      <c r="F21" s="1703"/>
      <c r="G21" s="1703"/>
    </row>
    <row r="22" spans="1:7" x14ac:dyDescent="0.2">
      <c r="A22" s="1697" t="s">
        <v>18</v>
      </c>
      <c r="B22" s="1697"/>
      <c r="C22" s="1697"/>
      <c r="D22" s="1697"/>
      <c r="E22" s="1697"/>
      <c r="F22" s="1697"/>
      <c r="G22" s="1697"/>
    </row>
    <row r="25" spans="1:7" x14ac:dyDescent="0.2">
      <c r="B25" s="73"/>
      <c r="C25" s="73"/>
      <c r="D25" s="73"/>
      <c r="E25" s="73"/>
    </row>
    <row r="26" spans="1:7" x14ac:dyDescent="0.2">
      <c r="B26" s="73"/>
      <c r="C26" s="73"/>
      <c r="D26" s="73"/>
      <c r="E26" s="73"/>
    </row>
    <row r="27" spans="1:7" x14ac:dyDescent="0.2">
      <c r="B27" s="73"/>
      <c r="C27" s="73"/>
      <c r="D27" s="73"/>
      <c r="E27" s="73"/>
    </row>
    <row r="28" spans="1:7" x14ac:dyDescent="0.2">
      <c r="B28" s="73"/>
      <c r="C28" s="73"/>
      <c r="D28" s="73"/>
      <c r="E28" s="73"/>
    </row>
    <row r="29" spans="1:7" x14ac:dyDescent="0.2">
      <c r="B29" s="73"/>
      <c r="C29" s="73"/>
      <c r="D29" s="73"/>
      <c r="E29" s="73"/>
    </row>
    <row r="30" spans="1:7" x14ac:dyDescent="0.2">
      <c r="B30" s="73"/>
      <c r="C30" s="73"/>
      <c r="D30" s="73"/>
      <c r="E30" s="73"/>
    </row>
    <row r="31" spans="1:7" x14ac:dyDescent="0.2">
      <c r="B31" s="73"/>
      <c r="C31" s="73"/>
      <c r="D31" s="73"/>
      <c r="E31" s="73"/>
    </row>
    <row r="32" spans="1:7" x14ac:dyDescent="0.2">
      <c r="B32" s="73"/>
    </row>
    <row r="33" spans="2:2" x14ac:dyDescent="0.2">
      <c r="B33" s="73"/>
    </row>
  </sheetData>
  <mergeCells count="4">
    <mergeCell ref="A22:G22"/>
    <mergeCell ref="A6:A15"/>
    <mergeCell ref="A16:A19"/>
    <mergeCell ref="A20:G21"/>
  </mergeCell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08ADD-8CC5-4A25-8C12-4931A3F7FB31}">
  <sheetPr codeName="Hoja63"/>
  <dimension ref="A1:I11"/>
  <sheetViews>
    <sheetView showGridLines="0" workbookViewId="0">
      <selection activeCell="O8" sqref="O8"/>
    </sheetView>
  </sheetViews>
  <sheetFormatPr baseColWidth="10" defaultColWidth="8.42578125" defaultRowHeight="12.75" x14ac:dyDescent="0.2"/>
  <cols>
    <col min="1" max="1" width="35.42578125" style="7" customWidth="1"/>
    <col min="2" max="9" width="11" style="7" customWidth="1"/>
    <col min="10" max="16384" width="8.42578125" style="7"/>
  </cols>
  <sheetData>
    <row r="1" spans="1:9" x14ac:dyDescent="0.2">
      <c r="A1" s="79" t="s">
        <v>266</v>
      </c>
    </row>
    <row r="2" spans="1:9" x14ac:dyDescent="0.2">
      <c r="A2" s="79" t="s">
        <v>707</v>
      </c>
    </row>
    <row r="3" spans="1:9" x14ac:dyDescent="0.2">
      <c r="A3" s="80" t="s">
        <v>448</v>
      </c>
    </row>
    <row r="5" spans="1:9" x14ac:dyDescent="0.2">
      <c r="A5" s="577"/>
      <c r="B5" s="1704">
        <v>2026</v>
      </c>
      <c r="C5" s="1705"/>
      <c r="D5" s="1706">
        <v>2027</v>
      </c>
      <c r="E5" s="1706"/>
      <c r="F5" s="1704">
        <v>2028</v>
      </c>
      <c r="G5" s="1705"/>
      <c r="H5" s="1706">
        <v>2029</v>
      </c>
      <c r="I5" s="1705"/>
    </row>
    <row r="6" spans="1:9" x14ac:dyDescent="0.2">
      <c r="A6" s="90"/>
      <c r="B6" s="93" t="s">
        <v>67</v>
      </c>
      <c r="C6" s="92" t="s">
        <v>106</v>
      </c>
      <c r="D6" s="91" t="s">
        <v>67</v>
      </c>
      <c r="E6" s="92" t="s">
        <v>106</v>
      </c>
      <c r="F6" s="93" t="s">
        <v>67</v>
      </c>
      <c r="G6" s="92" t="s">
        <v>106</v>
      </c>
      <c r="H6" s="91" t="s">
        <v>67</v>
      </c>
      <c r="I6" s="92" t="s">
        <v>106</v>
      </c>
    </row>
    <row r="7" spans="1:9" x14ac:dyDescent="0.2">
      <c r="A7" s="76" t="s">
        <v>122</v>
      </c>
      <c r="B7" s="812">
        <v>15643.353615822449</v>
      </c>
      <c r="C7" s="584">
        <v>4.1990041005773797</v>
      </c>
      <c r="D7" s="681">
        <v>16148.439504539101</v>
      </c>
      <c r="E7" s="583">
        <v>4.1159199328392706</v>
      </c>
      <c r="F7" s="812">
        <v>16691.328438645633</v>
      </c>
      <c r="G7" s="584">
        <v>4.0396181284154613</v>
      </c>
      <c r="H7" s="681">
        <v>17259.204085717109</v>
      </c>
      <c r="I7" s="584">
        <v>3.9955224939291685</v>
      </c>
    </row>
    <row r="8" spans="1:9" x14ac:dyDescent="0.2">
      <c r="A8" s="76" t="s">
        <v>267</v>
      </c>
      <c r="B8" s="812">
        <v>161209.39790437356</v>
      </c>
      <c r="C8" s="584">
        <v>43.271982432680318</v>
      </c>
      <c r="D8" s="681">
        <v>168993.64279963079</v>
      </c>
      <c r="E8" s="583">
        <v>43.073159033515701</v>
      </c>
      <c r="F8" s="812">
        <v>176464.40136744885</v>
      </c>
      <c r="G8" s="584">
        <v>42.707732784974816</v>
      </c>
      <c r="H8" s="681">
        <v>178088.63610585366</v>
      </c>
      <c r="I8" s="584">
        <v>41.227692073179391</v>
      </c>
    </row>
    <row r="9" spans="1:9" x14ac:dyDescent="0.2">
      <c r="A9" s="89" t="s">
        <v>268</v>
      </c>
      <c r="B9" s="414">
        <v>-145566.04428855111</v>
      </c>
      <c r="C9" s="586">
        <v>-39.072978332102934</v>
      </c>
      <c r="D9" s="118">
        <v>-152845.20329509169</v>
      </c>
      <c r="E9" s="585">
        <v>-38.957239100676432</v>
      </c>
      <c r="F9" s="414">
        <v>-159773.07292880322</v>
      </c>
      <c r="G9" s="586">
        <v>-38.668114656559354</v>
      </c>
      <c r="H9" s="118">
        <v>-160829.43202013656</v>
      </c>
      <c r="I9" s="586">
        <v>-37.232169579250225</v>
      </c>
    </row>
    <row r="10" spans="1:9" ht="12.75" customHeight="1" x14ac:dyDescent="0.2">
      <c r="A10" s="1707" t="s">
        <v>832</v>
      </c>
      <c r="B10" s="1707"/>
      <c r="C10" s="1707"/>
      <c r="D10" s="1707"/>
      <c r="E10" s="1707"/>
      <c r="F10" s="1707"/>
      <c r="G10" s="1707"/>
      <c r="H10" s="1707"/>
      <c r="I10" s="1707"/>
    </row>
    <row r="11" spans="1:9" x14ac:dyDescent="0.2">
      <c r="A11" s="7" t="s">
        <v>18</v>
      </c>
    </row>
  </sheetData>
  <mergeCells count="5">
    <mergeCell ref="B5:C5"/>
    <mergeCell ref="D5:E5"/>
    <mergeCell ref="F5:G5"/>
    <mergeCell ref="H5:I5"/>
    <mergeCell ref="A10:I10"/>
  </mergeCell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632C8-2DBD-4DA6-B77E-AD1962A68A4A}">
  <sheetPr codeName="Hoja64"/>
  <dimension ref="A1:G23"/>
  <sheetViews>
    <sheetView workbookViewId="0">
      <selection activeCell="K15" sqref="K15"/>
    </sheetView>
  </sheetViews>
  <sheetFormatPr baseColWidth="10" defaultColWidth="11.42578125" defaultRowHeight="12.75" x14ac:dyDescent="0.2"/>
  <cols>
    <col min="1" max="1" width="11.42578125" style="7"/>
    <col min="2" max="2" width="36.140625" style="7" customWidth="1"/>
    <col min="3" max="3" width="12.5703125" style="7" customWidth="1"/>
    <col min="4" max="16384" width="11.42578125" style="7"/>
  </cols>
  <sheetData>
    <row r="1" spans="1:7" x14ac:dyDescent="0.2">
      <c r="A1" s="6" t="s">
        <v>514</v>
      </c>
    </row>
    <row r="2" spans="1:7" x14ac:dyDescent="0.2">
      <c r="A2" s="125" t="s">
        <v>630</v>
      </c>
    </row>
    <row r="4" spans="1:7" x14ac:dyDescent="0.2">
      <c r="A4" s="492" t="s">
        <v>515</v>
      </c>
      <c r="B4" s="206"/>
      <c r="C4" s="492">
        <v>2025</v>
      </c>
      <c r="D4" s="206">
        <v>2026</v>
      </c>
      <c r="E4" s="493">
        <v>2027</v>
      </c>
      <c r="F4" s="206">
        <v>2028</v>
      </c>
      <c r="G4" s="74">
        <v>2029</v>
      </c>
    </row>
    <row r="5" spans="1:7" ht="12.75" customHeight="1" x14ac:dyDescent="0.2">
      <c r="A5" s="1708" t="s">
        <v>511</v>
      </c>
      <c r="B5" s="678" t="s">
        <v>611</v>
      </c>
      <c r="C5" s="1119">
        <v>2.5</v>
      </c>
      <c r="D5" s="1117">
        <v>2.2999999999999998</v>
      </c>
      <c r="E5" s="1116">
        <v>2.2000000000000002</v>
      </c>
      <c r="F5" s="1127">
        <v>2</v>
      </c>
      <c r="G5" s="1128">
        <v>2</v>
      </c>
    </row>
    <row r="6" spans="1:7" x14ac:dyDescent="0.2">
      <c r="A6" s="1708"/>
      <c r="B6" s="494" t="s">
        <v>612</v>
      </c>
      <c r="C6" s="1119">
        <v>2.2999999999999998</v>
      </c>
      <c r="D6" s="1117">
        <v>2.2000000000000002</v>
      </c>
      <c r="E6" s="1116">
        <v>2.1</v>
      </c>
      <c r="F6" s="1127">
        <v>2</v>
      </c>
      <c r="G6" s="1128">
        <v>2</v>
      </c>
    </row>
    <row r="7" spans="1:7" x14ac:dyDescent="0.2">
      <c r="A7" s="1708"/>
      <c r="B7" s="494" t="s">
        <v>613</v>
      </c>
      <c r="C7" s="1119">
        <v>2.6</v>
      </c>
      <c r="D7" s="1117">
        <v>2.2999999999999998</v>
      </c>
      <c r="E7" s="1129">
        <v>2</v>
      </c>
      <c r="F7" s="1127">
        <v>2</v>
      </c>
      <c r="G7" s="1120">
        <v>1.9</v>
      </c>
    </row>
    <row r="8" spans="1:7" x14ac:dyDescent="0.2">
      <c r="A8" s="1708"/>
      <c r="B8" s="494" t="s">
        <v>516</v>
      </c>
      <c r="C8" s="1119">
        <v>4.4000000000000004</v>
      </c>
      <c r="D8" s="1117">
        <v>3.1</v>
      </c>
      <c r="E8" s="1129">
        <v>3</v>
      </c>
      <c r="F8" s="1127">
        <v>3</v>
      </c>
      <c r="G8" s="1128">
        <v>3</v>
      </c>
    </row>
    <row r="9" spans="1:7" x14ac:dyDescent="0.2">
      <c r="A9" s="1708"/>
      <c r="B9" s="494" t="s">
        <v>614</v>
      </c>
      <c r="C9" s="1119">
        <v>426</v>
      </c>
      <c r="D9" s="1117">
        <v>428</v>
      </c>
      <c r="E9" s="1116">
        <v>433</v>
      </c>
      <c r="F9" s="1117">
        <v>437</v>
      </c>
      <c r="G9" s="1120">
        <v>437</v>
      </c>
    </row>
    <row r="10" spans="1:7" ht="12.75" customHeight="1" x14ac:dyDescent="0.2">
      <c r="A10" s="1708"/>
      <c r="B10" s="495" t="s">
        <v>517</v>
      </c>
      <c r="C10" s="1121">
        <v>979</v>
      </c>
      <c r="D10" s="1118">
        <v>959</v>
      </c>
      <c r="E10" s="1122">
        <v>939</v>
      </c>
      <c r="F10" s="1118">
        <v>933</v>
      </c>
      <c r="G10" s="1123">
        <v>929</v>
      </c>
    </row>
    <row r="11" spans="1:7" x14ac:dyDescent="0.2">
      <c r="A11" s="1709" t="s">
        <v>512</v>
      </c>
      <c r="B11" s="494" t="s">
        <v>611</v>
      </c>
      <c r="C11" s="1124">
        <v>2.1</v>
      </c>
      <c r="D11" s="1125">
        <v>2.1</v>
      </c>
      <c r="E11" s="1126">
        <v>2.2000000000000002</v>
      </c>
      <c r="F11" s="1130">
        <v>2</v>
      </c>
      <c r="G11" s="1131">
        <v>2</v>
      </c>
    </row>
    <row r="12" spans="1:7" x14ac:dyDescent="0.2">
      <c r="A12" s="1708"/>
      <c r="B12" s="494" t="s">
        <v>615</v>
      </c>
      <c r="C12" s="1119">
        <v>1.9</v>
      </c>
      <c r="D12" s="1117">
        <v>2</v>
      </c>
      <c r="E12" s="1116">
        <v>2.1</v>
      </c>
      <c r="F12" s="1127">
        <v>2</v>
      </c>
      <c r="G12" s="1128">
        <v>2</v>
      </c>
    </row>
    <row r="13" spans="1:7" x14ac:dyDescent="0.2">
      <c r="A13" s="1708"/>
      <c r="B13" s="494" t="s">
        <v>613</v>
      </c>
      <c r="C13" s="1119">
        <v>2.2999999999999998</v>
      </c>
      <c r="D13" s="1117">
        <v>2.1</v>
      </c>
      <c r="E13" s="1116">
        <v>2</v>
      </c>
      <c r="F13" s="1117">
        <v>1.9</v>
      </c>
      <c r="G13" s="1120">
        <v>1.9</v>
      </c>
    </row>
    <row r="14" spans="1:7" x14ac:dyDescent="0.2">
      <c r="A14" s="1708"/>
      <c r="B14" s="494" t="s">
        <v>516</v>
      </c>
      <c r="C14" s="1119">
        <v>4.4000000000000004</v>
      </c>
      <c r="D14" s="1117">
        <v>3.1</v>
      </c>
      <c r="E14" s="1129">
        <v>3</v>
      </c>
      <c r="F14" s="1127">
        <v>3</v>
      </c>
      <c r="G14" s="1128">
        <v>3</v>
      </c>
    </row>
    <row r="15" spans="1:7" ht="12.75" customHeight="1" x14ac:dyDescent="0.2">
      <c r="A15" s="1708"/>
      <c r="B15" s="494" t="s">
        <v>614</v>
      </c>
      <c r="C15" s="1119">
        <v>411</v>
      </c>
      <c r="D15" s="1117">
        <v>407</v>
      </c>
      <c r="E15" s="1116">
        <v>433</v>
      </c>
      <c r="F15" s="1117">
        <v>437</v>
      </c>
      <c r="G15" s="1120">
        <v>437</v>
      </c>
    </row>
    <row r="16" spans="1:7" x14ac:dyDescent="0.2">
      <c r="A16" s="1710"/>
      <c r="B16" s="495" t="s">
        <v>517</v>
      </c>
      <c r="C16" s="1121">
        <v>979</v>
      </c>
      <c r="D16" s="1118">
        <v>959</v>
      </c>
      <c r="E16" s="1122">
        <v>939</v>
      </c>
      <c r="F16" s="1118">
        <v>933</v>
      </c>
      <c r="G16" s="1123">
        <v>929</v>
      </c>
    </row>
    <row r="17" spans="1:7" x14ac:dyDescent="0.2">
      <c r="A17" s="1708" t="s">
        <v>513</v>
      </c>
      <c r="B17" s="494" t="s">
        <v>611</v>
      </c>
      <c r="C17" s="1124">
        <v>2.9</v>
      </c>
      <c r="D17" s="1125">
        <v>2.4</v>
      </c>
      <c r="E17" s="1126">
        <v>2.2999999999999998</v>
      </c>
      <c r="F17" s="1125">
        <v>2.2000000000000002</v>
      </c>
      <c r="G17" s="1131">
        <v>2</v>
      </c>
    </row>
    <row r="18" spans="1:7" x14ac:dyDescent="0.2">
      <c r="A18" s="1708"/>
      <c r="B18" s="494" t="s">
        <v>615</v>
      </c>
      <c r="C18" s="1119">
        <v>2.7</v>
      </c>
      <c r="D18" s="1117">
        <v>2.2999999999999998</v>
      </c>
      <c r="E18" s="1116">
        <v>2.2999999999999998</v>
      </c>
      <c r="F18" s="1117">
        <v>2.2000000000000002</v>
      </c>
      <c r="G18" s="1128">
        <v>2</v>
      </c>
    </row>
    <row r="19" spans="1:7" x14ac:dyDescent="0.2">
      <c r="A19" s="1708"/>
      <c r="B19" s="494" t="s">
        <v>613</v>
      </c>
      <c r="C19" s="1119">
        <v>3</v>
      </c>
      <c r="D19" s="1117">
        <v>2.4</v>
      </c>
      <c r="E19" s="1116">
        <v>2.2000000000000002</v>
      </c>
      <c r="F19" s="1117">
        <v>2.1</v>
      </c>
      <c r="G19" s="1128">
        <v>2</v>
      </c>
    </row>
    <row r="20" spans="1:7" x14ac:dyDescent="0.2">
      <c r="A20" s="1708"/>
      <c r="B20" s="494" t="s">
        <v>516</v>
      </c>
      <c r="C20" s="1119">
        <v>4.4000000000000004</v>
      </c>
      <c r="D20" s="1117">
        <v>3.1</v>
      </c>
      <c r="E20" s="1129">
        <v>3</v>
      </c>
      <c r="F20" s="1127">
        <v>3</v>
      </c>
      <c r="G20" s="1128">
        <v>3</v>
      </c>
    </row>
    <row r="21" spans="1:7" x14ac:dyDescent="0.2">
      <c r="A21" s="1708"/>
      <c r="B21" s="494" t="s">
        <v>614</v>
      </c>
      <c r="C21" s="1119">
        <v>432</v>
      </c>
      <c r="D21" s="1117">
        <v>445</v>
      </c>
      <c r="E21" s="1116">
        <v>451</v>
      </c>
      <c r="F21" s="1117">
        <v>456</v>
      </c>
      <c r="G21" s="1120">
        <v>456</v>
      </c>
    </row>
    <row r="22" spans="1:7" x14ac:dyDescent="0.2">
      <c r="A22" s="1710"/>
      <c r="B22" s="495" t="s">
        <v>517</v>
      </c>
      <c r="C22" s="1121">
        <v>969</v>
      </c>
      <c r="D22" s="1118">
        <v>945</v>
      </c>
      <c r="E22" s="1122">
        <v>925</v>
      </c>
      <c r="F22" s="1118">
        <v>920</v>
      </c>
      <c r="G22" s="1123">
        <v>916</v>
      </c>
    </row>
    <row r="23" spans="1:7" x14ac:dyDescent="0.2">
      <c r="A23" s="7" t="s">
        <v>2</v>
      </c>
      <c r="C23" s="370"/>
    </row>
  </sheetData>
  <mergeCells count="3">
    <mergeCell ref="A5:A10"/>
    <mergeCell ref="A11:A16"/>
    <mergeCell ref="A17:A22"/>
  </mergeCell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11DE6-F7CB-4662-B816-675ED44A2490}">
  <sheetPr codeName="Hoja65"/>
  <dimension ref="A1:O26"/>
  <sheetViews>
    <sheetView workbookViewId="0">
      <selection activeCell="D9" sqref="D9"/>
    </sheetView>
  </sheetViews>
  <sheetFormatPr baseColWidth="10" defaultColWidth="11.42578125" defaultRowHeight="12.75" x14ac:dyDescent="0.2"/>
  <cols>
    <col min="1" max="1" width="3.42578125" style="7" customWidth="1"/>
    <col min="2" max="2" width="44.42578125" style="7" customWidth="1"/>
    <col min="3" max="16384" width="11.42578125" style="7"/>
  </cols>
  <sheetData>
    <row r="1" spans="1:15" x14ac:dyDescent="0.2">
      <c r="A1" s="207" t="s">
        <v>567</v>
      </c>
      <c r="B1" s="19"/>
      <c r="C1" s="19"/>
      <c r="D1" s="19"/>
      <c r="E1" s="19"/>
      <c r="F1" s="19"/>
    </row>
    <row r="2" spans="1:15" x14ac:dyDescent="0.2">
      <c r="A2" s="207" t="s">
        <v>708</v>
      </c>
      <c r="B2" s="19"/>
      <c r="C2" s="19"/>
      <c r="D2" s="19"/>
      <c r="E2" s="19"/>
      <c r="F2" s="19"/>
    </row>
    <row r="3" spans="1:15" x14ac:dyDescent="0.2">
      <c r="A3" s="402" t="s">
        <v>718</v>
      </c>
      <c r="B3" s="19"/>
      <c r="C3" s="19"/>
      <c r="D3" s="19"/>
      <c r="E3" s="19"/>
      <c r="F3" s="19"/>
    </row>
    <row r="4" spans="1:15" x14ac:dyDescent="0.2">
      <c r="A4" s="207"/>
      <c r="B4" s="19"/>
      <c r="C4" s="19"/>
      <c r="D4" s="19"/>
      <c r="E4" s="19"/>
      <c r="F4" s="19"/>
    </row>
    <row r="5" spans="1:15" x14ac:dyDescent="0.2">
      <c r="A5" s="20"/>
      <c r="B5" s="66"/>
      <c r="C5" s="371">
        <v>2026</v>
      </c>
      <c r="D5" s="371">
        <v>2027</v>
      </c>
      <c r="E5" s="371">
        <v>2028</v>
      </c>
      <c r="F5" s="371">
        <v>2029</v>
      </c>
    </row>
    <row r="6" spans="1:15" x14ac:dyDescent="0.2">
      <c r="A6" s="67" t="s">
        <v>184</v>
      </c>
      <c r="B6" s="402" t="s">
        <v>251</v>
      </c>
      <c r="C6" s="660">
        <v>77003835.675151035</v>
      </c>
      <c r="D6" s="660">
        <v>80359039.755340368</v>
      </c>
      <c r="E6" s="660">
        <v>83319248.018879712</v>
      </c>
      <c r="F6" s="661">
        <v>84482767.383079812</v>
      </c>
      <c r="G6" s="297"/>
      <c r="H6" s="297"/>
      <c r="I6" s="297"/>
      <c r="J6" s="297"/>
      <c r="K6" s="297"/>
      <c r="L6" s="297"/>
      <c r="M6" s="297"/>
      <c r="N6" s="297"/>
      <c r="O6" s="297"/>
    </row>
    <row r="7" spans="1:15" x14ac:dyDescent="0.2">
      <c r="A7" s="67" t="s">
        <v>185</v>
      </c>
      <c r="B7" s="402" t="s">
        <v>252</v>
      </c>
      <c r="C7" s="662">
        <v>83103952.537747115</v>
      </c>
      <c r="D7" s="662">
        <v>84647932.622502252</v>
      </c>
      <c r="E7" s="663">
        <v>85750416.586342201</v>
      </c>
      <c r="F7" s="664">
        <v>86360694.927428529</v>
      </c>
      <c r="G7" s="297"/>
      <c r="H7" s="297"/>
      <c r="I7" s="297"/>
      <c r="J7" s="297"/>
      <c r="K7" s="297"/>
      <c r="L7" s="297"/>
      <c r="M7" s="297"/>
      <c r="N7" s="297"/>
      <c r="O7" s="297"/>
    </row>
    <row r="8" spans="1:15" x14ac:dyDescent="0.2">
      <c r="A8" s="67" t="s">
        <v>215</v>
      </c>
      <c r="B8" s="402" t="s">
        <v>253</v>
      </c>
      <c r="C8" s="662">
        <v>77926136.482356176</v>
      </c>
      <c r="D8" s="662">
        <v>80960741.036233395</v>
      </c>
      <c r="E8" s="663">
        <v>84034559.955153048</v>
      </c>
      <c r="F8" s="664">
        <v>85602932.481433585</v>
      </c>
      <c r="G8" s="297"/>
      <c r="H8" s="297"/>
      <c r="I8" s="297"/>
      <c r="J8" s="297"/>
      <c r="K8" s="297"/>
      <c r="L8" s="297"/>
      <c r="M8" s="297"/>
      <c r="N8" s="297"/>
      <c r="O8" s="297"/>
    </row>
    <row r="9" spans="1:15" x14ac:dyDescent="0.2">
      <c r="A9" s="22" t="s">
        <v>254</v>
      </c>
      <c r="B9" s="207" t="s">
        <v>255</v>
      </c>
      <c r="C9" s="665">
        <v>-1.1000000000000001</v>
      </c>
      <c r="D9" s="1374">
        <v>-0.754</v>
      </c>
      <c r="E9" s="666">
        <v>-0.5</v>
      </c>
      <c r="F9" s="667">
        <v>0</v>
      </c>
      <c r="H9" s="668"/>
      <c r="I9" s="668"/>
      <c r="J9" s="668"/>
      <c r="K9" s="668"/>
      <c r="L9" s="668"/>
    </row>
    <row r="10" spans="1:15" x14ac:dyDescent="0.2">
      <c r="A10" s="67" t="s">
        <v>256</v>
      </c>
      <c r="B10" s="402" t="s">
        <v>257</v>
      </c>
      <c r="C10" s="669">
        <v>81623893.091855019</v>
      </c>
      <c r="D10" s="669">
        <v>83555961.631470501</v>
      </c>
      <c r="E10" s="669">
        <v>85782743.791618928</v>
      </c>
      <c r="F10" s="114">
        <v>85602932.481433585</v>
      </c>
      <c r="G10" s="297"/>
      <c r="H10" s="297"/>
      <c r="I10" s="297"/>
      <c r="J10" s="297"/>
      <c r="K10" s="297"/>
      <c r="L10" s="297"/>
      <c r="M10" s="297"/>
      <c r="N10" s="297"/>
    </row>
    <row r="11" spans="1:15" x14ac:dyDescent="0.2">
      <c r="A11" s="67" t="s">
        <v>258</v>
      </c>
      <c r="B11" s="402" t="s">
        <v>259</v>
      </c>
      <c r="C11" s="669">
        <v>-1480059.4458920956</v>
      </c>
      <c r="D11" s="669">
        <v>-1091970.991031751</v>
      </c>
      <c r="E11" s="669">
        <v>32327.205276727676</v>
      </c>
      <c r="F11" s="114">
        <v>-757762.44599494338</v>
      </c>
      <c r="H11" s="369"/>
      <c r="I11" s="297"/>
      <c r="J11" s="297"/>
      <c r="K11" s="297"/>
      <c r="L11" s="297"/>
      <c r="M11" s="297"/>
      <c r="N11" s="297"/>
      <c r="O11" s="297"/>
    </row>
    <row r="12" spans="1:15" x14ac:dyDescent="0.2">
      <c r="A12" s="67" t="s">
        <v>260</v>
      </c>
      <c r="B12" s="402" t="s">
        <v>568</v>
      </c>
      <c r="C12" s="662">
        <v>-1590.9810149434363</v>
      </c>
      <c r="D12" s="662">
        <v>-1234.6808242942122</v>
      </c>
      <c r="E12" s="662">
        <v>37.901587256215556</v>
      </c>
      <c r="F12" s="1314">
        <v>-919.38860292751065</v>
      </c>
      <c r="H12" s="369"/>
      <c r="I12" s="298"/>
      <c r="J12" s="298"/>
      <c r="K12" s="298"/>
      <c r="L12" s="298"/>
    </row>
    <row r="13" spans="1:15" x14ac:dyDescent="0.2">
      <c r="A13" s="67" t="s">
        <v>261</v>
      </c>
      <c r="B13" s="402" t="s">
        <v>519</v>
      </c>
      <c r="C13" s="1181">
        <v>-0.44028462725186174</v>
      </c>
      <c r="D13" s="1181">
        <v>-0.31725477547033654</v>
      </c>
      <c r="E13" s="1181">
        <v>9.2459398726853215E-3</v>
      </c>
      <c r="F13" s="1182">
        <v>-0.21367042733859198</v>
      </c>
      <c r="H13" s="670"/>
      <c r="I13" s="668"/>
      <c r="J13" s="668"/>
      <c r="K13" s="668"/>
      <c r="L13" s="668"/>
    </row>
    <row r="14" spans="1:15" x14ac:dyDescent="0.2">
      <c r="A14" s="70" t="s">
        <v>262</v>
      </c>
      <c r="B14" s="71" t="s">
        <v>263</v>
      </c>
      <c r="C14" s="1315">
        <v>-1.3743638900731092</v>
      </c>
      <c r="D14" s="1316">
        <v>-0.92881472157933942</v>
      </c>
      <c r="E14" s="1316">
        <v>-0.70458716107323482</v>
      </c>
      <c r="F14" s="1315">
        <v>-0.31585908818794195</v>
      </c>
      <c r="H14" s="668"/>
      <c r="I14" s="668"/>
      <c r="J14" s="668"/>
      <c r="K14" s="668"/>
      <c r="L14" s="668"/>
    </row>
    <row r="15" spans="1:15" x14ac:dyDescent="0.2">
      <c r="A15" s="1701" t="s">
        <v>18</v>
      </c>
      <c r="B15" s="1701"/>
      <c r="C15" s="19"/>
      <c r="D15" s="19"/>
      <c r="E15" s="19"/>
      <c r="F15" s="19"/>
    </row>
    <row r="16" spans="1:15" x14ac:dyDescent="0.2">
      <c r="A16" s="19"/>
      <c r="B16" s="19"/>
      <c r="C16" s="19"/>
      <c r="D16" s="19"/>
      <c r="E16" s="19"/>
      <c r="F16" s="19"/>
    </row>
    <row r="17" spans="3:13" x14ac:dyDescent="0.2">
      <c r="C17" s="73"/>
      <c r="D17" s="73"/>
      <c r="E17" s="73"/>
      <c r="F17" s="73"/>
      <c r="H17" s="73"/>
      <c r="I17" s="73"/>
      <c r="J17" s="73"/>
      <c r="K17" s="73"/>
      <c r="L17" s="73"/>
      <c r="M17" s="73"/>
    </row>
    <row r="18" spans="3:13" x14ac:dyDescent="0.2">
      <c r="C18" s="297"/>
      <c r="D18" s="297"/>
      <c r="E18" s="297"/>
      <c r="F18" s="297"/>
      <c r="G18" s="298"/>
      <c r="H18" s="298"/>
      <c r="I18" s="298"/>
      <c r="J18" s="298"/>
      <c r="K18" s="298"/>
      <c r="L18" s="298"/>
      <c r="M18" s="73"/>
    </row>
    <row r="19" spans="3:13" x14ac:dyDescent="0.2">
      <c r="C19" s="73"/>
      <c r="D19" s="73"/>
      <c r="E19" s="73"/>
      <c r="F19" s="73"/>
      <c r="G19" s="298"/>
      <c r="H19" s="298"/>
      <c r="I19" s="298"/>
      <c r="J19" s="298"/>
      <c r="K19" s="298"/>
      <c r="L19" s="298"/>
      <c r="M19" s="73"/>
    </row>
    <row r="20" spans="3:13" x14ac:dyDescent="0.2">
      <c r="C20" s="297"/>
      <c r="D20" s="297"/>
      <c r="E20" s="297"/>
      <c r="F20" s="297"/>
      <c r="G20" s="298"/>
      <c r="H20" s="298"/>
      <c r="I20" s="298"/>
      <c r="J20" s="298"/>
      <c r="K20" s="298"/>
      <c r="L20" s="298"/>
      <c r="M20" s="73"/>
    </row>
    <row r="21" spans="3:13" x14ac:dyDescent="0.2">
      <c r="C21" s="297"/>
      <c r="D21" s="297"/>
      <c r="E21" s="297"/>
      <c r="F21" s="297"/>
      <c r="G21" s="298"/>
      <c r="H21" s="298"/>
      <c r="I21" s="298"/>
      <c r="J21" s="298"/>
      <c r="K21" s="298"/>
      <c r="L21" s="298"/>
      <c r="M21" s="73"/>
    </row>
    <row r="22" spans="3:13" x14ac:dyDescent="0.2">
      <c r="C22" s="297"/>
      <c r="D22" s="668"/>
      <c r="E22" s="668"/>
      <c r="F22" s="668"/>
      <c r="G22" s="298"/>
      <c r="H22" s="298"/>
      <c r="I22" s="298"/>
      <c r="J22" s="298"/>
      <c r="K22" s="298"/>
      <c r="L22" s="298"/>
      <c r="M22" s="73"/>
    </row>
    <row r="23" spans="3:13" x14ac:dyDescent="0.2">
      <c r="C23" s="73"/>
      <c r="D23" s="73"/>
      <c r="E23" s="73"/>
      <c r="F23" s="73"/>
      <c r="H23" s="73"/>
      <c r="I23" s="298"/>
      <c r="J23" s="298"/>
      <c r="K23" s="298"/>
      <c r="L23" s="298"/>
      <c r="M23" s="73"/>
    </row>
    <row r="24" spans="3:13" x14ac:dyDescent="0.2">
      <c r="H24" s="73"/>
      <c r="I24" s="298"/>
      <c r="J24" s="298"/>
      <c r="K24" s="298"/>
      <c r="L24" s="298"/>
      <c r="M24" s="73"/>
    </row>
    <row r="25" spans="3:13" x14ac:dyDescent="0.2">
      <c r="H25" s="73"/>
      <c r="I25" s="298"/>
      <c r="J25" s="298"/>
      <c r="K25" s="298"/>
      <c r="L25" s="298"/>
      <c r="M25" s="73"/>
    </row>
    <row r="26" spans="3:13" x14ac:dyDescent="0.2">
      <c r="I26" s="298"/>
      <c r="J26" s="298"/>
      <c r="K26" s="298"/>
      <c r="L26" s="298"/>
    </row>
  </sheetData>
  <mergeCells count="1">
    <mergeCell ref="A15:B15"/>
  </mergeCell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2401C-6974-4084-AF05-AEB2627BC244}">
  <sheetPr codeName="Hoja66"/>
  <dimension ref="A1:O26"/>
  <sheetViews>
    <sheetView workbookViewId="0">
      <selection activeCell="D9" sqref="D9"/>
    </sheetView>
  </sheetViews>
  <sheetFormatPr baseColWidth="10" defaultColWidth="11.42578125" defaultRowHeight="12.75" x14ac:dyDescent="0.2"/>
  <cols>
    <col min="1" max="1" width="3.42578125" style="7" customWidth="1"/>
    <col min="2" max="2" width="44.42578125" style="7" customWidth="1"/>
    <col min="3" max="16384" width="11.42578125" style="7"/>
  </cols>
  <sheetData>
    <row r="1" spans="1:15" x14ac:dyDescent="0.2">
      <c r="A1" s="207" t="s">
        <v>569</v>
      </c>
      <c r="B1" s="19"/>
      <c r="C1" s="19"/>
      <c r="D1" s="19"/>
      <c r="E1" s="19"/>
      <c r="F1" s="19"/>
    </row>
    <row r="2" spans="1:15" x14ac:dyDescent="0.2">
      <c r="A2" s="207" t="s">
        <v>709</v>
      </c>
      <c r="B2" s="19"/>
      <c r="C2" s="19"/>
      <c r="D2" s="19"/>
      <c r="E2" s="19"/>
      <c r="F2" s="19"/>
    </row>
    <row r="3" spans="1:15" x14ac:dyDescent="0.2">
      <c r="A3" s="402" t="s">
        <v>718</v>
      </c>
      <c r="B3" s="19"/>
      <c r="C3" s="19"/>
      <c r="D3" s="19"/>
      <c r="E3" s="19"/>
      <c r="F3" s="19"/>
    </row>
    <row r="4" spans="1:15" x14ac:dyDescent="0.2">
      <c r="A4" s="207"/>
      <c r="B4" s="19"/>
      <c r="C4" s="19"/>
      <c r="D4" s="19"/>
      <c r="E4" s="19"/>
      <c r="F4" s="19"/>
    </row>
    <row r="5" spans="1:15" x14ac:dyDescent="0.2">
      <c r="A5" s="20"/>
      <c r="B5" s="66"/>
      <c r="C5" s="371">
        <v>2026</v>
      </c>
      <c r="D5" s="371">
        <v>2027</v>
      </c>
      <c r="E5" s="371">
        <v>2028</v>
      </c>
      <c r="F5" s="371">
        <v>2029</v>
      </c>
    </row>
    <row r="6" spans="1:15" x14ac:dyDescent="0.2">
      <c r="A6" s="67" t="s">
        <v>184</v>
      </c>
      <c r="B6" s="402" t="s">
        <v>251</v>
      </c>
      <c r="C6" s="660">
        <v>78642567.957541183</v>
      </c>
      <c r="D6" s="660">
        <v>81984669.107844234</v>
      </c>
      <c r="E6" s="660">
        <v>84776810.397183523</v>
      </c>
      <c r="F6" s="661">
        <v>85935796.88411279</v>
      </c>
      <c r="G6" s="297"/>
      <c r="H6" s="297"/>
      <c r="I6" s="297"/>
      <c r="J6" s="297"/>
      <c r="K6" s="297"/>
      <c r="L6" s="297"/>
      <c r="M6" s="297"/>
      <c r="N6" s="297"/>
      <c r="O6" s="297"/>
    </row>
    <row r="7" spans="1:15" ht="12.75" customHeight="1" x14ac:dyDescent="0.2">
      <c r="A7" s="67" t="s">
        <v>185</v>
      </c>
      <c r="B7" s="402" t="s">
        <v>252</v>
      </c>
      <c r="C7" s="662">
        <v>83103952.537747115</v>
      </c>
      <c r="D7" s="662">
        <v>84647932.622502252</v>
      </c>
      <c r="E7" s="663">
        <v>85750416.586342201</v>
      </c>
      <c r="F7" s="664">
        <v>86360694.927428529</v>
      </c>
      <c r="G7" s="297"/>
      <c r="H7" s="297"/>
      <c r="I7" s="297"/>
      <c r="J7" s="297"/>
      <c r="K7" s="297"/>
      <c r="L7" s="297"/>
      <c r="M7" s="297"/>
      <c r="N7" s="297"/>
      <c r="O7" s="297"/>
    </row>
    <row r="8" spans="1:15" ht="12.75" customHeight="1" x14ac:dyDescent="0.2">
      <c r="A8" s="67" t="s">
        <v>215</v>
      </c>
      <c r="B8" s="402" t="s">
        <v>253</v>
      </c>
      <c r="C8" s="662">
        <v>76807107.429017186</v>
      </c>
      <c r="D8" s="662">
        <v>80211257.897331893</v>
      </c>
      <c r="E8" s="663">
        <v>83129996.482908711</v>
      </c>
      <c r="F8" s="664">
        <v>84820437.649423286</v>
      </c>
      <c r="G8" s="297"/>
      <c r="H8" s="297"/>
      <c r="I8" s="297"/>
      <c r="J8" s="297"/>
      <c r="K8" s="297"/>
      <c r="L8" s="297"/>
      <c r="M8" s="297"/>
      <c r="N8" s="297"/>
      <c r="O8" s="297"/>
    </row>
    <row r="9" spans="1:15" x14ac:dyDescent="0.2">
      <c r="A9" s="22" t="s">
        <v>254</v>
      </c>
      <c r="B9" s="207" t="s">
        <v>255</v>
      </c>
      <c r="C9" s="665">
        <v>-1.1000000000000001</v>
      </c>
      <c r="D9" s="1374">
        <v>-0.754</v>
      </c>
      <c r="E9" s="666">
        <v>-0.5</v>
      </c>
      <c r="F9" s="667">
        <v>0</v>
      </c>
      <c r="H9" s="668"/>
      <c r="I9" s="668"/>
      <c r="J9" s="668"/>
      <c r="K9" s="668"/>
      <c r="L9" s="668"/>
    </row>
    <row r="10" spans="1:15" x14ac:dyDescent="0.2">
      <c r="A10" s="67" t="s">
        <v>256</v>
      </c>
      <c r="B10" s="402" t="s">
        <v>257</v>
      </c>
      <c r="C10" s="669">
        <v>80585710.02461651</v>
      </c>
      <c r="D10" s="669">
        <v>82846771.517418355</v>
      </c>
      <c r="E10" s="669">
        <v>84907493.51251933</v>
      </c>
      <c r="F10" s="114">
        <v>84820437.649423286</v>
      </c>
      <c r="G10" s="297"/>
      <c r="H10" s="297"/>
      <c r="I10" s="297"/>
      <c r="J10" s="297"/>
      <c r="K10" s="297"/>
      <c r="L10" s="297"/>
      <c r="M10" s="297"/>
      <c r="N10" s="297"/>
    </row>
    <row r="11" spans="1:15" x14ac:dyDescent="0.2">
      <c r="A11" s="67" t="s">
        <v>258</v>
      </c>
      <c r="B11" s="402" t="s">
        <v>259</v>
      </c>
      <c r="C11" s="669">
        <v>-2518242.5131306052</v>
      </c>
      <c r="D11" s="669">
        <v>-1801161.1050838977</v>
      </c>
      <c r="E11" s="669">
        <v>-842923.07382287085</v>
      </c>
      <c r="F11" s="114">
        <v>-1540257.2780052423</v>
      </c>
      <c r="H11" s="369"/>
      <c r="I11" s="297"/>
      <c r="J11" s="297"/>
      <c r="K11" s="297"/>
      <c r="L11" s="297"/>
      <c r="M11" s="297"/>
      <c r="N11" s="297"/>
      <c r="O11" s="297"/>
    </row>
    <row r="12" spans="1:15" x14ac:dyDescent="0.2">
      <c r="A12" s="67" t="s">
        <v>260</v>
      </c>
      <c r="B12" s="402" t="s">
        <v>568</v>
      </c>
      <c r="C12" s="662">
        <v>-2747.4144188021269</v>
      </c>
      <c r="D12" s="662">
        <v>-2066.9831939709384</v>
      </c>
      <c r="E12" s="662">
        <v>-1003.0393302541551</v>
      </c>
      <c r="F12" s="1314">
        <v>-1896.7063166477624</v>
      </c>
      <c r="H12" s="369"/>
      <c r="I12" s="298"/>
      <c r="J12" s="298"/>
      <c r="K12" s="298"/>
      <c r="L12" s="298"/>
    </row>
    <row r="13" spans="1:15" x14ac:dyDescent="0.2">
      <c r="A13" s="67" t="s">
        <v>261</v>
      </c>
      <c r="B13" s="402" t="s">
        <v>519</v>
      </c>
      <c r="C13" s="1181">
        <v>-0.73309290785693393</v>
      </c>
      <c r="D13" s="1181">
        <v>-0.51529821848869983</v>
      </c>
      <c r="E13" s="1181">
        <v>-0.23710955905437495</v>
      </c>
      <c r="F13" s="1182">
        <v>-0.42721492935255584</v>
      </c>
      <c r="H13" s="670"/>
      <c r="I13" s="668"/>
      <c r="J13" s="668"/>
      <c r="K13" s="668"/>
      <c r="L13" s="668"/>
    </row>
    <row r="14" spans="1:15" x14ac:dyDescent="0.2">
      <c r="A14" s="70" t="s">
        <v>262</v>
      </c>
      <c r="B14" s="71" t="s">
        <v>263</v>
      </c>
      <c r="C14" s="1315">
        <v>-0.5656737430584009</v>
      </c>
      <c r="D14" s="1316">
        <v>-0.24664081106040925</v>
      </c>
      <c r="E14" s="1316">
        <v>-3.676043142655061E-2</v>
      </c>
      <c r="F14" s="1315">
        <v>0.30936267820639785</v>
      </c>
      <c r="H14" s="668"/>
      <c r="I14" s="668"/>
      <c r="J14" s="668"/>
      <c r="K14" s="668"/>
      <c r="L14" s="668"/>
    </row>
    <row r="15" spans="1:15" x14ac:dyDescent="0.2">
      <c r="A15" s="1701" t="s">
        <v>18</v>
      </c>
      <c r="B15" s="1701"/>
      <c r="C15" s="19"/>
      <c r="D15" s="19"/>
      <c r="E15" s="19"/>
      <c r="F15" s="19"/>
    </row>
    <row r="16" spans="1:15" x14ac:dyDescent="0.2">
      <c r="A16" s="19"/>
      <c r="B16" s="19"/>
      <c r="C16" s="19"/>
      <c r="D16" s="19"/>
      <c r="E16" s="19"/>
      <c r="F16" s="19"/>
    </row>
    <row r="17" spans="3:13" x14ac:dyDescent="0.2">
      <c r="C17" s="73"/>
      <c r="D17" s="73"/>
      <c r="E17" s="73"/>
      <c r="F17" s="73"/>
      <c r="H17" s="73"/>
      <c r="I17" s="73"/>
      <c r="J17" s="73"/>
      <c r="K17" s="73"/>
      <c r="L17" s="73"/>
      <c r="M17" s="73"/>
    </row>
    <row r="18" spans="3:13" x14ac:dyDescent="0.2">
      <c r="C18" s="297"/>
      <c r="D18" s="297"/>
      <c r="E18" s="297"/>
      <c r="F18" s="297"/>
      <c r="G18" s="298"/>
      <c r="H18" s="298"/>
      <c r="I18" s="298"/>
      <c r="J18" s="298"/>
      <c r="K18" s="298"/>
      <c r="L18" s="298"/>
      <c r="M18" s="73"/>
    </row>
    <row r="19" spans="3:13" x14ac:dyDescent="0.2">
      <c r="C19" s="73"/>
      <c r="D19" s="73"/>
      <c r="E19" s="73"/>
      <c r="F19" s="73"/>
      <c r="G19" s="298"/>
      <c r="H19" s="298"/>
      <c r="I19" s="298"/>
      <c r="J19" s="298"/>
      <c r="K19" s="298"/>
      <c r="L19" s="298"/>
      <c r="M19" s="73"/>
    </row>
    <row r="20" spans="3:13" x14ac:dyDescent="0.2">
      <c r="C20" s="297"/>
      <c r="D20" s="297"/>
      <c r="E20" s="297"/>
      <c r="F20" s="297"/>
      <c r="G20" s="298"/>
      <c r="H20" s="298"/>
      <c r="I20" s="298"/>
      <c r="J20" s="298"/>
      <c r="K20" s="298"/>
      <c r="L20" s="298"/>
      <c r="M20" s="73"/>
    </row>
    <row r="21" spans="3:13" x14ac:dyDescent="0.2">
      <c r="C21" s="297"/>
      <c r="D21" s="297"/>
      <c r="E21" s="297"/>
      <c r="F21" s="297"/>
      <c r="G21" s="298"/>
      <c r="H21" s="298"/>
      <c r="I21" s="298"/>
      <c r="J21" s="298"/>
      <c r="K21" s="298"/>
      <c r="L21" s="298"/>
      <c r="M21" s="73"/>
    </row>
    <row r="22" spans="3:13" x14ac:dyDescent="0.2">
      <c r="C22" s="297"/>
      <c r="D22" s="668"/>
      <c r="E22" s="668"/>
      <c r="F22" s="668"/>
      <c r="G22" s="298"/>
      <c r="H22" s="298"/>
      <c r="I22" s="298"/>
      <c r="J22" s="298"/>
      <c r="K22" s="298"/>
      <c r="L22" s="298"/>
      <c r="M22" s="73"/>
    </row>
    <row r="23" spans="3:13" x14ac:dyDescent="0.2">
      <c r="C23" s="73"/>
      <c r="D23" s="73"/>
      <c r="E23" s="73"/>
      <c r="F23" s="73"/>
      <c r="H23" s="73"/>
      <c r="I23" s="298"/>
      <c r="J23" s="298"/>
      <c r="K23" s="298"/>
      <c r="L23" s="298"/>
      <c r="M23" s="73"/>
    </row>
    <row r="24" spans="3:13" x14ac:dyDescent="0.2">
      <c r="H24" s="73"/>
      <c r="I24" s="298"/>
      <c r="J24" s="298"/>
      <c r="K24" s="298"/>
      <c r="L24" s="298"/>
      <c r="M24" s="73"/>
    </row>
    <row r="25" spans="3:13" x14ac:dyDescent="0.2">
      <c r="H25" s="73"/>
      <c r="I25" s="298"/>
      <c r="J25" s="298"/>
      <c r="K25" s="298"/>
      <c r="L25" s="298"/>
      <c r="M25" s="73"/>
    </row>
    <row r="26" spans="3:13" x14ac:dyDescent="0.2">
      <c r="I26" s="298"/>
      <c r="J26" s="298"/>
      <c r="K26" s="298"/>
      <c r="L26" s="298"/>
    </row>
  </sheetData>
  <mergeCells count="1">
    <mergeCell ref="A15:B15"/>
  </mergeCell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E11A3-A613-4A56-BB37-E4FF7B2D3663}">
  <sheetPr codeName="Hoja67"/>
  <dimension ref="A1:I20"/>
  <sheetViews>
    <sheetView workbookViewId="0">
      <selection activeCell="E17" sqref="E17"/>
    </sheetView>
  </sheetViews>
  <sheetFormatPr baseColWidth="10" defaultColWidth="11.42578125" defaultRowHeight="12.75" x14ac:dyDescent="0.2"/>
  <cols>
    <col min="1" max="1" width="27.85546875" style="19" customWidth="1"/>
    <col min="2" max="16384" width="11.42578125" style="19"/>
  </cols>
  <sheetData>
    <row r="1" spans="1:9" x14ac:dyDescent="0.2">
      <c r="A1" s="60" t="s">
        <v>620</v>
      </c>
    </row>
    <row r="2" spans="1:9" x14ac:dyDescent="0.2">
      <c r="A2" s="60" t="s">
        <v>710</v>
      </c>
    </row>
    <row r="3" spans="1:9" x14ac:dyDescent="0.2">
      <c r="A3" s="19" t="s">
        <v>448</v>
      </c>
    </row>
    <row r="5" spans="1:9" x14ac:dyDescent="0.2">
      <c r="A5" s="578"/>
      <c r="B5" s="1711">
        <v>2026</v>
      </c>
      <c r="C5" s="1712"/>
      <c r="D5" s="1713">
        <v>2027</v>
      </c>
      <c r="E5" s="1713"/>
      <c r="F5" s="1711">
        <v>2028</v>
      </c>
      <c r="G5" s="1712"/>
      <c r="H5" s="1713">
        <v>2029</v>
      </c>
      <c r="I5" s="1712"/>
    </row>
    <row r="6" spans="1:9" x14ac:dyDescent="0.2">
      <c r="A6" s="405"/>
      <c r="B6" s="591" t="s">
        <v>67</v>
      </c>
      <c r="C6" s="590" t="s">
        <v>106</v>
      </c>
      <c r="D6" s="589" t="s">
        <v>67</v>
      </c>
      <c r="E6" s="589" t="s">
        <v>106</v>
      </c>
      <c r="F6" s="591" t="s">
        <v>67</v>
      </c>
      <c r="G6" s="590" t="s">
        <v>106</v>
      </c>
      <c r="H6" s="589" t="s">
        <v>67</v>
      </c>
      <c r="I6" s="590" t="s">
        <v>106</v>
      </c>
    </row>
    <row r="7" spans="1:9" x14ac:dyDescent="0.2">
      <c r="A7" s="86" t="s">
        <v>511</v>
      </c>
      <c r="B7" s="587"/>
      <c r="C7" s="587"/>
      <c r="D7" s="587"/>
      <c r="E7" s="587"/>
      <c r="F7" s="587"/>
      <c r="G7" s="587"/>
      <c r="H7" s="587"/>
      <c r="I7" s="588"/>
    </row>
    <row r="8" spans="1:9" x14ac:dyDescent="0.2">
      <c r="A8" s="67" t="s">
        <v>476</v>
      </c>
      <c r="B8" s="592">
        <v>15643.353615822449</v>
      </c>
      <c r="C8" s="593">
        <v>4.1990041005773797</v>
      </c>
      <c r="D8" s="458">
        <v>16148.439504539101</v>
      </c>
      <c r="E8" s="593">
        <v>4.1159199328392706</v>
      </c>
      <c r="F8" s="592">
        <v>16691.328438645633</v>
      </c>
      <c r="G8" s="593">
        <v>4.0396181284154613</v>
      </c>
      <c r="H8" s="458">
        <v>17259.204085717109</v>
      </c>
      <c r="I8" s="593">
        <v>3.9955224939291685</v>
      </c>
    </row>
    <row r="9" spans="1:9" x14ac:dyDescent="0.2">
      <c r="A9" s="67" t="s">
        <v>267</v>
      </c>
      <c r="B9" s="231">
        <v>161209.39790437356</v>
      </c>
      <c r="C9" s="594">
        <v>43.271982432680318</v>
      </c>
      <c r="D9" s="458">
        <v>168993.64279963079</v>
      </c>
      <c r="E9" s="594">
        <v>43.073159033515701</v>
      </c>
      <c r="F9" s="231">
        <v>176464.40136744885</v>
      </c>
      <c r="G9" s="594">
        <v>42.707732784974816</v>
      </c>
      <c r="H9" s="458">
        <v>178088.63610585366</v>
      </c>
      <c r="I9" s="594">
        <v>41.227692073179391</v>
      </c>
    </row>
    <row r="10" spans="1:9" x14ac:dyDescent="0.2">
      <c r="A10" s="22" t="s">
        <v>268</v>
      </c>
      <c r="B10" s="250">
        <v>-145566.04428855111</v>
      </c>
      <c r="C10" s="595">
        <v>-39.072978332102934</v>
      </c>
      <c r="D10" s="580">
        <v>-152845.20329509169</v>
      </c>
      <c r="E10" s="595">
        <v>-38.957239100676432</v>
      </c>
      <c r="F10" s="250">
        <v>-159773.07292880322</v>
      </c>
      <c r="G10" s="595">
        <v>-38.668114656559354</v>
      </c>
      <c r="H10" s="580">
        <v>-160829.43202013656</v>
      </c>
      <c r="I10" s="595">
        <v>-37.232169579250225</v>
      </c>
    </row>
    <row r="11" spans="1:9" x14ac:dyDescent="0.2">
      <c r="A11" s="86" t="s">
        <v>512</v>
      </c>
      <c r="B11" s="587"/>
      <c r="C11" s="587"/>
      <c r="D11" s="587"/>
      <c r="E11" s="587"/>
      <c r="F11" s="587"/>
      <c r="G11" s="587"/>
      <c r="H11" s="587"/>
      <c r="I11" s="588"/>
    </row>
    <row r="12" spans="1:9" x14ac:dyDescent="0.2">
      <c r="A12" s="67" t="s">
        <v>476</v>
      </c>
      <c r="B12" s="592">
        <v>15643.353615822449</v>
      </c>
      <c r="C12" s="593">
        <v>4.2521413270443817</v>
      </c>
      <c r="D12" s="458">
        <v>16148.439504539101</v>
      </c>
      <c r="E12" s="593">
        <v>4.136898427045506</v>
      </c>
      <c r="F12" s="592">
        <v>16691.328438645593</v>
      </c>
      <c r="G12" s="593">
        <v>4.0606525304652505</v>
      </c>
      <c r="H12" s="458">
        <v>17259.204085717109</v>
      </c>
      <c r="I12" s="593">
        <v>4.016307943228985</v>
      </c>
    </row>
    <row r="13" spans="1:9" x14ac:dyDescent="0.2">
      <c r="A13" s="67" t="s">
        <v>267</v>
      </c>
      <c r="B13" s="231">
        <v>161848.08442729714</v>
      </c>
      <c r="C13" s="594">
        <v>43.993183648306612</v>
      </c>
      <c r="D13" s="458">
        <v>170008.06243412898</v>
      </c>
      <c r="E13" s="594">
        <v>43.552572734418881</v>
      </c>
      <c r="F13" s="231">
        <v>177892.08469290019</v>
      </c>
      <c r="G13" s="594">
        <v>43.277438731927511</v>
      </c>
      <c r="H13" s="458">
        <v>179960.77751957337</v>
      </c>
      <c r="I13" s="594">
        <v>41.877823370758051</v>
      </c>
    </row>
    <row r="14" spans="1:9" x14ac:dyDescent="0.2">
      <c r="A14" s="22" t="s">
        <v>268</v>
      </c>
      <c r="B14" s="250">
        <v>-146204.7308114747</v>
      </c>
      <c r="C14" s="595">
        <v>-39.741042321262228</v>
      </c>
      <c r="D14" s="580">
        <v>-153859.62292958988</v>
      </c>
      <c r="E14" s="595">
        <v>-39.415674307373372</v>
      </c>
      <c r="F14" s="250">
        <v>-161200.75625425461</v>
      </c>
      <c r="G14" s="595">
        <v>-39.216786201462263</v>
      </c>
      <c r="H14" s="580">
        <v>-162701.57343385625</v>
      </c>
      <c r="I14" s="595">
        <v>-37.861515427529064</v>
      </c>
    </row>
    <row r="15" spans="1:9" x14ac:dyDescent="0.2">
      <c r="A15" s="86" t="s">
        <v>513</v>
      </c>
      <c r="B15" s="587"/>
      <c r="C15" s="587"/>
      <c r="D15" s="587"/>
      <c r="E15" s="587"/>
      <c r="F15" s="587"/>
      <c r="G15" s="587"/>
      <c r="H15" s="587"/>
      <c r="I15" s="588"/>
    </row>
    <row r="16" spans="1:9" x14ac:dyDescent="0.2">
      <c r="A16" s="67" t="s">
        <v>476</v>
      </c>
      <c r="B16" s="592">
        <v>16158.444055072505</v>
      </c>
      <c r="C16" s="593">
        <v>4.2349038832653623</v>
      </c>
      <c r="D16" s="458">
        <v>17363.572140743363</v>
      </c>
      <c r="E16" s="593">
        <v>4.3157035315844841</v>
      </c>
      <c r="F16" s="592">
        <v>18647.820966163134</v>
      </c>
      <c r="G16" s="593">
        <v>4.3961292240017764</v>
      </c>
      <c r="H16" s="458">
        <v>19956.891525751023</v>
      </c>
      <c r="I16" s="593">
        <v>4.500908295219169</v>
      </c>
    </row>
    <row r="17" spans="1:9" x14ac:dyDescent="0.2">
      <c r="A17" s="67" t="s">
        <v>267</v>
      </c>
      <c r="B17" s="231">
        <v>162484.28410362612</v>
      </c>
      <c r="C17" s="594">
        <v>42.584875336683595</v>
      </c>
      <c r="D17" s="458">
        <v>169978.27937125333</v>
      </c>
      <c r="E17" s="594">
        <v>42.247980693664253</v>
      </c>
      <c r="F17" s="231">
        <v>176962.34722708754</v>
      </c>
      <c r="G17" s="594">
        <v>41.71797592890637</v>
      </c>
      <c r="H17" s="458">
        <v>178007.21443860725</v>
      </c>
      <c r="I17" s="594">
        <v>40.146239560493576</v>
      </c>
    </row>
    <row r="18" spans="1:9" x14ac:dyDescent="0.2">
      <c r="A18" s="70" t="s">
        <v>268</v>
      </c>
      <c r="B18" s="250">
        <v>-146325.84004855363</v>
      </c>
      <c r="C18" s="595">
        <v>-38.349971453418235</v>
      </c>
      <c r="D18" s="504">
        <v>-152614.70723050996</v>
      </c>
      <c r="E18" s="595">
        <v>-37.932277162079771</v>
      </c>
      <c r="F18" s="250">
        <v>-158314.52626092441</v>
      </c>
      <c r="G18" s="595">
        <v>-37.321846704904594</v>
      </c>
      <c r="H18" s="504">
        <v>-158050.32291285624</v>
      </c>
      <c r="I18" s="595">
        <v>-35.645331265274407</v>
      </c>
    </row>
    <row r="19" spans="1:9" ht="12.75" customHeight="1" x14ac:dyDescent="0.2">
      <c r="A19" s="1470" t="s">
        <v>856</v>
      </c>
      <c r="B19" s="1470"/>
      <c r="C19" s="1470"/>
      <c r="D19" s="1470"/>
      <c r="E19" s="1470"/>
      <c r="F19" s="1470"/>
      <c r="G19" s="1470"/>
      <c r="H19" s="1470"/>
      <c r="I19" s="1470"/>
    </row>
    <row r="20" spans="1:9" x14ac:dyDescent="0.2">
      <c r="A20" s="1477" t="s">
        <v>18</v>
      </c>
      <c r="B20" s="1477"/>
      <c r="C20" s="1477"/>
      <c r="D20" s="1477"/>
      <c r="E20" s="1477"/>
      <c r="F20" s="1477"/>
      <c r="G20" s="1477"/>
      <c r="H20" s="1477"/>
      <c r="I20" s="1477"/>
    </row>
  </sheetData>
  <mergeCells count="6">
    <mergeCell ref="A20:I20"/>
    <mergeCell ref="B5:C5"/>
    <mergeCell ref="D5:E5"/>
    <mergeCell ref="F5:G5"/>
    <mergeCell ref="H5:I5"/>
    <mergeCell ref="A19:I19"/>
  </mergeCell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020DB-BA15-4AB4-B23F-0CBB727D94FE}">
  <sheetPr codeName="Hoja68"/>
  <dimension ref="A1:C13"/>
  <sheetViews>
    <sheetView zoomScaleNormal="100" workbookViewId="0">
      <selection activeCell="B6" sqref="B6"/>
    </sheetView>
  </sheetViews>
  <sheetFormatPr baseColWidth="10" defaultColWidth="11.42578125" defaultRowHeight="12.75" x14ac:dyDescent="0.2"/>
  <cols>
    <col min="1" max="1" width="50.28515625" style="7" bestFit="1" customWidth="1"/>
    <col min="2" max="2" width="11.42578125" style="7"/>
    <col min="3" max="3" width="87.85546875" style="7" customWidth="1"/>
    <col min="4" max="16384" width="11.42578125" style="7"/>
  </cols>
  <sheetData>
    <row r="1" spans="1:3" x14ac:dyDescent="0.2">
      <c r="A1" s="27" t="s">
        <v>270</v>
      </c>
    </row>
    <row r="2" spans="1:3" x14ac:dyDescent="0.2">
      <c r="A2" s="27" t="s">
        <v>591</v>
      </c>
    </row>
    <row r="4" spans="1:3" x14ac:dyDescent="0.2">
      <c r="A4" s="103" t="s">
        <v>271</v>
      </c>
      <c r="B4" s="103" t="s">
        <v>272</v>
      </c>
      <c r="C4" s="106" t="s">
        <v>273</v>
      </c>
    </row>
    <row r="5" spans="1:3" x14ac:dyDescent="0.2">
      <c r="A5" s="107" t="s">
        <v>648</v>
      </c>
      <c r="B5" s="736">
        <v>-3.8000000000000256E-3</v>
      </c>
      <c r="C5" s="403" t="s">
        <v>606</v>
      </c>
    </row>
    <row r="6" spans="1:3" x14ac:dyDescent="0.2">
      <c r="A6" s="108" t="s">
        <v>631</v>
      </c>
      <c r="B6" s="736">
        <v>-3.3999999999999586E-3</v>
      </c>
      <c r="C6" s="403" t="s">
        <v>606</v>
      </c>
    </row>
    <row r="7" spans="1:3" x14ac:dyDescent="0.2">
      <c r="A7" s="108" t="s">
        <v>592</v>
      </c>
      <c r="B7" s="1718">
        <v>386</v>
      </c>
      <c r="C7" s="1716" t="s">
        <v>607</v>
      </c>
    </row>
    <row r="8" spans="1:3" x14ac:dyDescent="0.2">
      <c r="A8" s="109" t="s">
        <v>274</v>
      </c>
      <c r="B8" s="1719"/>
      <c r="C8" s="1717"/>
    </row>
    <row r="9" spans="1:3" x14ac:dyDescent="0.2">
      <c r="A9" s="108" t="s">
        <v>527</v>
      </c>
      <c r="B9" s="1714">
        <v>374</v>
      </c>
      <c r="C9" s="1716" t="s">
        <v>632</v>
      </c>
    </row>
    <row r="10" spans="1:3" x14ac:dyDescent="0.2">
      <c r="A10" s="110" t="s">
        <v>274</v>
      </c>
      <c r="B10" s="1715"/>
      <c r="C10" s="1717"/>
    </row>
    <row r="11" spans="1:3" x14ac:dyDescent="0.2">
      <c r="A11" s="476" t="s">
        <v>636</v>
      </c>
      <c r="B11" s="1720">
        <v>3.9898233847063197E-3</v>
      </c>
      <c r="C11" s="1722" t="s">
        <v>637</v>
      </c>
    </row>
    <row r="12" spans="1:3" x14ac:dyDescent="0.2">
      <c r="A12" s="463" t="s">
        <v>458</v>
      </c>
      <c r="B12" s="1721"/>
      <c r="C12" s="1723"/>
    </row>
    <row r="13" spans="1:3" x14ac:dyDescent="0.2">
      <c r="A13" s="399" t="s">
        <v>275</v>
      </c>
    </row>
  </sheetData>
  <mergeCells count="6">
    <mergeCell ref="B9:B10"/>
    <mergeCell ref="C9:C10"/>
    <mergeCell ref="B7:B8"/>
    <mergeCell ref="C7:C8"/>
    <mergeCell ref="B11:B12"/>
    <mergeCell ref="C11:C12"/>
  </mergeCell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ECBA7-17E4-4EA0-8AF7-BCF56774B308}">
  <sheetPr codeName="Hoja69"/>
  <dimension ref="A1:D47"/>
  <sheetViews>
    <sheetView zoomScale="90" zoomScaleNormal="90" workbookViewId="0">
      <selection activeCell="F28" sqref="F28"/>
    </sheetView>
  </sheetViews>
  <sheetFormatPr baseColWidth="10" defaultColWidth="11.42578125" defaultRowHeight="15" customHeight="1" x14ac:dyDescent="0.2"/>
  <cols>
    <col min="1" max="1" width="94.42578125" style="7" customWidth="1"/>
    <col min="2" max="2" width="33.5703125" style="7" customWidth="1"/>
    <col min="3" max="16384" width="11.42578125" style="7"/>
  </cols>
  <sheetData>
    <row r="1" spans="1:4" ht="12.75" x14ac:dyDescent="0.2">
      <c r="A1" s="27" t="s">
        <v>276</v>
      </c>
    </row>
    <row r="2" spans="1:4" ht="12.75" x14ac:dyDescent="0.2">
      <c r="A2" s="27" t="s">
        <v>593</v>
      </c>
      <c r="B2" s="700"/>
    </row>
    <row r="4" spans="1:4" ht="15" customHeight="1" x14ac:dyDescent="0.2">
      <c r="A4" s="106" t="s">
        <v>271</v>
      </c>
      <c r="B4" s="205" t="s">
        <v>277</v>
      </c>
      <c r="C4" s="205" t="s">
        <v>272</v>
      </c>
    </row>
    <row r="5" spans="1:4" ht="15" customHeight="1" x14ac:dyDescent="0.2">
      <c r="A5" s="1725" t="s">
        <v>633</v>
      </c>
      <c r="B5" s="723" t="s">
        <v>595</v>
      </c>
      <c r="C5" s="724">
        <v>196805.36112260399</v>
      </c>
      <c r="D5" s="297"/>
    </row>
    <row r="6" spans="1:4" ht="12.75" x14ac:dyDescent="0.2">
      <c r="A6" s="1726"/>
      <c r="B6" s="320" t="s">
        <v>529</v>
      </c>
      <c r="C6" s="725">
        <v>192286.83365936199</v>
      </c>
      <c r="D6" s="297"/>
    </row>
    <row r="7" spans="1:4" ht="15" customHeight="1" x14ac:dyDescent="0.2">
      <c r="A7" s="1725" t="s">
        <v>634</v>
      </c>
      <c r="B7" s="723" t="s">
        <v>595</v>
      </c>
      <c r="C7" s="726">
        <v>196066.27606177953</v>
      </c>
      <c r="D7" s="297"/>
    </row>
    <row r="8" spans="1:4" ht="15" customHeight="1" x14ac:dyDescent="0.2">
      <c r="A8" s="1726"/>
      <c r="B8" s="727" t="s">
        <v>529</v>
      </c>
      <c r="C8" s="725">
        <v>191632.2946288547</v>
      </c>
      <c r="D8" s="297"/>
    </row>
    <row r="9" spans="1:4" ht="15" customHeight="1" x14ac:dyDescent="0.2">
      <c r="A9" s="759" t="s">
        <v>635</v>
      </c>
      <c r="B9" s="728" t="s">
        <v>594</v>
      </c>
      <c r="C9" s="729">
        <v>3.9258333333332951E-2</v>
      </c>
      <c r="D9" s="297"/>
    </row>
    <row r="10" spans="1:4" ht="15" customHeight="1" x14ac:dyDescent="0.2">
      <c r="A10" s="1716" t="s">
        <v>278</v>
      </c>
      <c r="B10" s="782" t="s">
        <v>594</v>
      </c>
      <c r="C10" s="731">
        <v>943.58241935483863</v>
      </c>
      <c r="D10" s="297"/>
    </row>
    <row r="11" spans="1:4" ht="15" customHeight="1" x14ac:dyDescent="0.2">
      <c r="A11" s="1727"/>
      <c r="B11" s="783" t="s">
        <v>608</v>
      </c>
      <c r="C11" s="716">
        <v>872.01402406983755</v>
      </c>
      <c r="D11" s="297"/>
    </row>
    <row r="12" spans="1:4" ht="15" customHeight="1" x14ac:dyDescent="0.2">
      <c r="A12" s="777"/>
      <c r="B12" s="779" t="s">
        <v>686</v>
      </c>
      <c r="C12" s="784">
        <v>945.50238095238103</v>
      </c>
      <c r="D12" s="297"/>
    </row>
    <row r="13" spans="1:4" ht="15" customHeight="1" x14ac:dyDescent="0.2">
      <c r="A13" s="777"/>
      <c r="B13" s="780" t="s">
        <v>687</v>
      </c>
      <c r="C13" s="784">
        <v>935.3870967741932</v>
      </c>
      <c r="D13" s="297"/>
    </row>
    <row r="14" spans="1:4" ht="15" customHeight="1" x14ac:dyDescent="0.2">
      <c r="A14" s="777"/>
      <c r="B14" s="780" t="s">
        <v>688</v>
      </c>
      <c r="C14" s="784">
        <v>931.57377049180343</v>
      </c>
      <c r="D14" s="297"/>
    </row>
    <row r="15" spans="1:4" ht="15" customHeight="1" x14ac:dyDescent="0.2">
      <c r="A15" s="777"/>
      <c r="B15" s="786" t="s">
        <v>689</v>
      </c>
      <c r="C15" s="784">
        <v>961.64177419354849</v>
      </c>
      <c r="D15" s="297"/>
    </row>
    <row r="16" spans="1:4" ht="15" customHeight="1" x14ac:dyDescent="0.2">
      <c r="A16" s="1716" t="s">
        <v>279</v>
      </c>
      <c r="B16" s="782" t="s">
        <v>594</v>
      </c>
      <c r="C16" s="731">
        <v>414.89141437200112</v>
      </c>
      <c r="D16" s="297"/>
    </row>
    <row r="17" spans="1:4" ht="15" customHeight="1" x14ac:dyDescent="0.2">
      <c r="A17" s="1727"/>
      <c r="B17" s="794" t="s">
        <v>528</v>
      </c>
      <c r="C17" s="784">
        <v>384.54532918132156</v>
      </c>
      <c r="D17" s="297"/>
    </row>
    <row r="18" spans="1:4" ht="15" customHeight="1" x14ac:dyDescent="0.2">
      <c r="A18" s="760"/>
      <c r="B18" s="779" t="s">
        <v>686</v>
      </c>
      <c r="C18" s="731">
        <v>382.7546687050471</v>
      </c>
      <c r="D18" s="297"/>
    </row>
    <row r="19" spans="1:4" ht="15" customHeight="1" x14ac:dyDescent="0.2">
      <c r="A19" s="760"/>
      <c r="B19" s="780" t="s">
        <v>687</v>
      </c>
      <c r="C19" s="784">
        <v>442.37961996755291</v>
      </c>
      <c r="D19" s="297"/>
    </row>
    <row r="20" spans="1:4" ht="15" customHeight="1" x14ac:dyDescent="0.2">
      <c r="A20" s="760"/>
      <c r="B20" s="780" t="s">
        <v>688</v>
      </c>
      <c r="C20" s="784">
        <v>417.7478740985577</v>
      </c>
      <c r="D20" s="297"/>
    </row>
    <row r="21" spans="1:4" ht="15" customHeight="1" x14ac:dyDescent="0.2">
      <c r="A21" s="760"/>
      <c r="B21" s="786" t="s">
        <v>689</v>
      </c>
      <c r="C21" s="716">
        <v>416.99573230743408</v>
      </c>
      <c r="D21" s="297"/>
    </row>
    <row r="22" spans="1:4" ht="15" customHeight="1" x14ac:dyDescent="0.2">
      <c r="A22" s="779" t="s">
        <v>691</v>
      </c>
      <c r="B22" s="778" t="s">
        <v>686</v>
      </c>
      <c r="C22" s="784">
        <v>384.26404265274789</v>
      </c>
      <c r="D22" s="297"/>
    </row>
    <row r="23" spans="1:4" ht="15" customHeight="1" x14ac:dyDescent="0.2">
      <c r="A23" s="777"/>
      <c r="B23" s="781" t="s">
        <v>687</v>
      </c>
      <c r="C23" s="784">
        <v>461.25868288918394</v>
      </c>
      <c r="D23" s="297"/>
    </row>
    <row r="24" spans="1:4" ht="15" customHeight="1" x14ac:dyDescent="0.2">
      <c r="A24" s="777"/>
      <c r="B24" s="781" t="s">
        <v>688</v>
      </c>
      <c r="C24" s="784">
        <v>423.45957736474213</v>
      </c>
      <c r="D24" s="297"/>
    </row>
    <row r="25" spans="1:4" ht="15" customHeight="1" x14ac:dyDescent="0.2">
      <c r="A25" s="773"/>
      <c r="B25" s="781" t="s">
        <v>689</v>
      </c>
      <c r="C25" s="784">
        <v>377.72819033605879</v>
      </c>
      <c r="D25" s="297"/>
    </row>
    <row r="26" spans="1:4" ht="15" customHeight="1" x14ac:dyDescent="0.2">
      <c r="A26" s="759" t="s">
        <v>280</v>
      </c>
      <c r="B26" s="782" t="s">
        <v>595</v>
      </c>
      <c r="C26" s="501">
        <v>1283.6053783960001</v>
      </c>
      <c r="D26" s="297"/>
    </row>
    <row r="27" spans="1:4" ht="15" customHeight="1" x14ac:dyDescent="0.2">
      <c r="A27" s="760"/>
      <c r="B27" s="779" t="s">
        <v>686</v>
      </c>
      <c r="C27" s="797">
        <v>291.82045449899999</v>
      </c>
      <c r="D27" s="297"/>
    </row>
    <row r="28" spans="1:4" ht="15" customHeight="1" x14ac:dyDescent="0.2">
      <c r="A28" s="760"/>
      <c r="B28" s="780" t="s">
        <v>687</v>
      </c>
      <c r="C28" s="69">
        <v>291.57903496299997</v>
      </c>
      <c r="D28" s="297"/>
    </row>
    <row r="29" spans="1:4" ht="15" customHeight="1" x14ac:dyDescent="0.2">
      <c r="A29" s="760"/>
      <c r="B29" s="780" t="s">
        <v>688</v>
      </c>
      <c r="C29" s="69">
        <v>318.307677157</v>
      </c>
      <c r="D29" s="297"/>
    </row>
    <row r="30" spans="1:4" ht="15" customHeight="1" x14ac:dyDescent="0.2">
      <c r="A30" s="760"/>
      <c r="B30" s="786" t="s">
        <v>689</v>
      </c>
      <c r="C30" s="712">
        <v>381.89821177699997</v>
      </c>
      <c r="D30" s="297"/>
    </row>
    <row r="31" spans="1:4" ht="15" customHeight="1" x14ac:dyDescent="0.2">
      <c r="A31" s="1716" t="s">
        <v>281</v>
      </c>
      <c r="B31" s="794" t="s">
        <v>595</v>
      </c>
      <c r="C31" s="360">
        <v>3022.0461001396179</v>
      </c>
      <c r="D31" s="297"/>
    </row>
    <row r="32" spans="1:4" ht="15" customHeight="1" x14ac:dyDescent="0.2">
      <c r="A32" s="1727"/>
      <c r="B32" s="783" t="s">
        <v>529</v>
      </c>
      <c r="C32" s="360">
        <v>2735.5780222713947</v>
      </c>
      <c r="D32" s="297"/>
    </row>
    <row r="33" spans="1:4" ht="15" customHeight="1" x14ac:dyDescent="0.2">
      <c r="A33" s="777"/>
      <c r="B33" s="778" t="s">
        <v>686</v>
      </c>
      <c r="C33" s="797">
        <v>719.73000574111938</v>
      </c>
      <c r="D33" s="668"/>
    </row>
    <row r="34" spans="1:4" ht="15" customHeight="1" x14ac:dyDescent="0.2">
      <c r="A34" s="777"/>
      <c r="B34" s="781" t="s">
        <v>687</v>
      </c>
      <c r="C34" s="69">
        <v>739.82630777359009</v>
      </c>
      <c r="D34" s="668"/>
    </row>
    <row r="35" spans="1:4" ht="15" customHeight="1" x14ac:dyDescent="0.2">
      <c r="A35" s="777"/>
      <c r="B35" s="781" t="s">
        <v>688</v>
      </c>
      <c r="C35" s="69">
        <v>759.01572751998901</v>
      </c>
      <c r="D35" s="668"/>
    </row>
    <row r="36" spans="1:4" ht="12.75" x14ac:dyDescent="0.2">
      <c r="A36" s="773"/>
      <c r="B36" s="796" t="s">
        <v>689</v>
      </c>
      <c r="C36" s="712">
        <v>803.47405910491943</v>
      </c>
      <c r="D36" s="668"/>
    </row>
    <row r="37" spans="1:4" x14ac:dyDescent="0.2">
      <c r="A37" s="795" t="s">
        <v>833</v>
      </c>
      <c r="B37" s="732" t="s">
        <v>528</v>
      </c>
      <c r="C37" s="787">
        <v>5.244999999999999E-2</v>
      </c>
      <c r="D37" s="297"/>
    </row>
    <row r="38" spans="1:4" x14ac:dyDescent="0.2">
      <c r="A38" s="737" t="s">
        <v>834</v>
      </c>
      <c r="B38" s="732" t="s">
        <v>528</v>
      </c>
      <c r="C38" s="502">
        <v>0.05</v>
      </c>
      <c r="D38" s="297"/>
    </row>
    <row r="39" spans="1:4" ht="12.75" x14ac:dyDescent="0.2">
      <c r="A39" s="403" t="s">
        <v>835</v>
      </c>
      <c r="B39" s="732" t="s">
        <v>528</v>
      </c>
      <c r="C39" s="502">
        <v>0.25583850000000002</v>
      </c>
      <c r="D39" s="297"/>
    </row>
    <row r="40" spans="1:4" ht="12.75" x14ac:dyDescent="0.2">
      <c r="A40" s="403" t="s">
        <v>836</v>
      </c>
      <c r="B40" s="732" t="s">
        <v>528</v>
      </c>
      <c r="C40" s="502">
        <v>0.25650000000000001</v>
      </c>
      <c r="D40" s="297"/>
    </row>
    <row r="41" spans="1:4" ht="12.75" x14ac:dyDescent="0.2">
      <c r="A41" s="403" t="s">
        <v>1305</v>
      </c>
      <c r="B41" s="732" t="s">
        <v>594</v>
      </c>
      <c r="C41" s="502">
        <v>0.34119320656173135</v>
      </c>
      <c r="D41" s="297"/>
    </row>
    <row r="42" spans="1:4" ht="12.75" x14ac:dyDescent="0.2">
      <c r="A42" s="403" t="s">
        <v>1306</v>
      </c>
      <c r="B42" s="732" t="s">
        <v>594</v>
      </c>
      <c r="C42" s="502">
        <v>0.34235188732131083</v>
      </c>
      <c r="D42" s="297"/>
    </row>
    <row r="43" spans="1:4" ht="15" customHeight="1" x14ac:dyDescent="0.2">
      <c r="A43" s="403" t="s">
        <v>282</v>
      </c>
      <c r="B43" s="732" t="s">
        <v>594</v>
      </c>
      <c r="C43" s="500">
        <v>0.93</v>
      </c>
      <c r="D43" s="799"/>
    </row>
    <row r="44" spans="1:4" ht="12.75" x14ac:dyDescent="0.2">
      <c r="A44" s="1724" t="s">
        <v>283</v>
      </c>
      <c r="B44" s="730" t="s">
        <v>595</v>
      </c>
      <c r="C44" s="501">
        <v>13046.6090290419</v>
      </c>
      <c r="D44" s="799"/>
    </row>
    <row r="45" spans="1:4" ht="15" customHeight="1" x14ac:dyDescent="0.2">
      <c r="A45" s="1724"/>
      <c r="B45" s="728" t="s">
        <v>529</v>
      </c>
      <c r="C45" s="362">
        <v>17862.642973037429</v>
      </c>
    </row>
    <row r="46" spans="1:4" ht="15" customHeight="1" x14ac:dyDescent="0.2">
      <c r="A46" s="888" t="s">
        <v>837</v>
      </c>
      <c r="B46" s="888"/>
      <c r="C46" s="888"/>
    </row>
    <row r="47" spans="1:4" ht="15" customHeight="1" x14ac:dyDescent="0.2">
      <c r="A47" s="399" t="s">
        <v>275</v>
      </c>
    </row>
  </sheetData>
  <mergeCells count="6">
    <mergeCell ref="A44:A45"/>
    <mergeCell ref="A7:A8"/>
    <mergeCell ref="A5:A6"/>
    <mergeCell ref="A10:A11"/>
    <mergeCell ref="A16:A17"/>
    <mergeCell ref="A31:A3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E021C-5E14-4EDE-8A56-3D320FB46D5C}">
  <sheetPr codeName="Hoja7"/>
  <dimension ref="A1:H29"/>
  <sheetViews>
    <sheetView showGridLines="0" workbookViewId="0">
      <selection activeCell="G12" sqref="G12"/>
    </sheetView>
  </sheetViews>
  <sheetFormatPr baseColWidth="10" defaultColWidth="10.42578125" defaultRowHeight="12.75" x14ac:dyDescent="0.2"/>
  <cols>
    <col min="1" max="1" width="49.85546875" style="4" customWidth="1"/>
    <col min="2" max="5" width="12.28515625" style="4" customWidth="1"/>
    <col min="6" max="16384" width="10.42578125" style="4"/>
  </cols>
  <sheetData>
    <row r="1" spans="1:8" x14ac:dyDescent="0.2">
      <c r="A1" s="141" t="s">
        <v>1389</v>
      </c>
      <c r="B1" s="322"/>
    </row>
    <row r="2" spans="1:8" ht="15" x14ac:dyDescent="0.2">
      <c r="A2" s="141" t="s">
        <v>873</v>
      </c>
      <c r="C2" s="7"/>
      <c r="D2" s="7"/>
      <c r="E2" s="7"/>
    </row>
    <row r="3" spans="1:8" x14ac:dyDescent="0.2">
      <c r="B3" s="301"/>
      <c r="C3" s="700"/>
      <c r="D3" s="7"/>
      <c r="E3" s="7"/>
    </row>
    <row r="4" spans="1:8" x14ac:dyDescent="0.2">
      <c r="A4" s="142"/>
      <c r="B4" s="1495">
        <v>2023</v>
      </c>
      <c r="C4" s="1496"/>
      <c r="D4" s="1495">
        <v>2024</v>
      </c>
      <c r="E4" s="1496"/>
    </row>
    <row r="5" spans="1:8" ht="15" x14ac:dyDescent="0.2">
      <c r="A5" s="1"/>
      <c r="B5" s="193" t="s">
        <v>5</v>
      </c>
      <c r="C5" s="204" t="s">
        <v>874</v>
      </c>
      <c r="D5" s="193" t="s">
        <v>5</v>
      </c>
      <c r="E5" s="134" t="s">
        <v>874</v>
      </c>
    </row>
    <row r="6" spans="1:8" x14ac:dyDescent="0.2">
      <c r="A6" s="172" t="s">
        <v>532</v>
      </c>
      <c r="B6" s="461"/>
      <c r="C6" s="432"/>
      <c r="D6" s="461"/>
      <c r="E6" s="394"/>
    </row>
    <row r="7" spans="1:8" x14ac:dyDescent="0.2">
      <c r="A7" s="129" t="s">
        <v>624</v>
      </c>
      <c r="B7" s="1499">
        <v>1.9166005168617328</v>
      </c>
      <c r="C7" s="1500"/>
      <c r="D7" s="1499">
        <v>2.3137965558009732</v>
      </c>
      <c r="E7" s="1500"/>
    </row>
    <row r="8" spans="1:8" x14ac:dyDescent="0.2">
      <c r="A8" s="129" t="s">
        <v>1311</v>
      </c>
      <c r="B8" s="462">
        <v>2.1600000000000064</v>
      </c>
      <c r="C8" s="953">
        <v>-0.36000000000000476</v>
      </c>
      <c r="D8" s="462">
        <v>0.62999999999999723</v>
      </c>
      <c r="E8" s="422">
        <v>-0.38000000000000256</v>
      </c>
      <c r="F8" s="19"/>
      <c r="G8" s="19"/>
      <c r="H8" s="19"/>
    </row>
    <row r="9" spans="1:8" x14ac:dyDescent="0.2">
      <c r="A9" s="76" t="s">
        <v>1313</v>
      </c>
      <c r="B9" s="1106">
        <v>-1.0199999999999987</v>
      </c>
      <c r="C9" s="953">
        <v>-1.6499999999999959</v>
      </c>
      <c r="D9" s="1106">
        <v>0.43999999999999595</v>
      </c>
      <c r="E9" s="1107">
        <v>-0.33999999999999586</v>
      </c>
      <c r="F9" s="19"/>
      <c r="G9" s="19"/>
      <c r="H9" s="19"/>
    </row>
    <row r="10" spans="1:8" ht="12.95" customHeight="1" x14ac:dyDescent="0.2">
      <c r="A10" s="355" t="s">
        <v>201</v>
      </c>
      <c r="B10" s="1108"/>
      <c r="C10" s="1109"/>
      <c r="D10" s="1108"/>
      <c r="E10" s="1110"/>
    </row>
    <row r="11" spans="1:8" ht="12.95" customHeight="1" x14ac:dyDescent="0.2">
      <c r="A11" s="356" t="s">
        <v>1312</v>
      </c>
      <c r="B11" s="1497">
        <v>374</v>
      </c>
      <c r="C11" s="1498"/>
      <c r="D11" s="1497">
        <v>386</v>
      </c>
      <c r="E11" s="1498"/>
    </row>
    <row r="12" spans="1:8" ht="12.95" customHeight="1" x14ac:dyDescent="0.2">
      <c r="A12" s="356" t="s">
        <v>857</v>
      </c>
      <c r="B12" s="1111">
        <v>-12.339850000000013</v>
      </c>
      <c r="C12" s="1112">
        <v>10.545329181321563</v>
      </c>
      <c r="D12" s="1111">
        <v>-0.9</v>
      </c>
      <c r="E12" s="1113">
        <v>28.891414372001123</v>
      </c>
    </row>
    <row r="13" spans="1:8" ht="12.95" customHeight="1" x14ac:dyDescent="0.2">
      <c r="A13" s="356" t="s">
        <v>858</v>
      </c>
      <c r="B13" s="1111">
        <v>-16.300000000000011</v>
      </c>
      <c r="C13" s="1112">
        <v>6.4809706366150408</v>
      </c>
      <c r="D13" s="1111">
        <v>-6.7</v>
      </c>
      <c r="E13" s="1113">
        <v>23.528997708411168</v>
      </c>
    </row>
    <row r="14" spans="1:8" ht="12.95" customHeight="1" x14ac:dyDescent="0.2">
      <c r="A14" s="356" t="s">
        <v>202</v>
      </c>
      <c r="B14" s="946">
        <v>1402.6</v>
      </c>
      <c r="C14" s="947">
        <v>1256.9649999999999</v>
      </c>
      <c r="D14" s="946">
        <v>1486</v>
      </c>
      <c r="E14" s="1086">
        <v>1283.6053783960001</v>
      </c>
    </row>
    <row r="15" spans="1:8" ht="12.95" customHeight="1" x14ac:dyDescent="0.2">
      <c r="A15" s="357" t="s">
        <v>203</v>
      </c>
      <c r="B15" s="948">
        <v>3121.3465054157</v>
      </c>
      <c r="C15" s="949">
        <v>2735.5780222713947</v>
      </c>
      <c r="D15" s="948">
        <v>3205.7853590360642</v>
      </c>
      <c r="E15" s="950">
        <v>3022.0461001396179</v>
      </c>
    </row>
    <row r="16" spans="1:8" ht="12.95" customHeight="1" x14ac:dyDescent="0.2">
      <c r="A16" s="954" t="s">
        <v>877</v>
      </c>
      <c r="B16" s="859"/>
      <c r="C16" s="857"/>
      <c r="D16" s="859"/>
      <c r="E16" s="860"/>
    </row>
    <row r="17" spans="1:5" ht="12.95" customHeight="1" x14ac:dyDescent="0.2">
      <c r="A17" s="955" t="s">
        <v>629</v>
      </c>
      <c r="B17" s="942" t="s">
        <v>871</v>
      </c>
      <c r="C17" s="945" t="s">
        <v>871</v>
      </c>
      <c r="D17" s="1501">
        <v>0.4</v>
      </c>
      <c r="E17" s="1502"/>
    </row>
    <row r="18" spans="1:5" ht="12.95" customHeight="1" x14ac:dyDescent="0.2">
      <c r="A18" s="956" t="s">
        <v>690</v>
      </c>
      <c r="B18" s="943" t="s">
        <v>871</v>
      </c>
      <c r="C18" s="944" t="s">
        <v>871</v>
      </c>
      <c r="D18" s="951">
        <v>0.19432581707802743</v>
      </c>
      <c r="E18" s="819" t="s">
        <v>652</v>
      </c>
    </row>
    <row r="19" spans="1:5" ht="12.95" customHeight="1" x14ac:dyDescent="0.2">
      <c r="A19" s="1470" t="s">
        <v>471</v>
      </c>
      <c r="B19" s="1470"/>
      <c r="C19" s="1470"/>
      <c r="D19" s="1470"/>
      <c r="E19" s="1470"/>
    </row>
    <row r="20" spans="1:5" ht="12.75" customHeight="1" x14ac:dyDescent="0.2">
      <c r="A20" s="1494" t="s">
        <v>875</v>
      </c>
      <c r="B20" s="1494"/>
      <c r="C20" s="1494"/>
      <c r="D20" s="1494"/>
      <c r="E20" s="1494"/>
    </row>
    <row r="21" spans="1:5" x14ac:dyDescent="0.2">
      <c r="A21" s="1494"/>
      <c r="B21" s="1494"/>
      <c r="C21" s="1494"/>
      <c r="D21" s="1494"/>
      <c r="E21" s="1494"/>
    </row>
    <row r="22" spans="1:5" x14ac:dyDescent="0.2">
      <c r="A22" s="1494"/>
      <c r="B22" s="1494"/>
      <c r="C22" s="1494"/>
      <c r="D22" s="1494"/>
      <c r="E22" s="1494"/>
    </row>
    <row r="23" spans="1:5" x14ac:dyDescent="0.2">
      <c r="A23" s="1494"/>
      <c r="B23" s="1494"/>
      <c r="C23" s="1494"/>
      <c r="D23" s="1494"/>
      <c r="E23" s="1494"/>
    </row>
    <row r="24" spans="1:5" x14ac:dyDescent="0.2">
      <c r="A24" s="1494"/>
      <c r="B24" s="1494"/>
      <c r="C24" s="1494"/>
      <c r="D24" s="1494"/>
      <c r="E24" s="1494"/>
    </row>
    <row r="25" spans="1:5" x14ac:dyDescent="0.2">
      <c r="A25" s="1494" t="s">
        <v>876</v>
      </c>
      <c r="B25" s="1494"/>
      <c r="C25" s="1494"/>
      <c r="D25" s="1494"/>
      <c r="E25" s="1494"/>
    </row>
    <row r="26" spans="1:5" x14ac:dyDescent="0.2">
      <c r="A26" s="1494"/>
      <c r="B26" s="1494"/>
      <c r="C26" s="1494"/>
      <c r="D26" s="1494"/>
      <c r="E26" s="1494"/>
    </row>
    <row r="27" spans="1:5" x14ac:dyDescent="0.2">
      <c r="A27" s="1494" t="s">
        <v>878</v>
      </c>
      <c r="B27" s="1494"/>
      <c r="C27" s="1494"/>
      <c r="D27" s="1494"/>
      <c r="E27" s="1494"/>
    </row>
    <row r="28" spans="1:5" ht="12.75" customHeight="1" x14ac:dyDescent="0.2">
      <c r="A28" s="1471" t="s">
        <v>824</v>
      </c>
      <c r="B28" s="1471"/>
      <c r="C28" s="1471"/>
      <c r="D28" s="1471"/>
      <c r="E28" s="1471"/>
    </row>
    <row r="29" spans="1:5" x14ac:dyDescent="0.2">
      <c r="A29" s="1493" t="s">
        <v>18</v>
      </c>
      <c r="B29" s="1493"/>
      <c r="C29" s="1493"/>
    </row>
  </sheetData>
  <mergeCells count="13">
    <mergeCell ref="A29:C29"/>
    <mergeCell ref="A20:E24"/>
    <mergeCell ref="B4:C4"/>
    <mergeCell ref="D4:E4"/>
    <mergeCell ref="B11:C11"/>
    <mergeCell ref="D11:E11"/>
    <mergeCell ref="A28:E28"/>
    <mergeCell ref="D7:E7"/>
    <mergeCell ref="D17:E17"/>
    <mergeCell ref="B7:C7"/>
    <mergeCell ref="A25:E26"/>
    <mergeCell ref="A19:E19"/>
    <mergeCell ref="A27:E27"/>
  </mergeCell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0338B-ABC7-448E-B631-459D6ABD9210}">
  <sheetPr codeName="Hoja70"/>
  <dimension ref="A1:L29"/>
  <sheetViews>
    <sheetView zoomScaleNormal="100" workbookViewId="0">
      <selection activeCell="F31" sqref="F31"/>
    </sheetView>
  </sheetViews>
  <sheetFormatPr baseColWidth="10" defaultColWidth="11.42578125" defaultRowHeight="12.75" x14ac:dyDescent="0.2"/>
  <cols>
    <col min="1" max="1" width="55.28515625" style="19" customWidth="1"/>
    <col min="2" max="4" width="12.42578125" style="19" customWidth="1"/>
    <col min="5" max="5" width="11.42578125" style="19" customWidth="1"/>
    <col min="6" max="8" width="11.42578125" style="19"/>
    <col min="9" max="9" width="5.42578125" style="19" customWidth="1"/>
    <col min="10" max="16384" width="11.42578125" style="19"/>
  </cols>
  <sheetData>
    <row r="1" spans="1:12" x14ac:dyDescent="0.2">
      <c r="A1" s="27" t="s">
        <v>284</v>
      </c>
      <c r="B1" s="370"/>
      <c r="C1" s="7"/>
      <c r="D1" s="7"/>
    </row>
    <row r="2" spans="1:12" x14ac:dyDescent="0.2">
      <c r="A2" s="27" t="s">
        <v>596</v>
      </c>
      <c r="B2" s="7"/>
      <c r="C2" s="7"/>
      <c r="D2" s="7"/>
    </row>
    <row r="3" spans="1:12" x14ac:dyDescent="0.2">
      <c r="A3" s="28" t="s">
        <v>589</v>
      </c>
      <c r="B3" s="7"/>
      <c r="C3" s="7"/>
      <c r="D3" s="7"/>
    </row>
    <row r="4" spans="1:12" x14ac:dyDescent="0.2">
      <c r="A4" s="7"/>
      <c r="B4" s="7"/>
      <c r="C4" s="73"/>
      <c r="D4" s="7"/>
    </row>
    <row r="5" spans="1:12" ht="38.25" x14ac:dyDescent="0.2">
      <c r="A5" s="205" t="s">
        <v>285</v>
      </c>
      <c r="B5" s="205" t="s">
        <v>286</v>
      </c>
      <c r="C5" s="205" t="s">
        <v>287</v>
      </c>
      <c r="D5" s="205" t="s">
        <v>288</v>
      </c>
    </row>
    <row r="6" spans="1:12" x14ac:dyDescent="0.2">
      <c r="A6" s="111" t="s">
        <v>289</v>
      </c>
      <c r="B6" s="733">
        <v>52327219.592918001</v>
      </c>
      <c r="C6" s="1096">
        <v>257745.88849544525</v>
      </c>
      <c r="D6" s="733">
        <v>52069473.704422556</v>
      </c>
      <c r="E6" s="485"/>
      <c r="F6" s="785"/>
      <c r="G6" s="785"/>
      <c r="H6" s="785"/>
      <c r="J6" s="785"/>
      <c r="K6" s="785"/>
      <c r="L6" s="785"/>
    </row>
    <row r="7" spans="1:12" x14ac:dyDescent="0.2">
      <c r="A7" s="113" t="s">
        <v>290</v>
      </c>
      <c r="B7" s="114">
        <v>12637428.818</v>
      </c>
      <c r="C7" s="1097">
        <v>69961.589787522331</v>
      </c>
      <c r="D7" s="114">
        <v>12567467.228212478</v>
      </c>
      <c r="E7" s="485"/>
      <c r="F7" s="785"/>
      <c r="G7" s="785"/>
      <c r="H7" s="785"/>
      <c r="J7" s="785"/>
      <c r="K7" s="785"/>
      <c r="L7" s="785"/>
    </row>
    <row r="8" spans="1:12" x14ac:dyDescent="0.2">
      <c r="A8" s="113" t="s">
        <v>597</v>
      </c>
      <c r="B8" s="114">
        <v>-13817399.67499999</v>
      </c>
      <c r="C8" s="1097">
        <v>-112014.98900211416</v>
      </c>
      <c r="D8" s="114">
        <v>-13705384.685997875</v>
      </c>
      <c r="E8" s="485"/>
      <c r="F8" s="785"/>
      <c r="G8" s="785"/>
      <c r="H8" s="785"/>
      <c r="J8" s="785"/>
      <c r="K8" s="785"/>
      <c r="L8" s="785"/>
    </row>
    <row r="9" spans="1:12" x14ac:dyDescent="0.2">
      <c r="A9" s="113" t="s">
        <v>291</v>
      </c>
      <c r="B9" s="114">
        <v>8354142.8100000005</v>
      </c>
      <c r="C9" s="1097">
        <v>57687.214168940671</v>
      </c>
      <c r="D9" s="114">
        <v>8296455.5958310599</v>
      </c>
      <c r="E9" s="485"/>
      <c r="F9" s="785"/>
      <c r="G9" s="785"/>
      <c r="H9" s="785"/>
      <c r="J9" s="785"/>
      <c r="K9" s="785"/>
      <c r="L9" s="785"/>
    </row>
    <row r="10" spans="1:12" x14ac:dyDescent="0.2">
      <c r="A10" s="113" t="s">
        <v>292</v>
      </c>
      <c r="B10" s="114">
        <v>12501372.221000001</v>
      </c>
      <c r="C10" s="1097">
        <v>113237.75828568079</v>
      </c>
      <c r="D10" s="114">
        <v>12388134.46271432</v>
      </c>
      <c r="E10" s="485"/>
      <c r="F10" s="785"/>
      <c r="G10" s="785"/>
      <c r="H10" s="785"/>
      <c r="J10" s="785"/>
      <c r="K10" s="785"/>
      <c r="L10" s="785"/>
    </row>
    <row r="11" spans="1:12" x14ac:dyDescent="0.2">
      <c r="A11" s="113" t="s">
        <v>293</v>
      </c>
      <c r="B11" s="114">
        <v>31628024.848999992</v>
      </c>
      <c r="C11" s="1097">
        <v>124984.44308973104</v>
      </c>
      <c r="D11" s="114">
        <v>31503040.405910261</v>
      </c>
      <c r="E11" s="485"/>
      <c r="F11" s="785"/>
      <c r="G11" s="785"/>
      <c r="H11" s="785"/>
      <c r="J11" s="785"/>
      <c r="K11" s="785"/>
      <c r="L11" s="785"/>
    </row>
    <row r="12" spans="1:12" x14ac:dyDescent="0.2">
      <c r="A12" s="113" t="s">
        <v>294</v>
      </c>
      <c r="B12" s="114">
        <v>1023650.5699179999</v>
      </c>
      <c r="C12" s="1097">
        <v>3889.87216568843</v>
      </c>
      <c r="D12" s="114">
        <v>1019760.6977523115</v>
      </c>
      <c r="E12" s="485"/>
      <c r="F12" s="785"/>
      <c r="G12" s="785"/>
      <c r="H12" s="785"/>
      <c r="J12" s="785"/>
      <c r="K12" s="785"/>
      <c r="L12" s="785"/>
    </row>
    <row r="13" spans="1:12" x14ac:dyDescent="0.2">
      <c r="A13" s="400" t="s">
        <v>295</v>
      </c>
      <c r="B13" s="707">
        <v>3019529.3539999998</v>
      </c>
      <c r="C13" s="1098">
        <v>13420.486721844878</v>
      </c>
      <c r="D13" s="707">
        <v>3006108.8672781549</v>
      </c>
      <c r="E13" s="485"/>
      <c r="F13" s="785"/>
      <c r="G13" s="785"/>
      <c r="H13" s="785"/>
      <c r="J13" s="785"/>
      <c r="K13" s="785"/>
      <c r="L13" s="785"/>
    </row>
    <row r="14" spans="1:12" x14ac:dyDescent="0.2">
      <c r="A14" s="400" t="s">
        <v>296</v>
      </c>
      <c r="B14" s="707">
        <v>1345084.7532215002</v>
      </c>
      <c r="C14" s="1098">
        <v>619872.58848516934</v>
      </c>
      <c r="D14" s="707">
        <v>725212.16473633086</v>
      </c>
      <c r="E14" s="485"/>
      <c r="F14" s="785"/>
      <c r="G14" s="785"/>
      <c r="H14" s="785"/>
      <c r="J14" s="785"/>
      <c r="K14" s="785"/>
      <c r="L14" s="785"/>
    </row>
    <row r="15" spans="1:12" x14ac:dyDescent="0.2">
      <c r="A15" s="400" t="s">
        <v>297</v>
      </c>
      <c r="B15" s="707">
        <v>3447178.514980929</v>
      </c>
      <c r="C15" s="1098">
        <v>469170.22292422084</v>
      </c>
      <c r="D15" s="707">
        <v>2978008.2920567081</v>
      </c>
      <c r="E15" s="485"/>
      <c r="F15" s="785"/>
      <c r="G15" s="785"/>
      <c r="H15" s="785"/>
      <c r="J15" s="785"/>
      <c r="K15" s="785"/>
      <c r="L15" s="785"/>
    </row>
    <row r="16" spans="1:12" x14ac:dyDescent="0.2">
      <c r="A16" s="115" t="s">
        <v>298</v>
      </c>
      <c r="B16" s="114">
        <v>908949.38603117818</v>
      </c>
      <c r="C16" s="1097">
        <v>89340.302372341859</v>
      </c>
      <c r="D16" s="114">
        <v>819609.08365883632</v>
      </c>
      <c r="E16" s="485"/>
      <c r="F16" s="785"/>
      <c r="G16" s="785"/>
      <c r="H16" s="785"/>
      <c r="J16" s="785"/>
      <c r="K16" s="785"/>
      <c r="L16" s="785"/>
    </row>
    <row r="17" spans="1:12" x14ac:dyDescent="0.2">
      <c r="A17" s="116" t="s">
        <v>598</v>
      </c>
      <c r="B17" s="114">
        <v>464328.30484859162</v>
      </c>
      <c r="C17" s="681">
        <v>44659.90297442436</v>
      </c>
      <c r="D17" s="114">
        <v>419668.40187416726</v>
      </c>
      <c r="E17" s="485"/>
      <c r="F17" s="785"/>
      <c r="G17" s="785"/>
      <c r="H17" s="785"/>
      <c r="J17" s="785"/>
      <c r="K17" s="785"/>
      <c r="L17" s="785"/>
    </row>
    <row r="18" spans="1:12" x14ac:dyDescent="0.2">
      <c r="A18" s="116" t="s">
        <v>299</v>
      </c>
      <c r="B18" s="114">
        <v>769607.47901767562</v>
      </c>
      <c r="C18" s="1097">
        <v>53592.452892154455</v>
      </c>
      <c r="D18" s="114">
        <v>716015.02612552117</v>
      </c>
      <c r="E18" s="485"/>
      <c r="F18" s="785"/>
      <c r="G18" s="785"/>
      <c r="H18" s="785"/>
      <c r="J18" s="785"/>
      <c r="K18" s="785"/>
      <c r="L18" s="785"/>
    </row>
    <row r="19" spans="1:12" x14ac:dyDescent="0.2">
      <c r="A19" s="116" t="s">
        <v>599</v>
      </c>
      <c r="B19" s="114">
        <v>-324986.39783508901</v>
      </c>
      <c r="C19" s="1097">
        <v>-8912.0534942370723</v>
      </c>
      <c r="D19" s="114">
        <v>-316074.34434085194</v>
      </c>
      <c r="E19" s="485"/>
      <c r="F19" s="785"/>
      <c r="G19" s="785"/>
      <c r="H19" s="785"/>
      <c r="J19" s="785"/>
      <c r="K19" s="785"/>
      <c r="L19" s="785"/>
    </row>
    <row r="20" spans="1:12" x14ac:dyDescent="0.2">
      <c r="A20" s="115" t="s">
        <v>300</v>
      </c>
      <c r="B20" s="114">
        <v>2121068.7469676989</v>
      </c>
      <c r="C20" s="1097">
        <v>239750.61372931628</v>
      </c>
      <c r="D20" s="114">
        <v>1881318.1332383826</v>
      </c>
      <c r="E20" s="485"/>
      <c r="F20" s="785"/>
      <c r="G20" s="785"/>
      <c r="H20" s="785"/>
      <c r="J20" s="785"/>
      <c r="K20" s="785"/>
      <c r="L20" s="785"/>
    </row>
    <row r="21" spans="1:12" x14ac:dyDescent="0.2">
      <c r="A21" s="116" t="s">
        <v>600</v>
      </c>
      <c r="B21" s="114">
        <v>2227482.1888937312</v>
      </c>
      <c r="C21" s="681">
        <v>139176.5778413685</v>
      </c>
      <c r="D21" s="114">
        <v>2088305.6110523627</v>
      </c>
      <c r="E21" s="485"/>
      <c r="F21" s="785"/>
      <c r="G21" s="785"/>
      <c r="H21" s="785"/>
      <c r="J21" s="785"/>
      <c r="K21" s="785"/>
      <c r="L21" s="785"/>
    </row>
    <row r="22" spans="1:12" x14ac:dyDescent="0.2">
      <c r="A22" s="116" t="s">
        <v>301</v>
      </c>
      <c r="B22" s="114">
        <v>2325147.0967317545</v>
      </c>
      <c r="C22" s="1097">
        <v>167254.35770864924</v>
      </c>
      <c r="D22" s="114">
        <v>2157892.7390231052</v>
      </c>
      <c r="E22" s="485"/>
      <c r="F22" s="785"/>
      <c r="G22" s="785"/>
      <c r="H22" s="785"/>
      <c r="J22" s="785"/>
      <c r="K22" s="785"/>
      <c r="L22" s="785"/>
    </row>
    <row r="23" spans="1:12" x14ac:dyDescent="0.2">
      <c r="A23" s="116" t="s">
        <v>601</v>
      </c>
      <c r="B23" s="734">
        <v>-2431560.5386577868</v>
      </c>
      <c r="C23" s="681">
        <v>-66680.321820701007</v>
      </c>
      <c r="D23" s="734">
        <v>-2364880.2168370858</v>
      </c>
      <c r="E23" s="485"/>
      <c r="F23" s="785"/>
      <c r="G23" s="785"/>
      <c r="H23" s="785"/>
      <c r="J23" s="785"/>
      <c r="K23" s="785"/>
      <c r="L23" s="785"/>
    </row>
    <row r="24" spans="1:12" x14ac:dyDescent="0.2">
      <c r="A24" s="115" t="s">
        <v>302</v>
      </c>
      <c r="B24" s="114">
        <v>417160.38198205188</v>
      </c>
      <c r="C24" s="1097">
        <v>140079.30682256282</v>
      </c>
      <c r="D24" s="114">
        <v>277081.07515948906</v>
      </c>
      <c r="E24" s="485"/>
      <c r="F24" s="785"/>
      <c r="G24" s="785"/>
      <c r="H24" s="785"/>
      <c r="J24" s="785"/>
      <c r="K24" s="785"/>
      <c r="L24" s="785"/>
    </row>
    <row r="25" spans="1:12" x14ac:dyDescent="0.2">
      <c r="A25" s="400" t="s">
        <v>639</v>
      </c>
      <c r="B25" s="707">
        <v>637831.98731027998</v>
      </c>
      <c r="C25" s="1098">
        <v>0</v>
      </c>
      <c r="D25" s="707">
        <v>637831.98731027998</v>
      </c>
      <c r="E25" s="485"/>
      <c r="F25" s="785"/>
      <c r="G25" s="785"/>
      <c r="H25" s="785"/>
      <c r="J25" s="785"/>
      <c r="K25" s="785"/>
      <c r="L25" s="785"/>
    </row>
    <row r="26" spans="1:12" x14ac:dyDescent="0.2">
      <c r="A26" s="400" t="s">
        <v>640</v>
      </c>
      <c r="B26" s="707">
        <v>7150476.2182852197</v>
      </c>
      <c r="C26" s="1098">
        <v>0</v>
      </c>
      <c r="D26" s="707">
        <v>7150476.2182852197</v>
      </c>
      <c r="E26" s="485"/>
      <c r="F26" s="785"/>
      <c r="G26" s="785"/>
      <c r="H26" s="785"/>
      <c r="J26" s="785"/>
      <c r="K26" s="785"/>
      <c r="L26" s="785"/>
    </row>
    <row r="27" spans="1:12" x14ac:dyDescent="0.2">
      <c r="A27" s="117" t="s">
        <v>641</v>
      </c>
      <c r="B27" s="735">
        <v>67927320.420715928</v>
      </c>
      <c r="C27" s="735">
        <v>1360209.1866266802</v>
      </c>
      <c r="D27" s="735">
        <v>66567111.234089248</v>
      </c>
      <c r="E27" s="485"/>
      <c r="F27" s="785"/>
      <c r="G27" s="785"/>
      <c r="H27" s="785"/>
      <c r="J27" s="785"/>
      <c r="K27" s="785"/>
      <c r="L27" s="785"/>
    </row>
    <row r="28" spans="1:12" x14ac:dyDescent="0.2">
      <c r="A28" s="19" t="s">
        <v>18</v>
      </c>
    </row>
    <row r="29" spans="1:12" x14ac:dyDescent="0.2">
      <c r="B29" s="485"/>
    </row>
  </sheetData>
  <pageMargins left="0.7" right="0.7" top="0.75" bottom="0.75" header="0.3" footer="0.3"/>
  <pageSetup paperSize="9"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024AC-8524-4D2C-A30D-E4003693223A}">
  <sheetPr codeName="Hoja71"/>
  <dimension ref="A1:I25"/>
  <sheetViews>
    <sheetView zoomScaleNormal="100" workbookViewId="0">
      <selection activeCell="F30" sqref="F30"/>
    </sheetView>
  </sheetViews>
  <sheetFormatPr baseColWidth="10" defaultColWidth="11.42578125" defaultRowHeight="12.75" x14ac:dyDescent="0.2"/>
  <cols>
    <col min="1" max="1" width="50.42578125" style="19" bestFit="1" customWidth="1"/>
    <col min="2" max="2" width="11" style="19" customWidth="1"/>
    <col min="3" max="3" width="13.42578125" style="19" bestFit="1" customWidth="1"/>
    <col min="4" max="6" width="11.42578125" style="19"/>
    <col min="7" max="7" width="5.85546875" style="19" customWidth="1"/>
    <col min="8" max="16384" width="11.42578125" style="19"/>
  </cols>
  <sheetData>
    <row r="1" spans="1:9" x14ac:dyDescent="0.2">
      <c r="A1" s="207" t="s">
        <v>303</v>
      </c>
    </row>
    <row r="2" spans="1:9" x14ac:dyDescent="0.2">
      <c r="A2" s="207" t="s">
        <v>602</v>
      </c>
    </row>
    <row r="3" spans="1:9" x14ac:dyDescent="0.2">
      <c r="A3" s="119" t="s">
        <v>588</v>
      </c>
    </row>
    <row r="5" spans="1:9" x14ac:dyDescent="0.2">
      <c r="A5" s="889"/>
      <c r="B5" s="693" t="s">
        <v>212</v>
      </c>
      <c r="C5" s="121" t="s">
        <v>106</v>
      </c>
    </row>
    <row r="6" spans="1:9" ht="14.25" x14ac:dyDescent="0.2">
      <c r="A6" s="122" t="s">
        <v>642</v>
      </c>
      <c r="B6" s="636">
        <v>-8880648.4164120704</v>
      </c>
      <c r="C6" s="890">
        <v>-2.8497331391540053</v>
      </c>
      <c r="D6" s="485"/>
      <c r="E6" s="112"/>
      <c r="F6" s="952"/>
      <c r="G6" s="485"/>
      <c r="H6" s="112"/>
      <c r="I6" s="952"/>
    </row>
    <row r="7" spans="1:9" ht="14.25" x14ac:dyDescent="0.2">
      <c r="A7" s="123" t="s">
        <v>643</v>
      </c>
      <c r="B7" s="636">
        <v>1360209.1866266807</v>
      </c>
      <c r="C7" s="891">
        <v>0.43648087544465913</v>
      </c>
      <c r="D7" s="485"/>
      <c r="E7" s="112"/>
      <c r="F7" s="952"/>
      <c r="G7" s="485"/>
      <c r="H7" s="112"/>
      <c r="I7" s="952"/>
    </row>
    <row r="8" spans="1:9" x14ac:dyDescent="0.2">
      <c r="A8" s="124" t="s">
        <v>304</v>
      </c>
      <c r="B8" s="635">
        <v>257745.88849544525</v>
      </c>
      <c r="C8" s="784">
        <v>8.2708712864788356E-2</v>
      </c>
      <c r="D8" s="485"/>
      <c r="E8" s="112"/>
      <c r="F8" s="952"/>
      <c r="G8" s="485"/>
      <c r="H8" s="112"/>
      <c r="I8" s="952"/>
    </row>
    <row r="9" spans="1:9" x14ac:dyDescent="0.2">
      <c r="A9" s="124" t="s">
        <v>305</v>
      </c>
      <c r="B9" s="635">
        <v>13420.486721844878</v>
      </c>
      <c r="C9" s="784">
        <v>4.3065330324459777E-3</v>
      </c>
      <c r="D9" s="485"/>
      <c r="E9" s="112"/>
      <c r="F9" s="952"/>
      <c r="G9" s="485"/>
      <c r="H9" s="112"/>
      <c r="I9" s="952"/>
    </row>
    <row r="10" spans="1:9" x14ac:dyDescent="0.2">
      <c r="A10" s="124" t="s">
        <v>306</v>
      </c>
      <c r="B10" s="635">
        <v>619872.58848516934</v>
      </c>
      <c r="C10" s="784">
        <v>0.19891244137024899</v>
      </c>
      <c r="D10" s="485"/>
      <c r="E10" s="112"/>
      <c r="F10" s="952"/>
      <c r="G10" s="485"/>
      <c r="H10" s="112"/>
      <c r="I10" s="952"/>
    </row>
    <row r="11" spans="1:9" x14ac:dyDescent="0.2">
      <c r="A11" s="124" t="s">
        <v>307</v>
      </c>
      <c r="B11" s="635">
        <v>469170.22292422131</v>
      </c>
      <c r="C11" s="784">
        <v>0.15055318817717589</v>
      </c>
      <c r="D11" s="485"/>
      <c r="E11" s="112"/>
      <c r="F11" s="952"/>
      <c r="G11" s="485"/>
      <c r="H11" s="112"/>
      <c r="I11" s="952"/>
    </row>
    <row r="12" spans="1:9" x14ac:dyDescent="0.2">
      <c r="A12" s="124" t="s">
        <v>838</v>
      </c>
      <c r="B12" s="635">
        <v>0</v>
      </c>
      <c r="C12" s="784">
        <v>0</v>
      </c>
      <c r="D12" s="485"/>
      <c r="E12" s="112"/>
      <c r="F12" s="952"/>
      <c r="G12" s="485"/>
      <c r="H12" s="112"/>
      <c r="I12" s="952"/>
    </row>
    <row r="13" spans="1:9" ht="14.25" x14ac:dyDescent="0.2">
      <c r="A13" s="123" t="s">
        <v>644</v>
      </c>
      <c r="B13" s="636">
        <v>-10240857.603038751</v>
      </c>
      <c r="C13" s="230">
        <v>-3.2862140145986638</v>
      </c>
      <c r="D13" s="485"/>
      <c r="E13" s="112"/>
      <c r="F13" s="952"/>
      <c r="G13" s="485"/>
      <c r="H13" s="112"/>
      <c r="I13" s="952"/>
    </row>
    <row r="14" spans="1:9" x14ac:dyDescent="0.2">
      <c r="A14" s="76" t="s">
        <v>308</v>
      </c>
      <c r="B14" s="231">
        <v>630069.80943000002</v>
      </c>
      <c r="C14" s="233">
        <v>0.20218465271013894</v>
      </c>
      <c r="D14" s="485"/>
      <c r="E14" s="112"/>
      <c r="F14" s="952"/>
      <c r="G14" s="485"/>
      <c r="H14" s="112"/>
      <c r="I14" s="952"/>
    </row>
    <row r="15" spans="1:9" x14ac:dyDescent="0.2">
      <c r="A15" s="76" t="s">
        <v>309</v>
      </c>
      <c r="B15" s="231">
        <v>3769789.8142929999</v>
      </c>
      <c r="C15" s="233">
        <v>1.2096971367070841</v>
      </c>
      <c r="E15" s="112"/>
      <c r="F15" s="952"/>
      <c r="G15" s="485"/>
      <c r="H15" s="112"/>
      <c r="I15" s="952"/>
    </row>
    <row r="16" spans="1:9" x14ac:dyDescent="0.2">
      <c r="A16" s="75" t="s">
        <v>310</v>
      </c>
      <c r="B16" s="227">
        <v>-5740928.4115490699</v>
      </c>
      <c r="C16" s="230">
        <v>-1.8422206551570595</v>
      </c>
      <c r="E16" s="112"/>
      <c r="F16" s="952"/>
      <c r="G16" s="485"/>
      <c r="H16" s="112"/>
      <c r="I16" s="952"/>
    </row>
    <row r="17" spans="1:9" x14ac:dyDescent="0.2">
      <c r="A17" s="89" t="s">
        <v>311</v>
      </c>
      <c r="B17" s="250">
        <v>-7101137.5981757501</v>
      </c>
      <c r="C17" s="72">
        <v>-2.2787015306017184</v>
      </c>
      <c r="E17" s="112"/>
      <c r="F17" s="952"/>
      <c r="G17" s="485"/>
      <c r="H17" s="112"/>
      <c r="I17" s="952"/>
    </row>
    <row r="18" spans="1:9" x14ac:dyDescent="0.2">
      <c r="A18" s="87" t="s">
        <v>18</v>
      </c>
    </row>
    <row r="19" spans="1:9" x14ac:dyDescent="0.2">
      <c r="B19" s="112"/>
    </row>
    <row r="20" spans="1:9" x14ac:dyDescent="0.2">
      <c r="A20" s="7"/>
      <c r="B20" s="73"/>
    </row>
    <row r="25" spans="1:9" x14ac:dyDescent="0.2">
      <c r="C25" s="112"/>
    </row>
  </sheetData>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2AB86-9CA0-4F60-B62C-801B845DCF06}">
  <sheetPr codeName="Hoja72"/>
  <dimension ref="A1:C13"/>
  <sheetViews>
    <sheetView workbookViewId="0">
      <selection activeCell="B6" sqref="B6"/>
    </sheetView>
  </sheetViews>
  <sheetFormatPr baseColWidth="10" defaultColWidth="11.42578125" defaultRowHeight="12.75" x14ac:dyDescent="0.2"/>
  <cols>
    <col min="1" max="1" width="50.28515625" style="7" bestFit="1" customWidth="1"/>
    <col min="2" max="2" width="11.42578125" style="7"/>
    <col min="3" max="3" width="87.85546875" style="7" customWidth="1"/>
    <col min="4" max="16384" width="11.42578125" style="7"/>
  </cols>
  <sheetData>
    <row r="1" spans="1:3" x14ac:dyDescent="0.2">
      <c r="A1" s="27" t="s">
        <v>312</v>
      </c>
    </row>
    <row r="2" spans="1:3" x14ac:dyDescent="0.2">
      <c r="A2" s="27" t="s">
        <v>723</v>
      </c>
    </row>
    <row r="4" spans="1:3" x14ac:dyDescent="0.2">
      <c r="A4" s="103" t="s">
        <v>271</v>
      </c>
      <c r="B4" s="103" t="s">
        <v>272</v>
      </c>
      <c r="C4" s="106" t="s">
        <v>273</v>
      </c>
    </row>
    <row r="5" spans="1:3" x14ac:dyDescent="0.2">
      <c r="A5" s="107" t="s">
        <v>724</v>
      </c>
      <c r="B5" s="736">
        <v>2.0999999999999908E-3</v>
      </c>
      <c r="C5" s="772" t="s">
        <v>781</v>
      </c>
    </row>
    <row r="6" spans="1:3" x14ac:dyDescent="0.2">
      <c r="A6" s="108" t="s">
        <v>648</v>
      </c>
      <c r="B6" s="736">
        <v>2.7999999999999137E-3</v>
      </c>
      <c r="C6" s="772" t="s">
        <v>781</v>
      </c>
    </row>
    <row r="7" spans="1:3" x14ac:dyDescent="0.2">
      <c r="A7" s="108" t="s">
        <v>725</v>
      </c>
      <c r="B7" s="1718">
        <v>409</v>
      </c>
      <c r="C7" s="1728" t="s">
        <v>782</v>
      </c>
    </row>
    <row r="8" spans="1:3" x14ac:dyDescent="0.2">
      <c r="A8" s="109" t="s">
        <v>274</v>
      </c>
      <c r="B8" s="1719"/>
      <c r="C8" s="1729"/>
    </row>
    <row r="9" spans="1:3" x14ac:dyDescent="0.2">
      <c r="A9" s="108" t="s">
        <v>592</v>
      </c>
      <c r="B9" s="1714">
        <v>386</v>
      </c>
      <c r="C9" s="1728" t="s">
        <v>607</v>
      </c>
    </row>
    <row r="10" spans="1:3" x14ac:dyDescent="0.2">
      <c r="A10" s="110" t="s">
        <v>274</v>
      </c>
      <c r="B10" s="1715"/>
      <c r="C10" s="1729"/>
    </row>
    <row r="11" spans="1:3" ht="12.75" customHeight="1" x14ac:dyDescent="0.2">
      <c r="A11" s="476" t="s">
        <v>636</v>
      </c>
      <c r="B11" s="1730">
        <v>4.8621148683315298E-3</v>
      </c>
      <c r="C11" s="1732" t="s">
        <v>800</v>
      </c>
    </row>
    <row r="12" spans="1:3" x14ac:dyDescent="0.2">
      <c r="A12" s="463" t="s">
        <v>458</v>
      </c>
      <c r="B12" s="1731"/>
      <c r="C12" s="1733"/>
    </row>
    <row r="13" spans="1:3" x14ac:dyDescent="0.2">
      <c r="A13" s="399" t="s">
        <v>275</v>
      </c>
    </row>
  </sheetData>
  <mergeCells count="6">
    <mergeCell ref="B7:B8"/>
    <mergeCell ref="C7:C8"/>
    <mergeCell ref="B9:B10"/>
    <mergeCell ref="C9:C10"/>
    <mergeCell ref="B11:B12"/>
    <mergeCell ref="C11:C12"/>
  </mergeCell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CD895-D4D5-426C-B8EF-E727F5915515}">
  <sheetPr codeName="Hoja73"/>
  <dimension ref="A1:E50"/>
  <sheetViews>
    <sheetView zoomScaleNormal="100" workbookViewId="0">
      <selection activeCell="D24" sqref="D24"/>
    </sheetView>
  </sheetViews>
  <sheetFormatPr baseColWidth="10" defaultColWidth="11.42578125" defaultRowHeight="15" customHeight="1" x14ac:dyDescent="0.2"/>
  <cols>
    <col min="1" max="1" width="85" style="7" customWidth="1"/>
    <col min="2" max="2" width="31.28515625" style="7" customWidth="1"/>
    <col min="3" max="3" width="11.42578125" style="7"/>
    <col min="4" max="4" width="13.85546875" style="7" bestFit="1" customWidth="1"/>
    <col min="5" max="16384" width="11.42578125" style="7"/>
  </cols>
  <sheetData>
    <row r="1" spans="1:5" ht="12.75" x14ac:dyDescent="0.2">
      <c r="A1" s="27" t="s">
        <v>313</v>
      </c>
    </row>
    <row r="2" spans="1:5" ht="12.75" x14ac:dyDescent="0.2">
      <c r="A2" s="27" t="s">
        <v>726</v>
      </c>
      <c r="B2" s="700"/>
    </row>
    <row r="4" spans="1:5" ht="15" customHeight="1" x14ac:dyDescent="0.2">
      <c r="A4" s="106" t="s">
        <v>271</v>
      </c>
      <c r="B4" s="205" t="s">
        <v>277</v>
      </c>
      <c r="C4" s="205" t="s">
        <v>272</v>
      </c>
    </row>
    <row r="5" spans="1:5" ht="15" customHeight="1" x14ac:dyDescent="0.2">
      <c r="A5" s="1735" t="s">
        <v>633</v>
      </c>
      <c r="B5" s="723" t="s">
        <v>727</v>
      </c>
      <c r="C5" s="724">
        <v>201300.83275760856</v>
      </c>
      <c r="D5" s="297"/>
    </row>
    <row r="6" spans="1:5" ht="15" customHeight="1" x14ac:dyDescent="0.2">
      <c r="A6" s="1736"/>
      <c r="B6" s="320" t="s">
        <v>595</v>
      </c>
      <c r="C6" s="725">
        <v>196805.36112260394</v>
      </c>
      <c r="D6" s="297"/>
      <c r="E6" s="297"/>
    </row>
    <row r="7" spans="1:5" ht="15" customHeight="1" x14ac:dyDescent="0.2">
      <c r="A7" s="1735" t="s">
        <v>634</v>
      </c>
      <c r="B7" s="723" t="s">
        <v>727</v>
      </c>
      <c r="C7" s="726">
        <v>201719.4002670355</v>
      </c>
      <c r="D7" s="297"/>
    </row>
    <row r="8" spans="1:5" ht="15" customHeight="1" x14ac:dyDescent="0.2">
      <c r="A8" s="1736"/>
      <c r="B8" s="727" t="s">
        <v>595</v>
      </c>
      <c r="C8" s="725">
        <v>197359.89474194072</v>
      </c>
      <c r="D8" s="297"/>
    </row>
    <row r="9" spans="1:5" ht="15" customHeight="1" x14ac:dyDescent="0.2">
      <c r="A9" s="822" t="s">
        <v>635</v>
      </c>
      <c r="B9" s="728" t="s">
        <v>728</v>
      </c>
      <c r="C9" s="729">
        <v>4.4380112583514153E-2</v>
      </c>
      <c r="D9" s="800"/>
    </row>
    <row r="10" spans="1:5" ht="15" customHeight="1" x14ac:dyDescent="0.2">
      <c r="A10" s="1722" t="s">
        <v>278</v>
      </c>
      <c r="B10" s="782" t="s">
        <v>728</v>
      </c>
      <c r="C10" s="731">
        <v>979.42857448545965</v>
      </c>
      <c r="D10" s="297"/>
    </row>
    <row r="11" spans="1:5" ht="15" customHeight="1" x14ac:dyDescent="0.2">
      <c r="A11" s="1737"/>
      <c r="B11" s="783" t="s">
        <v>783</v>
      </c>
      <c r="C11" s="716">
        <v>985.45871335763138</v>
      </c>
      <c r="D11" s="297"/>
    </row>
    <row r="12" spans="1:5" ht="15" customHeight="1" x14ac:dyDescent="0.2">
      <c r="A12" s="892"/>
      <c r="B12" s="779" t="s">
        <v>729</v>
      </c>
      <c r="C12" s="784">
        <v>964.01253968253957</v>
      </c>
      <c r="D12" s="297"/>
    </row>
    <row r="13" spans="1:5" ht="15" customHeight="1" x14ac:dyDescent="0.2">
      <c r="A13" s="892"/>
      <c r="B13" s="780" t="s">
        <v>730</v>
      </c>
      <c r="C13" s="784">
        <v>982.28151179614304</v>
      </c>
      <c r="D13" s="297"/>
    </row>
    <row r="14" spans="1:5" ht="15" customHeight="1" x14ac:dyDescent="0.2">
      <c r="A14" s="892"/>
      <c r="B14" s="780" t="s">
        <v>731</v>
      </c>
      <c r="C14" s="784">
        <v>985.40156129548325</v>
      </c>
      <c r="D14" s="297"/>
    </row>
    <row r="15" spans="1:5" ht="15" customHeight="1" x14ac:dyDescent="0.2">
      <c r="A15" s="892"/>
      <c r="B15" s="786" t="s">
        <v>732</v>
      </c>
      <c r="C15" s="784">
        <v>986.01868516767252</v>
      </c>
      <c r="D15" s="297"/>
    </row>
    <row r="16" spans="1:5" ht="15" customHeight="1" x14ac:dyDescent="0.2">
      <c r="A16" s="1722" t="s">
        <v>279</v>
      </c>
      <c r="B16" s="782" t="s">
        <v>728</v>
      </c>
      <c r="C16" s="731">
        <v>425.58589036938565</v>
      </c>
      <c r="D16" s="297"/>
    </row>
    <row r="17" spans="1:5" ht="15" customHeight="1" x14ac:dyDescent="0.2">
      <c r="A17" s="1737"/>
      <c r="B17" s="794" t="s">
        <v>594</v>
      </c>
      <c r="C17" s="784">
        <v>414.89141437200112</v>
      </c>
      <c r="D17" s="297"/>
      <c r="E17" s="297"/>
    </row>
    <row r="18" spans="1:5" ht="15" customHeight="1" x14ac:dyDescent="0.2">
      <c r="A18" s="893"/>
      <c r="B18" s="779" t="s">
        <v>729</v>
      </c>
      <c r="C18" s="731">
        <v>423.67267330109127</v>
      </c>
      <c r="D18" s="297"/>
    </row>
    <row r="19" spans="1:5" ht="15" customHeight="1" x14ac:dyDescent="0.2">
      <c r="A19" s="893"/>
      <c r="B19" s="780" t="s">
        <v>730</v>
      </c>
      <c r="C19" s="784">
        <v>424.94559975597559</v>
      </c>
      <c r="D19" s="297"/>
    </row>
    <row r="20" spans="1:5" ht="15" customHeight="1" x14ac:dyDescent="0.2">
      <c r="A20" s="893"/>
      <c r="B20" s="780" t="s">
        <v>731</v>
      </c>
      <c r="C20" s="784">
        <v>426.22235072413201</v>
      </c>
      <c r="D20" s="297"/>
    </row>
    <row r="21" spans="1:5" ht="15" customHeight="1" x14ac:dyDescent="0.2">
      <c r="A21" s="893"/>
      <c r="B21" s="786" t="s">
        <v>732</v>
      </c>
      <c r="C21" s="716">
        <v>427.50293769634402</v>
      </c>
      <c r="D21" s="297"/>
    </row>
    <row r="22" spans="1:5" ht="15" customHeight="1" x14ac:dyDescent="0.2">
      <c r="A22" s="894" t="s">
        <v>691</v>
      </c>
      <c r="B22" s="778" t="s">
        <v>729</v>
      </c>
      <c r="C22" s="784">
        <v>420.78313146133888</v>
      </c>
      <c r="D22" s="297"/>
    </row>
    <row r="23" spans="1:5" ht="15" customHeight="1" x14ac:dyDescent="0.2">
      <c r="A23" s="892"/>
      <c r="B23" s="781" t="s">
        <v>730</v>
      </c>
      <c r="C23" s="784">
        <v>420.78313146133888</v>
      </c>
      <c r="D23" s="297"/>
    </row>
    <row r="24" spans="1:5" ht="15" customHeight="1" x14ac:dyDescent="0.2">
      <c r="A24" s="892"/>
      <c r="B24" s="781" t="s">
        <v>731</v>
      </c>
      <c r="C24" s="784">
        <v>420.783131461339</v>
      </c>
      <c r="D24" s="297"/>
    </row>
    <row r="25" spans="1:5" ht="15" customHeight="1" x14ac:dyDescent="0.2">
      <c r="A25" s="823"/>
      <c r="B25" s="781" t="s">
        <v>732</v>
      </c>
      <c r="C25" s="784">
        <v>420.78313146133883</v>
      </c>
      <c r="D25" s="297"/>
    </row>
    <row r="26" spans="1:5" ht="15" customHeight="1" x14ac:dyDescent="0.2">
      <c r="A26" s="822" t="s">
        <v>280</v>
      </c>
      <c r="B26" s="782" t="s">
        <v>727</v>
      </c>
      <c r="C26" s="501">
        <v>1388.106</v>
      </c>
      <c r="D26" s="297"/>
    </row>
    <row r="27" spans="1:5" ht="15" customHeight="1" x14ac:dyDescent="0.2">
      <c r="A27" s="893"/>
      <c r="B27" s="779" t="s">
        <v>729</v>
      </c>
      <c r="C27" s="797">
        <v>347.0265</v>
      </c>
      <c r="D27" s="776"/>
    </row>
    <row r="28" spans="1:5" ht="15" customHeight="1" x14ac:dyDescent="0.2">
      <c r="A28" s="893"/>
      <c r="B28" s="780" t="s">
        <v>730</v>
      </c>
      <c r="C28" s="69">
        <v>347.0265</v>
      </c>
      <c r="D28" s="776"/>
    </row>
    <row r="29" spans="1:5" ht="15" customHeight="1" x14ac:dyDescent="0.2">
      <c r="A29" s="893"/>
      <c r="B29" s="780" t="s">
        <v>731</v>
      </c>
      <c r="C29" s="69">
        <v>347.0265</v>
      </c>
      <c r="D29" s="776"/>
    </row>
    <row r="30" spans="1:5" ht="15" customHeight="1" x14ac:dyDescent="0.2">
      <c r="A30" s="893"/>
      <c r="B30" s="786" t="s">
        <v>732</v>
      </c>
      <c r="C30" s="712">
        <v>347.02650000000011</v>
      </c>
      <c r="D30" s="776"/>
    </row>
    <row r="31" spans="1:5" ht="15" customHeight="1" x14ac:dyDescent="0.2">
      <c r="A31" s="1722" t="s">
        <v>281</v>
      </c>
      <c r="B31" s="794" t="s">
        <v>727</v>
      </c>
      <c r="C31" s="360">
        <v>3068.9300349478499</v>
      </c>
      <c r="D31" s="776"/>
    </row>
    <row r="32" spans="1:5" ht="12.75" x14ac:dyDescent="0.2">
      <c r="A32" s="1737"/>
      <c r="B32" s="783" t="s">
        <v>595</v>
      </c>
      <c r="C32" s="360">
        <v>3022.0461001396179</v>
      </c>
      <c r="D32" s="776"/>
      <c r="E32" s="297"/>
    </row>
    <row r="33" spans="1:5" ht="12.75" x14ac:dyDescent="0.2">
      <c r="A33" s="892"/>
      <c r="B33" s="778" t="s">
        <v>729</v>
      </c>
      <c r="C33" s="797">
        <v>767.23250873696247</v>
      </c>
      <c r="D33" s="776"/>
    </row>
    <row r="34" spans="1:5" ht="15" customHeight="1" x14ac:dyDescent="0.2">
      <c r="A34" s="892"/>
      <c r="B34" s="781" t="s">
        <v>730</v>
      </c>
      <c r="C34" s="69">
        <v>767.23250873696247</v>
      </c>
      <c r="D34" s="776"/>
    </row>
    <row r="35" spans="1:5" ht="15" customHeight="1" x14ac:dyDescent="0.2">
      <c r="A35" s="892"/>
      <c r="B35" s="781" t="s">
        <v>731</v>
      </c>
      <c r="C35" s="69">
        <v>767.23250873696247</v>
      </c>
      <c r="D35" s="776"/>
    </row>
    <row r="36" spans="1:5" ht="15" customHeight="1" x14ac:dyDescent="0.2">
      <c r="A36" s="823"/>
      <c r="B36" s="796" t="s">
        <v>732</v>
      </c>
      <c r="C36" s="712">
        <v>767.23250873696247</v>
      </c>
      <c r="D36" s="776"/>
    </row>
    <row r="37" spans="1:5" x14ac:dyDescent="0.2">
      <c r="A37" s="895" t="s">
        <v>839</v>
      </c>
      <c r="B37" s="732" t="s">
        <v>594</v>
      </c>
      <c r="C37" s="787">
        <v>0.01</v>
      </c>
      <c r="D37" s="776"/>
    </row>
    <row r="38" spans="1:5" ht="27.75" x14ac:dyDescent="0.2">
      <c r="A38" s="896" t="s">
        <v>840</v>
      </c>
      <c r="B38" s="732" t="s">
        <v>594</v>
      </c>
      <c r="C38" s="502">
        <v>3.5835290678596816E-2</v>
      </c>
      <c r="D38" s="776"/>
    </row>
    <row r="39" spans="1:5" ht="29.25" customHeight="1" x14ac:dyDescent="0.2">
      <c r="A39" s="805" t="s">
        <v>841</v>
      </c>
      <c r="B39" s="732" t="s">
        <v>594</v>
      </c>
      <c r="C39" s="502">
        <v>3.1704392206860471E-2</v>
      </c>
      <c r="D39" s="776"/>
    </row>
    <row r="40" spans="1:5" ht="29.25" customHeight="1" x14ac:dyDescent="0.2">
      <c r="A40" s="805" t="s">
        <v>1307</v>
      </c>
      <c r="B40" s="732" t="s">
        <v>728</v>
      </c>
      <c r="C40" s="502">
        <v>0.12244267873107345</v>
      </c>
      <c r="D40" s="776"/>
    </row>
    <row r="41" spans="1:5" ht="29.25" customHeight="1" x14ac:dyDescent="0.2">
      <c r="A41" s="805" t="s">
        <v>1308</v>
      </c>
      <c r="B41" s="732" t="s">
        <v>728</v>
      </c>
      <c r="C41" s="502">
        <v>0.10279114433073684</v>
      </c>
      <c r="D41" s="776"/>
    </row>
    <row r="42" spans="1:5" ht="15" customHeight="1" x14ac:dyDescent="0.2">
      <c r="A42" s="896" t="s">
        <v>835</v>
      </c>
      <c r="B42" s="732" t="s">
        <v>594</v>
      </c>
      <c r="C42" s="502">
        <v>0.26320618791904993</v>
      </c>
      <c r="D42" s="776"/>
    </row>
    <row r="43" spans="1:5" ht="15" customHeight="1" x14ac:dyDescent="0.2">
      <c r="A43" s="896" t="s">
        <v>836</v>
      </c>
      <c r="B43" s="732" t="s">
        <v>594</v>
      </c>
      <c r="C43" s="502">
        <v>0.2641000273621541</v>
      </c>
      <c r="D43" s="776"/>
    </row>
    <row r="44" spans="1:5" ht="15" customHeight="1" x14ac:dyDescent="0.2">
      <c r="A44" s="896" t="s">
        <v>1305</v>
      </c>
      <c r="B44" s="732" t="s">
        <v>728</v>
      </c>
      <c r="C44" s="502">
        <v>0.30714506244412426</v>
      </c>
      <c r="D44" s="776"/>
    </row>
    <row r="45" spans="1:5" ht="15" customHeight="1" x14ac:dyDescent="0.2">
      <c r="A45" s="896" t="s">
        <v>1306</v>
      </c>
      <c r="B45" s="732" t="s">
        <v>728</v>
      </c>
      <c r="C45" s="502">
        <v>0.31402309948424206</v>
      </c>
      <c r="D45" s="776"/>
    </row>
    <row r="46" spans="1:5" ht="15" customHeight="1" x14ac:dyDescent="0.2">
      <c r="A46" s="896" t="s">
        <v>282</v>
      </c>
      <c r="B46" s="732" t="s">
        <v>728</v>
      </c>
      <c r="C46" s="500">
        <v>0.80804794551824732</v>
      </c>
      <c r="D46" s="776"/>
    </row>
    <row r="47" spans="1:5" ht="15" customHeight="1" x14ac:dyDescent="0.2">
      <c r="A47" s="1734" t="s">
        <v>283</v>
      </c>
      <c r="B47" s="730" t="s">
        <v>727</v>
      </c>
      <c r="C47" s="501">
        <v>15961.5112313962</v>
      </c>
      <c r="D47" s="776"/>
    </row>
    <row r="48" spans="1:5" ht="15" customHeight="1" x14ac:dyDescent="0.2">
      <c r="A48" s="1734"/>
      <c r="B48" s="728" t="s">
        <v>595</v>
      </c>
      <c r="C48" s="362">
        <v>13046.6090290419</v>
      </c>
      <c r="D48" s="776"/>
      <c r="E48" s="297"/>
    </row>
    <row r="49" spans="1:1" ht="15" customHeight="1" x14ac:dyDescent="0.2">
      <c r="A49" s="888" t="s">
        <v>842</v>
      </c>
    </row>
    <row r="50" spans="1:1" ht="15" customHeight="1" x14ac:dyDescent="0.2">
      <c r="A50" s="399" t="s">
        <v>275</v>
      </c>
    </row>
  </sheetData>
  <mergeCells count="6">
    <mergeCell ref="A47:A48"/>
    <mergeCell ref="A7:A8"/>
    <mergeCell ref="A5:A6"/>
    <mergeCell ref="A10:A11"/>
    <mergeCell ref="A16:A17"/>
    <mergeCell ref="A31:A32"/>
  </mergeCell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22884-4430-444F-92D2-E43A32D0C8FB}">
  <sheetPr codeName="Hoja74"/>
  <dimension ref="A1:F28"/>
  <sheetViews>
    <sheetView zoomScaleNormal="100" workbookViewId="0">
      <selection activeCell="E29" sqref="E29"/>
    </sheetView>
  </sheetViews>
  <sheetFormatPr baseColWidth="10" defaultColWidth="11.42578125" defaultRowHeight="12.75" x14ac:dyDescent="0.2"/>
  <cols>
    <col min="1" max="1" width="55.28515625" style="19" customWidth="1"/>
    <col min="2" max="4" width="12.42578125" style="19" customWidth="1"/>
    <col min="5" max="16384" width="11.42578125" style="19"/>
  </cols>
  <sheetData>
    <row r="1" spans="1:6" x14ac:dyDescent="0.2">
      <c r="A1" s="27" t="s">
        <v>314</v>
      </c>
      <c r="B1" s="370"/>
      <c r="C1" s="7"/>
      <c r="D1" s="7"/>
    </row>
    <row r="2" spans="1:6" x14ac:dyDescent="0.2">
      <c r="A2" s="27" t="s">
        <v>733</v>
      </c>
      <c r="B2" s="7"/>
      <c r="C2" s="700"/>
      <c r="D2" s="700"/>
      <c r="E2" s="700"/>
    </row>
    <row r="3" spans="1:6" x14ac:dyDescent="0.2">
      <c r="A3" s="28" t="s">
        <v>720</v>
      </c>
      <c r="B3" s="7"/>
      <c r="C3" s="7"/>
      <c r="D3" s="7"/>
    </row>
    <row r="4" spans="1:6" x14ac:dyDescent="0.2">
      <c r="A4" s="7"/>
      <c r="B4" s="7"/>
      <c r="C4" s="7"/>
      <c r="D4" s="7"/>
    </row>
    <row r="5" spans="1:6" ht="38.25" x14ac:dyDescent="0.2">
      <c r="A5" s="205" t="s">
        <v>285</v>
      </c>
      <c r="B5" s="205" t="s">
        <v>286</v>
      </c>
      <c r="C5" s="205" t="s">
        <v>287</v>
      </c>
      <c r="D5" s="205" t="s">
        <v>288</v>
      </c>
    </row>
    <row r="6" spans="1:6" x14ac:dyDescent="0.2">
      <c r="A6" s="111" t="s">
        <v>289</v>
      </c>
      <c r="B6" s="733">
        <v>57252798.006480865</v>
      </c>
      <c r="C6" s="733">
        <v>-147008.38378686458</v>
      </c>
      <c r="D6" s="733">
        <v>57399806.39026773</v>
      </c>
      <c r="E6" s="485"/>
      <c r="F6" s="485"/>
    </row>
    <row r="7" spans="1:6" x14ac:dyDescent="0.2">
      <c r="A7" s="113" t="s">
        <v>290</v>
      </c>
      <c r="B7" s="114">
        <v>14353506.11160579</v>
      </c>
      <c r="C7" s="114">
        <v>-65567.1612518318</v>
      </c>
      <c r="D7" s="114">
        <v>14419073.272857621</v>
      </c>
      <c r="E7" s="485"/>
      <c r="F7" s="485"/>
    </row>
    <row r="8" spans="1:6" x14ac:dyDescent="0.2">
      <c r="A8" s="113" t="s">
        <v>734</v>
      </c>
      <c r="B8" s="114">
        <v>-14392694.04720914</v>
      </c>
      <c r="C8" s="114">
        <v>96503.407517677173</v>
      </c>
      <c r="D8" s="114">
        <v>-14489197.454726817</v>
      </c>
      <c r="E8" s="485"/>
      <c r="F8" s="485"/>
    </row>
    <row r="9" spans="1:6" x14ac:dyDescent="0.2">
      <c r="A9" s="113" t="s">
        <v>291</v>
      </c>
      <c r="B9" s="114">
        <v>8487686</v>
      </c>
      <c r="C9" s="114">
        <v>-32467.863159701228</v>
      </c>
      <c r="D9" s="114">
        <v>8520153.8631597012</v>
      </c>
      <c r="E9" s="485"/>
      <c r="F9" s="485"/>
    </row>
    <row r="10" spans="1:6" x14ac:dyDescent="0.2">
      <c r="A10" s="113" t="s">
        <v>292</v>
      </c>
      <c r="B10" s="114">
        <v>13719193.8400202</v>
      </c>
      <c r="C10" s="114">
        <v>-68957.15756691061</v>
      </c>
      <c r="D10" s="114">
        <v>13788150.997587111</v>
      </c>
      <c r="E10" s="485"/>
      <c r="F10" s="485"/>
    </row>
    <row r="11" spans="1:6" x14ac:dyDescent="0.2">
      <c r="A11" s="113" t="s">
        <v>293</v>
      </c>
      <c r="B11" s="114">
        <v>33783211.020000003</v>
      </c>
      <c r="C11" s="114">
        <v>-73785.629653766751</v>
      </c>
      <c r="D11" s="114">
        <v>33856996.64965377</v>
      </c>
      <c r="E11" s="485"/>
      <c r="F11" s="485"/>
    </row>
    <row r="12" spans="1:6" x14ac:dyDescent="0.2">
      <c r="A12" s="113" t="s">
        <v>294</v>
      </c>
      <c r="B12" s="114">
        <v>1301895.0820640074</v>
      </c>
      <c r="C12" s="114">
        <v>-2733.9796723343898</v>
      </c>
      <c r="D12" s="114">
        <v>1304629.0617363418</v>
      </c>
      <c r="E12" s="485"/>
      <c r="F12" s="485"/>
    </row>
    <row r="13" spans="1:6" x14ac:dyDescent="0.2">
      <c r="A13" s="400" t="s">
        <v>295</v>
      </c>
      <c r="B13" s="707">
        <v>3371676.1160321399</v>
      </c>
      <c r="C13" s="707">
        <v>-8285.6860899394378</v>
      </c>
      <c r="D13" s="707">
        <v>3379961.8021220793</v>
      </c>
      <c r="E13" s="485"/>
      <c r="F13" s="485"/>
    </row>
    <row r="14" spans="1:6" x14ac:dyDescent="0.2">
      <c r="A14" s="400" t="s">
        <v>296</v>
      </c>
      <c r="B14" s="707">
        <v>2146403.7093119267</v>
      </c>
      <c r="C14" s="707">
        <v>353174.92992393323</v>
      </c>
      <c r="D14" s="707">
        <v>1793228.7793879935</v>
      </c>
      <c r="E14" s="485"/>
      <c r="F14" s="485"/>
    </row>
    <row r="15" spans="1:6" x14ac:dyDescent="0.2">
      <c r="A15" s="400" t="s">
        <v>297</v>
      </c>
      <c r="B15" s="707">
        <v>5869294.1771399714</v>
      </c>
      <c r="C15" s="707">
        <v>535089.72313338704</v>
      </c>
      <c r="D15" s="707">
        <v>5334204.4540065844</v>
      </c>
      <c r="E15" s="485"/>
      <c r="F15" s="485"/>
    </row>
    <row r="16" spans="1:6" x14ac:dyDescent="0.2">
      <c r="A16" s="115" t="s">
        <v>638</v>
      </c>
      <c r="B16" s="114">
        <v>2660373.082926678</v>
      </c>
      <c r="C16" s="114">
        <v>144683.55891042203</v>
      </c>
      <c r="D16" s="114">
        <v>2515689.524016256</v>
      </c>
      <c r="E16" s="485"/>
      <c r="F16" s="485"/>
    </row>
    <row r="17" spans="1:6" x14ac:dyDescent="0.2">
      <c r="A17" s="116" t="s">
        <v>735</v>
      </c>
      <c r="B17" s="114">
        <v>1873646.8629906843</v>
      </c>
      <c r="C17" s="114">
        <v>138523.9350386858</v>
      </c>
      <c r="D17" s="114">
        <v>1735122.9279519985</v>
      </c>
      <c r="E17" s="485"/>
      <c r="F17" s="485"/>
    </row>
    <row r="18" spans="1:6" x14ac:dyDescent="0.2">
      <c r="A18" s="116" t="s">
        <v>299</v>
      </c>
      <c r="B18" s="114">
        <v>1585723.1322259125</v>
      </c>
      <c r="C18" s="114">
        <v>61798.641878071474</v>
      </c>
      <c r="D18" s="114">
        <v>1523924.4903478411</v>
      </c>
      <c r="E18" s="485"/>
      <c r="F18" s="485"/>
    </row>
    <row r="19" spans="1:6" x14ac:dyDescent="0.2">
      <c r="A19" s="116" t="s">
        <v>736</v>
      </c>
      <c r="B19" s="114">
        <v>-798996.91228991875</v>
      </c>
      <c r="C19" s="114">
        <v>-55639.01800633478</v>
      </c>
      <c r="D19" s="114">
        <v>-743357.89428358397</v>
      </c>
      <c r="E19" s="485"/>
      <c r="F19" s="485"/>
    </row>
    <row r="20" spans="1:6" x14ac:dyDescent="0.2">
      <c r="A20" s="115" t="s">
        <v>300</v>
      </c>
      <c r="B20" s="114">
        <v>2627532.2923987247</v>
      </c>
      <c r="C20" s="114">
        <v>406819.34109079931</v>
      </c>
      <c r="D20" s="114">
        <v>2220712.9513079254</v>
      </c>
      <c r="E20" s="485"/>
      <c r="F20" s="485"/>
    </row>
    <row r="21" spans="1:6" x14ac:dyDescent="0.2">
      <c r="A21" s="116" t="s">
        <v>737</v>
      </c>
      <c r="B21" s="114">
        <v>2669029.4101652321</v>
      </c>
      <c r="C21" s="114">
        <v>488112.38531237049</v>
      </c>
      <c r="D21" s="114">
        <v>2180917.0248528617</v>
      </c>
      <c r="E21" s="485"/>
      <c r="F21" s="485"/>
    </row>
    <row r="22" spans="1:6" x14ac:dyDescent="0.2">
      <c r="A22" s="116" t="s">
        <v>301</v>
      </c>
      <c r="B22" s="114">
        <v>2555936.4338025278</v>
      </c>
      <c r="C22" s="114">
        <v>99582.062957277056</v>
      </c>
      <c r="D22" s="114">
        <v>2456354.3708452508</v>
      </c>
      <c r="E22" s="485"/>
      <c r="F22" s="485"/>
    </row>
    <row r="23" spans="1:6" x14ac:dyDescent="0.2">
      <c r="A23" s="116" t="s">
        <v>738</v>
      </c>
      <c r="B23" s="734">
        <v>-2597433.5515690353</v>
      </c>
      <c r="C23" s="734">
        <v>-180875.10717884824</v>
      </c>
      <c r="D23" s="734">
        <v>-2416558.444390187</v>
      </c>
      <c r="E23" s="485"/>
      <c r="F23" s="485"/>
    </row>
    <row r="24" spans="1:6" x14ac:dyDescent="0.2">
      <c r="A24" s="115" t="s">
        <v>302</v>
      </c>
      <c r="B24" s="114">
        <v>581388.80181456893</v>
      </c>
      <c r="C24" s="114">
        <v>-16413.176867833128</v>
      </c>
      <c r="D24" s="114">
        <v>597801.97868240206</v>
      </c>
      <c r="E24" s="485"/>
      <c r="F24" s="485"/>
    </row>
    <row r="25" spans="1:6" x14ac:dyDescent="0.2">
      <c r="A25" s="400" t="s">
        <v>639</v>
      </c>
      <c r="B25" s="707">
        <v>437349.72795847734</v>
      </c>
      <c r="C25" s="707">
        <v>0</v>
      </c>
      <c r="D25" s="707">
        <v>437349.72795847734</v>
      </c>
      <c r="E25" s="485"/>
      <c r="F25" s="485"/>
    </row>
    <row r="26" spans="1:6" x14ac:dyDescent="0.2">
      <c r="A26" s="400" t="s">
        <v>640</v>
      </c>
      <c r="B26" s="707">
        <v>6720415.515226841</v>
      </c>
      <c r="C26" s="707">
        <v>0</v>
      </c>
      <c r="D26" s="707">
        <v>6720415.515226841</v>
      </c>
      <c r="E26" s="485"/>
      <c r="F26" s="485"/>
    </row>
    <row r="27" spans="1:6" x14ac:dyDescent="0.2">
      <c r="A27" s="117" t="s">
        <v>641</v>
      </c>
      <c r="B27" s="735">
        <v>75797937.252150208</v>
      </c>
      <c r="C27" s="735">
        <v>732970.58318050206</v>
      </c>
      <c r="D27" s="735">
        <v>75064966.668969706</v>
      </c>
      <c r="E27" s="485"/>
      <c r="F27" s="485"/>
    </row>
    <row r="28" spans="1:6" x14ac:dyDescent="0.2">
      <c r="A28" s="7" t="s">
        <v>18</v>
      </c>
      <c r="B28" s="7"/>
      <c r="C28" s="7"/>
      <c r="D28" s="7"/>
    </row>
  </sheetData>
  <pageMargins left="0.7" right="0.7" top="0.75" bottom="0.75" header="0.3" footer="0.3"/>
  <pageSetup paperSize="9" orientation="portrait" horizontalDpi="0" verticalDpi="0"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B0CFC-6C2A-4634-BFD6-01509F6B3F03}">
  <sheetPr codeName="Hoja75"/>
  <dimension ref="A1:I24"/>
  <sheetViews>
    <sheetView workbookViewId="0">
      <selection activeCell="E27" sqref="E27"/>
    </sheetView>
  </sheetViews>
  <sheetFormatPr baseColWidth="10" defaultColWidth="11.42578125" defaultRowHeight="12.75" x14ac:dyDescent="0.2"/>
  <cols>
    <col min="1" max="1" width="50.42578125" style="19" bestFit="1" customWidth="1"/>
    <col min="2" max="2" width="11" style="19" customWidth="1"/>
    <col min="3" max="3" width="13.42578125" style="19" bestFit="1" customWidth="1"/>
    <col min="4" max="16384" width="11.42578125" style="19"/>
  </cols>
  <sheetData>
    <row r="1" spans="1:9" x14ac:dyDescent="0.2">
      <c r="A1" s="207" t="s">
        <v>315</v>
      </c>
    </row>
    <row r="2" spans="1:9" x14ac:dyDescent="0.2">
      <c r="A2" s="207" t="s">
        <v>739</v>
      </c>
    </row>
    <row r="3" spans="1:9" x14ac:dyDescent="0.2">
      <c r="A3" s="119" t="s">
        <v>718</v>
      </c>
    </row>
    <row r="5" spans="1:9" x14ac:dyDescent="0.2">
      <c r="A5" s="120"/>
      <c r="B5" s="121" t="s">
        <v>717</v>
      </c>
      <c r="C5" s="121" t="s">
        <v>106</v>
      </c>
    </row>
    <row r="6" spans="1:9" ht="14.25" x14ac:dyDescent="0.2">
      <c r="A6" s="122" t="s">
        <v>843</v>
      </c>
      <c r="B6" s="503">
        <v>-5793924.2588497847</v>
      </c>
      <c r="C6" s="890">
        <v>-1.7314426770098423</v>
      </c>
      <c r="D6" s="485"/>
      <c r="E6" s="112"/>
      <c r="F6" s="112"/>
      <c r="H6" s="112"/>
      <c r="I6" s="112"/>
    </row>
    <row r="7" spans="1:9" ht="14.25" x14ac:dyDescent="0.2">
      <c r="A7" s="123" t="s">
        <v>844</v>
      </c>
      <c r="B7" s="366">
        <v>732970.99865309964</v>
      </c>
      <c r="C7" s="891">
        <v>0.21903932660839492</v>
      </c>
      <c r="D7" s="485"/>
      <c r="E7" s="112"/>
      <c r="F7" s="112"/>
      <c r="H7" s="112"/>
      <c r="I7" s="112"/>
    </row>
    <row r="8" spans="1:9" x14ac:dyDescent="0.2">
      <c r="A8" s="124" t="s">
        <v>304</v>
      </c>
      <c r="B8" s="68">
        <v>-147008.38378686458</v>
      </c>
      <c r="C8" s="784">
        <v>-4.3931639109371097E-2</v>
      </c>
      <c r="D8" s="485"/>
      <c r="E8" s="112"/>
      <c r="F8" s="112"/>
      <c r="H8" s="112"/>
      <c r="I8" s="112"/>
    </row>
    <row r="9" spans="1:9" x14ac:dyDescent="0.2">
      <c r="A9" s="124" t="s">
        <v>305</v>
      </c>
      <c r="B9" s="68">
        <v>-8285.6860899394378</v>
      </c>
      <c r="C9" s="784">
        <v>-2.4760749128736408E-3</v>
      </c>
      <c r="D9" s="485"/>
      <c r="E9" s="112"/>
      <c r="F9" s="112"/>
      <c r="H9" s="112"/>
      <c r="I9" s="112"/>
    </row>
    <row r="10" spans="1:9" x14ac:dyDescent="0.2">
      <c r="A10" s="124" t="s">
        <v>306</v>
      </c>
      <c r="B10" s="68">
        <v>353174.92992393329</v>
      </c>
      <c r="C10" s="784">
        <v>0.10554196409907066</v>
      </c>
      <c r="D10" s="485"/>
      <c r="E10" s="112"/>
      <c r="F10" s="112"/>
      <c r="H10" s="112"/>
      <c r="I10" s="112"/>
    </row>
    <row r="11" spans="1:9" x14ac:dyDescent="0.2">
      <c r="A11" s="124" t="s">
        <v>307</v>
      </c>
      <c r="B11" s="68">
        <v>535090.13860597042</v>
      </c>
      <c r="C11" s="784">
        <v>0.15990507653156899</v>
      </c>
      <c r="D11" s="485"/>
      <c r="E11" s="112"/>
      <c r="F11" s="112"/>
      <c r="H11" s="112"/>
      <c r="I11" s="112"/>
    </row>
    <row r="12" spans="1:9" x14ac:dyDescent="0.2">
      <c r="A12" s="124" t="s">
        <v>838</v>
      </c>
      <c r="B12" s="68">
        <v>0</v>
      </c>
      <c r="C12" s="784">
        <v>0</v>
      </c>
      <c r="D12" s="485"/>
      <c r="E12" s="112"/>
      <c r="F12" s="112"/>
      <c r="H12" s="112"/>
      <c r="I12" s="112"/>
    </row>
    <row r="13" spans="1:9" ht="14.25" x14ac:dyDescent="0.2">
      <c r="A13" s="123" t="s">
        <v>845</v>
      </c>
      <c r="B13" s="366">
        <v>-6526895.2575028846</v>
      </c>
      <c r="C13" s="230">
        <v>-1.9504820036182375</v>
      </c>
      <c r="D13" s="485"/>
      <c r="E13" s="112"/>
      <c r="F13" s="112"/>
      <c r="H13" s="112"/>
      <c r="I13" s="112"/>
    </row>
    <row r="14" spans="1:9" x14ac:dyDescent="0.2">
      <c r="A14" s="76" t="s">
        <v>308</v>
      </c>
      <c r="B14" s="195">
        <v>626680.80724970112</v>
      </c>
      <c r="C14" s="233">
        <v>0.1872758161927576</v>
      </c>
      <c r="D14" s="485"/>
      <c r="E14" s="112"/>
      <c r="F14" s="112"/>
      <c r="H14" s="112"/>
      <c r="I14" s="112"/>
    </row>
    <row r="15" spans="1:9" x14ac:dyDescent="0.2">
      <c r="A15" s="76" t="s">
        <v>309</v>
      </c>
      <c r="B15" s="195">
        <v>4248507.6660000002</v>
      </c>
      <c r="C15" s="233">
        <v>1.2696140228757853</v>
      </c>
      <c r="D15" s="485"/>
      <c r="E15" s="112"/>
      <c r="F15" s="112"/>
      <c r="H15" s="112"/>
      <c r="I15" s="112"/>
    </row>
    <row r="16" spans="1:9" x14ac:dyDescent="0.2">
      <c r="A16" s="75" t="s">
        <v>310</v>
      </c>
      <c r="B16" s="228">
        <v>-2172097.4000994852</v>
      </c>
      <c r="C16" s="230">
        <v>-0.64910447032681462</v>
      </c>
      <c r="D16" s="485"/>
      <c r="E16" s="112"/>
      <c r="F16" s="112"/>
      <c r="H16" s="112"/>
      <c r="I16" s="112"/>
    </row>
    <row r="17" spans="1:9" x14ac:dyDescent="0.2">
      <c r="A17" s="89" t="s">
        <v>311</v>
      </c>
      <c r="B17" s="199">
        <v>-2905068.398752586</v>
      </c>
      <c r="C17" s="72">
        <v>-0.86814379693520993</v>
      </c>
      <c r="E17" s="112"/>
      <c r="F17" s="112"/>
      <c r="H17" s="112"/>
      <c r="I17" s="112"/>
    </row>
    <row r="18" spans="1:9" x14ac:dyDescent="0.2">
      <c r="A18" s="87" t="s">
        <v>18</v>
      </c>
      <c r="B18" s="112"/>
    </row>
    <row r="19" spans="1:9" x14ac:dyDescent="0.2">
      <c r="B19" s="112"/>
    </row>
    <row r="20" spans="1:9" x14ac:dyDescent="0.2">
      <c r="A20" s="7"/>
      <c r="B20" s="73"/>
      <c r="D20" s="112"/>
      <c r="E20" s="112"/>
    </row>
    <row r="24" spans="1:9" x14ac:dyDescent="0.2">
      <c r="C24" s="112"/>
    </row>
  </sheetData>
  <pageMargins left="0.7" right="0.7" top="0.75" bottom="0.75" header="0.3" footer="0.3"/>
  <pageSetup paperSize="9"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79911-6ED8-4ED1-A14C-6038E9B77D4F}">
  <sheetPr codeName="Hoja76"/>
  <dimension ref="A1:G21"/>
  <sheetViews>
    <sheetView workbookViewId="0"/>
  </sheetViews>
  <sheetFormatPr baseColWidth="10" defaultColWidth="11.42578125" defaultRowHeight="12.75" x14ac:dyDescent="0.2"/>
  <cols>
    <col min="1" max="1" width="20.85546875" style="7" customWidth="1"/>
    <col min="2" max="2" width="36.140625" style="7" customWidth="1"/>
    <col min="3" max="7" width="10" style="7" customWidth="1"/>
    <col min="8" max="16384" width="11.42578125" style="7"/>
  </cols>
  <sheetData>
    <row r="1" spans="1:7" x14ac:dyDescent="0.2">
      <c r="A1" s="6" t="s">
        <v>316</v>
      </c>
    </row>
    <row r="2" spans="1:7" x14ac:dyDescent="0.2">
      <c r="A2" s="6" t="s">
        <v>698</v>
      </c>
    </row>
    <row r="3" spans="1:7" x14ac:dyDescent="0.2">
      <c r="A3" s="6"/>
    </row>
    <row r="4" spans="1:7" x14ac:dyDescent="0.2">
      <c r="A4" s="1738" t="s">
        <v>846</v>
      </c>
      <c r="B4" s="1739"/>
      <c r="C4" s="897">
        <v>2025</v>
      </c>
      <c r="D4" s="897">
        <v>2026</v>
      </c>
      <c r="E4" s="897">
        <v>2027</v>
      </c>
      <c r="F4" s="897">
        <v>2028</v>
      </c>
      <c r="G4" s="898">
        <v>2029</v>
      </c>
    </row>
    <row r="5" spans="1:7" x14ac:dyDescent="0.2">
      <c r="A5" s="1740" t="s">
        <v>511</v>
      </c>
      <c r="B5" s="899"/>
      <c r="C5" s="900"/>
      <c r="D5" s="900"/>
      <c r="E5" s="900"/>
      <c r="F5" s="900"/>
      <c r="G5" s="901"/>
    </row>
    <row r="6" spans="1:7" x14ac:dyDescent="0.2">
      <c r="A6" s="1740"/>
      <c r="B6" s="899" t="s">
        <v>847</v>
      </c>
      <c r="C6" s="902">
        <v>215078.95577654138</v>
      </c>
      <c r="D6" s="902">
        <v>219924.50588068686</v>
      </c>
      <c r="E6" s="902">
        <v>224695.211646485</v>
      </c>
      <c r="F6" s="902">
        <v>229162.79326794634</v>
      </c>
      <c r="G6" s="903">
        <v>233632.65620983797</v>
      </c>
    </row>
    <row r="7" spans="1:7" x14ac:dyDescent="0.2">
      <c r="A7" s="1740"/>
      <c r="B7" s="904" t="s">
        <v>848</v>
      </c>
      <c r="C7" s="902">
        <v>334629.86304898851</v>
      </c>
      <c r="D7" s="902">
        <v>351059.0036635609</v>
      </c>
      <c r="E7" s="902">
        <v>367341.5435883227</v>
      </c>
      <c r="F7" s="902">
        <v>384556.91052675125</v>
      </c>
      <c r="G7" s="903">
        <v>401937.86948228546</v>
      </c>
    </row>
    <row r="8" spans="1:7" x14ac:dyDescent="0.2">
      <c r="A8" s="1741"/>
      <c r="B8" s="904" t="s">
        <v>849</v>
      </c>
      <c r="C8" s="905">
        <v>984.38527892438401</v>
      </c>
      <c r="D8" s="905">
        <v>942.31597145315902</v>
      </c>
      <c r="E8" s="905">
        <v>936.28141653571902</v>
      </c>
      <c r="F8" s="905">
        <v>930.70067663071995</v>
      </c>
      <c r="G8" s="906">
        <v>930.49006819929002</v>
      </c>
    </row>
    <row r="9" spans="1:7" x14ac:dyDescent="0.2">
      <c r="A9" s="1742" t="s">
        <v>512</v>
      </c>
      <c r="B9" s="907"/>
      <c r="C9" s="908"/>
      <c r="D9" s="908"/>
      <c r="E9" s="908"/>
      <c r="F9" s="908"/>
      <c r="G9" s="909"/>
    </row>
    <row r="10" spans="1:7" x14ac:dyDescent="0.2">
      <c r="A10" s="1740"/>
      <c r="B10" s="899" t="s">
        <v>847</v>
      </c>
      <c r="C10" s="902">
        <v>214234.15822474961</v>
      </c>
      <c r="D10" s="902">
        <v>218695.02232526822</v>
      </c>
      <c r="E10" s="902">
        <v>223435.12833419556</v>
      </c>
      <c r="F10" s="902">
        <v>227836.30780242008</v>
      </c>
      <c r="G10" s="903">
        <v>232280.39380943534</v>
      </c>
    </row>
    <row r="11" spans="1:7" x14ac:dyDescent="0.2">
      <c r="A11" s="1740"/>
      <c r="B11" s="904" t="s">
        <v>848</v>
      </c>
      <c r="C11" s="902">
        <v>331673.31736694265</v>
      </c>
      <c r="D11" s="902">
        <v>346671.96655773721</v>
      </c>
      <c r="E11" s="902">
        <v>365478.72955510975</v>
      </c>
      <c r="F11" s="902">
        <v>382564.88471159938</v>
      </c>
      <c r="G11" s="903">
        <v>399857.73535763874</v>
      </c>
    </row>
    <row r="12" spans="1:7" x14ac:dyDescent="0.2">
      <c r="A12" s="1741"/>
      <c r="B12" s="910" t="s">
        <v>849</v>
      </c>
      <c r="C12" s="911">
        <v>984.38527892438401</v>
      </c>
      <c r="D12" s="911">
        <v>942.31597145315902</v>
      </c>
      <c r="E12" s="911">
        <v>936.28141653571902</v>
      </c>
      <c r="F12" s="911">
        <v>930.70067663071995</v>
      </c>
      <c r="G12" s="912">
        <v>930.49006819929002</v>
      </c>
    </row>
    <row r="13" spans="1:7" x14ac:dyDescent="0.2">
      <c r="A13" s="1742" t="s">
        <v>513</v>
      </c>
      <c r="B13" s="899"/>
      <c r="C13" s="900"/>
      <c r="D13" s="900"/>
      <c r="E13" s="900"/>
      <c r="F13" s="900"/>
      <c r="G13" s="901"/>
    </row>
    <row r="14" spans="1:7" x14ac:dyDescent="0.2">
      <c r="A14" s="1740"/>
      <c r="B14" s="899" t="s">
        <v>847</v>
      </c>
      <c r="C14" s="902">
        <v>215927.46100251231</v>
      </c>
      <c r="D14" s="902">
        <v>221047.12950252893</v>
      </c>
      <c r="E14" s="902">
        <v>226227.23354214075</v>
      </c>
      <c r="F14" s="902">
        <v>231136.41634716303</v>
      </c>
      <c r="G14" s="903">
        <v>235654.07244617384</v>
      </c>
    </row>
    <row r="15" spans="1:7" x14ac:dyDescent="0.2">
      <c r="A15" s="1740"/>
      <c r="B15" s="904" t="s">
        <v>848</v>
      </c>
      <c r="C15" s="902">
        <v>336167.78896573861</v>
      </c>
      <c r="D15" s="902">
        <v>354251.43701767974</v>
      </c>
      <c r="E15" s="902">
        <v>371153.10018815077</v>
      </c>
      <c r="F15" s="902">
        <v>388979.65535644104</v>
      </c>
      <c r="G15" s="903">
        <v>406502.93995339016</v>
      </c>
    </row>
    <row r="16" spans="1:7" x14ac:dyDescent="0.2">
      <c r="A16" s="1741"/>
      <c r="B16" s="910" t="s">
        <v>849</v>
      </c>
      <c r="C16" s="911">
        <v>969.77798129316795</v>
      </c>
      <c r="D16" s="911">
        <v>928.44384098204898</v>
      </c>
      <c r="E16" s="911">
        <v>922.49839621535205</v>
      </c>
      <c r="F16" s="911">
        <v>916.99981116154504</v>
      </c>
      <c r="G16" s="912">
        <v>916.79230310309595</v>
      </c>
    </row>
    <row r="17" spans="1:4" x14ac:dyDescent="0.2">
      <c r="A17" s="7" t="s">
        <v>2</v>
      </c>
    </row>
    <row r="21" spans="1:4" x14ac:dyDescent="0.2">
      <c r="D21" s="370"/>
    </row>
  </sheetData>
  <mergeCells count="4">
    <mergeCell ref="A4:B4"/>
    <mergeCell ref="A5:A8"/>
    <mergeCell ref="A9:A12"/>
    <mergeCell ref="A13:A16"/>
  </mergeCell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F2881-E2AF-44C7-9856-6F50B44E01CB}">
  <sheetPr codeName="Hoja77"/>
  <dimension ref="A1:H15"/>
  <sheetViews>
    <sheetView workbookViewId="0">
      <selection activeCell="D14" sqref="D14"/>
    </sheetView>
  </sheetViews>
  <sheetFormatPr baseColWidth="10" defaultColWidth="11.42578125" defaultRowHeight="12.75" x14ac:dyDescent="0.2"/>
  <cols>
    <col min="1" max="1" width="35.42578125" style="19" customWidth="1"/>
    <col min="2" max="2" width="17.42578125" style="19" customWidth="1"/>
    <col min="3" max="3" width="17.42578125" style="370" customWidth="1"/>
    <col min="4" max="4" width="17.42578125" style="19" customWidth="1"/>
    <col min="5" max="5" width="11.42578125" style="19" bestFit="1" customWidth="1"/>
    <col min="6" max="6" width="17.42578125" style="19" bestFit="1" customWidth="1"/>
    <col min="7" max="16384" width="11.42578125" style="19"/>
  </cols>
  <sheetData>
    <row r="1" spans="1:8" x14ac:dyDescent="0.2">
      <c r="A1" s="60" t="s">
        <v>321</v>
      </c>
    </row>
    <row r="2" spans="1:8" x14ac:dyDescent="0.2">
      <c r="A2" s="60" t="s">
        <v>795</v>
      </c>
    </row>
    <row r="3" spans="1:8" x14ac:dyDescent="0.2">
      <c r="A3" s="19" t="s">
        <v>784</v>
      </c>
      <c r="F3" s="370"/>
    </row>
    <row r="5" spans="1:8" s="87" customFormat="1" x14ac:dyDescent="0.25">
      <c r="A5" s="371"/>
      <c r="B5" s="693" t="s">
        <v>609</v>
      </c>
      <c r="C5" s="371" t="s">
        <v>750</v>
      </c>
      <c r="D5" s="371" t="s">
        <v>785</v>
      </c>
    </row>
    <row r="6" spans="1:8" x14ac:dyDescent="0.2">
      <c r="A6" s="208" t="s">
        <v>317</v>
      </c>
      <c r="B6" s="694"/>
      <c r="C6" s="375"/>
      <c r="D6" s="100"/>
      <c r="E6" s="374"/>
      <c r="F6" s="374"/>
    </row>
    <row r="7" spans="1:8" x14ac:dyDescent="0.2">
      <c r="A7" s="88" t="s">
        <v>318</v>
      </c>
      <c r="B7" s="696">
        <v>1406780.7205435308</v>
      </c>
      <c r="C7" s="95">
        <v>1512105.5513395185</v>
      </c>
      <c r="D7" s="95">
        <v>1425508.4936207086</v>
      </c>
      <c r="E7" s="374"/>
      <c r="F7" s="374"/>
      <c r="G7" s="374"/>
      <c r="H7" s="374"/>
    </row>
    <row r="8" spans="1:8" x14ac:dyDescent="0.2">
      <c r="A8" s="88" t="s">
        <v>786</v>
      </c>
      <c r="B8" s="695">
        <v>1226732.5171050299</v>
      </c>
      <c r="C8" s="695">
        <v>1258697.259570041</v>
      </c>
      <c r="D8" s="762">
        <v>1345084.7532215002</v>
      </c>
      <c r="E8" s="374"/>
      <c r="F8" s="374"/>
    </row>
    <row r="9" spans="1:8" x14ac:dyDescent="0.2">
      <c r="A9" s="209" t="s">
        <v>319</v>
      </c>
      <c r="B9" s="696"/>
      <c r="C9" s="373"/>
      <c r="D9" s="95"/>
      <c r="E9" s="374"/>
      <c r="F9" s="374"/>
    </row>
    <row r="10" spans="1:8" x14ac:dyDescent="0.2">
      <c r="A10" s="88" t="s">
        <v>318</v>
      </c>
      <c r="B10" s="696"/>
      <c r="C10" s="95"/>
      <c r="D10" s="95"/>
    </row>
    <row r="11" spans="1:8" x14ac:dyDescent="0.2">
      <c r="A11" s="88" t="s">
        <v>786</v>
      </c>
      <c r="B11" s="696"/>
      <c r="C11" s="95"/>
      <c r="D11" s="95"/>
    </row>
    <row r="12" spans="1:8" x14ac:dyDescent="0.2">
      <c r="A12" s="209" t="s">
        <v>320</v>
      </c>
      <c r="B12" s="696"/>
      <c r="C12" s="373"/>
      <c r="D12" s="95"/>
    </row>
    <row r="13" spans="1:8" x14ac:dyDescent="0.2">
      <c r="A13" s="88" t="s">
        <v>318</v>
      </c>
      <c r="B13" s="696">
        <v>1406780.7205435308</v>
      </c>
      <c r="C13" s="95">
        <v>1512105.5513395185</v>
      </c>
      <c r="D13" s="95">
        <v>1425508.4936207086</v>
      </c>
      <c r="F13" s="374"/>
      <c r="G13" s="374"/>
      <c r="H13" s="374"/>
    </row>
    <row r="14" spans="1:8" x14ac:dyDescent="0.2">
      <c r="A14" s="210" t="s">
        <v>786</v>
      </c>
      <c r="B14" s="697">
        <v>1226732.5171050299</v>
      </c>
      <c r="C14" s="697">
        <v>1258697.259570041</v>
      </c>
      <c r="D14" s="440">
        <v>1345084.7532215002</v>
      </c>
    </row>
    <row r="15" spans="1:8" x14ac:dyDescent="0.2">
      <c r="A15" s="119" t="s">
        <v>18</v>
      </c>
      <c r="B15" s="372"/>
    </row>
  </sheetData>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CBB07-D922-4018-B2E9-ABF9EEBB2B21}">
  <sheetPr codeName="Hoja78"/>
  <dimension ref="A1:M38"/>
  <sheetViews>
    <sheetView workbookViewId="0">
      <selection activeCell="K30" sqref="K30"/>
    </sheetView>
  </sheetViews>
  <sheetFormatPr baseColWidth="10" defaultColWidth="11.42578125" defaultRowHeight="12.75" x14ac:dyDescent="0.2"/>
  <cols>
    <col min="1" max="1" width="4.42578125" style="19" customWidth="1"/>
    <col min="2" max="2" width="35.42578125" style="19" customWidth="1"/>
    <col min="3" max="11" width="11.42578125" style="19" bestFit="1"/>
    <col min="12" max="12" width="12.42578125" style="19" bestFit="1" customWidth="1"/>
    <col min="13" max="267" width="11.42578125" style="19" bestFit="1"/>
    <col min="268" max="268" width="12.42578125" style="19" bestFit="1" customWidth="1"/>
    <col min="269" max="523" width="11.42578125" style="19" bestFit="1"/>
    <col min="524" max="524" width="12.42578125" style="19" bestFit="1" customWidth="1"/>
    <col min="525" max="779" width="11.42578125" style="19" bestFit="1"/>
    <col min="780" max="780" width="12.42578125" style="19" bestFit="1" customWidth="1"/>
    <col min="781" max="1035" width="11.42578125" style="19" bestFit="1"/>
    <col min="1036" max="1036" width="12.42578125" style="19" bestFit="1" customWidth="1"/>
    <col min="1037" max="1291" width="11.42578125" style="19" bestFit="1"/>
    <col min="1292" max="1292" width="12.42578125" style="19" bestFit="1" customWidth="1"/>
    <col min="1293" max="1547" width="11.42578125" style="19" bestFit="1"/>
    <col min="1548" max="1548" width="12.42578125" style="19" bestFit="1" customWidth="1"/>
    <col min="1549" max="1803" width="11.42578125" style="19" bestFit="1"/>
    <col min="1804" max="1804" width="12.42578125" style="19" bestFit="1" customWidth="1"/>
    <col min="1805" max="2059" width="11.42578125" style="19" bestFit="1"/>
    <col min="2060" max="2060" width="12.42578125" style="19" bestFit="1" customWidth="1"/>
    <col min="2061" max="2315" width="11.42578125" style="19" bestFit="1"/>
    <col min="2316" max="2316" width="12.42578125" style="19" bestFit="1" customWidth="1"/>
    <col min="2317" max="2571" width="11.42578125" style="19" bestFit="1"/>
    <col min="2572" max="2572" width="12.42578125" style="19" bestFit="1" customWidth="1"/>
    <col min="2573" max="2827" width="11.42578125" style="19" bestFit="1"/>
    <col min="2828" max="2828" width="12.42578125" style="19" bestFit="1" customWidth="1"/>
    <col min="2829" max="3083" width="11.42578125" style="19" bestFit="1"/>
    <col min="3084" max="3084" width="12.42578125" style="19" bestFit="1" customWidth="1"/>
    <col min="3085" max="3339" width="11.42578125" style="19" bestFit="1"/>
    <col min="3340" max="3340" width="12.42578125" style="19" bestFit="1" customWidth="1"/>
    <col min="3341" max="3595" width="11.42578125" style="19" bestFit="1"/>
    <col min="3596" max="3596" width="12.42578125" style="19" bestFit="1" customWidth="1"/>
    <col min="3597" max="3851" width="11.42578125" style="19" bestFit="1"/>
    <col min="3852" max="3852" width="12.42578125" style="19" bestFit="1" customWidth="1"/>
    <col min="3853" max="4107" width="11.42578125" style="19" bestFit="1"/>
    <col min="4108" max="4108" width="12.42578125" style="19" bestFit="1" customWidth="1"/>
    <col min="4109" max="4363" width="11.42578125" style="19" bestFit="1"/>
    <col min="4364" max="4364" width="12.42578125" style="19" bestFit="1" customWidth="1"/>
    <col min="4365" max="4619" width="11.42578125" style="19" bestFit="1"/>
    <col min="4620" max="4620" width="12.42578125" style="19" bestFit="1" customWidth="1"/>
    <col min="4621" max="4875" width="11.42578125" style="19" bestFit="1"/>
    <col min="4876" max="4876" width="12.42578125" style="19" bestFit="1" customWidth="1"/>
    <col min="4877" max="5131" width="11.42578125" style="19" bestFit="1"/>
    <col min="5132" max="5132" width="12.42578125" style="19" bestFit="1" customWidth="1"/>
    <col min="5133" max="5387" width="11.42578125" style="19" bestFit="1"/>
    <col min="5388" max="5388" width="12.42578125" style="19" bestFit="1" customWidth="1"/>
    <col min="5389" max="5643" width="11.42578125" style="19" bestFit="1"/>
    <col min="5644" max="5644" width="12.42578125" style="19" bestFit="1" customWidth="1"/>
    <col min="5645" max="5899" width="11.42578125" style="19" bestFit="1"/>
    <col min="5900" max="5900" width="12.42578125" style="19" bestFit="1" customWidth="1"/>
    <col min="5901" max="6155" width="11.42578125" style="19" bestFit="1"/>
    <col min="6156" max="6156" width="12.42578125" style="19" bestFit="1" customWidth="1"/>
    <col min="6157" max="6411" width="11.42578125" style="19" bestFit="1"/>
    <col min="6412" max="6412" width="12.42578125" style="19" bestFit="1" customWidth="1"/>
    <col min="6413" max="6667" width="11.42578125" style="19" bestFit="1"/>
    <col min="6668" max="6668" width="12.42578125" style="19" bestFit="1" customWidth="1"/>
    <col min="6669" max="6923" width="11.42578125" style="19" bestFit="1"/>
    <col min="6924" max="6924" width="12.42578125" style="19" bestFit="1" customWidth="1"/>
    <col min="6925" max="7179" width="11.42578125" style="19" bestFit="1"/>
    <col min="7180" max="7180" width="12.42578125" style="19" bestFit="1" customWidth="1"/>
    <col min="7181" max="7435" width="11.42578125" style="19" bestFit="1"/>
    <col min="7436" max="7436" width="12.42578125" style="19" bestFit="1" customWidth="1"/>
    <col min="7437" max="7691" width="11.42578125" style="19" bestFit="1"/>
    <col min="7692" max="7692" width="12.42578125" style="19" bestFit="1" customWidth="1"/>
    <col min="7693" max="7947" width="11.42578125" style="19" bestFit="1"/>
    <col min="7948" max="7948" width="12.42578125" style="19" bestFit="1" customWidth="1"/>
    <col min="7949" max="8203" width="11.42578125" style="19" bestFit="1"/>
    <col min="8204" max="8204" width="12.42578125" style="19" bestFit="1" customWidth="1"/>
    <col min="8205" max="8459" width="11.42578125" style="19" bestFit="1"/>
    <col min="8460" max="8460" width="12.42578125" style="19" bestFit="1" customWidth="1"/>
    <col min="8461" max="8715" width="11.42578125" style="19" bestFit="1"/>
    <col min="8716" max="8716" width="12.42578125" style="19" bestFit="1" customWidth="1"/>
    <col min="8717" max="8971" width="11.42578125" style="19" bestFit="1"/>
    <col min="8972" max="8972" width="12.42578125" style="19" bestFit="1" customWidth="1"/>
    <col min="8973" max="9227" width="11.42578125" style="19" bestFit="1"/>
    <col min="9228" max="9228" width="12.42578125" style="19" bestFit="1" customWidth="1"/>
    <col min="9229" max="9483" width="11.42578125" style="19" bestFit="1"/>
    <col min="9484" max="9484" width="12.42578125" style="19" bestFit="1" customWidth="1"/>
    <col min="9485" max="9739" width="11.42578125" style="19" bestFit="1"/>
    <col min="9740" max="9740" width="12.42578125" style="19" bestFit="1" customWidth="1"/>
    <col min="9741" max="9995" width="11.42578125" style="19" bestFit="1"/>
    <col min="9996" max="9996" width="12.42578125" style="19" bestFit="1" customWidth="1"/>
    <col min="9997" max="10251" width="11.42578125" style="19" bestFit="1"/>
    <col min="10252" max="10252" width="12.42578125" style="19" bestFit="1" customWidth="1"/>
    <col min="10253" max="10507" width="11.42578125" style="19" bestFit="1"/>
    <col min="10508" max="10508" width="12.42578125" style="19" bestFit="1" customWidth="1"/>
    <col min="10509" max="10763" width="11.42578125" style="19" bestFit="1"/>
    <col min="10764" max="10764" width="12.42578125" style="19" bestFit="1" customWidth="1"/>
    <col min="10765" max="11019" width="11.42578125" style="19" bestFit="1"/>
    <col min="11020" max="11020" width="12.42578125" style="19" bestFit="1" customWidth="1"/>
    <col min="11021" max="11275" width="11.42578125" style="19" bestFit="1"/>
    <col min="11276" max="11276" width="12.42578125" style="19" bestFit="1" customWidth="1"/>
    <col min="11277" max="11531" width="11.42578125" style="19" bestFit="1"/>
    <col min="11532" max="11532" width="12.42578125" style="19" bestFit="1" customWidth="1"/>
    <col min="11533" max="11787" width="11.42578125" style="19" bestFit="1"/>
    <col min="11788" max="11788" width="12.42578125" style="19" bestFit="1" customWidth="1"/>
    <col min="11789" max="12043" width="11.42578125" style="19" bestFit="1"/>
    <col min="12044" max="12044" width="12.42578125" style="19" bestFit="1" customWidth="1"/>
    <col min="12045" max="12299" width="11.42578125" style="19" bestFit="1"/>
    <col min="12300" max="12300" width="12.42578125" style="19" bestFit="1" customWidth="1"/>
    <col min="12301" max="12555" width="11.42578125" style="19" bestFit="1"/>
    <col min="12556" max="12556" width="12.42578125" style="19" bestFit="1" customWidth="1"/>
    <col min="12557" max="12811" width="11.42578125" style="19" bestFit="1"/>
    <col min="12812" max="12812" width="12.42578125" style="19" bestFit="1" customWidth="1"/>
    <col min="12813" max="13067" width="11.42578125" style="19" bestFit="1"/>
    <col min="13068" max="13068" width="12.42578125" style="19" bestFit="1" customWidth="1"/>
    <col min="13069" max="13323" width="11.42578125" style="19" bestFit="1"/>
    <col min="13324" max="13324" width="12.42578125" style="19" bestFit="1" customWidth="1"/>
    <col min="13325" max="13579" width="11.42578125" style="19" bestFit="1"/>
    <col min="13580" max="13580" width="12.42578125" style="19" bestFit="1" customWidth="1"/>
    <col min="13581" max="13835" width="11.42578125" style="19" bestFit="1"/>
    <col min="13836" max="13836" width="12.42578125" style="19" bestFit="1" customWidth="1"/>
    <col min="13837" max="14091" width="11.42578125" style="19" bestFit="1"/>
    <col min="14092" max="14092" width="12.42578125" style="19" bestFit="1" customWidth="1"/>
    <col min="14093" max="14347" width="11.42578125" style="19" bestFit="1"/>
    <col min="14348" max="14348" width="12.42578125" style="19" bestFit="1" customWidth="1"/>
    <col min="14349" max="14603" width="11.42578125" style="19" bestFit="1"/>
    <col min="14604" max="14604" width="12.42578125" style="19" bestFit="1" customWidth="1"/>
    <col min="14605" max="14859" width="11.42578125" style="19" bestFit="1"/>
    <col min="14860" max="14860" width="12.42578125" style="19" bestFit="1" customWidth="1"/>
    <col min="14861" max="15115" width="11.42578125" style="19" bestFit="1"/>
    <col min="15116" max="15116" width="12.42578125" style="19" bestFit="1" customWidth="1"/>
    <col min="15117" max="15371" width="11.42578125" style="19" bestFit="1"/>
    <col min="15372" max="15372" width="12.42578125" style="19" bestFit="1" customWidth="1"/>
    <col min="15373" max="15627" width="11.42578125" style="19" bestFit="1"/>
    <col min="15628" max="15628" width="12.42578125" style="19" bestFit="1" customWidth="1"/>
    <col min="15629" max="15883" width="11.42578125" style="19" bestFit="1"/>
    <col min="15884" max="15884" width="12.42578125" style="19" bestFit="1" customWidth="1"/>
    <col min="15885" max="16139" width="11.42578125" style="19" bestFit="1"/>
    <col min="16140" max="16140" width="12.42578125" style="19" bestFit="1" customWidth="1"/>
    <col min="16141" max="16384" width="11.42578125" style="19"/>
  </cols>
  <sheetData>
    <row r="1" spans="1:13" x14ac:dyDescent="0.2">
      <c r="A1" s="60" t="s">
        <v>322</v>
      </c>
      <c r="B1" s="60"/>
      <c r="C1" s="99"/>
      <c r="D1" s="99"/>
      <c r="E1" s="119"/>
      <c r="F1" s="219"/>
      <c r="G1" s="219"/>
      <c r="H1" s="219"/>
      <c r="I1" s="219"/>
      <c r="J1" s="219"/>
    </row>
    <row r="2" spans="1:13" ht="15" x14ac:dyDescent="0.2">
      <c r="A2" s="404" t="s">
        <v>803</v>
      </c>
      <c r="C2" s="99"/>
      <c r="D2" s="99"/>
      <c r="E2" s="119"/>
      <c r="F2" s="219"/>
      <c r="G2" s="219"/>
      <c r="H2" s="700"/>
      <c r="I2" s="700"/>
      <c r="J2" s="700"/>
      <c r="K2" s="700"/>
      <c r="L2" s="700"/>
      <c r="M2" s="700"/>
    </row>
    <row r="3" spans="1:13" x14ac:dyDescent="0.2">
      <c r="A3" s="119" t="s">
        <v>588</v>
      </c>
      <c r="B3" s="60"/>
      <c r="C3" s="99"/>
      <c r="D3" s="99"/>
      <c r="E3" s="430"/>
      <c r="F3" s="219"/>
      <c r="G3" s="219"/>
      <c r="H3" s="219"/>
      <c r="I3" s="219"/>
      <c r="J3" s="219"/>
    </row>
    <row r="4" spans="1:13" x14ac:dyDescent="0.2">
      <c r="E4" s="370"/>
    </row>
    <row r="5" spans="1:13" x14ac:dyDescent="0.2">
      <c r="A5" s="215"/>
      <c r="B5" s="220"/>
      <c r="C5" s="1750" t="s">
        <v>796</v>
      </c>
      <c r="D5" s="1751"/>
      <c r="E5" s="1743">
        <v>2024</v>
      </c>
      <c r="F5" s="1744"/>
      <c r="G5" s="1744"/>
      <c r="H5" s="1744"/>
      <c r="I5" s="1744"/>
      <c r="J5" s="1745"/>
    </row>
    <row r="6" spans="1:13" ht="14.85" customHeight="1" x14ac:dyDescent="0.2">
      <c r="A6" s="63"/>
      <c r="C6" s="1752"/>
      <c r="D6" s="1753"/>
      <c r="E6" s="1746" t="s">
        <v>324</v>
      </c>
      <c r="F6" s="1746"/>
      <c r="G6" s="1747" t="s">
        <v>325</v>
      </c>
      <c r="H6" s="1748"/>
      <c r="I6" s="1746" t="s">
        <v>326</v>
      </c>
      <c r="J6" s="1749"/>
    </row>
    <row r="7" spans="1:13" x14ac:dyDescent="0.2">
      <c r="A7" s="221"/>
      <c r="B7" s="222"/>
      <c r="C7" s="385" t="s">
        <v>586</v>
      </c>
      <c r="D7" s="384" t="s">
        <v>106</v>
      </c>
      <c r="E7" s="385" t="s">
        <v>586</v>
      </c>
      <c r="F7" s="386" t="s">
        <v>106</v>
      </c>
      <c r="G7" s="385" t="s">
        <v>586</v>
      </c>
      <c r="H7" s="384" t="s">
        <v>106</v>
      </c>
      <c r="I7" s="385" t="s">
        <v>586</v>
      </c>
      <c r="J7" s="384" t="s">
        <v>106</v>
      </c>
    </row>
    <row r="8" spans="1:13" x14ac:dyDescent="0.2">
      <c r="A8" s="101" t="s">
        <v>17</v>
      </c>
      <c r="B8" s="60"/>
      <c r="C8" s="381">
        <v>67239831.642125696</v>
      </c>
      <c r="D8" s="223">
        <v>22.954800734555036</v>
      </c>
      <c r="E8" s="380">
        <v>67927320.508735001</v>
      </c>
      <c r="F8" s="434">
        <v>21.797365150718065</v>
      </c>
      <c r="G8" s="381">
        <v>0</v>
      </c>
      <c r="H8" s="437">
        <v>0</v>
      </c>
      <c r="I8" s="380">
        <v>67927320.508735001</v>
      </c>
      <c r="J8" s="437">
        <v>21.797365150718065</v>
      </c>
      <c r="L8" s="112"/>
    </row>
    <row r="9" spans="1:13" ht="12.75" customHeight="1" x14ac:dyDescent="0.2">
      <c r="A9" s="1755" t="s">
        <v>327</v>
      </c>
      <c r="B9" s="1754"/>
      <c r="C9" s="382">
        <v>67226899.026206508</v>
      </c>
      <c r="D9" s="224">
        <v>22.950385708310154</v>
      </c>
      <c r="E9" s="383">
        <v>67909684.998734996</v>
      </c>
      <c r="F9" s="435">
        <v>21.791706048486294</v>
      </c>
      <c r="G9" s="382">
        <v>0</v>
      </c>
      <c r="H9" s="438">
        <v>0</v>
      </c>
      <c r="I9" s="383">
        <v>67909684.998734996</v>
      </c>
      <c r="J9" s="438">
        <v>21.791706048486294</v>
      </c>
      <c r="L9" s="112"/>
    </row>
    <row r="10" spans="1:13" x14ac:dyDescent="0.2">
      <c r="A10" s="63"/>
      <c r="B10" s="19" t="s">
        <v>328</v>
      </c>
      <c r="C10" s="382">
        <v>52221333.111894473</v>
      </c>
      <c r="D10" s="224">
        <v>17.64750214734687</v>
      </c>
      <c r="E10" s="378">
        <v>55774398.195918001</v>
      </c>
      <c r="F10" s="435">
        <v>17.897583982893011</v>
      </c>
      <c r="G10" s="379">
        <v>0</v>
      </c>
      <c r="H10" s="438">
        <v>0</v>
      </c>
      <c r="I10" s="378">
        <v>55774398.195918001</v>
      </c>
      <c r="J10" s="438">
        <v>17.897583982893011</v>
      </c>
      <c r="L10" s="112"/>
    </row>
    <row r="11" spans="1:13" x14ac:dyDescent="0.2">
      <c r="A11" s="63"/>
      <c r="B11" s="19" t="s">
        <v>329</v>
      </c>
      <c r="C11" s="379">
        <v>1226732.5171050264</v>
      </c>
      <c r="D11" s="224">
        <v>0.41879046685630272</v>
      </c>
      <c r="E11" s="378">
        <v>1345084.7532215002</v>
      </c>
      <c r="F11" s="435">
        <v>0.43162755876499309</v>
      </c>
      <c r="G11" s="379">
        <v>0</v>
      </c>
      <c r="H11" s="438">
        <v>0</v>
      </c>
      <c r="I11" s="378">
        <v>1345084.7532215002</v>
      </c>
      <c r="J11" s="438">
        <v>0.43162755876499309</v>
      </c>
      <c r="L11" s="112"/>
    </row>
    <row r="12" spans="1:13" x14ac:dyDescent="0.2">
      <c r="A12" s="63"/>
      <c r="B12" s="19" t="s">
        <v>330</v>
      </c>
      <c r="C12" s="379">
        <v>13778833.397207003</v>
      </c>
      <c r="D12" s="224">
        <v>4.88409309410698</v>
      </c>
      <c r="E12" s="378">
        <v>10790202.049595499</v>
      </c>
      <c r="F12" s="435">
        <v>3.46249450682829</v>
      </c>
      <c r="G12" s="379">
        <v>0</v>
      </c>
      <c r="H12" s="438">
        <v>0</v>
      </c>
      <c r="I12" s="378">
        <v>10790202.049595499</v>
      </c>
      <c r="J12" s="438">
        <v>3.46249450682829</v>
      </c>
      <c r="L12" s="112"/>
    </row>
    <row r="13" spans="1:13" ht="12.75" customHeight="1" x14ac:dyDescent="0.2">
      <c r="A13" s="1755" t="s">
        <v>331</v>
      </c>
      <c r="B13" s="1754"/>
      <c r="C13" s="379">
        <v>12932.615919183332</v>
      </c>
      <c r="D13" s="224">
        <v>4.4150262448813399E-3</v>
      </c>
      <c r="E13" s="378">
        <v>17635.509999999998</v>
      </c>
      <c r="F13" s="435">
        <v>5.6591022317700225E-3</v>
      </c>
      <c r="G13" s="379">
        <v>0</v>
      </c>
      <c r="H13" s="438">
        <v>0</v>
      </c>
      <c r="I13" s="378">
        <v>17635.509999999998</v>
      </c>
      <c r="J13" s="438">
        <v>5.6591022317700225E-3</v>
      </c>
      <c r="L13" s="112"/>
    </row>
    <row r="14" spans="1:13" x14ac:dyDescent="0.2">
      <c r="A14" s="62" t="s">
        <v>61</v>
      </c>
      <c r="C14" s="381">
        <v>74222305.461129814</v>
      </c>
      <c r="D14" s="223">
        <v>25.338526143068275</v>
      </c>
      <c r="E14" s="380">
        <v>76802299.848094985</v>
      </c>
      <c r="F14" s="434">
        <v>24.645279125776621</v>
      </c>
      <c r="G14" s="381">
        <v>5668.9890330000007</v>
      </c>
      <c r="H14" s="437">
        <v>1.8191358508220113E-3</v>
      </c>
      <c r="I14" s="380">
        <v>76807968.837127984</v>
      </c>
      <c r="J14" s="437">
        <v>24.647098261627441</v>
      </c>
      <c r="L14" s="112"/>
    </row>
    <row r="15" spans="1:13" ht="12.75" customHeight="1" x14ac:dyDescent="0.2">
      <c r="A15" s="1755" t="s">
        <v>327</v>
      </c>
      <c r="B15" s="1754"/>
      <c r="C15" s="379">
        <v>64068636.230135612</v>
      </c>
      <c r="D15" s="224">
        <v>21.872196019540226</v>
      </c>
      <c r="E15" s="378">
        <v>66384620.846634991</v>
      </c>
      <c r="F15" s="435">
        <v>21.302324457211551</v>
      </c>
      <c r="G15" s="379">
        <v>5668.9890330000007</v>
      </c>
      <c r="H15" s="438">
        <v>1.8191358508220113E-3</v>
      </c>
      <c r="I15" s="378">
        <v>66390289.83566799</v>
      </c>
      <c r="J15" s="438">
        <v>21.304143593062374</v>
      </c>
      <c r="L15" s="112"/>
    </row>
    <row r="16" spans="1:13" ht="12.75" customHeight="1" x14ac:dyDescent="0.2">
      <c r="A16" s="1755" t="s">
        <v>331</v>
      </c>
      <c r="B16" s="1754"/>
      <c r="C16" s="379">
        <v>10153669.2309942</v>
      </c>
      <c r="D16" s="224">
        <v>3.4663301235280457</v>
      </c>
      <c r="E16" s="378">
        <v>10417679.001459999</v>
      </c>
      <c r="F16" s="435">
        <v>3.3429546685650706</v>
      </c>
      <c r="G16" s="379">
        <v>0</v>
      </c>
      <c r="H16" s="438">
        <v>0</v>
      </c>
      <c r="I16" s="378">
        <v>10417679.001459999</v>
      </c>
      <c r="J16" s="438">
        <v>3.3429546685650706</v>
      </c>
      <c r="L16" s="112"/>
    </row>
    <row r="17" spans="1:10" ht="12.75" customHeight="1" x14ac:dyDescent="0.2">
      <c r="A17" s="1756" t="s">
        <v>72</v>
      </c>
      <c r="B17" s="1757"/>
      <c r="C17" s="377">
        <v>-6982473.8190041184</v>
      </c>
      <c r="D17" s="225">
        <v>-2.3837254085132336</v>
      </c>
      <c r="E17" s="376">
        <v>-8874979.3393599838</v>
      </c>
      <c r="F17" s="436">
        <v>-2.8479139750585571</v>
      </c>
      <c r="G17" s="377">
        <v>-5668.9890330000007</v>
      </c>
      <c r="H17" s="439">
        <v>-1.8191358508220113E-3</v>
      </c>
      <c r="I17" s="376">
        <v>-8880648.3283929843</v>
      </c>
      <c r="J17" s="439">
        <v>-2.8497331109093791</v>
      </c>
    </row>
    <row r="18" spans="1:10" ht="12.75" customHeight="1" x14ac:dyDescent="0.2">
      <c r="A18" s="1476" t="s">
        <v>332</v>
      </c>
      <c r="B18" s="1476"/>
      <c r="C18" s="1476"/>
      <c r="D18" s="1476"/>
      <c r="E18" s="1476"/>
      <c r="F18" s="1476"/>
      <c r="G18" s="1476"/>
      <c r="H18" s="1476"/>
      <c r="I18" s="1476"/>
      <c r="J18" s="1476"/>
    </row>
    <row r="19" spans="1:10" x14ac:dyDescent="0.2">
      <c r="A19" s="19" t="s">
        <v>18</v>
      </c>
      <c r="I19" s="112"/>
    </row>
    <row r="20" spans="1:10" x14ac:dyDescent="0.2">
      <c r="I20" s="112"/>
    </row>
    <row r="21" spans="1:10" x14ac:dyDescent="0.2">
      <c r="A21" s="1754"/>
      <c r="B21" s="1754"/>
    </row>
    <row r="22" spans="1:10" x14ac:dyDescent="0.2">
      <c r="C22" s="112"/>
      <c r="D22" s="112"/>
      <c r="E22" s="112"/>
      <c r="F22" s="112"/>
      <c r="G22" s="112"/>
      <c r="H22" s="112"/>
      <c r="I22" s="112"/>
      <c r="J22" s="112"/>
    </row>
    <row r="23" spans="1:10" x14ac:dyDescent="0.2">
      <c r="A23" s="1754"/>
      <c r="B23" s="1754"/>
      <c r="C23" s="112"/>
      <c r="D23" s="112"/>
      <c r="E23" s="112"/>
      <c r="F23" s="112"/>
      <c r="G23" s="112"/>
      <c r="H23" s="112"/>
      <c r="I23" s="112"/>
      <c r="J23" s="112"/>
    </row>
    <row r="24" spans="1:10" x14ac:dyDescent="0.2">
      <c r="A24" s="1754"/>
      <c r="B24" s="1754"/>
      <c r="C24" s="112"/>
      <c r="D24" s="112"/>
      <c r="E24" s="112"/>
      <c r="F24" s="112"/>
      <c r="G24" s="112"/>
      <c r="H24" s="112"/>
      <c r="I24" s="112"/>
      <c r="J24" s="112"/>
    </row>
    <row r="25" spans="1:10" x14ac:dyDescent="0.2">
      <c r="C25" s="112"/>
      <c r="D25" s="112"/>
      <c r="E25" s="112"/>
      <c r="F25" s="112"/>
      <c r="G25" s="112"/>
      <c r="H25" s="112"/>
      <c r="I25" s="112"/>
      <c r="J25" s="112"/>
    </row>
    <row r="26" spans="1:10" x14ac:dyDescent="0.2">
      <c r="C26" s="112"/>
      <c r="D26" s="112"/>
      <c r="E26" s="112"/>
      <c r="F26" s="112"/>
      <c r="G26" s="112"/>
      <c r="H26" s="112"/>
      <c r="I26" s="112"/>
      <c r="J26" s="112"/>
    </row>
    <row r="27" spans="1:10" x14ac:dyDescent="0.2">
      <c r="C27" s="112"/>
      <c r="D27" s="112"/>
      <c r="E27" s="112"/>
      <c r="F27" s="112"/>
      <c r="G27" s="112"/>
      <c r="H27" s="112"/>
      <c r="I27" s="112"/>
      <c r="J27" s="112"/>
    </row>
    <row r="28" spans="1:10" x14ac:dyDescent="0.2">
      <c r="C28" s="112"/>
      <c r="D28" s="112"/>
      <c r="E28" s="112"/>
      <c r="F28" s="112"/>
      <c r="G28" s="112"/>
      <c r="H28" s="112"/>
      <c r="I28" s="112"/>
      <c r="J28" s="112"/>
    </row>
    <row r="29" spans="1:10" x14ac:dyDescent="0.2">
      <c r="C29" s="112"/>
      <c r="D29" s="112"/>
      <c r="E29" s="112"/>
      <c r="F29" s="112"/>
      <c r="G29" s="112"/>
      <c r="H29" s="112"/>
      <c r="I29" s="112"/>
      <c r="J29" s="112"/>
    </row>
    <row r="30" spans="1:10" x14ac:dyDescent="0.2">
      <c r="C30" s="112"/>
      <c r="D30" s="112"/>
      <c r="E30" s="112"/>
      <c r="F30" s="112"/>
      <c r="G30" s="112"/>
      <c r="H30" s="112"/>
      <c r="I30" s="112"/>
      <c r="J30" s="112"/>
    </row>
    <row r="31" spans="1:10" x14ac:dyDescent="0.2">
      <c r="C31" s="112"/>
      <c r="D31" s="112"/>
      <c r="E31" s="112"/>
      <c r="F31" s="112"/>
      <c r="G31" s="112"/>
      <c r="H31" s="112"/>
      <c r="I31" s="112"/>
      <c r="J31" s="112"/>
    </row>
    <row r="32" spans="1:10" x14ac:dyDescent="0.2">
      <c r="C32" s="112"/>
      <c r="D32" s="112"/>
      <c r="E32" s="112"/>
      <c r="F32" s="112"/>
      <c r="G32" s="112"/>
      <c r="H32" s="112"/>
      <c r="I32" s="112"/>
      <c r="J32" s="112"/>
    </row>
    <row r="33" spans="3:10" x14ac:dyDescent="0.2">
      <c r="C33" s="112"/>
      <c r="D33" s="112"/>
      <c r="E33" s="112"/>
      <c r="F33" s="112"/>
      <c r="G33" s="112"/>
      <c r="H33" s="112"/>
      <c r="I33" s="112"/>
      <c r="J33" s="112"/>
    </row>
    <row r="34" spans="3:10" x14ac:dyDescent="0.2">
      <c r="C34" s="112"/>
      <c r="D34" s="112"/>
      <c r="E34" s="112"/>
      <c r="F34" s="112"/>
      <c r="G34" s="112"/>
      <c r="H34" s="112"/>
      <c r="I34" s="112"/>
      <c r="J34" s="112"/>
    </row>
    <row r="35" spans="3:10" x14ac:dyDescent="0.2">
      <c r="C35" s="112"/>
      <c r="D35" s="112"/>
      <c r="E35" s="112"/>
      <c r="F35" s="112"/>
      <c r="G35" s="112"/>
      <c r="H35" s="112"/>
      <c r="I35" s="112"/>
      <c r="J35" s="112"/>
    </row>
    <row r="36" spans="3:10" x14ac:dyDescent="0.2">
      <c r="C36" s="112"/>
      <c r="D36" s="112"/>
      <c r="E36" s="112"/>
      <c r="F36" s="112"/>
      <c r="G36" s="112"/>
      <c r="H36" s="112"/>
      <c r="I36" s="112"/>
      <c r="J36" s="112"/>
    </row>
    <row r="37" spans="3:10" x14ac:dyDescent="0.2">
      <c r="C37" s="112"/>
      <c r="D37" s="112"/>
      <c r="E37" s="112"/>
      <c r="F37" s="112"/>
      <c r="G37" s="112"/>
      <c r="H37" s="112"/>
      <c r="I37" s="112"/>
      <c r="J37" s="112"/>
    </row>
    <row r="38" spans="3:10" x14ac:dyDescent="0.2">
      <c r="C38" s="112"/>
      <c r="D38" s="112"/>
      <c r="E38" s="112"/>
      <c r="F38" s="112"/>
      <c r="G38" s="112"/>
      <c r="H38" s="112"/>
      <c r="I38" s="112"/>
      <c r="J38" s="112"/>
    </row>
  </sheetData>
  <mergeCells count="14">
    <mergeCell ref="A23:B23"/>
    <mergeCell ref="A24:B24"/>
    <mergeCell ref="A9:B9"/>
    <mergeCell ref="A13:B13"/>
    <mergeCell ref="A15:B15"/>
    <mergeCell ref="A16:B16"/>
    <mergeCell ref="A17:B17"/>
    <mergeCell ref="A21:B21"/>
    <mergeCell ref="A18:J18"/>
    <mergeCell ref="E5:J5"/>
    <mergeCell ref="E6:F6"/>
    <mergeCell ref="G6:H6"/>
    <mergeCell ref="I6:J6"/>
    <mergeCell ref="C5:D6"/>
  </mergeCell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D3694-384D-4C1A-9F14-171462555CB6}">
  <sheetPr codeName="Hoja79"/>
  <dimension ref="A1:J89"/>
  <sheetViews>
    <sheetView workbookViewId="0">
      <selection activeCell="I15" sqref="I15"/>
    </sheetView>
  </sheetViews>
  <sheetFormatPr baseColWidth="10" defaultColWidth="11.42578125" defaultRowHeight="12.75" x14ac:dyDescent="0.2"/>
  <cols>
    <col min="1" max="1" width="63.42578125" style="19" customWidth="1"/>
    <col min="2" max="16384" width="11.42578125" style="19"/>
  </cols>
  <sheetData>
    <row r="1" spans="1:10" x14ac:dyDescent="0.2">
      <c r="A1" s="387" t="s">
        <v>323</v>
      </c>
    </row>
    <row r="2" spans="1:10" x14ac:dyDescent="0.2">
      <c r="A2" s="207" t="s">
        <v>797</v>
      </c>
    </row>
    <row r="3" spans="1:10" x14ac:dyDescent="0.2">
      <c r="A3" s="207" t="s">
        <v>334</v>
      </c>
      <c r="B3" s="700"/>
      <c r="C3" s="700"/>
      <c r="D3" s="700"/>
      <c r="G3" s="370"/>
      <c r="H3" s="370"/>
    </row>
    <row r="4" spans="1:10" x14ac:dyDescent="0.2">
      <c r="A4" s="402" t="s">
        <v>588</v>
      </c>
    </row>
    <row r="5" spans="1:10" x14ac:dyDescent="0.2">
      <c r="A5" s="207"/>
      <c r="D5" s="370"/>
    </row>
    <row r="6" spans="1:10" x14ac:dyDescent="0.2">
      <c r="A6" s="215"/>
      <c r="B6" s="1711" t="s">
        <v>586</v>
      </c>
      <c r="C6" s="1712"/>
      <c r="D6" s="1713" t="s">
        <v>106</v>
      </c>
      <c r="E6" s="1712"/>
    </row>
    <row r="7" spans="1:10" x14ac:dyDescent="0.2">
      <c r="A7" s="20"/>
      <c r="B7" s="96">
        <v>2023</v>
      </c>
      <c r="C7" s="21">
        <v>2024</v>
      </c>
      <c r="D7" s="96">
        <v>2023</v>
      </c>
      <c r="E7" s="21">
        <v>2024</v>
      </c>
    </row>
    <row r="8" spans="1:10" x14ac:dyDescent="0.2">
      <c r="A8" s="22" t="s">
        <v>335</v>
      </c>
      <c r="B8" s="67"/>
      <c r="C8" s="88"/>
      <c r="D8" s="87"/>
      <c r="E8" s="88"/>
    </row>
    <row r="9" spans="1:10" x14ac:dyDescent="0.2">
      <c r="A9" s="22" t="s">
        <v>6</v>
      </c>
      <c r="B9" s="22"/>
      <c r="C9" s="209"/>
      <c r="D9" s="226"/>
      <c r="E9" s="209"/>
    </row>
    <row r="10" spans="1:10" x14ac:dyDescent="0.2">
      <c r="A10" s="22" t="s">
        <v>336</v>
      </c>
      <c r="B10" s="227">
        <v>67226899.026206508</v>
      </c>
      <c r="C10" s="228">
        <v>67909684.998734996</v>
      </c>
      <c r="D10" s="229">
        <v>22.741793368423512</v>
      </c>
      <c r="E10" s="230">
        <v>21.791706048486294</v>
      </c>
      <c r="G10" s="112"/>
      <c r="H10" s="112"/>
      <c r="I10" s="112"/>
      <c r="J10" s="112"/>
    </row>
    <row r="11" spans="1:10" x14ac:dyDescent="0.2">
      <c r="A11" s="67" t="s">
        <v>337</v>
      </c>
      <c r="B11" s="231">
        <v>52221333.111894473</v>
      </c>
      <c r="C11" s="195">
        <v>55774398.195918001</v>
      </c>
      <c r="D11" s="232">
        <v>17.64750214734687</v>
      </c>
      <c r="E11" s="233">
        <v>17.897583982893011</v>
      </c>
      <c r="G11" s="112"/>
      <c r="H11" s="112"/>
      <c r="I11" s="112"/>
      <c r="J11" s="112"/>
    </row>
    <row r="12" spans="1:10" x14ac:dyDescent="0.2">
      <c r="A12" s="67" t="s">
        <v>338</v>
      </c>
      <c r="B12" s="231">
        <v>1226732.5171050264</v>
      </c>
      <c r="C12" s="195">
        <v>1345084.7532215002</v>
      </c>
      <c r="D12" s="232">
        <v>0.41879046685630272</v>
      </c>
      <c r="E12" s="233">
        <v>0.43162755876499309</v>
      </c>
      <c r="G12" s="112"/>
      <c r="H12" s="112"/>
      <c r="I12" s="112"/>
      <c r="J12" s="112"/>
    </row>
    <row r="13" spans="1:10" x14ac:dyDescent="0.2">
      <c r="A13" s="67" t="s">
        <v>339</v>
      </c>
      <c r="B13" s="231">
        <v>3410823.5101028658</v>
      </c>
      <c r="C13" s="195">
        <v>3686960.6639999999</v>
      </c>
      <c r="D13" s="232">
        <v>1.1644106194652524</v>
      </c>
      <c r="E13" s="233">
        <v>1.1831178867007921</v>
      </c>
      <c r="G13" s="112"/>
      <c r="H13" s="112"/>
      <c r="I13" s="112"/>
      <c r="J13" s="112"/>
    </row>
    <row r="14" spans="1:10" x14ac:dyDescent="0.2">
      <c r="A14" s="67" t="s">
        <v>340</v>
      </c>
      <c r="B14" s="231">
        <v>93372.094704469971</v>
      </c>
      <c r="C14" s="195">
        <v>76215.872999999992</v>
      </c>
      <c r="D14" s="232">
        <v>3.1876014198201991E-2</v>
      </c>
      <c r="E14" s="233">
        <v>2.4457099170401116E-2</v>
      </c>
      <c r="G14" s="112"/>
      <c r="H14" s="112"/>
      <c r="I14" s="112"/>
      <c r="J14" s="112"/>
    </row>
    <row r="15" spans="1:10" x14ac:dyDescent="0.2">
      <c r="A15" s="67" t="s">
        <v>341</v>
      </c>
      <c r="B15" s="231">
        <v>4978826.4716613013</v>
      </c>
      <c r="C15" s="195">
        <v>1944390.7114499998</v>
      </c>
      <c r="D15" s="232">
        <v>1.6997063609140803</v>
      </c>
      <c r="E15" s="233">
        <v>0.6239403235063572</v>
      </c>
      <c r="G15" s="112"/>
      <c r="H15" s="112"/>
      <c r="I15" s="112"/>
      <c r="J15" s="112"/>
    </row>
    <row r="16" spans="1:10" x14ac:dyDescent="0.2">
      <c r="A16" s="67" t="s">
        <v>342</v>
      </c>
      <c r="B16" s="231">
        <v>1374119.6797928605</v>
      </c>
      <c r="C16" s="195">
        <v>1473760.5179599999</v>
      </c>
      <c r="D16" s="232">
        <v>0.46910652011975373</v>
      </c>
      <c r="E16" s="233">
        <v>0.47291864177911391</v>
      </c>
      <c r="G16" s="112"/>
      <c r="H16" s="112"/>
      <c r="I16" s="112"/>
      <c r="J16" s="112"/>
    </row>
    <row r="17" spans="1:10" x14ac:dyDescent="0.2">
      <c r="A17" s="67" t="s">
        <v>343</v>
      </c>
      <c r="B17" s="231">
        <v>3921691.6409455063</v>
      </c>
      <c r="C17" s="195">
        <v>3608874.2831854997</v>
      </c>
      <c r="D17" s="232">
        <v>1.518993579409692</v>
      </c>
      <c r="E17" s="233">
        <v>1.1580605556716255</v>
      </c>
      <c r="G17" s="112"/>
      <c r="H17" s="112"/>
      <c r="I17" s="112"/>
      <c r="J17" s="112"/>
    </row>
    <row r="18" spans="1:10" x14ac:dyDescent="0.2">
      <c r="A18" s="32" t="s">
        <v>344</v>
      </c>
      <c r="B18" s="234">
        <v>64055484.335152999</v>
      </c>
      <c r="C18" s="194">
        <v>66384620.846635006</v>
      </c>
      <c r="D18" s="235">
        <v>21.659113794399051</v>
      </c>
      <c r="E18" s="236">
        <v>21.302324457211558</v>
      </c>
      <c r="G18" s="112"/>
      <c r="H18" s="112"/>
      <c r="I18" s="112"/>
      <c r="J18" s="112"/>
    </row>
    <row r="19" spans="1:10" x14ac:dyDescent="0.2">
      <c r="A19" s="67" t="s">
        <v>345</v>
      </c>
      <c r="B19" s="231">
        <v>14342989.917833436</v>
      </c>
      <c r="C19" s="195">
        <v>15195344.459970001</v>
      </c>
      <c r="D19" s="232">
        <v>4.8965095161738867</v>
      </c>
      <c r="E19" s="233">
        <v>4.8760715026631205</v>
      </c>
      <c r="G19" s="112"/>
      <c r="H19" s="112"/>
      <c r="I19" s="112"/>
      <c r="J19" s="112"/>
    </row>
    <row r="20" spans="1:10" x14ac:dyDescent="0.2">
      <c r="A20" s="67" t="s">
        <v>346</v>
      </c>
      <c r="B20" s="231">
        <v>5675888.3396815741</v>
      </c>
      <c r="C20" s="195">
        <v>6031817.8625000007</v>
      </c>
      <c r="D20" s="232">
        <v>1.9376741828031154</v>
      </c>
      <c r="E20" s="233">
        <v>1.9355648873950366</v>
      </c>
      <c r="G20" s="112"/>
      <c r="H20" s="112"/>
      <c r="I20" s="112"/>
      <c r="J20" s="112"/>
    </row>
    <row r="21" spans="1:10" x14ac:dyDescent="0.2">
      <c r="A21" s="67" t="s">
        <v>347</v>
      </c>
      <c r="B21" s="231">
        <v>3076147.8505486865</v>
      </c>
      <c r="C21" s="195">
        <v>3764120.8252600003</v>
      </c>
      <c r="D21" s="232">
        <v>1.050156718345147</v>
      </c>
      <c r="E21" s="233">
        <v>1.2078780008562775</v>
      </c>
      <c r="G21" s="112"/>
      <c r="H21" s="112"/>
      <c r="I21" s="112"/>
      <c r="J21" s="112"/>
    </row>
    <row r="22" spans="1:10" x14ac:dyDescent="0.2">
      <c r="A22" s="67" t="s">
        <v>348</v>
      </c>
      <c r="B22" s="231">
        <v>26008990.263543669</v>
      </c>
      <c r="C22" s="195">
        <v>26056874.898400001</v>
      </c>
      <c r="D22" s="232">
        <v>8.8791297394115958</v>
      </c>
      <c r="E22" s="233">
        <v>8.3614547518323956</v>
      </c>
      <c r="G22" s="112"/>
      <c r="H22" s="112"/>
      <c r="I22" s="112"/>
      <c r="J22" s="112"/>
    </row>
    <row r="23" spans="1:10" x14ac:dyDescent="0.2">
      <c r="A23" s="67" t="s">
        <v>349</v>
      </c>
      <c r="B23" s="231">
        <v>14723875.152422698</v>
      </c>
      <c r="C23" s="195">
        <v>14994621.048324998</v>
      </c>
      <c r="D23" s="232">
        <v>5.0265387629641651</v>
      </c>
      <c r="E23" s="233">
        <v>4.8116608728140982</v>
      </c>
      <c r="G23" s="112"/>
      <c r="H23" s="112"/>
      <c r="I23" s="112"/>
      <c r="J23" s="112"/>
    </row>
    <row r="24" spans="1:10" x14ac:dyDescent="0.2">
      <c r="A24" s="197" t="s">
        <v>350</v>
      </c>
      <c r="B24" s="237">
        <v>227592.81112294062</v>
      </c>
      <c r="C24" s="198">
        <v>341841.75217999995</v>
      </c>
      <c r="D24" s="238">
        <v>7.7697214587778271E-2</v>
      </c>
      <c r="E24" s="239">
        <v>0.10969444165062495</v>
      </c>
      <c r="G24" s="112"/>
      <c r="H24" s="112"/>
      <c r="I24" s="112"/>
      <c r="J24" s="112"/>
    </row>
    <row r="25" spans="1:10" x14ac:dyDescent="0.2">
      <c r="A25" s="22" t="s">
        <v>351</v>
      </c>
      <c r="B25" s="227">
        <v>3171414.6910535097</v>
      </c>
      <c r="C25" s="228">
        <v>1525064.1520999894</v>
      </c>
      <c r="D25" s="229">
        <v>1.0826795740244621</v>
      </c>
      <c r="E25" s="230">
        <v>0.48938159127473535</v>
      </c>
      <c r="G25" s="112"/>
      <c r="H25" s="112"/>
      <c r="I25" s="112"/>
      <c r="J25" s="112"/>
    </row>
    <row r="26" spans="1:10" x14ac:dyDescent="0.2">
      <c r="A26" s="32" t="s">
        <v>431</v>
      </c>
      <c r="B26" s="234">
        <v>10140736.615075015</v>
      </c>
      <c r="C26" s="194">
        <v>10400043.491459999</v>
      </c>
      <c r="D26" s="235">
        <v>3.4619150972831645</v>
      </c>
      <c r="E26" s="236">
        <v>3.3372955663333008</v>
      </c>
      <c r="G26" s="112"/>
      <c r="H26" s="112"/>
      <c r="I26" s="112"/>
      <c r="J26" s="112"/>
    </row>
    <row r="27" spans="1:10" x14ac:dyDescent="0.2">
      <c r="A27" s="67" t="s">
        <v>352</v>
      </c>
      <c r="B27" s="231">
        <v>12932.615919183332</v>
      </c>
      <c r="C27" s="195">
        <v>17635.509999999998</v>
      </c>
      <c r="D27" s="232">
        <v>4.4150262448813399E-3</v>
      </c>
      <c r="E27" s="233">
        <v>5.6591022317700225E-3</v>
      </c>
      <c r="G27" s="112"/>
      <c r="H27" s="112"/>
      <c r="I27" s="112"/>
      <c r="J27" s="112"/>
    </row>
    <row r="28" spans="1:10" x14ac:dyDescent="0.2">
      <c r="A28" s="67" t="s">
        <v>353</v>
      </c>
      <c r="B28" s="231">
        <v>4374804.5023291716</v>
      </c>
      <c r="C28" s="195">
        <v>4416380.9017699994</v>
      </c>
      <c r="D28" s="232">
        <v>1.4935011458399545</v>
      </c>
      <c r="E28" s="233">
        <v>1.4171833430137892</v>
      </c>
      <c r="G28" s="112"/>
      <c r="H28" s="112"/>
      <c r="I28" s="112"/>
      <c r="J28" s="112"/>
    </row>
    <row r="29" spans="1:10" x14ac:dyDescent="0.2">
      <c r="A29" s="197" t="s">
        <v>354</v>
      </c>
      <c r="B29" s="237">
        <v>5778864.7286650278</v>
      </c>
      <c r="C29" s="198">
        <v>6001298.0996899996</v>
      </c>
      <c r="D29" s="238">
        <v>1.972828977688091</v>
      </c>
      <c r="E29" s="239">
        <v>1.9257713255512812</v>
      </c>
      <c r="G29" s="112"/>
      <c r="H29" s="112"/>
      <c r="I29" s="112"/>
      <c r="J29" s="112"/>
    </row>
    <row r="30" spans="1:10" x14ac:dyDescent="0.2">
      <c r="A30" s="22" t="s">
        <v>17</v>
      </c>
      <c r="B30" s="227">
        <v>67239831.642125696</v>
      </c>
      <c r="C30" s="228">
        <v>67927320.508735001</v>
      </c>
      <c r="D30" s="229">
        <v>22.746208394668397</v>
      </c>
      <c r="E30" s="230">
        <v>21.797365150718065</v>
      </c>
      <c r="G30" s="112"/>
      <c r="H30" s="112"/>
      <c r="I30" s="112"/>
      <c r="J30" s="112"/>
    </row>
    <row r="31" spans="1:10" x14ac:dyDescent="0.2">
      <c r="A31" s="22" t="s">
        <v>61</v>
      </c>
      <c r="B31" s="227">
        <v>74209153.566147193</v>
      </c>
      <c r="C31" s="228">
        <v>76802299.848095</v>
      </c>
      <c r="D31" s="229">
        <v>25.125443917927097</v>
      </c>
      <c r="E31" s="230">
        <v>24.645279125776625</v>
      </c>
      <c r="G31" s="112"/>
      <c r="H31" s="112"/>
      <c r="I31" s="112"/>
      <c r="J31" s="112"/>
    </row>
    <row r="32" spans="1:10" x14ac:dyDescent="0.2">
      <c r="A32" s="240" t="s">
        <v>355</v>
      </c>
      <c r="B32" s="227">
        <v>-6969321.9240214974</v>
      </c>
      <c r="C32" s="228">
        <v>-8874979.3393599987</v>
      </c>
      <c r="D32" s="229">
        <v>-2.3792355232587026</v>
      </c>
      <c r="E32" s="230">
        <v>-2.847913975058562</v>
      </c>
      <c r="G32" s="112"/>
      <c r="H32" s="112"/>
      <c r="I32" s="112"/>
      <c r="J32" s="112"/>
    </row>
    <row r="33" spans="1:10" x14ac:dyDescent="0.2">
      <c r="A33" s="32" t="s">
        <v>356</v>
      </c>
      <c r="B33" s="241"/>
      <c r="C33" s="242"/>
      <c r="D33" s="243"/>
      <c r="E33" s="244"/>
      <c r="G33" s="112"/>
      <c r="H33" s="112"/>
      <c r="I33" s="112"/>
      <c r="J33" s="112"/>
    </row>
    <row r="34" spans="1:10" x14ac:dyDescent="0.2">
      <c r="A34" s="22" t="s">
        <v>6</v>
      </c>
      <c r="B34" s="22"/>
      <c r="C34" s="209"/>
      <c r="D34" s="229"/>
      <c r="E34" s="230"/>
      <c r="G34" s="112"/>
      <c r="H34" s="112"/>
      <c r="I34" s="112"/>
      <c r="J34" s="112"/>
    </row>
    <row r="35" spans="1:10" x14ac:dyDescent="0.2">
      <c r="A35" s="67" t="s">
        <v>357</v>
      </c>
      <c r="B35" s="245">
        <v>0</v>
      </c>
      <c r="C35" s="196">
        <v>0</v>
      </c>
      <c r="D35" s="232">
        <v>0</v>
      </c>
      <c r="E35" s="233">
        <v>0</v>
      </c>
      <c r="G35" s="112"/>
      <c r="H35" s="112"/>
      <c r="I35" s="112"/>
      <c r="J35" s="112"/>
    </row>
    <row r="36" spans="1:10" x14ac:dyDescent="0.2">
      <c r="A36" s="67" t="s">
        <v>358</v>
      </c>
      <c r="B36" s="231">
        <v>0</v>
      </c>
      <c r="C36" s="195">
        <v>0</v>
      </c>
      <c r="D36" s="232">
        <v>0</v>
      </c>
      <c r="E36" s="233">
        <v>0</v>
      </c>
      <c r="G36" s="112"/>
      <c r="H36" s="112"/>
      <c r="I36" s="112"/>
      <c r="J36" s="112"/>
    </row>
    <row r="37" spans="1:10" x14ac:dyDescent="0.2">
      <c r="A37" s="67" t="s">
        <v>359</v>
      </c>
      <c r="B37" s="231">
        <v>0</v>
      </c>
      <c r="C37" s="195">
        <v>0</v>
      </c>
      <c r="D37" s="232">
        <v>0</v>
      </c>
      <c r="E37" s="233">
        <v>0</v>
      </c>
      <c r="G37" s="112"/>
      <c r="H37" s="112"/>
      <c r="I37" s="112"/>
      <c r="J37" s="112"/>
    </row>
    <row r="38" spans="1:10" x14ac:dyDescent="0.2">
      <c r="A38" s="67" t="s">
        <v>360</v>
      </c>
      <c r="B38" s="231">
        <v>0</v>
      </c>
      <c r="C38" s="195">
        <v>0</v>
      </c>
      <c r="D38" s="232">
        <v>0</v>
      </c>
      <c r="E38" s="233">
        <v>0</v>
      </c>
      <c r="G38" s="112"/>
      <c r="H38" s="112"/>
      <c r="I38" s="112"/>
      <c r="J38" s="112"/>
    </row>
    <row r="39" spans="1:10" x14ac:dyDescent="0.2">
      <c r="A39" s="197" t="s">
        <v>361</v>
      </c>
      <c r="B39" s="237">
        <v>13151.894982608772</v>
      </c>
      <c r="C39" s="198">
        <v>5668.9890330000007</v>
      </c>
      <c r="D39" s="238">
        <v>4.4898852545377137E-3</v>
      </c>
      <c r="E39" s="239">
        <v>1.8191358508220113E-3</v>
      </c>
      <c r="G39" s="112"/>
      <c r="H39" s="112"/>
      <c r="I39" s="112"/>
      <c r="J39" s="112"/>
    </row>
    <row r="40" spans="1:10" x14ac:dyDescent="0.2">
      <c r="A40" s="22" t="s">
        <v>362</v>
      </c>
      <c r="B40" s="227">
        <v>-13151.894982608772</v>
      </c>
      <c r="C40" s="228">
        <v>-5668.9890330000007</v>
      </c>
      <c r="D40" s="229">
        <v>-4.4898852545377137E-3</v>
      </c>
      <c r="E40" s="230">
        <v>-1.8191358508220113E-3</v>
      </c>
      <c r="G40" s="112"/>
      <c r="H40" s="112"/>
      <c r="I40" s="112"/>
      <c r="J40" s="112"/>
    </row>
    <row r="41" spans="1:10" x14ac:dyDescent="0.2">
      <c r="A41" s="86" t="s">
        <v>363</v>
      </c>
      <c r="B41" s="246">
        <v>0</v>
      </c>
      <c r="C41" s="247">
        <v>0</v>
      </c>
      <c r="D41" s="248">
        <v>0</v>
      </c>
      <c r="E41" s="249">
        <v>0</v>
      </c>
      <c r="G41" s="112"/>
      <c r="H41" s="112"/>
      <c r="I41" s="112"/>
      <c r="J41" s="112"/>
    </row>
    <row r="42" spans="1:10" x14ac:dyDescent="0.2">
      <c r="A42" s="22" t="s">
        <v>17</v>
      </c>
      <c r="B42" s="227">
        <v>0</v>
      </c>
      <c r="C42" s="228">
        <v>0</v>
      </c>
      <c r="D42" s="229">
        <v>0</v>
      </c>
      <c r="E42" s="230">
        <v>0</v>
      </c>
      <c r="G42" s="112"/>
      <c r="H42" s="112"/>
      <c r="I42" s="112"/>
      <c r="J42" s="112"/>
    </row>
    <row r="43" spans="1:10" x14ac:dyDescent="0.2">
      <c r="A43" s="22" t="s">
        <v>61</v>
      </c>
      <c r="B43" s="227">
        <v>13151.894982608772</v>
      </c>
      <c r="C43" s="228">
        <v>5668.9890330000007</v>
      </c>
      <c r="D43" s="229">
        <v>4.4898852545377137E-3</v>
      </c>
      <c r="E43" s="230">
        <v>1.8191358508220113E-3</v>
      </c>
      <c r="G43" s="112"/>
      <c r="H43" s="112"/>
      <c r="I43" s="112"/>
      <c r="J43" s="112"/>
    </row>
    <row r="44" spans="1:10" x14ac:dyDescent="0.2">
      <c r="A44" s="22" t="s">
        <v>441</v>
      </c>
      <c r="B44" s="227">
        <v>-13151.894982608772</v>
      </c>
      <c r="C44" s="228">
        <v>-5668.9890330000007</v>
      </c>
      <c r="D44" s="229">
        <v>-4.4898852545377137E-3</v>
      </c>
      <c r="E44" s="230">
        <v>-1.8191358508220113E-3</v>
      </c>
      <c r="G44" s="112"/>
      <c r="H44" s="112"/>
      <c r="I44" s="112"/>
      <c r="J44" s="112"/>
    </row>
    <row r="45" spans="1:10" x14ac:dyDescent="0.2">
      <c r="A45" s="32" t="s">
        <v>364</v>
      </c>
      <c r="B45" s="241"/>
      <c r="C45" s="242"/>
      <c r="D45" s="243"/>
      <c r="E45" s="244"/>
      <c r="G45" s="112"/>
      <c r="H45" s="112"/>
      <c r="I45" s="112"/>
      <c r="J45" s="112"/>
    </row>
    <row r="46" spans="1:10" x14ac:dyDescent="0.2">
      <c r="A46" s="67" t="s">
        <v>336</v>
      </c>
      <c r="B46" s="231">
        <v>67239831.642125696</v>
      </c>
      <c r="C46" s="195">
        <v>67927320.508735001</v>
      </c>
      <c r="D46" s="232">
        <v>22.746208394668397</v>
      </c>
      <c r="E46" s="233">
        <v>21.797365150718065</v>
      </c>
      <c r="G46" s="112"/>
      <c r="H46" s="112"/>
      <c r="I46" s="112"/>
      <c r="J46" s="112"/>
    </row>
    <row r="47" spans="1:10" x14ac:dyDescent="0.2">
      <c r="A47" s="197" t="s">
        <v>344</v>
      </c>
      <c r="B47" s="237">
        <v>74222305.461129799</v>
      </c>
      <c r="C47" s="198">
        <v>76807968.837127998</v>
      </c>
      <c r="D47" s="238">
        <v>25.129933803181636</v>
      </c>
      <c r="E47" s="239">
        <v>24.647098261627448</v>
      </c>
      <c r="G47" s="112"/>
      <c r="H47" s="112"/>
      <c r="I47" s="112"/>
      <c r="J47" s="112"/>
    </row>
    <row r="48" spans="1:10" x14ac:dyDescent="0.2">
      <c r="A48" s="70" t="s">
        <v>365</v>
      </c>
      <c r="B48" s="250">
        <v>-6982473.8190041035</v>
      </c>
      <c r="C48" s="199">
        <v>-8880648.3283929974</v>
      </c>
      <c r="D48" s="251">
        <v>-2.3837254085132389</v>
      </c>
      <c r="E48" s="72">
        <v>-2.8497331109093831</v>
      </c>
      <c r="G48" s="112"/>
      <c r="H48" s="112"/>
      <c r="I48" s="112"/>
      <c r="J48" s="112"/>
    </row>
    <row r="49" spans="1:10" x14ac:dyDescent="0.2">
      <c r="A49" s="1476" t="s">
        <v>332</v>
      </c>
      <c r="B49" s="1476"/>
      <c r="C49" s="1476"/>
      <c r="D49" s="1476"/>
      <c r="E49" s="1476"/>
      <c r="G49" s="112"/>
      <c r="H49" s="112"/>
      <c r="I49" s="459"/>
      <c r="J49" s="459"/>
    </row>
    <row r="50" spans="1:10" x14ac:dyDescent="0.2">
      <c r="A50" s="34" t="s">
        <v>18</v>
      </c>
    </row>
    <row r="52" spans="1:10" x14ac:dyDescent="0.2">
      <c r="B52" s="112"/>
      <c r="C52" s="112"/>
      <c r="D52" s="112"/>
      <c r="E52" s="112"/>
    </row>
    <row r="53" spans="1:10" x14ac:dyDescent="0.2">
      <c r="B53" s="112"/>
      <c r="C53" s="112"/>
      <c r="D53" s="112"/>
      <c r="E53" s="112"/>
    </row>
    <row r="54" spans="1:10" x14ac:dyDescent="0.2">
      <c r="B54" s="112"/>
      <c r="C54" s="112"/>
      <c r="D54" s="112"/>
      <c r="E54" s="112"/>
    </row>
    <row r="55" spans="1:10" x14ac:dyDescent="0.2">
      <c r="B55" s="112"/>
      <c r="C55" s="112"/>
      <c r="D55" s="112"/>
      <c r="E55" s="112"/>
    </row>
    <row r="56" spans="1:10" x14ac:dyDescent="0.2">
      <c r="B56" s="112"/>
      <c r="C56" s="112"/>
      <c r="D56" s="112"/>
      <c r="E56" s="112"/>
    </row>
    <row r="57" spans="1:10" x14ac:dyDescent="0.2">
      <c r="B57" s="112"/>
      <c r="C57" s="112"/>
      <c r="D57" s="112"/>
      <c r="E57" s="112"/>
    </row>
    <row r="58" spans="1:10" x14ac:dyDescent="0.2">
      <c r="B58" s="112"/>
      <c r="C58" s="112"/>
      <c r="D58" s="112"/>
      <c r="E58" s="112"/>
    </row>
    <row r="59" spans="1:10" x14ac:dyDescent="0.2">
      <c r="B59" s="112"/>
      <c r="C59" s="112"/>
      <c r="D59" s="112"/>
      <c r="E59" s="112"/>
    </row>
    <row r="60" spans="1:10" x14ac:dyDescent="0.2">
      <c r="B60" s="112"/>
      <c r="C60" s="112"/>
      <c r="D60" s="112"/>
      <c r="E60" s="112"/>
    </row>
    <row r="61" spans="1:10" x14ac:dyDescent="0.2">
      <c r="B61" s="112"/>
      <c r="C61" s="112"/>
      <c r="D61" s="112"/>
      <c r="E61" s="112"/>
    </row>
    <row r="62" spans="1:10" x14ac:dyDescent="0.2">
      <c r="B62" s="112"/>
      <c r="C62" s="112"/>
      <c r="D62" s="112"/>
      <c r="E62" s="112"/>
    </row>
    <row r="63" spans="1:10" x14ac:dyDescent="0.2">
      <c r="B63" s="112"/>
      <c r="C63" s="112"/>
      <c r="D63" s="112"/>
      <c r="E63" s="112"/>
    </row>
    <row r="64" spans="1:10" x14ac:dyDescent="0.2">
      <c r="B64" s="112"/>
      <c r="C64" s="112"/>
      <c r="D64" s="112"/>
      <c r="E64" s="112"/>
    </row>
    <row r="65" spans="2:5" x14ac:dyDescent="0.2">
      <c r="B65" s="112"/>
      <c r="C65" s="112"/>
      <c r="D65" s="112"/>
      <c r="E65" s="112"/>
    </row>
    <row r="66" spans="2:5" x14ac:dyDescent="0.2">
      <c r="B66" s="112"/>
      <c r="C66" s="112"/>
      <c r="D66" s="112"/>
      <c r="E66" s="112"/>
    </row>
    <row r="67" spans="2:5" x14ac:dyDescent="0.2">
      <c r="B67" s="112"/>
      <c r="C67" s="112"/>
      <c r="D67" s="112"/>
      <c r="E67" s="112"/>
    </row>
    <row r="68" spans="2:5" x14ac:dyDescent="0.2">
      <c r="B68" s="112"/>
      <c r="C68" s="112"/>
      <c r="D68" s="112"/>
      <c r="E68" s="112"/>
    </row>
    <row r="69" spans="2:5" x14ac:dyDescent="0.2">
      <c r="B69" s="112"/>
      <c r="C69" s="112"/>
      <c r="D69" s="112"/>
      <c r="E69" s="112"/>
    </row>
    <row r="70" spans="2:5" x14ac:dyDescent="0.2">
      <c r="B70" s="112"/>
      <c r="C70" s="112"/>
      <c r="D70" s="112"/>
      <c r="E70" s="112"/>
    </row>
    <row r="71" spans="2:5" x14ac:dyDescent="0.2">
      <c r="B71" s="112"/>
      <c r="C71" s="112"/>
      <c r="D71" s="112"/>
      <c r="E71" s="112"/>
    </row>
    <row r="72" spans="2:5" x14ac:dyDescent="0.2">
      <c r="B72" s="112"/>
      <c r="C72" s="112"/>
      <c r="D72" s="112"/>
      <c r="E72" s="112"/>
    </row>
    <row r="73" spans="2:5" x14ac:dyDescent="0.2">
      <c r="B73" s="112"/>
      <c r="C73" s="112"/>
      <c r="D73" s="112"/>
      <c r="E73" s="112"/>
    </row>
    <row r="74" spans="2:5" x14ac:dyDescent="0.2">
      <c r="B74" s="112"/>
      <c r="C74" s="112"/>
      <c r="D74" s="112"/>
      <c r="E74" s="112"/>
    </row>
    <row r="75" spans="2:5" x14ac:dyDescent="0.2">
      <c r="B75" s="112"/>
      <c r="C75" s="112"/>
      <c r="D75" s="112"/>
      <c r="E75" s="112"/>
    </row>
    <row r="76" spans="2:5" x14ac:dyDescent="0.2">
      <c r="B76" s="112"/>
      <c r="C76" s="112"/>
      <c r="D76" s="112"/>
      <c r="E76" s="112"/>
    </row>
    <row r="77" spans="2:5" x14ac:dyDescent="0.2">
      <c r="B77" s="112"/>
      <c r="C77" s="112"/>
      <c r="D77" s="112"/>
      <c r="E77" s="112"/>
    </row>
    <row r="78" spans="2:5" x14ac:dyDescent="0.2">
      <c r="B78" s="112"/>
      <c r="C78" s="112"/>
      <c r="D78" s="112"/>
      <c r="E78" s="112"/>
    </row>
    <row r="79" spans="2:5" x14ac:dyDescent="0.2">
      <c r="B79" s="112"/>
      <c r="C79" s="112"/>
      <c r="D79" s="112"/>
      <c r="E79" s="112"/>
    </row>
    <row r="80" spans="2:5" x14ac:dyDescent="0.2">
      <c r="B80" s="112"/>
      <c r="C80" s="112"/>
      <c r="D80" s="112"/>
      <c r="E80" s="112"/>
    </row>
    <row r="81" spans="2:5" x14ac:dyDescent="0.2">
      <c r="B81" s="112"/>
      <c r="C81" s="112"/>
      <c r="D81" s="112"/>
      <c r="E81" s="112"/>
    </row>
    <row r="82" spans="2:5" x14ac:dyDescent="0.2">
      <c r="B82" s="112"/>
      <c r="C82" s="112"/>
      <c r="D82" s="112"/>
      <c r="E82" s="112"/>
    </row>
    <row r="83" spans="2:5" x14ac:dyDescent="0.2">
      <c r="B83" s="112"/>
      <c r="C83" s="112"/>
      <c r="D83" s="112"/>
      <c r="E83" s="112"/>
    </row>
    <row r="84" spans="2:5" x14ac:dyDescent="0.2">
      <c r="B84" s="112"/>
      <c r="C84" s="112"/>
      <c r="D84" s="112"/>
      <c r="E84" s="112"/>
    </row>
    <row r="85" spans="2:5" x14ac:dyDescent="0.2">
      <c r="B85" s="112"/>
      <c r="C85" s="112"/>
      <c r="D85" s="112"/>
      <c r="E85" s="112"/>
    </row>
    <row r="86" spans="2:5" x14ac:dyDescent="0.2">
      <c r="B86" s="112"/>
      <c r="C86" s="112"/>
      <c r="D86" s="112"/>
      <c r="E86" s="112"/>
    </row>
    <row r="87" spans="2:5" x14ac:dyDescent="0.2">
      <c r="B87" s="112"/>
      <c r="C87" s="112"/>
      <c r="D87" s="112"/>
      <c r="E87" s="112"/>
    </row>
    <row r="88" spans="2:5" x14ac:dyDescent="0.2">
      <c r="B88" s="112"/>
      <c r="C88" s="112"/>
      <c r="D88" s="112"/>
      <c r="E88" s="112"/>
    </row>
    <row r="89" spans="2:5" x14ac:dyDescent="0.2">
      <c r="B89" s="112"/>
      <c r="C89" s="112"/>
      <c r="D89" s="112"/>
      <c r="E89" s="112"/>
    </row>
  </sheetData>
  <mergeCells count="3">
    <mergeCell ref="B6:C6"/>
    <mergeCell ref="D6:E6"/>
    <mergeCell ref="A49:E4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7FC53-A5CD-49B9-92BB-9D81F37D4501}">
  <sheetPr codeName="Hoja8"/>
  <dimension ref="A1:X26"/>
  <sheetViews>
    <sheetView showGridLines="0" workbookViewId="0">
      <selection activeCell="C25" sqref="C25"/>
    </sheetView>
  </sheetViews>
  <sheetFormatPr baseColWidth="10" defaultColWidth="10.42578125" defaultRowHeight="12.75" x14ac:dyDescent="0.2"/>
  <cols>
    <col min="1" max="1" width="35.85546875" style="4" customWidth="1"/>
    <col min="2" max="4" width="11.85546875" style="4" customWidth="1"/>
    <col min="5" max="5" width="13" style="4" customWidth="1"/>
    <col min="6" max="6" width="16.42578125" style="4" customWidth="1"/>
    <col min="7" max="7" width="10.42578125" style="4"/>
    <col min="8" max="8" width="12.7109375" style="4" bestFit="1" customWidth="1"/>
    <col min="9" max="9" width="11.28515625" style="4" bestFit="1" customWidth="1"/>
    <col min="10" max="10" width="3.85546875" style="4" customWidth="1"/>
    <col min="11" max="11" width="12.7109375" style="4" bestFit="1" customWidth="1"/>
    <col min="12" max="12" width="11.7109375" style="4" customWidth="1"/>
    <col min="13" max="14" width="11.42578125" style="4" customWidth="1"/>
    <col min="15" max="15" width="2.5703125" style="4" customWidth="1"/>
    <col min="16" max="17" width="11.85546875" style="4" customWidth="1"/>
    <col min="18" max="18" width="4.42578125" style="4" customWidth="1"/>
    <col min="19" max="19" width="12.7109375" style="4" bestFit="1" customWidth="1"/>
    <col min="20" max="20" width="13" style="4" bestFit="1" customWidth="1"/>
    <col min="21" max="21" width="7" style="4" customWidth="1"/>
    <col min="22" max="16384" width="10.42578125" style="4"/>
  </cols>
  <sheetData>
    <row r="1" spans="1:24" x14ac:dyDescent="0.2">
      <c r="A1" s="125" t="s">
        <v>1390</v>
      </c>
      <c r="D1" s="322"/>
    </row>
    <row r="2" spans="1:24" ht="15" x14ac:dyDescent="0.2">
      <c r="A2" s="125" t="s">
        <v>1315</v>
      </c>
    </row>
    <row r="3" spans="1:24" x14ac:dyDescent="0.2">
      <c r="A3" s="4" t="s">
        <v>585</v>
      </c>
      <c r="C3" s="700"/>
      <c r="D3" s="700"/>
      <c r="E3" s="700"/>
      <c r="F3" s="700"/>
    </row>
    <row r="4" spans="1:24" x14ac:dyDescent="0.2">
      <c r="B4" s="700"/>
      <c r="C4" s="7"/>
      <c r="D4" s="7"/>
      <c r="H4" s="7"/>
      <c r="I4" s="7"/>
      <c r="J4" s="7"/>
      <c r="K4" s="7"/>
      <c r="L4" s="7"/>
      <c r="M4" s="7"/>
      <c r="N4" s="7"/>
      <c r="O4" s="7"/>
      <c r="P4" s="7"/>
      <c r="Q4" s="7"/>
      <c r="R4" s="7"/>
      <c r="S4" s="7"/>
      <c r="T4" s="7"/>
      <c r="U4" s="7"/>
      <c r="V4" s="7"/>
      <c r="W4" s="7"/>
      <c r="X4" s="7"/>
    </row>
    <row r="5" spans="1:24" ht="25.5" x14ac:dyDescent="0.2">
      <c r="A5" s="138"/>
      <c r="B5" s="131" t="s">
        <v>603</v>
      </c>
      <c r="C5" s="131" t="s">
        <v>750</v>
      </c>
      <c r="D5" s="131" t="s">
        <v>751</v>
      </c>
      <c r="E5" s="131" t="s">
        <v>788</v>
      </c>
      <c r="F5" s="132" t="s">
        <v>752</v>
      </c>
      <c r="G5" s="139"/>
      <c r="H5" s="1218"/>
      <c r="I5" s="1218"/>
      <c r="J5" s="1218"/>
      <c r="K5" s="1218"/>
      <c r="L5" s="1218"/>
      <c r="M5" s="1218"/>
      <c r="N5" s="1218"/>
      <c r="O5" s="7"/>
      <c r="P5" s="1218"/>
      <c r="Q5" s="1218"/>
      <c r="R5" s="7"/>
      <c r="S5" s="316"/>
      <c r="T5" s="316"/>
      <c r="U5" s="7"/>
      <c r="V5" s="1218"/>
      <c r="W5" s="7"/>
      <c r="X5" s="7"/>
    </row>
    <row r="6" spans="1:24" x14ac:dyDescent="0.2">
      <c r="A6" s="1" t="s">
        <v>44</v>
      </c>
      <c r="B6" s="194">
        <v>66041962.529627681</v>
      </c>
      <c r="C6" s="194">
        <v>71908316.507274121</v>
      </c>
      <c r="D6" s="194">
        <v>66567111.234089248</v>
      </c>
      <c r="E6" s="923">
        <v>0.79517428669080292</v>
      </c>
      <c r="F6" s="194">
        <v>-5341205.2731848732</v>
      </c>
      <c r="G6" s="496"/>
      <c r="H6" s="1391"/>
      <c r="I6" s="916"/>
      <c r="J6" s="297"/>
      <c r="K6" s="297"/>
      <c r="L6" s="297"/>
      <c r="M6" s="298"/>
      <c r="N6" s="1392"/>
      <c r="O6" s="7"/>
      <c r="P6" s="297"/>
      <c r="Q6" s="297"/>
      <c r="R6" s="7"/>
      <c r="S6" s="297"/>
      <c r="T6" s="73"/>
      <c r="U6" s="7"/>
      <c r="V6" s="298"/>
      <c r="W6" s="515"/>
      <c r="X6" s="7"/>
    </row>
    <row r="7" spans="1:24" x14ac:dyDescent="0.2">
      <c r="A7" s="203" t="s">
        <v>45</v>
      </c>
      <c r="B7" s="195">
        <v>51186242.918713637</v>
      </c>
      <c r="C7" s="195">
        <v>58766581.874426484</v>
      </c>
      <c r="D7" s="195">
        <v>55047481.996479265</v>
      </c>
      <c r="E7" s="1088">
        <v>7.5435094619026311</v>
      </c>
      <c r="F7" s="195">
        <v>-3719099.8779472187</v>
      </c>
      <c r="G7" s="496"/>
      <c r="H7" s="1391"/>
      <c r="I7" s="297"/>
      <c r="J7" s="297"/>
      <c r="K7" s="297"/>
      <c r="L7" s="297"/>
      <c r="M7" s="298"/>
      <c r="N7" s="1392"/>
      <c r="O7" s="7"/>
      <c r="P7" s="297"/>
      <c r="Q7" s="297"/>
      <c r="R7" s="7"/>
      <c r="S7" s="297"/>
      <c r="T7" s="73"/>
      <c r="U7" s="7"/>
      <c r="V7" s="298"/>
      <c r="W7" s="515"/>
      <c r="X7" s="7"/>
    </row>
    <row r="8" spans="1:24" x14ac:dyDescent="0.2">
      <c r="A8" s="304" t="s">
        <v>46</v>
      </c>
      <c r="B8" s="300">
        <v>1421086.5472051785</v>
      </c>
      <c r="C8" s="300">
        <v>2826921.8316341443</v>
      </c>
      <c r="D8" s="300">
        <v>2978008.2920567077</v>
      </c>
      <c r="E8" s="1089">
        <v>109.55854503819596</v>
      </c>
      <c r="F8" s="300">
        <v>151086.46042256337</v>
      </c>
      <c r="G8" s="496"/>
      <c r="H8" s="1391"/>
      <c r="I8" s="917"/>
      <c r="J8" s="297"/>
      <c r="K8" s="297"/>
      <c r="L8" s="917"/>
      <c r="M8" s="298"/>
      <c r="N8" s="1392"/>
      <c r="O8" s="7"/>
      <c r="P8" s="917"/>
      <c r="Q8" s="297"/>
      <c r="R8" s="7"/>
      <c r="S8" s="73"/>
      <c r="T8" s="73"/>
      <c r="U8" s="7"/>
      <c r="V8" s="298"/>
      <c r="W8" s="515"/>
      <c r="X8" s="7"/>
    </row>
    <row r="9" spans="1:24" x14ac:dyDescent="0.2">
      <c r="A9" s="304" t="s">
        <v>47</v>
      </c>
      <c r="B9" s="300">
        <v>49765156.371508457</v>
      </c>
      <c r="C9" s="300">
        <v>55939660.042792343</v>
      </c>
      <c r="D9" s="300">
        <v>52069473.704422556</v>
      </c>
      <c r="E9" s="1089">
        <v>4.6303829846566336</v>
      </c>
      <c r="F9" s="300">
        <v>-3870186.3383697867</v>
      </c>
      <c r="G9" s="496"/>
      <c r="H9" s="1391"/>
      <c r="I9" s="917"/>
      <c r="J9" s="297"/>
      <c r="K9" s="297"/>
      <c r="L9" s="917"/>
      <c r="M9" s="298"/>
      <c r="N9" s="1392"/>
      <c r="O9" s="7"/>
      <c r="P9" s="917"/>
      <c r="Q9" s="297"/>
      <c r="R9" s="7"/>
      <c r="S9" s="73"/>
      <c r="T9" s="73"/>
      <c r="U9" s="7"/>
      <c r="V9" s="298"/>
      <c r="W9" s="515"/>
      <c r="X9" s="7"/>
    </row>
    <row r="10" spans="1:24" x14ac:dyDescent="0.2">
      <c r="A10" s="129" t="s">
        <v>48</v>
      </c>
      <c r="B10" s="195">
        <v>1075645.6877854902</v>
      </c>
      <c r="C10" s="195">
        <v>1441409.0334047682</v>
      </c>
      <c r="D10" s="195">
        <v>725212.16473633156</v>
      </c>
      <c r="E10" s="1088">
        <v>-32.5788990769462</v>
      </c>
      <c r="F10" s="195">
        <v>-716196.86866843665</v>
      </c>
      <c r="G10" s="496"/>
      <c r="H10" s="1391"/>
      <c r="I10" s="297"/>
      <c r="J10" s="297"/>
      <c r="K10" s="297"/>
      <c r="L10" s="297"/>
      <c r="M10" s="298"/>
      <c r="N10" s="1392"/>
      <c r="O10" s="7"/>
      <c r="P10" s="297"/>
      <c r="Q10" s="297"/>
      <c r="R10" s="7"/>
      <c r="S10" s="73"/>
      <c r="T10" s="73"/>
      <c r="U10" s="7"/>
      <c r="V10" s="298"/>
      <c r="W10" s="515"/>
      <c r="X10" s="7"/>
    </row>
    <row r="11" spans="1:24" x14ac:dyDescent="0.2">
      <c r="A11" s="129" t="s">
        <v>49</v>
      </c>
      <c r="B11" s="195">
        <v>2765058.2527949014</v>
      </c>
      <c r="C11" s="195">
        <v>2621196.2160391412</v>
      </c>
      <c r="D11" s="195">
        <v>3006108.8672781549</v>
      </c>
      <c r="E11" s="1088">
        <v>8.7177409097837675</v>
      </c>
      <c r="F11" s="195">
        <v>384912.65123901377</v>
      </c>
      <c r="G11" s="496"/>
      <c r="H11" s="1391"/>
      <c r="I11" s="297"/>
      <c r="J11" s="297"/>
      <c r="K11" s="297"/>
      <c r="L11" s="297"/>
      <c r="M11" s="298"/>
      <c r="N11" s="1392"/>
      <c r="O11" s="7"/>
      <c r="P11" s="297"/>
      <c r="Q11" s="297"/>
      <c r="R11" s="7"/>
      <c r="S11" s="73"/>
      <c r="T11" s="73"/>
      <c r="U11" s="7"/>
      <c r="V11" s="298"/>
      <c r="W11" s="515"/>
      <c r="X11" s="7"/>
    </row>
    <row r="12" spans="1:24" ht="15" x14ac:dyDescent="0.2">
      <c r="A12" s="67" t="s">
        <v>1323</v>
      </c>
      <c r="B12" s="1136" t="s">
        <v>871</v>
      </c>
      <c r="C12" s="195">
        <v>1187235.3745675106</v>
      </c>
      <c r="D12" s="195">
        <v>637831.98731027998</v>
      </c>
      <c r="E12" s="1090" t="s">
        <v>871</v>
      </c>
      <c r="F12" s="195">
        <v>-549403.38725723058</v>
      </c>
      <c r="G12" s="496"/>
      <c r="H12" s="1391"/>
      <c r="I12" s="297"/>
      <c r="J12" s="297"/>
      <c r="K12" s="297"/>
      <c r="L12" s="297"/>
      <c r="M12" s="298"/>
      <c r="N12" s="1392"/>
      <c r="O12" s="7"/>
      <c r="P12" s="297"/>
      <c r="Q12" s="297"/>
      <c r="R12" s="7"/>
      <c r="S12" s="73"/>
      <c r="T12" s="73"/>
      <c r="U12" s="7"/>
      <c r="V12" s="298"/>
      <c r="W12" s="515"/>
      <c r="X12" s="7"/>
    </row>
    <row r="13" spans="1:24" ht="15" x14ac:dyDescent="0.2">
      <c r="A13" s="140" t="s">
        <v>1324</v>
      </c>
      <c r="B13" s="198">
        <v>11015015.670333656</v>
      </c>
      <c r="C13" s="198">
        <v>7891894.0088362172</v>
      </c>
      <c r="D13" s="198">
        <v>7150476.2182852188</v>
      </c>
      <c r="E13" s="1091">
        <v>-35.084284650240313</v>
      </c>
      <c r="F13" s="198">
        <v>-741417.79055099841</v>
      </c>
      <c r="G13" s="496"/>
      <c r="H13" s="1391"/>
      <c r="I13" s="297"/>
      <c r="J13" s="297"/>
      <c r="K13" s="297"/>
      <c r="L13" s="297"/>
      <c r="M13" s="298"/>
      <c r="N13" s="1392"/>
      <c r="O13" s="7"/>
      <c r="P13" s="297"/>
      <c r="Q13" s="297"/>
      <c r="R13" s="7"/>
      <c r="S13" s="73"/>
      <c r="T13" s="73"/>
      <c r="U13" s="7"/>
      <c r="V13" s="298"/>
      <c r="W13" s="515"/>
      <c r="X13" s="7"/>
    </row>
    <row r="14" spans="1:24" x14ac:dyDescent="0.2">
      <c r="A14" s="1503" t="s">
        <v>1352</v>
      </c>
      <c r="B14" s="1503"/>
      <c r="C14" s="1503"/>
      <c r="D14" s="1503"/>
      <c r="E14" s="1503"/>
      <c r="F14" s="1503"/>
      <c r="H14" s="7"/>
      <c r="I14" s="7"/>
      <c r="J14" s="7"/>
      <c r="K14" s="7"/>
      <c r="L14" s="7"/>
      <c r="M14" s="7"/>
      <c r="N14" s="7"/>
      <c r="O14" s="7"/>
      <c r="P14" s="7"/>
      <c r="Q14" s="7"/>
      <c r="R14" s="7"/>
      <c r="S14" s="7"/>
      <c r="T14" s="7"/>
      <c r="U14" s="7"/>
      <c r="V14" s="7"/>
      <c r="W14" s="7"/>
      <c r="X14" s="7"/>
    </row>
    <row r="15" spans="1:24" x14ac:dyDescent="0.2">
      <c r="A15" s="1503"/>
      <c r="B15" s="1503"/>
      <c r="C15" s="1503"/>
      <c r="D15" s="1503"/>
      <c r="E15" s="1503"/>
      <c r="F15" s="1503"/>
      <c r="H15" s="7"/>
      <c r="I15" s="7"/>
      <c r="J15" s="7"/>
      <c r="K15" s="7"/>
      <c r="L15" s="7"/>
      <c r="M15" s="7"/>
      <c r="N15" s="7"/>
      <c r="O15" s="7"/>
      <c r="P15" s="7"/>
      <c r="Q15" s="7"/>
      <c r="R15" s="7"/>
      <c r="S15" s="7"/>
      <c r="T15" s="7"/>
      <c r="U15" s="7"/>
      <c r="V15" s="7"/>
      <c r="W15" s="7"/>
      <c r="X15" s="7"/>
    </row>
    <row r="16" spans="1:24" ht="17.100000000000001" customHeight="1" x14ac:dyDescent="0.2">
      <c r="A16" s="1504" t="s">
        <v>1325</v>
      </c>
      <c r="B16" s="1504"/>
      <c r="C16" s="1504"/>
      <c r="D16" s="1504"/>
      <c r="E16" s="1504"/>
      <c r="F16" s="1504"/>
      <c r="H16" s="7"/>
      <c r="I16" s="918"/>
      <c r="J16" s="7"/>
      <c r="K16" s="7"/>
      <c r="L16" s="7"/>
      <c r="M16" s="7"/>
      <c r="N16" s="7"/>
      <c r="O16" s="7"/>
      <c r="P16" s="73"/>
      <c r="Q16" s="7"/>
      <c r="R16" s="7"/>
      <c r="S16" s="7"/>
      <c r="T16" s="7"/>
      <c r="U16" s="7"/>
      <c r="V16" s="7"/>
      <c r="W16" s="7"/>
      <c r="X16" s="7"/>
    </row>
    <row r="17" spans="1:24" x14ac:dyDescent="0.2">
      <c r="A17" s="1504"/>
      <c r="B17" s="1504"/>
      <c r="C17" s="1504"/>
      <c r="D17" s="1504"/>
      <c r="E17" s="1504"/>
      <c r="F17" s="1504"/>
      <c r="H17" s="7"/>
      <c r="I17" s="73"/>
      <c r="J17" s="7"/>
      <c r="K17" s="7"/>
      <c r="L17" s="7"/>
      <c r="M17" s="7"/>
      <c r="N17" s="7"/>
      <c r="O17" s="7"/>
      <c r="P17" s="73"/>
      <c r="Q17" s="7"/>
      <c r="R17" s="7"/>
      <c r="S17" s="7"/>
      <c r="T17" s="7"/>
      <c r="U17" s="7"/>
      <c r="V17" s="7"/>
      <c r="W17" s="7"/>
      <c r="X17" s="7"/>
    </row>
    <row r="18" spans="1:24" x14ac:dyDescent="0.2">
      <c r="A18" s="1505" t="s">
        <v>1326</v>
      </c>
      <c r="B18" s="1505"/>
      <c r="C18" s="1505"/>
      <c r="D18" s="1505"/>
      <c r="E18" s="1505"/>
      <c r="F18" s="1505"/>
      <c r="H18" s="7"/>
      <c r="I18" s="73"/>
      <c r="J18" s="7"/>
      <c r="K18" s="7"/>
      <c r="L18" s="7"/>
      <c r="M18" s="7"/>
      <c r="N18" s="7"/>
      <c r="O18" s="7"/>
      <c r="P18" s="73"/>
      <c r="Q18" s="7"/>
      <c r="R18" s="7"/>
      <c r="S18" s="7"/>
      <c r="T18" s="7"/>
      <c r="U18" s="7"/>
      <c r="V18" s="7"/>
      <c r="W18" s="7"/>
      <c r="X18" s="7"/>
    </row>
    <row r="19" spans="1:24" x14ac:dyDescent="0.2">
      <c r="A19" s="1505"/>
      <c r="B19" s="1505"/>
      <c r="C19" s="1505"/>
      <c r="D19" s="1505"/>
      <c r="E19" s="1505"/>
      <c r="F19" s="1505"/>
      <c r="H19" s="7"/>
      <c r="I19" s="7"/>
      <c r="J19" s="7"/>
      <c r="K19" s="7"/>
      <c r="L19" s="7"/>
      <c r="M19" s="7"/>
      <c r="N19" s="7"/>
      <c r="O19" s="7"/>
      <c r="P19" s="73"/>
      <c r="Q19" s="7"/>
      <c r="R19" s="7"/>
      <c r="S19" s="7"/>
      <c r="T19" s="7"/>
      <c r="U19" s="7"/>
      <c r="V19" s="7"/>
      <c r="W19" s="7"/>
      <c r="X19" s="7"/>
    </row>
    <row r="20" spans="1:24" x14ac:dyDescent="0.2">
      <c r="A20" s="1471" t="s">
        <v>1327</v>
      </c>
      <c r="B20" s="1471"/>
      <c r="C20" s="1471"/>
      <c r="D20" s="1471"/>
      <c r="E20" s="1471"/>
      <c r="F20" s="1471"/>
      <c r="H20" s="7"/>
      <c r="I20" s="7"/>
      <c r="J20" s="7"/>
      <c r="K20" s="7"/>
      <c r="L20" s="7"/>
      <c r="M20" s="7"/>
      <c r="N20" s="7"/>
      <c r="O20" s="7"/>
      <c r="P20" s="73"/>
      <c r="Q20" s="7"/>
      <c r="R20" s="7"/>
      <c r="S20" s="7"/>
      <c r="T20" s="7"/>
      <c r="U20" s="7"/>
      <c r="V20" s="7"/>
      <c r="W20" s="7"/>
      <c r="X20" s="7"/>
    </row>
    <row r="21" spans="1:24" x14ac:dyDescent="0.2">
      <c r="A21" s="1471"/>
      <c r="B21" s="1471"/>
      <c r="C21" s="1471"/>
      <c r="D21" s="1471"/>
      <c r="E21" s="1471"/>
      <c r="F21" s="1471"/>
      <c r="G21" s="7"/>
      <c r="H21" s="7"/>
      <c r="I21" s="7"/>
      <c r="J21" s="7"/>
      <c r="K21" s="7"/>
      <c r="L21" s="7"/>
      <c r="M21" s="7"/>
      <c r="N21" s="7"/>
      <c r="O21" s="7"/>
      <c r="P21" s="73"/>
      <c r="Q21" s="7"/>
      <c r="R21" s="7"/>
      <c r="S21" s="7"/>
      <c r="T21" s="7"/>
      <c r="U21" s="7"/>
      <c r="V21" s="7"/>
      <c r="W21" s="7"/>
      <c r="X21" s="7"/>
    </row>
    <row r="22" spans="1:24" x14ac:dyDescent="0.2">
      <c r="A22" s="1471"/>
      <c r="B22" s="1471"/>
      <c r="C22" s="1471"/>
      <c r="D22" s="1471"/>
      <c r="E22" s="1471"/>
      <c r="F22" s="1471"/>
      <c r="G22" s="7"/>
      <c r="H22" s="7"/>
      <c r="I22" s="7"/>
      <c r="J22" s="7"/>
      <c r="K22" s="7"/>
      <c r="L22" s="7"/>
      <c r="M22" s="297"/>
      <c r="N22" s="297"/>
      <c r="O22" s="7"/>
      <c r="P22" s="73"/>
      <c r="Q22" s="7"/>
      <c r="R22" s="7"/>
      <c r="S22" s="7"/>
      <c r="T22" s="7"/>
      <c r="U22" s="7"/>
      <c r="V22" s="7"/>
      <c r="W22" s="7"/>
      <c r="X22" s="7"/>
    </row>
    <row r="23" spans="1:24" x14ac:dyDescent="0.2">
      <c r="A23" s="1471"/>
      <c r="B23" s="1471"/>
      <c r="C23" s="1471"/>
      <c r="D23" s="1471"/>
      <c r="E23" s="1471"/>
      <c r="F23" s="1471"/>
      <c r="G23" s="297"/>
      <c r="H23" s="297"/>
      <c r="I23" s="7"/>
      <c r="J23" s="7"/>
      <c r="K23" s="918"/>
      <c r="L23" s="297"/>
      <c r="M23" s="298"/>
      <c r="N23" s="298"/>
      <c r="O23" s="7"/>
      <c r="P23" s="7"/>
      <c r="Q23" s="7"/>
      <c r="R23" s="7"/>
      <c r="S23" s="7"/>
      <c r="T23" s="7"/>
      <c r="U23" s="7"/>
      <c r="V23" s="7"/>
      <c r="W23" s="7"/>
      <c r="X23" s="7"/>
    </row>
    <row r="24" spans="1:24" x14ac:dyDescent="0.2">
      <c r="A24" s="155" t="s">
        <v>18</v>
      </c>
      <c r="G24" s="297"/>
      <c r="H24" s="297"/>
      <c r="I24" s="7"/>
      <c r="J24" s="7"/>
      <c r="K24" s="73"/>
      <c r="L24" s="297"/>
      <c r="M24" s="298"/>
      <c r="N24" s="298"/>
      <c r="O24" s="7"/>
      <c r="P24" s="7"/>
      <c r="Q24" s="7"/>
      <c r="R24" s="7"/>
      <c r="S24" s="7"/>
      <c r="T24" s="7"/>
      <c r="U24" s="7"/>
      <c r="V24" s="7"/>
      <c r="W24" s="7"/>
      <c r="X24" s="7"/>
    </row>
    <row r="25" spans="1:24" x14ac:dyDescent="0.2">
      <c r="C25" s="73"/>
      <c r="D25" s="78"/>
      <c r="G25" s="297"/>
      <c r="H25" s="297"/>
      <c r="I25" s="7"/>
      <c r="J25" s="7"/>
      <c r="K25" s="7"/>
      <c r="L25" s="7"/>
      <c r="M25" s="73"/>
      <c r="N25" s="298"/>
      <c r="O25" s="7"/>
      <c r="P25" s="7"/>
      <c r="Q25" s="7"/>
      <c r="R25" s="7"/>
      <c r="S25" s="7"/>
      <c r="T25" s="7"/>
      <c r="U25" s="7"/>
      <c r="V25" s="7"/>
      <c r="W25" s="7"/>
      <c r="X25" s="7"/>
    </row>
    <row r="26" spans="1:24" x14ac:dyDescent="0.2">
      <c r="B26" s="125"/>
      <c r="C26" s="7"/>
      <c r="D26" s="6"/>
      <c r="G26" s="297"/>
      <c r="H26" s="297"/>
      <c r="I26" s="78"/>
      <c r="J26" s="7"/>
      <c r="K26" s="297"/>
      <c r="L26" s="297"/>
      <c r="M26" s="298"/>
      <c r="N26" s="298"/>
      <c r="O26" s="7"/>
      <c r="P26" s="7"/>
      <c r="Q26" s="7"/>
      <c r="R26" s="7"/>
      <c r="S26" s="7"/>
      <c r="T26" s="7"/>
      <c r="U26" s="7"/>
      <c r="V26" s="7"/>
      <c r="W26" s="7"/>
      <c r="X26" s="7"/>
    </row>
  </sheetData>
  <mergeCells count="4">
    <mergeCell ref="A14:F15"/>
    <mergeCell ref="A16:F17"/>
    <mergeCell ref="A18:F19"/>
    <mergeCell ref="A20:F23"/>
  </mergeCells>
  <conditionalFormatting sqref="W6:W13">
    <cfRule type="colorScale" priority="1">
      <colorScale>
        <cfvo type="min"/>
        <cfvo type="num" val="0"/>
        <cfvo type="max"/>
        <color rgb="FFF8696B"/>
        <color rgb="FFFFEB84"/>
        <color rgb="FF63BE7B"/>
      </colorScale>
    </cfRule>
  </conditionalFormatting>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65938-1CF2-436E-ABDE-C44DC809AA8C}">
  <sheetPr codeName="Hoja80"/>
  <dimension ref="A1:O52"/>
  <sheetViews>
    <sheetView workbookViewId="0">
      <selection activeCell="K27" sqref="K27"/>
    </sheetView>
  </sheetViews>
  <sheetFormatPr baseColWidth="10" defaultColWidth="10.42578125" defaultRowHeight="12.75" x14ac:dyDescent="0.2"/>
  <cols>
    <col min="1" max="1" width="60.42578125" style="7" customWidth="1"/>
    <col min="2" max="16384" width="10.42578125" style="7"/>
  </cols>
  <sheetData>
    <row r="1" spans="1:15" x14ac:dyDescent="0.2">
      <c r="A1" s="258" t="s">
        <v>333</v>
      </c>
      <c r="B1" s="252"/>
      <c r="C1" s="252"/>
      <c r="D1" s="252"/>
      <c r="E1" s="252"/>
      <c r="F1" s="252"/>
      <c r="G1" s="252"/>
      <c r="H1" s="252"/>
      <c r="I1" s="252"/>
      <c r="J1" s="252"/>
      <c r="K1" s="252"/>
    </row>
    <row r="2" spans="1:15" x14ac:dyDescent="0.2">
      <c r="A2" s="253" t="s">
        <v>802</v>
      </c>
      <c r="B2" s="421"/>
      <c r="C2" s="252"/>
      <c r="D2" s="252"/>
      <c r="E2" s="252"/>
      <c r="F2" s="252"/>
      <c r="G2" s="252"/>
      <c r="H2" s="252"/>
      <c r="I2" s="252"/>
      <c r="J2" s="252"/>
      <c r="K2" s="252"/>
    </row>
    <row r="3" spans="1:15" x14ac:dyDescent="0.2">
      <c r="A3" s="253" t="s">
        <v>235</v>
      </c>
      <c r="B3" s="252"/>
      <c r="C3" s="252"/>
      <c r="D3" s="252"/>
      <c r="E3" s="252"/>
      <c r="F3" s="252"/>
      <c r="G3" s="252"/>
      <c r="H3" s="252"/>
      <c r="I3" s="252"/>
      <c r="J3" s="252"/>
      <c r="K3" s="252"/>
    </row>
    <row r="4" spans="1:15" x14ac:dyDescent="0.2">
      <c r="A4" s="254" t="s">
        <v>367</v>
      </c>
      <c r="B4" s="1259"/>
      <c r="C4" s="1259"/>
      <c r="D4" s="252"/>
      <c r="E4" s="252"/>
      <c r="F4" s="252"/>
      <c r="G4" s="252"/>
      <c r="H4" s="252"/>
      <c r="I4" s="252"/>
      <c r="J4" s="252"/>
      <c r="K4" s="252"/>
    </row>
    <row r="5" spans="1:15" x14ac:dyDescent="0.2">
      <c r="A5" s="19"/>
      <c r="B5" s="19"/>
      <c r="C5" s="19"/>
      <c r="D5" s="19"/>
      <c r="E5" s="19"/>
      <c r="F5" s="19"/>
      <c r="G5" s="19"/>
      <c r="H5" s="19"/>
      <c r="I5" s="19"/>
      <c r="J5" s="19"/>
      <c r="K5" s="19"/>
    </row>
    <row r="6" spans="1:15" x14ac:dyDescent="0.2">
      <c r="A6" s="1758" t="s">
        <v>368</v>
      </c>
      <c r="B6" s="1758"/>
      <c r="C6" s="1758"/>
      <c r="D6" s="1758"/>
      <c r="E6" s="1758"/>
      <c r="F6" s="1758"/>
      <c r="G6" s="1758"/>
      <c r="H6" s="1758"/>
      <c r="I6" s="1758"/>
      <c r="J6" s="1758"/>
      <c r="K6" s="1758"/>
      <c r="L6" s="1758"/>
    </row>
    <row r="7" spans="1:15" x14ac:dyDescent="0.2">
      <c r="A7" s="605" t="s">
        <v>369</v>
      </c>
      <c r="B7" s="613">
        <v>2014</v>
      </c>
      <c r="C7" s="579">
        <v>2015</v>
      </c>
      <c r="D7" s="606">
        <v>2016</v>
      </c>
      <c r="E7" s="579">
        <v>2017</v>
      </c>
      <c r="F7" s="606">
        <v>2018</v>
      </c>
      <c r="G7" s="579">
        <v>2019</v>
      </c>
      <c r="H7" s="606">
        <v>2020</v>
      </c>
      <c r="I7" s="579">
        <v>2021</v>
      </c>
      <c r="J7" s="606">
        <v>2022</v>
      </c>
      <c r="K7" s="579">
        <v>2023</v>
      </c>
      <c r="L7" s="607">
        <v>2024</v>
      </c>
    </row>
    <row r="8" spans="1:15" x14ac:dyDescent="0.2">
      <c r="A8" s="608" t="s">
        <v>370</v>
      </c>
      <c r="B8" s="614"/>
      <c r="C8" s="618"/>
      <c r="D8" s="609"/>
      <c r="E8" s="618"/>
      <c r="F8" s="609"/>
      <c r="G8" s="618"/>
      <c r="H8" s="609"/>
      <c r="I8" s="618"/>
      <c r="J8" s="609"/>
      <c r="K8" s="618"/>
      <c r="L8" s="610"/>
    </row>
    <row r="9" spans="1:15" x14ac:dyDescent="0.2">
      <c r="A9" s="600" t="s">
        <v>371</v>
      </c>
      <c r="B9" s="615">
        <v>498.93481600999996</v>
      </c>
      <c r="C9" s="619">
        <v>463.88133099808726</v>
      </c>
      <c r="D9" s="596">
        <v>462.28562596690375</v>
      </c>
      <c r="E9" s="619">
        <v>505.15019870999998</v>
      </c>
      <c r="F9" s="596">
        <v>541.57625513999994</v>
      </c>
      <c r="G9" s="619">
        <v>563.88934682000001</v>
      </c>
      <c r="H9" s="596">
        <v>0</v>
      </c>
      <c r="I9" s="619">
        <v>0</v>
      </c>
      <c r="J9" s="596">
        <v>531.59862391000001</v>
      </c>
      <c r="K9" s="619">
        <v>1640.5317546600002</v>
      </c>
      <c r="L9" s="601">
        <v>607.17162779</v>
      </c>
    </row>
    <row r="10" spans="1:15" ht="15" x14ac:dyDescent="0.2">
      <c r="A10" s="600" t="s">
        <v>372</v>
      </c>
      <c r="B10" s="615">
        <v>114.27931763000049</v>
      </c>
      <c r="C10" s="619">
        <v>-290.90234630999998</v>
      </c>
      <c r="D10" s="596">
        <v>291.82823337309696</v>
      </c>
      <c r="E10" s="619">
        <v>962.52402753000001</v>
      </c>
      <c r="F10" s="596">
        <v>-359.48574294999969</v>
      </c>
      <c r="G10" s="619">
        <v>1168.9156911400005</v>
      </c>
      <c r="H10" s="596">
        <v>929.68454314999974</v>
      </c>
      <c r="I10" s="619">
        <v>282.27300691000096</v>
      </c>
      <c r="J10" s="596">
        <v>-1254.7963241599195</v>
      </c>
      <c r="K10" s="619">
        <v>828.36416325999983</v>
      </c>
      <c r="L10" s="601">
        <v>442.60602964999953</v>
      </c>
    </row>
    <row r="11" spans="1:15" ht="15" x14ac:dyDescent="0.2">
      <c r="A11" s="600" t="s">
        <v>373</v>
      </c>
      <c r="B11" s="615">
        <v>4.6292360199999996</v>
      </c>
      <c r="C11" s="619">
        <v>4.4724529000000004</v>
      </c>
      <c r="D11" s="596">
        <v>4.2449825600000004</v>
      </c>
      <c r="E11" s="619">
        <v>318.79727143999997</v>
      </c>
      <c r="F11" s="596">
        <v>529.79276000999994</v>
      </c>
      <c r="G11" s="619">
        <v>583.97047754000005</v>
      </c>
      <c r="H11" s="596">
        <v>1584.9411497999999</v>
      </c>
      <c r="I11" s="619">
        <v>2966.1728669300005</v>
      </c>
      <c r="J11" s="596">
        <v>274.45436133008036</v>
      </c>
      <c r="K11" s="619">
        <v>305.61502457</v>
      </c>
      <c r="L11" s="601">
        <v>310.04078690999995</v>
      </c>
      <c r="O11" s="624"/>
    </row>
    <row r="12" spans="1:15" x14ac:dyDescent="0.2">
      <c r="A12" s="602" t="s">
        <v>374</v>
      </c>
      <c r="B12" s="616">
        <v>7943.6994028000008</v>
      </c>
      <c r="C12" s="620">
        <v>8112.205934588088</v>
      </c>
      <c r="D12" s="603">
        <v>8862.0748113680893</v>
      </c>
      <c r="E12" s="620">
        <v>10010.951766168089</v>
      </c>
      <c r="F12" s="603">
        <v>9663.2495183480914</v>
      </c>
      <c r="G12" s="620">
        <v>10812.084078768092</v>
      </c>
      <c r="H12" s="603">
        <v>10156.827472118093</v>
      </c>
      <c r="I12" s="620">
        <v>7472.927612098094</v>
      </c>
      <c r="J12" s="603">
        <v>6475.2755505180949</v>
      </c>
      <c r="K12" s="620">
        <v>8638.5564438680958</v>
      </c>
      <c r="L12" s="604">
        <v>9378.2933143980954</v>
      </c>
    </row>
    <row r="13" spans="1:15" x14ac:dyDescent="0.2">
      <c r="A13" s="608" t="s">
        <v>375</v>
      </c>
      <c r="B13" s="614"/>
      <c r="C13" s="618"/>
      <c r="D13" s="609"/>
      <c r="E13" s="618"/>
      <c r="F13" s="609"/>
      <c r="G13" s="618"/>
      <c r="H13" s="609"/>
      <c r="I13" s="618"/>
      <c r="J13" s="609"/>
      <c r="K13" s="618"/>
      <c r="L13" s="610"/>
    </row>
    <row r="14" spans="1:15" x14ac:dyDescent="0.2">
      <c r="A14" s="600" t="s">
        <v>371</v>
      </c>
      <c r="B14" s="615">
        <v>0</v>
      </c>
      <c r="C14" s="619">
        <v>0</v>
      </c>
      <c r="D14" s="596">
        <v>0</v>
      </c>
      <c r="E14" s="619">
        <v>0</v>
      </c>
      <c r="F14" s="596">
        <v>0</v>
      </c>
      <c r="G14" s="619">
        <v>0</v>
      </c>
      <c r="H14" s="596">
        <v>0</v>
      </c>
      <c r="I14" s="619">
        <v>0</v>
      </c>
      <c r="J14" s="596">
        <v>5997.7</v>
      </c>
      <c r="K14" s="619">
        <v>0</v>
      </c>
      <c r="L14" s="601">
        <v>0</v>
      </c>
    </row>
    <row r="15" spans="1:15" ht="15" x14ac:dyDescent="0.2">
      <c r="A15" s="600" t="s">
        <v>372</v>
      </c>
      <c r="B15" s="615">
        <v>-228.68378306000204</v>
      </c>
      <c r="C15" s="619">
        <v>-255.78902633999638</v>
      </c>
      <c r="D15" s="596">
        <v>270.67976064999891</v>
      </c>
      <c r="E15" s="619">
        <v>969.56886946999998</v>
      </c>
      <c r="F15" s="596">
        <v>-60.584645630001091</v>
      </c>
      <c r="G15" s="619">
        <v>666.61541632000046</v>
      </c>
      <c r="H15" s="596">
        <v>814.70068858999991</v>
      </c>
      <c r="I15" s="619">
        <v>-299.08710290999971</v>
      </c>
      <c r="J15" s="596">
        <v>-939.12680351000017</v>
      </c>
      <c r="K15" s="619">
        <v>157.87202543000097</v>
      </c>
      <c r="L15" s="601">
        <v>-2.664489560000419</v>
      </c>
    </row>
    <row r="16" spans="1:15" ht="15" x14ac:dyDescent="0.2">
      <c r="A16" s="600" t="s">
        <v>373</v>
      </c>
      <c r="B16" s="615">
        <v>501.62108124000002</v>
      </c>
      <c r="C16" s="619">
        <v>466.75622238</v>
      </c>
      <c r="D16" s="596">
        <v>464.89721717999998</v>
      </c>
      <c r="E16" s="619">
        <v>2.8037874500000002</v>
      </c>
      <c r="F16" s="596">
        <v>544.39141142999995</v>
      </c>
      <c r="G16" s="619">
        <v>2567.0562172599998</v>
      </c>
      <c r="H16" s="596">
        <v>4092.8635822400001</v>
      </c>
      <c r="I16" s="619">
        <v>6198.9592848900002</v>
      </c>
      <c r="J16" s="596">
        <v>1.5878686499999999</v>
      </c>
      <c r="K16" s="619">
        <v>1641.9429222100002</v>
      </c>
      <c r="L16" s="601">
        <v>2409.2479200900002</v>
      </c>
    </row>
    <row r="17" spans="1:12" x14ac:dyDescent="0.2">
      <c r="A17" s="602" t="s">
        <v>374</v>
      </c>
      <c r="B17" s="616">
        <v>14688.820544979997</v>
      </c>
      <c r="C17" s="620">
        <v>13966.275296260001</v>
      </c>
      <c r="D17" s="603">
        <v>13772.05783973</v>
      </c>
      <c r="E17" s="620">
        <v>14738.822921749999</v>
      </c>
      <c r="F17" s="603">
        <v>14133.846864689998</v>
      </c>
      <c r="G17" s="620">
        <v>12233.406063749999</v>
      </c>
      <c r="H17" s="603">
        <v>8955.2431700999987</v>
      </c>
      <c r="I17" s="620">
        <v>2457.1967822999986</v>
      </c>
      <c r="J17" s="603">
        <v>7514.1821101399983</v>
      </c>
      <c r="K17" s="620">
        <v>6030.1112133599981</v>
      </c>
      <c r="L17" s="604">
        <v>3618.1988037099977</v>
      </c>
    </row>
    <row r="18" spans="1:12" x14ac:dyDescent="0.2">
      <c r="A18" s="608" t="s">
        <v>376</v>
      </c>
      <c r="B18" s="614"/>
      <c r="C18" s="618"/>
      <c r="D18" s="609"/>
      <c r="E18" s="618"/>
      <c r="F18" s="609"/>
      <c r="G18" s="618"/>
      <c r="H18" s="609"/>
      <c r="I18" s="618"/>
      <c r="J18" s="609"/>
      <c r="K18" s="618"/>
      <c r="L18" s="610"/>
    </row>
    <row r="19" spans="1:12" x14ac:dyDescent="0.2">
      <c r="A19" s="600" t="s">
        <v>377</v>
      </c>
      <c r="B19" s="615">
        <v>0</v>
      </c>
      <c r="C19" s="619">
        <v>0</v>
      </c>
      <c r="D19" s="596">
        <v>0</v>
      </c>
      <c r="E19" s="619">
        <v>0</v>
      </c>
      <c r="F19" s="596">
        <v>0</v>
      </c>
      <c r="G19" s="619">
        <v>0</v>
      </c>
      <c r="H19" s="596">
        <v>0</v>
      </c>
      <c r="I19" s="619">
        <v>0</v>
      </c>
      <c r="J19" s="596">
        <v>43.764117706000043</v>
      </c>
      <c r="K19" s="619">
        <v>0</v>
      </c>
      <c r="L19" s="601">
        <v>7.5579506500000004</v>
      </c>
    </row>
    <row r="20" spans="1:12" x14ac:dyDescent="0.2">
      <c r="A20" s="600" t="s">
        <v>378</v>
      </c>
      <c r="B20" s="615">
        <v>0</v>
      </c>
      <c r="C20" s="619">
        <v>0</v>
      </c>
      <c r="D20" s="596">
        <v>0</v>
      </c>
      <c r="E20" s="619">
        <v>0.27954983999999999</v>
      </c>
      <c r="F20" s="596">
        <v>0</v>
      </c>
      <c r="G20" s="619">
        <v>0</v>
      </c>
      <c r="H20" s="596">
        <v>0</v>
      </c>
      <c r="I20" s="619">
        <v>0</v>
      </c>
      <c r="J20" s="596">
        <v>41.991351080000001</v>
      </c>
      <c r="K20" s="619">
        <v>2.4908792200000001</v>
      </c>
      <c r="L20" s="601">
        <v>1.0892148700000002</v>
      </c>
    </row>
    <row r="21" spans="1:12" x14ac:dyDescent="0.2">
      <c r="A21" s="602" t="s">
        <v>374</v>
      </c>
      <c r="B21" s="616">
        <v>1.4282893639999563</v>
      </c>
      <c r="C21" s="620">
        <v>1.4282893639999563</v>
      </c>
      <c r="D21" s="603">
        <v>1.4282893639999563</v>
      </c>
      <c r="E21" s="620">
        <v>1.1487395239999563</v>
      </c>
      <c r="F21" s="603">
        <v>1.1487395239999563</v>
      </c>
      <c r="G21" s="620">
        <v>1.1487395239999563</v>
      </c>
      <c r="H21" s="603">
        <v>1.1487395239999563</v>
      </c>
      <c r="I21" s="620">
        <v>1.1487395239999563</v>
      </c>
      <c r="J21" s="603">
        <v>2.921506149999999</v>
      </c>
      <c r="K21" s="620">
        <v>0.43062692999999896</v>
      </c>
      <c r="L21" s="604">
        <v>6.8993627099999992</v>
      </c>
    </row>
    <row r="22" spans="1:12" x14ac:dyDescent="0.2">
      <c r="A22" s="608" t="s">
        <v>379</v>
      </c>
      <c r="B22" s="614"/>
      <c r="C22" s="618"/>
      <c r="D22" s="609"/>
      <c r="E22" s="618"/>
      <c r="F22" s="609"/>
      <c r="G22" s="618"/>
      <c r="H22" s="609"/>
      <c r="I22" s="618"/>
      <c r="J22" s="609"/>
      <c r="K22" s="618"/>
      <c r="L22" s="610"/>
    </row>
    <row r="23" spans="1:12" x14ac:dyDescent="0.2">
      <c r="A23" s="600" t="s">
        <v>377</v>
      </c>
      <c r="B23" s="615"/>
      <c r="C23" s="621"/>
      <c r="D23" s="597"/>
      <c r="E23" s="621"/>
      <c r="F23" s="597"/>
      <c r="G23" s="621"/>
      <c r="H23" s="597"/>
      <c r="I23" s="621"/>
      <c r="J23" s="597"/>
      <c r="K23" s="621"/>
      <c r="L23" s="599"/>
    </row>
    <row r="24" spans="1:12" x14ac:dyDescent="0.2">
      <c r="A24" s="600" t="s">
        <v>378</v>
      </c>
      <c r="B24" s="615"/>
      <c r="C24" s="621"/>
      <c r="D24" s="597"/>
      <c r="E24" s="621"/>
      <c r="F24" s="597"/>
      <c r="G24" s="621"/>
      <c r="H24" s="597"/>
      <c r="I24" s="621"/>
      <c r="J24" s="597"/>
      <c r="K24" s="621"/>
      <c r="L24" s="599"/>
    </row>
    <row r="25" spans="1:12" x14ac:dyDescent="0.2">
      <c r="A25" s="602" t="s">
        <v>374</v>
      </c>
      <c r="B25" s="617"/>
      <c r="C25" s="622"/>
      <c r="D25" s="611"/>
      <c r="E25" s="622"/>
      <c r="F25" s="611"/>
      <c r="G25" s="622"/>
      <c r="H25" s="611"/>
      <c r="I25" s="622"/>
      <c r="J25" s="611"/>
      <c r="K25" s="622"/>
      <c r="L25" s="612"/>
    </row>
    <row r="26" spans="1:12" x14ac:dyDescent="0.2">
      <c r="A26" s="598" t="s">
        <v>380</v>
      </c>
      <c r="B26" s="615"/>
      <c r="C26" s="619"/>
      <c r="D26" s="596"/>
      <c r="E26" s="619"/>
      <c r="F26" s="596"/>
      <c r="G26" s="619"/>
      <c r="H26" s="596"/>
      <c r="I26" s="619"/>
      <c r="J26" s="596"/>
      <c r="K26" s="619"/>
      <c r="L26" s="599"/>
    </row>
    <row r="27" spans="1:12" x14ac:dyDescent="0.2">
      <c r="A27" s="600" t="s">
        <v>377</v>
      </c>
      <c r="B27" s="615">
        <v>0</v>
      </c>
      <c r="C27" s="619">
        <v>0</v>
      </c>
      <c r="D27" s="596">
        <v>0</v>
      </c>
      <c r="E27" s="619">
        <v>0</v>
      </c>
      <c r="F27" s="596">
        <v>0</v>
      </c>
      <c r="G27" s="619">
        <v>0</v>
      </c>
      <c r="H27" s="596">
        <v>0</v>
      </c>
      <c r="I27" s="619">
        <v>0</v>
      </c>
      <c r="J27" s="596">
        <v>0</v>
      </c>
      <c r="K27" s="619">
        <v>0</v>
      </c>
      <c r="L27" s="601">
        <v>0</v>
      </c>
    </row>
    <row r="28" spans="1:12" x14ac:dyDescent="0.2">
      <c r="A28" s="600" t="s">
        <v>378</v>
      </c>
      <c r="B28" s="615">
        <v>269.79485678992103</v>
      </c>
      <c r="C28" s="619">
        <v>243.62541457627501</v>
      </c>
      <c r="D28" s="596">
        <v>665.92882653000004</v>
      </c>
      <c r="E28" s="619">
        <v>1283.8809052700001</v>
      </c>
      <c r="F28" s="596">
        <v>997.15175900999998</v>
      </c>
      <c r="G28" s="619">
        <v>416.30348846999999</v>
      </c>
      <c r="H28" s="596">
        <v>0</v>
      </c>
      <c r="I28" s="619">
        <v>0</v>
      </c>
      <c r="J28" s="596">
        <v>0</v>
      </c>
      <c r="K28" s="619">
        <v>215.42955799999999</v>
      </c>
      <c r="L28" s="601">
        <v>0</v>
      </c>
    </row>
    <row r="29" spans="1:12" ht="15" x14ac:dyDescent="0.2">
      <c r="A29" s="600" t="s">
        <v>372</v>
      </c>
      <c r="B29" s="615">
        <v>8.4185198525126452</v>
      </c>
      <c r="C29" s="619">
        <v>0.40337065411699768</v>
      </c>
      <c r="D29" s="596">
        <v>47.400135882999997</v>
      </c>
      <c r="E29" s="619">
        <v>27.318810028263215</v>
      </c>
      <c r="F29" s="596">
        <v>6.2364729199999829</v>
      </c>
      <c r="G29" s="619">
        <v>-13.860161929999949</v>
      </c>
      <c r="H29" s="596">
        <v>1.6042695599999774</v>
      </c>
      <c r="I29" s="619">
        <v>0.1271050900000148</v>
      </c>
      <c r="J29" s="596">
        <v>2.974658919999996</v>
      </c>
      <c r="K29" s="619">
        <v>10.155425189999988</v>
      </c>
      <c r="L29" s="601">
        <v>0</v>
      </c>
    </row>
    <row r="30" spans="1:12" x14ac:dyDescent="0.2">
      <c r="A30" s="602" t="s">
        <v>374</v>
      </c>
      <c r="B30" s="616">
        <v>3739.9598655425916</v>
      </c>
      <c r="C30" s="620">
        <v>3496.7378216204334</v>
      </c>
      <c r="D30" s="603">
        <v>2878.2091309734333</v>
      </c>
      <c r="E30" s="620">
        <v>1621.6470357316964</v>
      </c>
      <c r="F30" s="603">
        <v>630.73174964169641</v>
      </c>
      <c r="G30" s="620">
        <v>200.56809924169647</v>
      </c>
      <c r="H30" s="603">
        <v>202.17236880169645</v>
      </c>
      <c r="I30" s="620">
        <v>202.29947389169646</v>
      </c>
      <c r="J30" s="603">
        <v>205.27413281169646</v>
      </c>
      <c r="K30" s="620">
        <v>1.6964634141913848E-9</v>
      </c>
      <c r="L30" s="604">
        <v>1.6964634141913848E-9</v>
      </c>
    </row>
    <row r="31" spans="1:12" x14ac:dyDescent="0.2">
      <c r="A31" s="1759" t="s">
        <v>381</v>
      </c>
      <c r="B31" s="1759"/>
      <c r="C31" s="1759"/>
      <c r="D31" s="1759"/>
      <c r="E31" s="1759"/>
      <c r="F31" s="1759"/>
      <c r="G31" s="1759"/>
      <c r="H31" s="1759"/>
      <c r="I31" s="1759"/>
      <c r="J31" s="1759"/>
      <c r="K31" s="1759"/>
      <c r="L31" s="1759"/>
    </row>
    <row r="32" spans="1:12" x14ac:dyDescent="0.2">
      <c r="A32" s="605" t="s">
        <v>74</v>
      </c>
      <c r="B32" s="579">
        <v>2014</v>
      </c>
      <c r="C32" s="606">
        <v>2015</v>
      </c>
      <c r="D32" s="579">
        <v>2016</v>
      </c>
      <c r="E32" s="606">
        <v>2017</v>
      </c>
      <c r="F32" s="579">
        <v>2018</v>
      </c>
      <c r="G32" s="606">
        <v>2019</v>
      </c>
      <c r="H32" s="579">
        <v>2020</v>
      </c>
      <c r="I32" s="606">
        <v>2021</v>
      </c>
      <c r="J32" s="579">
        <v>2022</v>
      </c>
      <c r="K32" s="606">
        <v>2023</v>
      </c>
      <c r="L32" s="579">
        <v>2024</v>
      </c>
    </row>
    <row r="33" spans="1:12" ht="15" x14ac:dyDescent="0.2">
      <c r="A33" s="608" t="s">
        <v>510</v>
      </c>
      <c r="B33" s="618"/>
      <c r="C33" s="609"/>
      <c r="D33" s="618"/>
      <c r="E33" s="609"/>
      <c r="F33" s="618"/>
      <c r="G33" s="609"/>
      <c r="H33" s="618"/>
      <c r="I33" s="609"/>
      <c r="J33" s="618"/>
      <c r="K33" s="609"/>
      <c r="L33" s="634"/>
    </row>
    <row r="34" spans="1:12" x14ac:dyDescent="0.2">
      <c r="A34" s="600" t="s">
        <v>371</v>
      </c>
      <c r="B34" s="621">
        <v>54582</v>
      </c>
      <c r="C34" s="597">
        <v>54992</v>
      </c>
      <c r="D34" s="621">
        <v>65281</v>
      </c>
      <c r="E34" s="597">
        <v>63900</v>
      </c>
      <c r="F34" s="621">
        <v>65029.090214999997</v>
      </c>
      <c r="G34" s="597">
        <v>54268.359082000003</v>
      </c>
      <c r="H34" s="621">
        <v>26127.7</v>
      </c>
      <c r="I34" s="597">
        <v>28256.400000000001</v>
      </c>
      <c r="J34" s="621">
        <v>94426.500035000005</v>
      </c>
      <c r="K34" s="597">
        <v>147502.12778099999</v>
      </c>
      <c r="L34" s="621">
        <v>116673.642643</v>
      </c>
    </row>
    <row r="35" spans="1:12" x14ac:dyDescent="0.2">
      <c r="A35" s="600" t="s">
        <v>382</v>
      </c>
      <c r="B35" s="621">
        <v>0</v>
      </c>
      <c r="C35" s="597">
        <v>0</v>
      </c>
      <c r="D35" s="621">
        <v>0</v>
      </c>
      <c r="E35" s="597">
        <v>0</v>
      </c>
      <c r="F35" s="621">
        <v>0</v>
      </c>
      <c r="G35" s="597">
        <v>0</v>
      </c>
      <c r="H35" s="621">
        <v>0</v>
      </c>
      <c r="I35" s="597">
        <v>0</v>
      </c>
      <c r="J35" s="621">
        <v>0</v>
      </c>
      <c r="K35" s="597">
        <v>0</v>
      </c>
      <c r="L35" s="621">
        <v>0</v>
      </c>
    </row>
    <row r="36" spans="1:12" x14ac:dyDescent="0.2">
      <c r="A36" s="600" t="s">
        <v>383</v>
      </c>
      <c r="B36" s="621">
        <v>54582</v>
      </c>
      <c r="C36" s="597">
        <v>54992</v>
      </c>
      <c r="D36" s="621">
        <v>65281</v>
      </c>
      <c r="E36" s="597">
        <v>63900</v>
      </c>
      <c r="F36" s="621">
        <v>65029.090214999997</v>
      </c>
      <c r="G36" s="597">
        <v>54268.359082000003</v>
      </c>
      <c r="H36" s="621">
        <v>26127.7</v>
      </c>
      <c r="I36" s="597">
        <v>28256.400000000001</v>
      </c>
      <c r="J36" s="621">
        <v>94426.500035000005</v>
      </c>
      <c r="K36" s="597">
        <v>147502.12778099999</v>
      </c>
      <c r="L36" s="621">
        <v>116673.642643</v>
      </c>
    </row>
    <row r="37" spans="1:12" x14ac:dyDescent="0.2">
      <c r="A37" s="600" t="s">
        <v>384</v>
      </c>
      <c r="B37" s="621"/>
      <c r="C37" s="597"/>
      <c r="D37" s="621"/>
      <c r="E37" s="597"/>
      <c r="F37" s="621"/>
      <c r="G37" s="597"/>
      <c r="H37" s="621"/>
      <c r="I37" s="597"/>
      <c r="J37" s="621"/>
      <c r="K37" s="597"/>
      <c r="L37" s="621"/>
    </row>
    <row r="38" spans="1:12" x14ac:dyDescent="0.2">
      <c r="A38" s="602" t="s">
        <v>374</v>
      </c>
      <c r="B38" s="622"/>
      <c r="C38" s="611"/>
      <c r="D38" s="622"/>
      <c r="E38" s="611"/>
      <c r="F38" s="622"/>
      <c r="G38" s="611"/>
      <c r="H38" s="622"/>
      <c r="I38" s="611"/>
      <c r="J38" s="622"/>
      <c r="K38" s="611"/>
      <c r="L38" s="622"/>
    </row>
    <row r="39" spans="1:12" x14ac:dyDescent="0.2">
      <c r="A39" s="608" t="s">
        <v>385</v>
      </c>
      <c r="B39" s="618"/>
      <c r="C39" s="609"/>
      <c r="D39" s="618"/>
      <c r="E39" s="609"/>
      <c r="F39" s="618"/>
      <c r="G39" s="609"/>
      <c r="H39" s="618"/>
      <c r="I39" s="609"/>
      <c r="J39" s="618"/>
      <c r="K39" s="609"/>
      <c r="L39" s="618"/>
    </row>
    <row r="40" spans="1:12" x14ac:dyDescent="0.2">
      <c r="A40" s="600" t="s">
        <v>371</v>
      </c>
      <c r="B40" s="621">
        <v>545.83226499999955</v>
      </c>
      <c r="C40" s="597">
        <v>0</v>
      </c>
      <c r="D40" s="621">
        <v>0</v>
      </c>
      <c r="E40" s="597">
        <v>0</v>
      </c>
      <c r="F40" s="621">
        <v>0</v>
      </c>
      <c r="G40" s="597">
        <v>0</v>
      </c>
      <c r="H40" s="621">
        <v>0</v>
      </c>
      <c r="I40" s="597">
        <v>0</v>
      </c>
      <c r="J40" s="621">
        <v>0</v>
      </c>
      <c r="K40" s="597">
        <v>89.575999999999993</v>
      </c>
      <c r="L40" s="621">
        <v>1967.9442509999999</v>
      </c>
    </row>
    <row r="41" spans="1:12" x14ac:dyDescent="0.2">
      <c r="A41" s="600" t="s">
        <v>383</v>
      </c>
      <c r="B41" s="621">
        <v>2267.0329999999999</v>
      </c>
      <c r="C41" s="597">
        <v>170.89599999999999</v>
      </c>
      <c r="D41" s="621">
        <v>28.997351999999999</v>
      </c>
      <c r="E41" s="597">
        <v>0</v>
      </c>
      <c r="F41" s="621">
        <v>0</v>
      </c>
      <c r="G41" s="597">
        <v>0</v>
      </c>
      <c r="H41" s="621">
        <v>0</v>
      </c>
      <c r="I41" s="597">
        <v>0</v>
      </c>
      <c r="J41" s="621">
        <v>0</v>
      </c>
      <c r="K41" s="597">
        <v>3270.9629970000005</v>
      </c>
      <c r="L41" s="621">
        <v>1475.9777670000001</v>
      </c>
    </row>
    <row r="42" spans="1:12" x14ac:dyDescent="0.2">
      <c r="A42" s="602" t="s">
        <v>374</v>
      </c>
      <c r="B42" s="622">
        <v>3516.4276299999997</v>
      </c>
      <c r="C42" s="611">
        <v>3345.5316299999995</v>
      </c>
      <c r="D42" s="622">
        <v>3316.5342779999996</v>
      </c>
      <c r="E42" s="611">
        <v>3316.5342779999996</v>
      </c>
      <c r="F42" s="622">
        <v>3316.5342779999996</v>
      </c>
      <c r="G42" s="611">
        <v>3316.5342779999996</v>
      </c>
      <c r="H42" s="622">
        <v>3316.5342779999996</v>
      </c>
      <c r="I42" s="611">
        <v>3316.5342779999996</v>
      </c>
      <c r="J42" s="622">
        <v>3316.5342779999996</v>
      </c>
      <c r="K42" s="611">
        <v>135.14728099999911</v>
      </c>
      <c r="L42" s="622">
        <v>627.11376499999892</v>
      </c>
    </row>
    <row r="43" spans="1:12" x14ac:dyDescent="0.2">
      <c r="A43" s="598" t="s">
        <v>386</v>
      </c>
      <c r="B43" s="619"/>
      <c r="C43" s="596"/>
      <c r="D43" s="619"/>
      <c r="E43" s="596"/>
      <c r="F43" s="619"/>
      <c r="G43" s="596"/>
      <c r="H43" s="619"/>
      <c r="I43" s="596"/>
      <c r="J43" s="619"/>
      <c r="K43" s="596"/>
      <c r="L43" s="218"/>
    </row>
    <row r="44" spans="1:12" x14ac:dyDescent="0.2">
      <c r="A44" s="600" t="s">
        <v>371</v>
      </c>
      <c r="B44" s="621">
        <v>0</v>
      </c>
      <c r="C44" s="597">
        <v>30000</v>
      </c>
      <c r="D44" s="621">
        <v>60000</v>
      </c>
      <c r="E44" s="597">
        <v>100000</v>
      </c>
      <c r="F44" s="621">
        <v>101910</v>
      </c>
      <c r="G44" s="597">
        <v>106431.53899999999</v>
      </c>
      <c r="H44" s="621">
        <v>107623.505</v>
      </c>
      <c r="I44" s="597">
        <v>118717.705</v>
      </c>
      <c r="J44" s="621">
        <v>123458.31199999999</v>
      </c>
      <c r="K44" s="597">
        <v>140063.84360700002</v>
      </c>
      <c r="L44" s="621">
        <v>147256.58498399999</v>
      </c>
    </row>
    <row r="45" spans="1:12" x14ac:dyDescent="0.2">
      <c r="A45" s="600" t="s">
        <v>383</v>
      </c>
      <c r="B45" s="621">
        <v>0</v>
      </c>
      <c r="C45" s="597">
        <v>0</v>
      </c>
      <c r="D45" s="621">
        <v>33530.548999999999</v>
      </c>
      <c r="E45" s="597">
        <v>52960</v>
      </c>
      <c r="F45" s="621">
        <v>58851.676999999996</v>
      </c>
      <c r="G45" s="597">
        <v>71851.100000999999</v>
      </c>
      <c r="H45" s="621">
        <v>130074.11799999999</v>
      </c>
      <c r="I45" s="597">
        <v>115542.5</v>
      </c>
      <c r="J45" s="621">
        <v>166000</v>
      </c>
      <c r="K45" s="597">
        <v>177762.315</v>
      </c>
      <c r="L45" s="621">
        <v>184527.65500000003</v>
      </c>
    </row>
    <row r="46" spans="1:12" ht="15" x14ac:dyDescent="0.2">
      <c r="A46" s="600" t="s">
        <v>372</v>
      </c>
      <c r="B46" s="621">
        <v>0</v>
      </c>
      <c r="C46" s="597">
        <v>0.29558600160089554</v>
      </c>
      <c r="D46" s="621">
        <v>2586.6772299999998</v>
      </c>
      <c r="E46" s="597">
        <v>3806.9416139999998</v>
      </c>
      <c r="F46" s="621">
        <v>4991.866514999987</v>
      </c>
      <c r="G46" s="597">
        <v>6953.289764000001</v>
      </c>
      <c r="H46" s="621">
        <v>3339.870167999994</v>
      </c>
      <c r="I46" s="597">
        <v>208.93588900000032</v>
      </c>
      <c r="J46" s="621">
        <v>17376.230073000013</v>
      </c>
      <c r="K46" s="597">
        <v>18073.64016000001</v>
      </c>
      <c r="L46" s="621">
        <v>8246.2813020000467</v>
      </c>
    </row>
    <row r="47" spans="1:12" x14ac:dyDescent="0.2">
      <c r="A47" s="602" t="s">
        <v>374</v>
      </c>
      <c r="B47" s="623">
        <v>0</v>
      </c>
      <c r="C47" s="622">
        <v>30000.295586001601</v>
      </c>
      <c r="D47" s="622">
        <v>59056.423816001596</v>
      </c>
      <c r="E47" s="611">
        <v>109903.36543000159</v>
      </c>
      <c r="F47" s="622">
        <v>157953.55494500155</v>
      </c>
      <c r="G47" s="611">
        <v>199487.28370800155</v>
      </c>
      <c r="H47" s="622">
        <v>180376.54087600156</v>
      </c>
      <c r="I47" s="611">
        <v>183760.68176500156</v>
      </c>
      <c r="J47" s="622">
        <v>158595.22383800155</v>
      </c>
      <c r="K47" s="611">
        <v>138970.39260500157</v>
      </c>
      <c r="L47" s="622">
        <v>109945.60389100155</v>
      </c>
    </row>
    <row r="48" spans="1:12" x14ac:dyDescent="0.2">
      <c r="A48" s="255" t="s">
        <v>387</v>
      </c>
      <c r="B48" s="252"/>
      <c r="C48" s="252"/>
      <c r="D48" s="252"/>
      <c r="E48" s="252"/>
      <c r="F48" s="252"/>
      <c r="G48" s="252"/>
      <c r="H48" s="252"/>
      <c r="I48" s="252"/>
      <c r="J48" s="252"/>
      <c r="K48" s="252"/>
    </row>
    <row r="49" spans="1:11" x14ac:dyDescent="0.2">
      <c r="A49" s="255" t="s">
        <v>388</v>
      </c>
      <c r="B49" s="252"/>
      <c r="C49" s="252"/>
      <c r="D49" s="252"/>
      <c r="E49" s="252"/>
      <c r="F49" s="256"/>
      <c r="G49" s="256"/>
      <c r="H49" s="256"/>
      <c r="I49" s="256"/>
      <c r="J49" s="256"/>
      <c r="K49" s="256"/>
    </row>
    <row r="50" spans="1:11" x14ac:dyDescent="0.2">
      <c r="A50" s="255" t="s">
        <v>389</v>
      </c>
      <c r="B50" s="252"/>
      <c r="C50" s="252"/>
      <c r="D50" s="252"/>
      <c r="E50" s="252"/>
      <c r="F50" s="256"/>
      <c r="G50" s="256"/>
      <c r="H50" s="256"/>
      <c r="I50" s="256"/>
      <c r="J50" s="256"/>
      <c r="K50" s="256"/>
    </row>
    <row r="51" spans="1:11" x14ac:dyDescent="0.2">
      <c r="A51" s="255" t="s">
        <v>18</v>
      </c>
      <c r="B51" s="252"/>
      <c r="C51" s="252"/>
      <c r="D51" s="252"/>
      <c r="E51" s="252"/>
      <c r="F51" s="252"/>
      <c r="G51" s="252"/>
      <c r="H51" s="257"/>
      <c r="I51" s="257"/>
      <c r="J51" s="257"/>
      <c r="K51" s="257"/>
    </row>
    <row r="52" spans="1:11" x14ac:dyDescent="0.2">
      <c r="A52" s="19"/>
      <c r="B52" s="19"/>
      <c r="C52" s="19"/>
      <c r="D52" s="19"/>
      <c r="E52" s="19"/>
      <c r="F52" s="19"/>
      <c r="G52" s="19"/>
      <c r="H52" s="19"/>
      <c r="I52" s="19"/>
      <c r="J52" s="19"/>
      <c r="K52" s="19"/>
    </row>
  </sheetData>
  <mergeCells count="2">
    <mergeCell ref="A6:L6"/>
    <mergeCell ref="A31:L31"/>
  </mergeCells>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3E0AF-088E-4A0D-860D-5C17E0965269}">
  <sheetPr codeName="Hoja81"/>
  <dimension ref="A1:J76"/>
  <sheetViews>
    <sheetView zoomScaleNormal="100" workbookViewId="0">
      <selection activeCell="D41" sqref="D41"/>
    </sheetView>
  </sheetViews>
  <sheetFormatPr baseColWidth="10" defaultColWidth="11.42578125" defaultRowHeight="12.75" x14ac:dyDescent="0.2"/>
  <cols>
    <col min="1" max="1" width="45.42578125" style="7" bestFit="1" customWidth="1"/>
    <col min="2" max="10" width="11.42578125" style="7" customWidth="1"/>
    <col min="11" max="16384" width="11.42578125" style="7"/>
  </cols>
  <sheetData>
    <row r="1" spans="1:10" x14ac:dyDescent="0.2">
      <c r="A1" s="259" t="s">
        <v>366</v>
      </c>
      <c r="B1" s="259"/>
      <c r="C1" s="99"/>
      <c r="D1" s="260"/>
      <c r="E1" s="214"/>
    </row>
    <row r="2" spans="1:10" x14ac:dyDescent="0.2">
      <c r="A2" s="259" t="s">
        <v>801</v>
      </c>
      <c r="B2" s="259"/>
      <c r="C2" s="837"/>
      <c r="D2" s="1411"/>
      <c r="E2" s="214"/>
    </row>
    <row r="3" spans="1:10" x14ac:dyDescent="0.2">
      <c r="A3" s="259" t="s">
        <v>391</v>
      </c>
      <c r="B3" s="700"/>
      <c r="C3" s="700"/>
      <c r="D3" s="700"/>
      <c r="E3" s="214"/>
    </row>
    <row r="4" spans="1:10" x14ac:dyDescent="0.2">
      <c r="A4" s="261" t="s">
        <v>392</v>
      </c>
      <c r="B4" s="261"/>
      <c r="C4" s="99"/>
      <c r="D4" s="260"/>
      <c r="E4" s="214"/>
    </row>
    <row r="5" spans="1:10" x14ac:dyDescent="0.2">
      <c r="A5" s="1760"/>
      <c r="B5" s="1760"/>
      <c r="C5" s="1760"/>
      <c r="D5" s="1760"/>
    </row>
    <row r="6" spans="1:10" x14ac:dyDescent="0.2">
      <c r="A6" s="21"/>
      <c r="B6" s="192">
        <v>2016</v>
      </c>
      <c r="C6" s="262">
        <v>2017</v>
      </c>
      <c r="D6" s="262">
        <v>2018</v>
      </c>
      <c r="E6" s="262">
        <v>2019</v>
      </c>
      <c r="F6" s="262">
        <v>2020</v>
      </c>
      <c r="G6" s="262">
        <v>2021</v>
      </c>
      <c r="H6" s="262">
        <v>2022</v>
      </c>
      <c r="I6" s="262">
        <v>2023</v>
      </c>
      <c r="J6" s="192">
        <v>2024</v>
      </c>
    </row>
    <row r="7" spans="1:10" s="6" customFormat="1" x14ac:dyDescent="0.2">
      <c r="A7" s="263" t="s">
        <v>20</v>
      </c>
      <c r="B7" s="228">
        <v>11432247.559999999</v>
      </c>
      <c r="C7" s="228">
        <v>12502020.273</v>
      </c>
      <c r="D7" s="228">
        <v>14380856.331</v>
      </c>
      <c r="E7" s="228">
        <v>14232825.592999998</v>
      </c>
      <c r="F7" s="228">
        <v>12520384.726000004</v>
      </c>
      <c r="G7" s="228">
        <v>18841748.796999995</v>
      </c>
      <c r="H7" s="228">
        <v>26920284.665000003</v>
      </c>
      <c r="I7" s="228">
        <v>20306257.778000005</v>
      </c>
      <c r="J7" s="228">
        <v>23122722.690000013</v>
      </c>
    </row>
    <row r="8" spans="1:10" s="6" customFormat="1" x14ac:dyDescent="0.2">
      <c r="A8" s="263" t="s">
        <v>393</v>
      </c>
      <c r="B8" s="228">
        <v>-867277.66900000069</v>
      </c>
      <c r="C8" s="228">
        <v>-974089.34199999925</v>
      </c>
      <c r="D8" s="228">
        <v>-669314.98300000094</v>
      </c>
      <c r="E8" s="228">
        <v>-797249.82899999991</v>
      </c>
      <c r="F8" s="228">
        <v>-1948843.487999998</v>
      </c>
      <c r="G8" s="228">
        <v>-401013.86300000548</v>
      </c>
      <c r="H8" s="228">
        <v>2538334.3890000023</v>
      </c>
      <c r="I8" s="228">
        <v>-2649060.3039999977</v>
      </c>
      <c r="J8" s="228">
        <v>-1244707.2989999875</v>
      </c>
    </row>
    <row r="9" spans="1:10" x14ac:dyDescent="0.2">
      <c r="A9" s="218" t="s">
        <v>394</v>
      </c>
      <c r="B9" s="195">
        <v>7559898.3149999985</v>
      </c>
      <c r="C9" s="195">
        <v>8179107.7640000014</v>
      </c>
      <c r="D9" s="195">
        <v>8899010.7039999999</v>
      </c>
      <c r="E9" s="195">
        <v>10486819.907000002</v>
      </c>
      <c r="F9" s="195">
        <v>10531818.366000002</v>
      </c>
      <c r="G9" s="195">
        <v>9154780.7559999973</v>
      </c>
      <c r="H9" s="195">
        <v>16837610.839000002</v>
      </c>
      <c r="I9" s="195">
        <v>16659148.177000001</v>
      </c>
      <c r="J9" s="195">
        <v>15329239.312000001</v>
      </c>
    </row>
    <row r="10" spans="1:10" x14ac:dyDescent="0.2">
      <c r="A10" s="218" t="s">
        <v>395</v>
      </c>
      <c r="B10" s="195">
        <v>-8427175.9839999992</v>
      </c>
      <c r="C10" s="195">
        <v>-9153197.1060000006</v>
      </c>
      <c r="D10" s="195">
        <v>-9568325.6870000008</v>
      </c>
      <c r="E10" s="195">
        <v>-11284069.736000001</v>
      </c>
      <c r="F10" s="195">
        <v>-12480661.854</v>
      </c>
      <c r="G10" s="195">
        <v>-9555794.6190000027</v>
      </c>
      <c r="H10" s="195">
        <v>-14299276.449999999</v>
      </c>
      <c r="I10" s="195">
        <v>-19308208.480999999</v>
      </c>
      <c r="J10" s="195">
        <v>-16573946.610999988</v>
      </c>
    </row>
    <row r="11" spans="1:10" s="6" customFormat="1" x14ac:dyDescent="0.2">
      <c r="A11" s="263" t="s">
        <v>396</v>
      </c>
      <c r="B11" s="228">
        <v>4814532.4629999995</v>
      </c>
      <c r="C11" s="228">
        <v>5463379.5779999997</v>
      </c>
      <c r="D11" s="228">
        <v>5841359.9460000005</v>
      </c>
      <c r="E11" s="228">
        <v>5110737.1100000003</v>
      </c>
      <c r="F11" s="228">
        <v>6097162.8020000001</v>
      </c>
      <c r="G11" s="228">
        <v>7839783.0810000002</v>
      </c>
      <c r="H11" s="228">
        <v>8641580.6789999995</v>
      </c>
      <c r="I11" s="228">
        <v>7689780.2339999992</v>
      </c>
      <c r="J11" s="228">
        <v>8771303.1909999996</v>
      </c>
    </row>
    <row r="12" spans="1:10" s="6" customFormat="1" x14ac:dyDescent="0.2">
      <c r="A12" s="263" t="s">
        <v>397</v>
      </c>
      <c r="B12" s="228">
        <v>7484992.7659999998</v>
      </c>
      <c r="C12" s="228">
        <v>8012730.0369999995</v>
      </c>
      <c r="D12" s="228">
        <v>9208811.3680000007</v>
      </c>
      <c r="E12" s="228">
        <v>9919338.311999999</v>
      </c>
      <c r="F12" s="228">
        <v>8372065.4120000005</v>
      </c>
      <c r="G12" s="228">
        <v>11402979.579</v>
      </c>
      <c r="H12" s="228">
        <v>15740369.597000001</v>
      </c>
      <c r="I12" s="228">
        <v>15265537.848000001</v>
      </c>
      <c r="J12" s="228">
        <v>15596126.798</v>
      </c>
    </row>
    <row r="13" spans="1:10" s="6" customFormat="1" x14ac:dyDescent="0.2">
      <c r="A13" s="263" t="s">
        <v>24</v>
      </c>
      <c r="B13" s="228">
        <v>14073050.421999998</v>
      </c>
      <c r="C13" s="228">
        <v>15069539.561000001</v>
      </c>
      <c r="D13" s="228">
        <v>16211646.288999997</v>
      </c>
      <c r="E13" s="228">
        <v>16348944.011999998</v>
      </c>
      <c r="F13" s="228">
        <v>15963031.913000001</v>
      </c>
      <c r="G13" s="228">
        <v>22785934.748</v>
      </c>
      <c r="H13" s="228">
        <v>24515246.357000001</v>
      </c>
      <c r="I13" s="228">
        <v>24179490.524000004</v>
      </c>
      <c r="J13" s="228">
        <v>26779147.282999992</v>
      </c>
    </row>
    <row r="14" spans="1:10" x14ac:dyDescent="0.2">
      <c r="A14" s="218" t="s">
        <v>398</v>
      </c>
      <c r="B14" s="195">
        <v>20196246.34</v>
      </c>
      <c r="C14" s="195">
        <v>21162615.125</v>
      </c>
      <c r="D14" s="195">
        <v>22834272.252999999</v>
      </c>
      <c r="E14" s="195">
        <v>24079793.324000001</v>
      </c>
      <c r="F14" s="195">
        <v>24260707.587000001</v>
      </c>
      <c r="G14" s="195">
        <v>31514587.949000001</v>
      </c>
      <c r="H14" s="195">
        <v>35802223.063999996</v>
      </c>
      <c r="I14" s="195">
        <v>37058043.083000004</v>
      </c>
      <c r="J14" s="195">
        <v>40584416.711999997</v>
      </c>
    </row>
    <row r="15" spans="1:10" x14ac:dyDescent="0.2">
      <c r="A15" s="218" t="s">
        <v>399</v>
      </c>
      <c r="B15" s="195">
        <v>-432414.67700000003</v>
      </c>
      <c r="C15" s="195">
        <v>-342327.72899999999</v>
      </c>
      <c r="D15" s="195">
        <v>-390787.74100000004</v>
      </c>
      <c r="E15" s="195">
        <v>-415811.70299999998</v>
      </c>
      <c r="F15" s="195">
        <v>-314552.06700000004</v>
      </c>
      <c r="G15" s="195">
        <v>-378316.228</v>
      </c>
      <c r="H15" s="195">
        <v>-441184.35499999998</v>
      </c>
      <c r="I15" s="195">
        <v>-447683.05900000001</v>
      </c>
      <c r="J15" s="195">
        <v>-406512.20400000003</v>
      </c>
    </row>
    <row r="16" spans="1:10" x14ac:dyDescent="0.2">
      <c r="A16" s="218" t="s">
        <v>400</v>
      </c>
      <c r="B16" s="195">
        <v>-5690781.2410000004</v>
      </c>
      <c r="C16" s="195">
        <v>-5750747.835</v>
      </c>
      <c r="D16" s="195">
        <v>-6231838.2230000002</v>
      </c>
      <c r="E16" s="195">
        <v>-7315037.6090000002</v>
      </c>
      <c r="F16" s="195">
        <v>-7983123.6069999989</v>
      </c>
      <c r="G16" s="195">
        <v>-8350336.9730000002</v>
      </c>
      <c r="H16" s="195">
        <v>-10845792.351999998</v>
      </c>
      <c r="I16" s="195">
        <v>-12430869.5</v>
      </c>
      <c r="J16" s="195">
        <v>-13398757.225000001</v>
      </c>
    </row>
    <row r="17" spans="1:10" s="6" customFormat="1" x14ac:dyDescent="0.2">
      <c r="A17" s="263" t="s">
        <v>401</v>
      </c>
      <c r="B17" s="228">
        <v>2521070.4520000005</v>
      </c>
      <c r="C17" s="228">
        <v>2620005.8979999996</v>
      </c>
      <c r="D17" s="228">
        <v>2728471.6989999996</v>
      </c>
      <c r="E17" s="228">
        <v>2802129.6269999999</v>
      </c>
      <c r="F17" s="228">
        <v>2854866.3119999999</v>
      </c>
      <c r="G17" s="228">
        <v>2718807.2750000004</v>
      </c>
      <c r="H17" s="228">
        <v>2221929.3159999996</v>
      </c>
      <c r="I17" s="228">
        <v>3717940.9369999999</v>
      </c>
      <c r="J17" s="228">
        <v>3535236.7600000002</v>
      </c>
    </row>
    <row r="18" spans="1:10" x14ac:dyDescent="0.2">
      <c r="A18" s="218" t="s">
        <v>402</v>
      </c>
      <c r="B18" s="195">
        <v>1009033.692</v>
      </c>
      <c r="C18" s="195">
        <v>978696.03199999989</v>
      </c>
      <c r="D18" s="195">
        <v>981456.08100000001</v>
      </c>
      <c r="E18" s="195">
        <v>973335.0199999999</v>
      </c>
      <c r="F18" s="195">
        <v>1021916.5510000002</v>
      </c>
      <c r="G18" s="195">
        <v>1201968.4610000001</v>
      </c>
      <c r="H18" s="195">
        <v>1171381.7969999998</v>
      </c>
      <c r="I18" s="195">
        <v>1092380.7659999998</v>
      </c>
      <c r="J18" s="195">
        <v>966742.08900000004</v>
      </c>
    </row>
    <row r="19" spans="1:10" x14ac:dyDescent="0.2">
      <c r="A19" s="218" t="s">
        <v>403</v>
      </c>
      <c r="B19" s="195">
        <v>1502039.06</v>
      </c>
      <c r="C19" s="195">
        <v>1629561.17</v>
      </c>
      <c r="D19" s="195">
        <v>1727392.4109999998</v>
      </c>
      <c r="E19" s="195">
        <v>1811132.152</v>
      </c>
      <c r="F19" s="195">
        <v>1799845.9129999999</v>
      </c>
      <c r="G19" s="195">
        <v>1507871.594</v>
      </c>
      <c r="H19" s="195">
        <v>1028981.56</v>
      </c>
      <c r="I19" s="195">
        <v>2604565.0010000002</v>
      </c>
      <c r="J19" s="195">
        <v>2498108.0619999999</v>
      </c>
    </row>
    <row r="20" spans="1:10" x14ac:dyDescent="0.2">
      <c r="A20" s="218" t="s">
        <v>404</v>
      </c>
      <c r="B20" s="195">
        <v>9997.7000000000007</v>
      </c>
      <c r="C20" s="195">
        <v>11748.696</v>
      </c>
      <c r="D20" s="195">
        <v>19623.207000000002</v>
      </c>
      <c r="E20" s="195">
        <v>17662.454999999998</v>
      </c>
      <c r="F20" s="195">
        <v>33103.847999999998</v>
      </c>
      <c r="G20" s="195">
        <v>8967.2199999999993</v>
      </c>
      <c r="H20" s="195">
        <v>21565.959000000003</v>
      </c>
      <c r="I20" s="195">
        <v>20995.170000000002</v>
      </c>
      <c r="J20" s="195">
        <v>70386.608999999997</v>
      </c>
    </row>
    <row r="21" spans="1:10" s="6" customFormat="1" x14ac:dyDescent="0.2">
      <c r="A21" s="263" t="s">
        <v>29</v>
      </c>
      <c r="B21" s="228">
        <v>459833.97100000002</v>
      </c>
      <c r="C21" s="228">
        <v>518645.49699999997</v>
      </c>
      <c r="D21" s="228">
        <v>587721.24100000004</v>
      </c>
      <c r="E21" s="228">
        <v>672555.35100000002</v>
      </c>
      <c r="F21" s="228">
        <v>354171.23800000001</v>
      </c>
      <c r="G21" s="228">
        <v>590815.78099999996</v>
      </c>
      <c r="H21" s="228">
        <v>765709.35899999994</v>
      </c>
      <c r="I21" s="228">
        <v>746189.17399999988</v>
      </c>
      <c r="J21" s="228">
        <v>775430.57500000007</v>
      </c>
    </row>
    <row r="22" spans="1:10" s="6" customFormat="1" x14ac:dyDescent="0.2">
      <c r="A22" s="263" t="s">
        <v>30</v>
      </c>
      <c r="B22" s="228">
        <v>308871.19799999997</v>
      </c>
      <c r="C22" s="228">
        <v>321155.788</v>
      </c>
      <c r="D22" s="228">
        <v>347555.13699999999</v>
      </c>
      <c r="E22" s="228">
        <v>331845.91899999999</v>
      </c>
      <c r="F22" s="228">
        <v>294203.55599999998</v>
      </c>
      <c r="G22" s="228">
        <v>468127.55</v>
      </c>
      <c r="H22" s="228">
        <v>555862.69900000002</v>
      </c>
      <c r="I22" s="228">
        <v>481395.79099999997</v>
      </c>
      <c r="J22" s="228">
        <v>538210.23099999991</v>
      </c>
    </row>
    <row r="23" spans="1:10" s="6" customFormat="1" x14ac:dyDescent="0.2">
      <c r="A23" s="263" t="s">
        <v>31</v>
      </c>
      <c r="B23" s="228">
        <v>312850.72963900003</v>
      </c>
      <c r="C23" s="228">
        <v>-153444.50021399988</v>
      </c>
      <c r="D23" s="228">
        <v>182075.94029299985</v>
      </c>
      <c r="E23" s="228">
        <v>341918.96025300003</v>
      </c>
      <c r="F23" s="228">
        <v>377943.67608200002</v>
      </c>
      <c r="G23" s="228">
        <v>377495.34440900036</v>
      </c>
      <c r="H23" s="228">
        <v>944967.29801199981</v>
      </c>
      <c r="I23" s="228">
        <v>817380.40103199997</v>
      </c>
      <c r="J23" s="228">
        <v>1023650.5699180001</v>
      </c>
    </row>
    <row r="24" spans="1:10" x14ac:dyDescent="0.2">
      <c r="A24" s="218" t="s">
        <v>405</v>
      </c>
      <c r="B24" s="195">
        <v>-311225.41036099999</v>
      </c>
      <c r="C24" s="195">
        <v>-928464.61121399992</v>
      </c>
      <c r="D24" s="195">
        <v>-729906.48970700009</v>
      </c>
      <c r="E24" s="195">
        <v>-382052.07774699992</v>
      </c>
      <c r="F24" s="195">
        <v>-402769.37691800005</v>
      </c>
      <c r="G24" s="195">
        <v>-773299.65859099966</v>
      </c>
      <c r="H24" s="195">
        <v>-756955.0609879999</v>
      </c>
      <c r="I24" s="195">
        <v>-852491.06296799972</v>
      </c>
      <c r="J24" s="195">
        <v>-845764.44608199969</v>
      </c>
    </row>
    <row r="25" spans="1:10" x14ac:dyDescent="0.2">
      <c r="A25" s="218" t="s">
        <v>406</v>
      </c>
      <c r="B25" s="195">
        <v>624076.14</v>
      </c>
      <c r="C25" s="195">
        <v>775020.11100000003</v>
      </c>
      <c r="D25" s="195">
        <v>911982.42999999993</v>
      </c>
      <c r="E25" s="195">
        <v>723971.03799999994</v>
      </c>
      <c r="F25" s="195">
        <v>780713.05300000007</v>
      </c>
      <c r="G25" s="195">
        <v>1150795.003</v>
      </c>
      <c r="H25" s="195">
        <v>1701922.3589999997</v>
      </c>
      <c r="I25" s="195">
        <v>1669871.4639999997</v>
      </c>
      <c r="J25" s="195">
        <v>1869415.0159999998</v>
      </c>
    </row>
    <row r="26" spans="1:10" x14ac:dyDescent="0.2">
      <c r="A26" s="264" t="s">
        <v>32</v>
      </c>
      <c r="B26" s="247">
        <v>29107924.332638998</v>
      </c>
      <c r="C26" s="247">
        <v>30877922.516785998</v>
      </c>
      <c r="D26" s="247">
        <v>34438326.637292996</v>
      </c>
      <c r="E26" s="247">
        <v>34730219.462252997</v>
      </c>
      <c r="F26" s="247">
        <v>32364601.421082009</v>
      </c>
      <c r="G26" s="247">
        <v>45782929.495408997</v>
      </c>
      <c r="H26" s="247">
        <v>55923999.694012001</v>
      </c>
      <c r="I26" s="247">
        <v>50248654.605032012</v>
      </c>
      <c r="J26" s="247">
        <v>55774398.108918004</v>
      </c>
    </row>
    <row r="27" spans="1:10" x14ac:dyDescent="0.2">
      <c r="A27" s="7" t="s">
        <v>18</v>
      </c>
    </row>
    <row r="30" spans="1:10" x14ac:dyDescent="0.2">
      <c r="A30" s="267"/>
      <c r="B30" s="112"/>
      <c r="C30" s="112"/>
      <c r="D30" s="112"/>
      <c r="E30" s="112"/>
      <c r="F30" s="112"/>
      <c r="G30" s="112"/>
      <c r="H30" s="112"/>
      <c r="I30" s="112"/>
      <c r="J30" s="112"/>
    </row>
    <row r="31" spans="1:10" x14ac:dyDescent="0.2">
      <c r="B31" s="112"/>
      <c r="C31" s="112"/>
      <c r="D31" s="112"/>
      <c r="E31" s="112"/>
      <c r="F31" s="112"/>
      <c r="G31" s="112"/>
      <c r="H31" s="112"/>
      <c r="I31" s="112"/>
      <c r="J31" s="112"/>
    </row>
    <row r="32" spans="1:10" x14ac:dyDescent="0.2">
      <c r="B32" s="112"/>
      <c r="C32" s="112"/>
      <c r="D32" s="112"/>
      <c r="E32" s="112"/>
      <c r="F32" s="112"/>
      <c r="G32" s="112"/>
      <c r="H32" s="112"/>
      <c r="I32" s="112"/>
      <c r="J32" s="112"/>
    </row>
    <row r="33" spans="2:10" x14ac:dyDescent="0.2">
      <c r="B33" s="112"/>
      <c r="C33" s="112"/>
      <c r="D33" s="112"/>
      <c r="E33" s="112"/>
      <c r="F33" s="112"/>
      <c r="G33" s="112"/>
      <c r="H33" s="112"/>
      <c r="I33" s="112"/>
      <c r="J33" s="112"/>
    </row>
    <row r="34" spans="2:10" x14ac:dyDescent="0.2">
      <c r="B34" s="112"/>
      <c r="C34" s="112"/>
      <c r="D34" s="112"/>
      <c r="E34" s="112"/>
      <c r="F34" s="112"/>
      <c r="G34" s="112"/>
      <c r="H34" s="112"/>
      <c r="I34" s="112"/>
      <c r="J34" s="112"/>
    </row>
    <row r="35" spans="2:10" x14ac:dyDescent="0.2">
      <c r="B35" s="112"/>
      <c r="C35" s="112"/>
      <c r="D35" s="112"/>
      <c r="E35" s="112"/>
      <c r="F35" s="112"/>
      <c r="G35" s="112"/>
      <c r="H35" s="112"/>
      <c r="I35" s="112"/>
      <c r="J35" s="112"/>
    </row>
    <row r="36" spans="2:10" x14ac:dyDescent="0.2">
      <c r="B36" s="112"/>
      <c r="C36" s="112"/>
      <c r="D36" s="112"/>
      <c r="E36" s="112"/>
      <c r="F36" s="112"/>
      <c r="G36" s="112"/>
      <c r="H36" s="112"/>
      <c r="I36" s="112"/>
      <c r="J36" s="112"/>
    </row>
    <row r="37" spans="2:10" x14ac:dyDescent="0.2">
      <c r="B37" s="112"/>
      <c r="C37" s="112"/>
      <c r="D37" s="112"/>
      <c r="E37" s="112"/>
      <c r="F37" s="112"/>
      <c r="G37" s="112"/>
      <c r="H37" s="112"/>
      <c r="I37" s="112"/>
      <c r="J37" s="112"/>
    </row>
    <row r="38" spans="2:10" x14ac:dyDescent="0.2">
      <c r="B38" s="112"/>
      <c r="C38" s="112"/>
      <c r="D38" s="112"/>
      <c r="E38" s="112"/>
      <c r="F38" s="112"/>
      <c r="G38" s="112"/>
      <c r="H38" s="112"/>
      <c r="I38" s="112"/>
      <c r="J38" s="112"/>
    </row>
    <row r="39" spans="2:10" x14ac:dyDescent="0.2">
      <c r="B39" s="112"/>
      <c r="C39" s="112"/>
      <c r="D39" s="112"/>
      <c r="E39" s="112"/>
      <c r="F39" s="112"/>
      <c r="G39" s="112"/>
      <c r="H39" s="112"/>
      <c r="I39" s="112"/>
      <c r="J39" s="112"/>
    </row>
    <row r="40" spans="2:10" x14ac:dyDescent="0.2">
      <c r="B40" s="112"/>
      <c r="C40" s="112"/>
      <c r="D40" s="112"/>
      <c r="E40" s="112"/>
      <c r="F40" s="112"/>
      <c r="G40" s="112"/>
      <c r="H40" s="112"/>
      <c r="I40" s="112"/>
      <c r="J40" s="112"/>
    </row>
    <row r="41" spans="2:10" x14ac:dyDescent="0.2">
      <c r="B41" s="112"/>
      <c r="C41" s="112"/>
      <c r="D41" s="112"/>
      <c r="E41" s="112"/>
      <c r="F41" s="112"/>
      <c r="G41" s="112"/>
      <c r="H41" s="112"/>
      <c r="I41" s="112"/>
      <c r="J41" s="112"/>
    </row>
    <row r="42" spans="2:10" x14ac:dyDescent="0.2">
      <c r="B42" s="112"/>
      <c r="C42" s="112"/>
      <c r="D42" s="112"/>
      <c r="E42" s="112"/>
      <c r="F42" s="112"/>
      <c r="G42" s="112"/>
      <c r="H42" s="112"/>
      <c r="I42" s="112"/>
      <c r="J42" s="112"/>
    </row>
    <row r="43" spans="2:10" x14ac:dyDescent="0.2">
      <c r="B43" s="112"/>
      <c r="C43" s="112"/>
      <c r="D43" s="112"/>
      <c r="E43" s="112"/>
      <c r="F43" s="112"/>
      <c r="G43" s="112"/>
      <c r="H43" s="112"/>
      <c r="I43" s="112"/>
      <c r="J43" s="112"/>
    </row>
    <row r="44" spans="2:10" x14ac:dyDescent="0.2">
      <c r="B44" s="112"/>
      <c r="C44" s="112"/>
      <c r="D44" s="112"/>
      <c r="E44" s="112"/>
      <c r="F44" s="112"/>
      <c r="G44" s="112"/>
      <c r="H44" s="112"/>
      <c r="I44" s="112"/>
      <c r="J44" s="112"/>
    </row>
    <row r="45" spans="2:10" x14ac:dyDescent="0.2">
      <c r="B45" s="112"/>
      <c r="C45" s="112"/>
      <c r="D45" s="112"/>
      <c r="E45" s="112"/>
      <c r="F45" s="112"/>
      <c r="G45" s="112"/>
      <c r="H45" s="112"/>
      <c r="I45" s="112"/>
      <c r="J45" s="112"/>
    </row>
    <row r="46" spans="2:10" x14ac:dyDescent="0.2">
      <c r="B46" s="112"/>
      <c r="C46" s="112"/>
      <c r="D46" s="112"/>
      <c r="E46" s="112"/>
      <c r="F46" s="112"/>
      <c r="G46" s="112"/>
      <c r="H46" s="112"/>
      <c r="I46" s="112"/>
      <c r="J46" s="112"/>
    </row>
    <row r="47" spans="2:10" x14ac:dyDescent="0.2">
      <c r="B47" s="112"/>
      <c r="C47" s="112"/>
      <c r="D47" s="112"/>
      <c r="E47" s="112"/>
      <c r="F47" s="112"/>
      <c r="G47" s="112"/>
      <c r="H47" s="112"/>
      <c r="I47" s="112"/>
      <c r="J47" s="112"/>
    </row>
    <row r="48" spans="2:10" x14ac:dyDescent="0.2">
      <c r="B48" s="112"/>
      <c r="C48" s="112"/>
      <c r="D48" s="112"/>
      <c r="E48" s="112"/>
      <c r="F48" s="112"/>
      <c r="G48" s="112"/>
      <c r="H48" s="112"/>
      <c r="I48" s="112"/>
      <c r="J48" s="112"/>
    </row>
    <row r="49" spans="2:10" x14ac:dyDescent="0.2">
      <c r="B49" s="112"/>
      <c r="C49" s="112"/>
      <c r="D49" s="112"/>
      <c r="E49" s="112"/>
      <c r="F49" s="112"/>
      <c r="G49" s="112"/>
      <c r="H49" s="112"/>
      <c r="I49" s="112"/>
      <c r="J49" s="112"/>
    </row>
    <row r="50" spans="2:10" x14ac:dyDescent="0.2">
      <c r="B50" s="813"/>
    </row>
    <row r="51" spans="2:10" x14ac:dyDescent="0.2">
      <c r="B51" s="813"/>
    </row>
    <row r="52" spans="2:10" x14ac:dyDescent="0.2">
      <c r="B52" s="112"/>
      <c r="C52" s="112"/>
      <c r="D52" s="112"/>
      <c r="E52" s="112"/>
      <c r="F52" s="112"/>
      <c r="G52" s="112"/>
      <c r="H52" s="112"/>
      <c r="I52" s="112"/>
      <c r="J52" s="112"/>
    </row>
    <row r="53" spans="2:10" x14ac:dyDescent="0.2">
      <c r="B53" s="112"/>
      <c r="C53" s="112"/>
      <c r="D53" s="112"/>
      <c r="E53" s="112"/>
      <c r="F53" s="112"/>
      <c r="G53" s="112"/>
      <c r="H53" s="112"/>
      <c r="I53" s="112"/>
      <c r="J53" s="112"/>
    </row>
    <row r="54" spans="2:10" x14ac:dyDescent="0.2">
      <c r="B54" s="112"/>
      <c r="C54" s="112"/>
      <c r="D54" s="112"/>
      <c r="E54" s="112"/>
      <c r="F54" s="112"/>
      <c r="G54" s="112"/>
      <c r="H54" s="112"/>
      <c r="I54" s="112"/>
      <c r="J54" s="112"/>
    </row>
    <row r="55" spans="2:10" x14ac:dyDescent="0.2">
      <c r="B55" s="112"/>
      <c r="C55" s="112"/>
      <c r="D55" s="112"/>
      <c r="E55" s="112"/>
      <c r="F55" s="112"/>
      <c r="G55" s="112"/>
      <c r="H55" s="112"/>
      <c r="I55" s="112"/>
      <c r="J55" s="112"/>
    </row>
    <row r="56" spans="2:10" x14ac:dyDescent="0.2">
      <c r="B56" s="112"/>
      <c r="C56" s="112"/>
      <c r="D56" s="112"/>
      <c r="E56" s="112"/>
      <c r="F56" s="112"/>
      <c r="G56" s="112"/>
      <c r="H56" s="112"/>
      <c r="I56" s="112"/>
      <c r="J56" s="112"/>
    </row>
    <row r="57" spans="2:10" x14ac:dyDescent="0.2">
      <c r="B57" s="112"/>
      <c r="C57" s="112"/>
      <c r="D57" s="112"/>
      <c r="E57" s="112"/>
      <c r="F57" s="112"/>
      <c r="G57" s="112"/>
      <c r="H57" s="112"/>
      <c r="I57" s="112"/>
      <c r="J57" s="112"/>
    </row>
    <row r="58" spans="2:10" x14ac:dyDescent="0.2">
      <c r="B58" s="112"/>
      <c r="C58" s="112"/>
      <c r="D58" s="112"/>
      <c r="E58" s="112"/>
      <c r="F58" s="112"/>
      <c r="G58" s="112"/>
      <c r="H58" s="112"/>
      <c r="I58" s="112"/>
      <c r="J58" s="112"/>
    </row>
    <row r="59" spans="2:10" x14ac:dyDescent="0.2">
      <c r="B59" s="112"/>
      <c r="C59" s="112"/>
      <c r="D59" s="112"/>
      <c r="E59" s="112"/>
      <c r="F59" s="112"/>
      <c r="G59" s="112"/>
      <c r="H59" s="112"/>
      <c r="I59" s="112"/>
      <c r="J59" s="112"/>
    </row>
    <row r="60" spans="2:10" x14ac:dyDescent="0.2">
      <c r="B60" s="112"/>
      <c r="C60" s="112"/>
      <c r="D60" s="112"/>
      <c r="E60" s="112"/>
      <c r="F60" s="112"/>
      <c r="G60" s="112"/>
      <c r="H60" s="112"/>
      <c r="I60" s="112"/>
      <c r="J60" s="112"/>
    </row>
    <row r="61" spans="2:10" x14ac:dyDescent="0.2">
      <c r="B61" s="112"/>
      <c r="C61" s="112"/>
      <c r="D61" s="112"/>
      <c r="E61" s="112"/>
      <c r="F61" s="112"/>
      <c r="G61" s="112"/>
      <c r="H61" s="112"/>
      <c r="I61" s="112"/>
      <c r="J61" s="112"/>
    </row>
    <row r="62" spans="2:10" x14ac:dyDescent="0.2">
      <c r="B62" s="112"/>
      <c r="C62" s="112"/>
      <c r="D62" s="112"/>
      <c r="E62" s="112"/>
      <c r="F62" s="112"/>
      <c r="G62" s="112"/>
      <c r="H62" s="112"/>
      <c r="I62" s="112"/>
      <c r="J62" s="112"/>
    </row>
    <row r="63" spans="2:10" x14ac:dyDescent="0.2">
      <c r="B63" s="112"/>
      <c r="C63" s="112"/>
      <c r="D63" s="112"/>
      <c r="E63" s="112"/>
      <c r="F63" s="112"/>
      <c r="G63" s="112"/>
      <c r="H63" s="112"/>
      <c r="I63" s="112"/>
      <c r="J63" s="112"/>
    </row>
    <row r="64" spans="2:10" x14ac:dyDescent="0.2">
      <c r="B64" s="112"/>
      <c r="C64" s="112"/>
      <c r="D64" s="112"/>
      <c r="E64" s="112"/>
      <c r="F64" s="112"/>
      <c r="G64" s="112"/>
      <c r="H64" s="112"/>
      <c r="I64" s="112"/>
      <c r="J64" s="112"/>
    </row>
    <row r="65" spans="2:10" x14ac:dyDescent="0.2">
      <c r="B65" s="112"/>
      <c r="C65" s="112"/>
      <c r="D65" s="112"/>
      <c r="E65" s="112"/>
      <c r="F65" s="112"/>
      <c r="G65" s="112"/>
      <c r="H65" s="112"/>
      <c r="I65" s="112"/>
      <c r="J65" s="112"/>
    </row>
    <row r="66" spans="2:10" x14ac:dyDescent="0.2">
      <c r="B66" s="112"/>
      <c r="C66" s="112"/>
      <c r="D66" s="112"/>
      <c r="E66" s="112"/>
      <c r="F66" s="112"/>
      <c r="G66" s="112"/>
      <c r="H66" s="112"/>
      <c r="I66" s="112"/>
      <c r="J66" s="112"/>
    </row>
    <row r="67" spans="2:10" x14ac:dyDescent="0.2">
      <c r="B67" s="112"/>
      <c r="C67" s="112"/>
      <c r="D67" s="112"/>
      <c r="E67" s="112"/>
      <c r="F67" s="112"/>
      <c r="G67" s="112"/>
      <c r="H67" s="112"/>
      <c r="I67" s="112"/>
      <c r="J67" s="112"/>
    </row>
    <row r="68" spans="2:10" x14ac:dyDescent="0.2">
      <c r="B68" s="112"/>
      <c r="C68" s="112"/>
      <c r="D68" s="112"/>
      <c r="E68" s="112"/>
      <c r="F68" s="112"/>
      <c r="G68" s="112"/>
      <c r="H68" s="112"/>
      <c r="I68" s="112"/>
      <c r="J68" s="112"/>
    </row>
    <row r="69" spans="2:10" x14ac:dyDescent="0.2">
      <c r="B69" s="112"/>
      <c r="C69" s="112"/>
      <c r="D69" s="112"/>
      <c r="E69" s="112"/>
      <c r="F69" s="112"/>
      <c r="G69" s="112"/>
      <c r="H69" s="112"/>
      <c r="I69" s="112"/>
      <c r="J69" s="112"/>
    </row>
    <row r="70" spans="2:10" x14ac:dyDescent="0.2">
      <c r="B70" s="112"/>
      <c r="C70" s="112"/>
      <c r="D70" s="112"/>
      <c r="E70" s="112"/>
      <c r="F70" s="112"/>
      <c r="G70" s="112"/>
      <c r="H70" s="112"/>
      <c r="I70" s="112"/>
      <c r="J70" s="112"/>
    </row>
    <row r="71" spans="2:10" x14ac:dyDescent="0.2">
      <c r="B71" s="112"/>
      <c r="C71" s="112"/>
      <c r="D71" s="112"/>
      <c r="E71" s="112"/>
      <c r="F71" s="112"/>
      <c r="G71" s="112"/>
      <c r="H71" s="112"/>
      <c r="I71" s="112"/>
      <c r="J71" s="112"/>
    </row>
    <row r="72" spans="2:10" x14ac:dyDescent="0.2">
      <c r="B72" s="813"/>
    </row>
    <row r="73" spans="2:10" x14ac:dyDescent="0.2">
      <c r="B73" s="813"/>
    </row>
    <row r="74" spans="2:10" x14ac:dyDescent="0.2">
      <c r="B74" s="297"/>
      <c r="C74" s="297"/>
      <c r="D74" s="297"/>
      <c r="E74" s="297"/>
      <c r="F74" s="297"/>
      <c r="G74" s="297"/>
      <c r="H74" s="297"/>
      <c r="I74" s="297"/>
      <c r="J74" s="297"/>
    </row>
    <row r="75" spans="2:10" x14ac:dyDescent="0.2">
      <c r="B75" s="73"/>
    </row>
    <row r="76" spans="2:10" x14ac:dyDescent="0.2">
      <c r="B76" s="297"/>
      <c r="C76" s="297"/>
      <c r="D76" s="297"/>
      <c r="E76" s="297"/>
      <c r="F76" s="297"/>
      <c r="G76" s="297"/>
      <c r="H76" s="297"/>
      <c r="I76" s="297"/>
      <c r="J76" s="297"/>
    </row>
  </sheetData>
  <mergeCells count="1">
    <mergeCell ref="A5:D5"/>
  </mergeCell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CB395-683A-4817-B521-C652FB27B3DE}">
  <sheetPr codeName="Hoja82"/>
  <dimension ref="A1:K27"/>
  <sheetViews>
    <sheetView workbookViewId="0">
      <selection activeCell="A26" sqref="A26"/>
    </sheetView>
  </sheetViews>
  <sheetFormatPr baseColWidth="10" defaultColWidth="11.42578125" defaultRowHeight="12.75" x14ac:dyDescent="0.2"/>
  <cols>
    <col min="1" max="1" width="45.42578125" style="7" bestFit="1" customWidth="1"/>
    <col min="2" max="10" width="11.42578125" style="7" customWidth="1"/>
    <col min="11" max="16384" width="11.42578125" style="7"/>
  </cols>
  <sheetData>
    <row r="1" spans="1:11" x14ac:dyDescent="0.2">
      <c r="A1" s="268" t="s">
        <v>390</v>
      </c>
      <c r="B1" s="268"/>
      <c r="C1" s="260"/>
      <c r="D1" s="260"/>
      <c r="E1" s="214"/>
    </row>
    <row r="2" spans="1:11" x14ac:dyDescent="0.2">
      <c r="A2" s="60" t="s">
        <v>801</v>
      </c>
      <c r="B2" s="60"/>
      <c r="C2" s="260"/>
      <c r="D2" s="260"/>
      <c r="E2" s="214"/>
    </row>
    <row r="3" spans="1:11" x14ac:dyDescent="0.2">
      <c r="A3" s="60" t="s">
        <v>391</v>
      </c>
      <c r="B3" s="700"/>
      <c r="C3" s="700"/>
      <c r="D3" s="700"/>
      <c r="E3" s="214"/>
    </row>
    <row r="4" spans="1:11" x14ac:dyDescent="0.2">
      <c r="A4" s="19" t="s">
        <v>589</v>
      </c>
      <c r="B4" s="19"/>
      <c r="C4" s="260"/>
      <c r="D4" s="260"/>
      <c r="E4" s="214"/>
    </row>
    <row r="5" spans="1:11" x14ac:dyDescent="0.2">
      <c r="A5" s="1761"/>
      <c r="B5" s="1761"/>
      <c r="C5" s="1761"/>
      <c r="D5" s="1761"/>
    </row>
    <row r="6" spans="1:11" x14ac:dyDescent="0.2">
      <c r="A6" s="21"/>
      <c r="B6" s="192">
        <v>2016</v>
      </c>
      <c r="C6" s="262">
        <v>2017</v>
      </c>
      <c r="D6" s="262">
        <v>2018</v>
      </c>
      <c r="E6" s="262">
        <v>2019</v>
      </c>
      <c r="F6" s="262">
        <v>2020</v>
      </c>
      <c r="G6" s="262">
        <v>2021</v>
      </c>
      <c r="H6" s="262">
        <v>2022</v>
      </c>
      <c r="I6" s="262">
        <v>2023</v>
      </c>
      <c r="J6" s="192">
        <v>2024</v>
      </c>
    </row>
    <row r="7" spans="1:11" s="6" customFormat="1" x14ac:dyDescent="0.2">
      <c r="A7" s="263" t="s">
        <v>20</v>
      </c>
      <c r="B7" s="228">
        <v>16450822.992351783</v>
      </c>
      <c r="C7" s="228">
        <v>17605061.428898428</v>
      </c>
      <c r="D7" s="228">
        <v>19769734.161131214</v>
      </c>
      <c r="E7" s="228">
        <v>19135707.028273813</v>
      </c>
      <c r="F7" s="228">
        <v>16335338.852595419</v>
      </c>
      <c r="G7" s="228">
        <v>23519371.163697258</v>
      </c>
      <c r="H7" s="228">
        <v>30100467.304942966</v>
      </c>
      <c r="I7" s="228">
        <v>21103447.614601318</v>
      </c>
      <c r="J7" s="228">
        <v>23122722.690000013</v>
      </c>
    </row>
    <row r="8" spans="1:11" s="6" customFormat="1" x14ac:dyDescent="0.2">
      <c r="A8" s="263" t="s">
        <v>393</v>
      </c>
      <c r="B8" s="228">
        <v>-1247998.8158984962</v>
      </c>
      <c r="C8" s="228">
        <v>-1371690.5211056874</v>
      </c>
      <c r="D8" s="228">
        <v>-920124.57251576975</v>
      </c>
      <c r="E8" s="228">
        <v>-1071884.0792645265</v>
      </c>
      <c r="F8" s="228">
        <v>-2542654.9937435151</v>
      </c>
      <c r="G8" s="228">
        <v>-500568.92209426337</v>
      </c>
      <c r="H8" s="228">
        <v>2838196.2611429519</v>
      </c>
      <c r="I8" s="228">
        <v>-2753057.9964345307</v>
      </c>
      <c r="J8" s="228">
        <v>-1244707.2989999875</v>
      </c>
    </row>
    <row r="9" spans="1:11" x14ac:dyDescent="0.2">
      <c r="A9" s="218" t="s">
        <v>394</v>
      </c>
      <c r="B9" s="195">
        <v>10878573.820898214</v>
      </c>
      <c r="C9" s="195">
        <v>11517634.068293443</v>
      </c>
      <c r="D9" s="195">
        <v>12233699.570163734</v>
      </c>
      <c r="E9" s="195">
        <v>14099288.443281192</v>
      </c>
      <c r="F9" s="195">
        <v>13740857.450277505</v>
      </c>
      <c r="G9" s="195">
        <v>11427531.958016528</v>
      </c>
      <c r="H9" s="195">
        <v>18826693.731497094</v>
      </c>
      <c r="I9" s="195">
        <v>17313158.569182057</v>
      </c>
      <c r="J9" s="195">
        <v>15329239.312000001</v>
      </c>
    </row>
    <row r="10" spans="1:11" x14ac:dyDescent="0.2">
      <c r="A10" s="218" t="s">
        <v>395</v>
      </c>
      <c r="B10" s="195">
        <v>-12126572.636796711</v>
      </c>
      <c r="C10" s="195">
        <v>-12889324.589399131</v>
      </c>
      <c r="D10" s="195">
        <v>-13153824.142679505</v>
      </c>
      <c r="E10" s="195">
        <v>-15171172.522545718</v>
      </c>
      <c r="F10" s="195">
        <v>-16283512.444021022</v>
      </c>
      <c r="G10" s="195">
        <v>-11928100.880110791</v>
      </c>
      <c r="H10" s="195">
        <v>-15988497.470354142</v>
      </c>
      <c r="I10" s="195">
        <v>-20066216.565616589</v>
      </c>
      <c r="J10" s="195">
        <v>-16573946.610999988</v>
      </c>
      <c r="K10" s="78"/>
    </row>
    <row r="11" spans="1:11" s="6" customFormat="1" x14ac:dyDescent="0.2">
      <c r="A11" s="263" t="s">
        <v>396</v>
      </c>
      <c r="B11" s="228">
        <v>6928035.8848128775</v>
      </c>
      <c r="C11" s="228">
        <v>7693407.2237749584</v>
      </c>
      <c r="D11" s="228">
        <v>8030268.1991865449</v>
      </c>
      <c r="E11" s="228">
        <v>6871268.6315488676</v>
      </c>
      <c r="F11" s="228">
        <v>7954964.8505034382</v>
      </c>
      <c r="G11" s="228">
        <v>9786075.0672077388</v>
      </c>
      <c r="H11" s="228">
        <v>9662439.3065743353</v>
      </c>
      <c r="I11" s="228">
        <v>7991668.1896864483</v>
      </c>
      <c r="J11" s="228">
        <v>8771303.1909999996</v>
      </c>
      <c r="K11" s="78"/>
    </row>
    <row r="12" spans="1:11" s="6" customFormat="1" x14ac:dyDescent="0.2">
      <c r="A12" s="263" t="s">
        <v>397</v>
      </c>
      <c r="B12" s="228">
        <v>10770785.923437402</v>
      </c>
      <c r="C12" s="228">
        <v>11283344.726229159</v>
      </c>
      <c r="D12" s="228">
        <v>12659590.534460438</v>
      </c>
      <c r="E12" s="228">
        <v>13336322.475989472</v>
      </c>
      <c r="F12" s="228">
        <v>10923028.995835494</v>
      </c>
      <c r="G12" s="228">
        <v>14233865.018583782</v>
      </c>
      <c r="H12" s="228">
        <v>17599831.737225682</v>
      </c>
      <c r="I12" s="228">
        <v>15864837.421349399</v>
      </c>
      <c r="J12" s="228">
        <v>15596126.798</v>
      </c>
      <c r="K12" s="78"/>
    </row>
    <row r="13" spans="1:11" s="6" customFormat="1" x14ac:dyDescent="0.2">
      <c r="A13" s="263" t="s">
        <v>24</v>
      </c>
      <c r="B13" s="228">
        <v>20250896.443565432</v>
      </c>
      <c r="C13" s="228">
        <v>21220583.864319582</v>
      </c>
      <c r="D13" s="228">
        <v>22286568.342730444</v>
      </c>
      <c r="E13" s="228">
        <v>21980779.627423305</v>
      </c>
      <c r="F13" s="228">
        <v>20826958.685394745</v>
      </c>
      <c r="G13" s="228">
        <v>28442734.399225559</v>
      </c>
      <c r="H13" s="228">
        <v>27411313.833575342</v>
      </c>
      <c r="I13" s="228">
        <v>25128737.022821367</v>
      </c>
      <c r="J13" s="228">
        <v>26779147.282999992</v>
      </c>
      <c r="K13" s="78"/>
    </row>
    <row r="14" spans="1:11" x14ac:dyDescent="0.2">
      <c r="A14" s="218" t="s">
        <v>398</v>
      </c>
      <c r="B14" s="195">
        <v>29062078.292614631</v>
      </c>
      <c r="C14" s="195">
        <v>29800714.695398416</v>
      </c>
      <c r="D14" s="195">
        <v>31390863.090092063</v>
      </c>
      <c r="E14" s="195">
        <v>32374728.920733124</v>
      </c>
      <c r="F14" s="195">
        <v>31652931.432242751</v>
      </c>
      <c r="G14" s="195">
        <v>39338349.058210932</v>
      </c>
      <c r="H14" s="195">
        <v>40031658.587299965</v>
      </c>
      <c r="I14" s="195">
        <v>38512880.091033444</v>
      </c>
      <c r="J14" s="195">
        <v>40584416.711999997</v>
      </c>
      <c r="K14" s="78"/>
    </row>
    <row r="15" spans="1:11" x14ac:dyDescent="0.2">
      <c r="A15" s="218" t="s">
        <v>399</v>
      </c>
      <c r="B15" s="195">
        <v>-622237.86471450166</v>
      </c>
      <c r="C15" s="195">
        <v>-482058.14470448939</v>
      </c>
      <c r="D15" s="195">
        <v>-537225.9881593415</v>
      </c>
      <c r="E15" s="195">
        <v>-559049.28192536475</v>
      </c>
      <c r="F15" s="195">
        <v>-410395.90345486772</v>
      </c>
      <c r="G15" s="195">
        <v>-472236.40859698906</v>
      </c>
      <c r="H15" s="195">
        <v>-493302.92819657479</v>
      </c>
      <c r="I15" s="195">
        <v>-465258.34975790826</v>
      </c>
      <c r="J15" s="195">
        <v>-406512.20400000003</v>
      </c>
      <c r="K15" s="78"/>
    </row>
    <row r="16" spans="1:11" x14ac:dyDescent="0.2">
      <c r="A16" s="218" t="s">
        <v>400</v>
      </c>
      <c r="B16" s="195">
        <v>-8188943.9843346979</v>
      </c>
      <c r="C16" s="195">
        <v>-8098072.6863743467</v>
      </c>
      <c r="D16" s="195">
        <v>-8567068.7592022736</v>
      </c>
      <c r="E16" s="195">
        <v>-9834900.011384448</v>
      </c>
      <c r="F16" s="195">
        <v>-10415576.843393138</v>
      </c>
      <c r="G16" s="195">
        <v>-10423378.250388384</v>
      </c>
      <c r="H16" s="195">
        <v>-12127041.825528052</v>
      </c>
      <c r="I16" s="195">
        <v>-12918884.718454165</v>
      </c>
      <c r="J16" s="195">
        <v>-13398757.225000001</v>
      </c>
      <c r="K16" s="78"/>
    </row>
    <row r="17" spans="1:11" x14ac:dyDescent="0.2">
      <c r="A17" s="263" t="s">
        <v>401</v>
      </c>
      <c r="B17" s="228">
        <v>3627780.4114574576</v>
      </c>
      <c r="C17" s="228">
        <v>3689432.8893371634</v>
      </c>
      <c r="D17" s="228">
        <v>3750900.4271965432</v>
      </c>
      <c r="E17" s="228">
        <v>3767398.9080488677</v>
      </c>
      <c r="F17" s="228">
        <v>3724742.4584754235</v>
      </c>
      <c r="G17" s="228">
        <v>3393774.012817041</v>
      </c>
      <c r="H17" s="228">
        <v>2484413.2059683134</v>
      </c>
      <c r="I17" s="228">
        <v>3863901.101618391</v>
      </c>
      <c r="J17" s="228">
        <v>3535236.7600000002</v>
      </c>
      <c r="K17" s="78"/>
    </row>
    <row r="18" spans="1:11" x14ac:dyDescent="0.2">
      <c r="A18" s="218" t="s">
        <v>402</v>
      </c>
      <c r="B18" s="195">
        <v>1451983.4856000275</v>
      </c>
      <c r="C18" s="195">
        <v>1378177.5574936424</v>
      </c>
      <c r="D18" s="195">
        <v>1349232.9918051849</v>
      </c>
      <c r="E18" s="195">
        <v>1308626.573225166</v>
      </c>
      <c r="F18" s="195">
        <v>1333293.944633743</v>
      </c>
      <c r="G18" s="195">
        <v>1500367.2252449349</v>
      </c>
      <c r="H18" s="195">
        <v>1309761.0192824397</v>
      </c>
      <c r="I18" s="195">
        <v>1135265.8142385497</v>
      </c>
      <c r="J18" s="195">
        <v>966742.08900000004</v>
      </c>
      <c r="K18" s="78"/>
    </row>
    <row r="19" spans="1:11" x14ac:dyDescent="0.2">
      <c r="A19" s="218" t="s">
        <v>403</v>
      </c>
      <c r="B19" s="195">
        <v>2161410.3940606466</v>
      </c>
      <c r="C19" s="195">
        <v>2294711.0845720507</v>
      </c>
      <c r="D19" s="195">
        <v>2374690.9065359402</v>
      </c>
      <c r="E19" s="195">
        <v>2435025.5698491982</v>
      </c>
      <c r="F19" s="195">
        <v>2348257.9421269107</v>
      </c>
      <c r="G19" s="195">
        <v>1882213.3799028501</v>
      </c>
      <c r="H19" s="195">
        <v>1150538.569320482</v>
      </c>
      <c r="I19" s="195">
        <v>2706815.8819975914</v>
      </c>
      <c r="J19" s="195">
        <v>2498108.0619999999</v>
      </c>
      <c r="K19" s="78"/>
    </row>
    <row r="20" spans="1:11" x14ac:dyDescent="0.2">
      <c r="A20" s="218" t="s">
        <v>404</v>
      </c>
      <c r="B20" s="195">
        <v>14386.531796783052</v>
      </c>
      <c r="C20" s="195">
        <v>16544.247271470831</v>
      </c>
      <c r="D20" s="195">
        <v>26976.528855418492</v>
      </c>
      <c r="E20" s="195">
        <v>23746.764974503538</v>
      </c>
      <c r="F20" s="195">
        <v>43190.571714769925</v>
      </c>
      <c r="G20" s="195">
        <v>11193.40766925571</v>
      </c>
      <c r="H20" s="195">
        <v>24113.61736539202</v>
      </c>
      <c r="I20" s="195">
        <v>21819.405382249999</v>
      </c>
      <c r="J20" s="195">
        <v>70386.608999999997</v>
      </c>
      <c r="K20" s="78"/>
    </row>
    <row r="21" spans="1:11" x14ac:dyDescent="0.2">
      <c r="A21" s="263" t="s">
        <v>29</v>
      </c>
      <c r="B21" s="228">
        <v>661693.79407588905</v>
      </c>
      <c r="C21" s="228">
        <v>730344.82708573632</v>
      </c>
      <c r="D21" s="228">
        <v>807955.55062833847</v>
      </c>
      <c r="E21" s="228">
        <v>904235.21829449723</v>
      </c>
      <c r="F21" s="228">
        <v>462087.01339336287</v>
      </c>
      <c r="G21" s="228">
        <v>737490.76014224056</v>
      </c>
      <c r="H21" s="228">
        <v>856165.14878960815</v>
      </c>
      <c r="I21" s="228">
        <v>775483.31732261647</v>
      </c>
      <c r="J21" s="228">
        <v>775430.57500000007</v>
      </c>
      <c r="K21" s="78"/>
    </row>
    <row r="22" spans="1:11" x14ac:dyDescent="0.2">
      <c r="A22" s="263" t="s">
        <v>30</v>
      </c>
      <c r="B22" s="228">
        <v>444460.75708787749</v>
      </c>
      <c r="C22" s="228">
        <v>452244.29752340727</v>
      </c>
      <c r="D22" s="228">
        <v>477793.01222931733</v>
      </c>
      <c r="E22" s="228">
        <v>446159.21434710739</v>
      </c>
      <c r="F22" s="228">
        <v>383847.21269135625</v>
      </c>
      <c r="G22" s="228">
        <v>584344.14549435454</v>
      </c>
      <c r="H22" s="228">
        <v>621528.60586353135</v>
      </c>
      <c r="I22" s="228">
        <v>500294.58742834156</v>
      </c>
      <c r="J22" s="228">
        <v>538210.23099999991</v>
      </c>
      <c r="K22" s="78"/>
    </row>
    <row r="23" spans="1:11" x14ac:dyDescent="0.2">
      <c r="A23" s="263" t="s">
        <v>31</v>
      </c>
      <c r="B23" s="228">
        <v>450187.24002503091</v>
      </c>
      <c r="C23" s="228">
        <v>-216077.0654026347</v>
      </c>
      <c r="D23" s="228">
        <v>250304.49188002574</v>
      </c>
      <c r="E23" s="228">
        <v>459702.18689613696</v>
      </c>
      <c r="F23" s="228">
        <v>493102.89987929491</v>
      </c>
      <c r="G23" s="228">
        <v>471211.73376096837</v>
      </c>
      <c r="H23" s="228">
        <v>1056599.4235206388</v>
      </c>
      <c r="I23" s="228">
        <v>849469.39327584777</v>
      </c>
      <c r="J23" s="228">
        <v>1023650.5699180001</v>
      </c>
    </row>
    <row r="24" spans="1:11" x14ac:dyDescent="0.2">
      <c r="A24" s="218" t="s">
        <v>405</v>
      </c>
      <c r="B24" s="195">
        <v>-447848.43135174882</v>
      </c>
      <c r="C24" s="195">
        <v>-1307442.8098858327</v>
      </c>
      <c r="D24" s="195">
        <v>-1003421.2797805225</v>
      </c>
      <c r="E24" s="195">
        <v>-513660.24135822343</v>
      </c>
      <c r="F24" s="195">
        <v>-525492.97768314066</v>
      </c>
      <c r="G24" s="195">
        <v>-965277.79279479245</v>
      </c>
      <c r="H24" s="195">
        <v>-846376.67647710955</v>
      </c>
      <c r="I24" s="195">
        <v>-885958.44128168502</v>
      </c>
      <c r="J24" s="195">
        <v>-845764.44608199969</v>
      </c>
    </row>
    <row r="25" spans="1:11" x14ac:dyDescent="0.2">
      <c r="A25" s="218" t="s">
        <v>406</v>
      </c>
      <c r="B25" s="195">
        <v>898035.67137677979</v>
      </c>
      <c r="C25" s="195">
        <v>1091365.744483198</v>
      </c>
      <c r="D25" s="195">
        <v>1253725.7716605482</v>
      </c>
      <c r="E25" s="195">
        <v>973362.42825436045</v>
      </c>
      <c r="F25" s="195">
        <v>1018595.8775624356</v>
      </c>
      <c r="G25" s="195">
        <v>1436489.5265557608</v>
      </c>
      <c r="H25" s="195">
        <v>1902976.0999977484</v>
      </c>
      <c r="I25" s="195">
        <v>1735427.8345575328</v>
      </c>
      <c r="J25" s="195">
        <v>1869415.0159999998</v>
      </c>
    </row>
    <row r="26" spans="1:11" x14ac:dyDescent="0.2">
      <c r="A26" s="264" t="s">
        <v>32</v>
      </c>
      <c r="B26" s="266">
        <v>41885841.638563469</v>
      </c>
      <c r="C26" s="266">
        <v>43481590.241761677</v>
      </c>
      <c r="D26" s="266">
        <v>47343255.985795885</v>
      </c>
      <c r="E26" s="266">
        <v>46693982.183283731</v>
      </c>
      <c r="F26" s="266">
        <v>42226077.122429609</v>
      </c>
      <c r="G26" s="266">
        <v>57148926.215137422</v>
      </c>
      <c r="H26" s="266">
        <v>62530487.522660397</v>
      </c>
      <c r="I26" s="266">
        <v>52221333.037067883</v>
      </c>
      <c r="J26" s="266">
        <v>55774398.108918004</v>
      </c>
    </row>
    <row r="27" spans="1:11" x14ac:dyDescent="0.2">
      <c r="A27" s="7" t="s">
        <v>18</v>
      </c>
    </row>
  </sheetData>
  <mergeCells count="1">
    <mergeCell ref="A5:D5"/>
  </mergeCell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3F8B4-E6FD-4F5F-B4A1-8A952FB0B20D}">
  <sheetPr codeName="Hoja83"/>
  <dimension ref="A1:K51"/>
  <sheetViews>
    <sheetView workbookViewId="0">
      <selection activeCell="O23" sqref="O23"/>
    </sheetView>
  </sheetViews>
  <sheetFormatPr baseColWidth="10" defaultColWidth="11.42578125" defaultRowHeight="12.75" x14ac:dyDescent="0.2"/>
  <cols>
    <col min="1" max="1" width="45.42578125" style="7" bestFit="1" customWidth="1"/>
    <col min="2" max="10" width="11.42578125" style="7" customWidth="1"/>
    <col min="11" max="16384" width="11.42578125" style="7"/>
  </cols>
  <sheetData>
    <row r="1" spans="1:11" x14ac:dyDescent="0.2">
      <c r="A1" s="60" t="s">
        <v>407</v>
      </c>
      <c r="B1" s="60"/>
      <c r="C1" s="260"/>
      <c r="D1" s="260"/>
      <c r="E1" s="214"/>
    </row>
    <row r="2" spans="1:11" x14ac:dyDescent="0.2">
      <c r="A2" s="60" t="s">
        <v>801</v>
      </c>
      <c r="B2" s="60"/>
      <c r="C2" s="1394"/>
      <c r="D2" s="1394"/>
      <c r="E2" s="214"/>
    </row>
    <row r="3" spans="1:11" x14ac:dyDescent="0.2">
      <c r="A3" s="60" t="s">
        <v>409</v>
      </c>
      <c r="B3" s="60"/>
      <c r="C3" s="260"/>
      <c r="D3" s="260"/>
      <c r="E3" s="214"/>
    </row>
    <row r="4" spans="1:11" x14ac:dyDescent="0.2">
      <c r="A4" s="19" t="s">
        <v>392</v>
      </c>
      <c r="B4" s="19"/>
      <c r="C4" s="260"/>
      <c r="D4" s="260"/>
      <c r="E4" s="214"/>
      <c r="J4" s="931"/>
    </row>
    <row r="5" spans="1:11" x14ac:dyDescent="0.2">
      <c r="A5" s="1761"/>
      <c r="B5" s="1761"/>
      <c r="C5" s="1761"/>
      <c r="D5" s="1761"/>
    </row>
    <row r="6" spans="1:11" x14ac:dyDescent="0.2">
      <c r="A6" s="21"/>
      <c r="B6" s="192">
        <v>2016</v>
      </c>
      <c r="C6" s="262">
        <v>2017</v>
      </c>
      <c r="D6" s="262">
        <v>2018</v>
      </c>
      <c r="E6" s="262">
        <v>2019</v>
      </c>
      <c r="F6" s="262">
        <v>2020</v>
      </c>
      <c r="G6" s="262">
        <v>2021</v>
      </c>
      <c r="H6" s="262">
        <v>2022</v>
      </c>
      <c r="I6" s="262">
        <v>2023</v>
      </c>
      <c r="J6" s="192">
        <v>2024</v>
      </c>
    </row>
    <row r="7" spans="1:11" s="6" customFormat="1" x14ac:dyDescent="0.2">
      <c r="A7" s="263" t="s">
        <v>20</v>
      </c>
      <c r="B7" s="228">
        <v>11420148.538999999</v>
      </c>
      <c r="C7" s="228">
        <v>11684392.612</v>
      </c>
      <c r="D7" s="228">
        <v>12848055.654999997</v>
      </c>
      <c r="E7" s="228">
        <v>12333057.123</v>
      </c>
      <c r="F7" s="228">
        <v>11181979.367000002</v>
      </c>
      <c r="G7" s="228">
        <v>15961882.471999999</v>
      </c>
      <c r="H7" s="228">
        <v>22943735.777000003</v>
      </c>
      <c r="I7" s="228">
        <v>17962116.414000005</v>
      </c>
      <c r="J7" s="228">
        <v>19675544.17400001</v>
      </c>
      <c r="K7" s="752"/>
    </row>
    <row r="8" spans="1:11" s="6" customFormat="1" x14ac:dyDescent="0.2">
      <c r="A8" s="263" t="s">
        <v>393</v>
      </c>
      <c r="B8" s="228">
        <v>-385403.06000000052</v>
      </c>
      <c r="C8" s="228">
        <v>-968536.42599999905</v>
      </c>
      <c r="D8" s="228">
        <v>-960509.19200000167</v>
      </c>
      <c r="E8" s="228">
        <v>-1386745.790000001</v>
      </c>
      <c r="F8" s="228">
        <v>-1858388.8319999967</v>
      </c>
      <c r="G8" s="228">
        <v>-670448.62200000044</v>
      </c>
      <c r="H8" s="228">
        <v>1318095.5920000039</v>
      </c>
      <c r="I8" s="228">
        <v>-2402435.4229999948</v>
      </c>
      <c r="J8" s="228">
        <v>-1179970.8569999896</v>
      </c>
      <c r="K8" s="752"/>
    </row>
    <row r="9" spans="1:11" x14ac:dyDescent="0.2">
      <c r="A9" s="218" t="s">
        <v>394</v>
      </c>
      <c r="B9" s="195">
        <v>7123742.9949999992</v>
      </c>
      <c r="C9" s="195">
        <v>7736393.3490000013</v>
      </c>
      <c r="D9" s="195">
        <v>7957793.5309999976</v>
      </c>
      <c r="E9" s="195">
        <v>8983415.4010000005</v>
      </c>
      <c r="F9" s="195">
        <v>9188640.0110000018</v>
      </c>
      <c r="G9" s="195">
        <v>7607535.4880000008</v>
      </c>
      <c r="H9" s="195">
        <v>12973067.839000002</v>
      </c>
      <c r="I9" s="195">
        <v>14481143.257000001</v>
      </c>
      <c r="J9" s="195">
        <v>12637428.818</v>
      </c>
      <c r="K9" s="752"/>
    </row>
    <row r="10" spans="1:11" x14ac:dyDescent="0.2">
      <c r="A10" s="218" t="s">
        <v>395</v>
      </c>
      <c r="B10" s="195">
        <v>-7509146.0549999997</v>
      </c>
      <c r="C10" s="195">
        <v>-8704929.7750000004</v>
      </c>
      <c r="D10" s="195">
        <v>-8918302.7229999993</v>
      </c>
      <c r="E10" s="195">
        <v>-10370161.191000002</v>
      </c>
      <c r="F10" s="195">
        <v>-11047028.842999998</v>
      </c>
      <c r="G10" s="195">
        <v>-8277984.1100000013</v>
      </c>
      <c r="H10" s="195">
        <v>-11654972.246999998</v>
      </c>
      <c r="I10" s="195">
        <v>-16883578.679999996</v>
      </c>
      <c r="J10" s="195">
        <v>-13817399.67499999</v>
      </c>
      <c r="K10" s="752"/>
    </row>
    <row r="11" spans="1:11" s="6" customFormat="1" x14ac:dyDescent="0.2">
      <c r="A11" s="263" t="s">
        <v>396</v>
      </c>
      <c r="B11" s="228">
        <v>4759235.6539999992</v>
      </c>
      <c r="C11" s="228">
        <v>5051627.9579999996</v>
      </c>
      <c r="D11" s="228">
        <v>5514840.8439999996</v>
      </c>
      <c r="E11" s="228">
        <v>4824036.2620000001</v>
      </c>
      <c r="F11" s="228">
        <v>5877810.5769999996</v>
      </c>
      <c r="G11" s="228">
        <v>7238414.0470000003</v>
      </c>
      <c r="H11" s="228">
        <v>8313866.2319999989</v>
      </c>
      <c r="I11" s="228">
        <v>7455381.1720000003</v>
      </c>
      <c r="J11" s="228">
        <v>8354142.8100000005</v>
      </c>
      <c r="K11" s="752"/>
    </row>
    <row r="12" spans="1:11" s="6" customFormat="1" x14ac:dyDescent="0.2">
      <c r="A12" s="263" t="s">
        <v>397</v>
      </c>
      <c r="B12" s="228">
        <v>7046315.9450000003</v>
      </c>
      <c r="C12" s="228">
        <v>7601301.0800000001</v>
      </c>
      <c r="D12" s="228">
        <v>8293724.0030000005</v>
      </c>
      <c r="E12" s="228">
        <v>8895766.6510000005</v>
      </c>
      <c r="F12" s="228">
        <v>7162557.6219999995</v>
      </c>
      <c r="G12" s="228">
        <v>9393917.0470000003</v>
      </c>
      <c r="H12" s="228">
        <v>13311773.953000002</v>
      </c>
      <c r="I12" s="228">
        <v>12909170.664999999</v>
      </c>
      <c r="J12" s="228">
        <v>12501372.221000001</v>
      </c>
      <c r="K12" s="752"/>
    </row>
    <row r="13" spans="1:11" s="6" customFormat="1" x14ac:dyDescent="0.2">
      <c r="A13" s="263" t="s">
        <v>24</v>
      </c>
      <c r="B13" s="228">
        <v>14073050.421999998</v>
      </c>
      <c r="C13" s="228">
        <v>15069539.561000001</v>
      </c>
      <c r="D13" s="228">
        <v>16211646.288999997</v>
      </c>
      <c r="E13" s="228">
        <v>16348944.011999998</v>
      </c>
      <c r="F13" s="228">
        <v>15963031.913000001</v>
      </c>
      <c r="G13" s="228">
        <v>22785934.748</v>
      </c>
      <c r="H13" s="228">
        <v>24515246.357000001</v>
      </c>
      <c r="I13" s="228">
        <v>24179490.524000004</v>
      </c>
      <c r="J13" s="228">
        <v>26779147.282999992</v>
      </c>
      <c r="K13" s="752"/>
    </row>
    <row r="14" spans="1:11" x14ac:dyDescent="0.2">
      <c r="A14" s="218" t="s">
        <v>398</v>
      </c>
      <c r="B14" s="195">
        <v>20196246.34</v>
      </c>
      <c r="C14" s="195">
        <v>21162615.125</v>
      </c>
      <c r="D14" s="195">
        <v>22834272.252999999</v>
      </c>
      <c r="E14" s="195">
        <v>24079793.324000001</v>
      </c>
      <c r="F14" s="195">
        <v>24260707.587000001</v>
      </c>
      <c r="G14" s="195">
        <v>31514587.949000001</v>
      </c>
      <c r="H14" s="195">
        <v>35802223.063999996</v>
      </c>
      <c r="I14" s="195">
        <v>37058043.083000004</v>
      </c>
      <c r="J14" s="195">
        <v>40584416.711999997</v>
      </c>
      <c r="K14" s="752"/>
    </row>
    <row r="15" spans="1:11" x14ac:dyDescent="0.2">
      <c r="A15" s="218" t="s">
        <v>399</v>
      </c>
      <c r="B15" s="195">
        <v>-432414.67700000003</v>
      </c>
      <c r="C15" s="195">
        <v>-342327.72899999999</v>
      </c>
      <c r="D15" s="195">
        <v>-390787.74100000004</v>
      </c>
      <c r="E15" s="195">
        <v>-415811.70299999998</v>
      </c>
      <c r="F15" s="195">
        <v>-314552.06700000004</v>
      </c>
      <c r="G15" s="195">
        <v>-378316.228</v>
      </c>
      <c r="H15" s="195">
        <v>-441184.35499999998</v>
      </c>
      <c r="I15" s="195">
        <v>-447683.05900000001</v>
      </c>
      <c r="J15" s="195">
        <v>-406512.20400000003</v>
      </c>
      <c r="K15" s="752"/>
    </row>
    <row r="16" spans="1:11" x14ac:dyDescent="0.2">
      <c r="A16" s="218" t="s">
        <v>400</v>
      </c>
      <c r="B16" s="195">
        <v>-5690781.2410000004</v>
      </c>
      <c r="C16" s="195">
        <v>-5750747.835</v>
      </c>
      <c r="D16" s="195">
        <v>-6231838.2230000002</v>
      </c>
      <c r="E16" s="195">
        <v>-7315037.6090000002</v>
      </c>
      <c r="F16" s="195">
        <v>-7983123.6069999989</v>
      </c>
      <c r="G16" s="195">
        <v>-8350336.9730000002</v>
      </c>
      <c r="H16" s="195">
        <v>-10845792.351999998</v>
      </c>
      <c r="I16" s="195">
        <v>-12430869.5</v>
      </c>
      <c r="J16" s="195">
        <v>-13398757.225000001</v>
      </c>
      <c r="K16" s="752"/>
    </row>
    <row r="17" spans="1:11" x14ac:dyDescent="0.2">
      <c r="A17" s="263" t="s">
        <v>401</v>
      </c>
      <c r="B17" s="228">
        <v>2521070.4520000005</v>
      </c>
      <c r="C17" s="228">
        <v>2620005.8979999996</v>
      </c>
      <c r="D17" s="228">
        <v>2728471.6989999996</v>
      </c>
      <c r="E17" s="228">
        <v>2802129.6269999999</v>
      </c>
      <c r="F17" s="228">
        <v>2854866.3119999999</v>
      </c>
      <c r="G17" s="228">
        <v>2718807.2750000004</v>
      </c>
      <c r="H17" s="228">
        <v>2221929.3159999996</v>
      </c>
      <c r="I17" s="228">
        <v>3717940.9369999999</v>
      </c>
      <c r="J17" s="228">
        <v>3535236.7600000002</v>
      </c>
      <c r="K17" s="752"/>
    </row>
    <row r="18" spans="1:11" x14ac:dyDescent="0.2">
      <c r="A18" s="218" t="s">
        <v>402</v>
      </c>
      <c r="B18" s="195">
        <v>1009033.692</v>
      </c>
      <c r="C18" s="195">
        <v>978696.03199999989</v>
      </c>
      <c r="D18" s="195">
        <v>981456.08100000001</v>
      </c>
      <c r="E18" s="195">
        <v>973335.0199999999</v>
      </c>
      <c r="F18" s="195">
        <v>1021916.5510000002</v>
      </c>
      <c r="G18" s="195">
        <v>1201968.4610000001</v>
      </c>
      <c r="H18" s="195">
        <v>1171381.7969999998</v>
      </c>
      <c r="I18" s="195">
        <v>1092380.7659999998</v>
      </c>
      <c r="J18" s="195">
        <v>966742.08900000004</v>
      </c>
      <c r="K18" s="752"/>
    </row>
    <row r="19" spans="1:11" x14ac:dyDescent="0.2">
      <c r="A19" s="218" t="s">
        <v>403</v>
      </c>
      <c r="B19" s="195">
        <v>1502039.06</v>
      </c>
      <c r="C19" s="195">
        <v>1629561.17</v>
      </c>
      <c r="D19" s="195">
        <v>1727392.4109999998</v>
      </c>
      <c r="E19" s="195">
        <v>1811132.152</v>
      </c>
      <c r="F19" s="195">
        <v>1799845.9129999999</v>
      </c>
      <c r="G19" s="195">
        <v>1507871.594</v>
      </c>
      <c r="H19" s="195">
        <v>1028981.56</v>
      </c>
      <c r="I19" s="195">
        <v>2604565.0010000002</v>
      </c>
      <c r="J19" s="195">
        <v>2498108.0619999999</v>
      </c>
      <c r="K19" s="752"/>
    </row>
    <row r="20" spans="1:11" x14ac:dyDescent="0.2">
      <c r="A20" s="218" t="s">
        <v>404</v>
      </c>
      <c r="B20" s="195">
        <v>9997.7000000000007</v>
      </c>
      <c r="C20" s="195">
        <v>11748.696</v>
      </c>
      <c r="D20" s="195">
        <v>19623.207000000002</v>
      </c>
      <c r="E20" s="195">
        <v>17662.454999999998</v>
      </c>
      <c r="F20" s="195">
        <v>33103.847999999998</v>
      </c>
      <c r="G20" s="195">
        <v>8967.2199999999993</v>
      </c>
      <c r="H20" s="195">
        <v>21565.959000000003</v>
      </c>
      <c r="I20" s="195">
        <v>20995.170000000002</v>
      </c>
      <c r="J20" s="195">
        <v>70386.608999999997</v>
      </c>
      <c r="K20" s="752"/>
    </row>
    <row r="21" spans="1:11" x14ac:dyDescent="0.2">
      <c r="A21" s="263" t="s">
        <v>29</v>
      </c>
      <c r="B21" s="228">
        <v>459833.97100000002</v>
      </c>
      <c r="C21" s="228">
        <v>518645.49699999997</v>
      </c>
      <c r="D21" s="228">
        <v>587721.24100000004</v>
      </c>
      <c r="E21" s="228">
        <v>672555.35100000002</v>
      </c>
      <c r="F21" s="228">
        <v>354171.23800000001</v>
      </c>
      <c r="G21" s="228">
        <v>590815.78099999996</v>
      </c>
      <c r="H21" s="228">
        <v>765709.35899999994</v>
      </c>
      <c r="I21" s="228">
        <v>746189.17399999988</v>
      </c>
      <c r="J21" s="228">
        <v>775430.57500000007</v>
      </c>
      <c r="K21" s="752"/>
    </row>
    <row r="22" spans="1:11" x14ac:dyDescent="0.2">
      <c r="A22" s="263" t="s">
        <v>30</v>
      </c>
      <c r="B22" s="228">
        <v>308871.19799999997</v>
      </c>
      <c r="C22" s="228">
        <v>321155.788</v>
      </c>
      <c r="D22" s="228">
        <v>347555.13699999999</v>
      </c>
      <c r="E22" s="228">
        <v>331845.91899999999</v>
      </c>
      <c r="F22" s="228">
        <v>294203.55599999998</v>
      </c>
      <c r="G22" s="228">
        <v>468127.55</v>
      </c>
      <c r="H22" s="228">
        <v>555862.69900000002</v>
      </c>
      <c r="I22" s="228">
        <v>481395.79099999997</v>
      </c>
      <c r="J22" s="228">
        <v>538210.23099999991</v>
      </c>
      <c r="K22" s="752"/>
    </row>
    <row r="23" spans="1:11" x14ac:dyDescent="0.2">
      <c r="A23" s="263" t="s">
        <v>31</v>
      </c>
      <c r="B23" s="228">
        <v>312850.72963900003</v>
      </c>
      <c r="C23" s="228">
        <v>-153444.50021399988</v>
      </c>
      <c r="D23" s="228">
        <v>182075.94029299985</v>
      </c>
      <c r="E23" s="228">
        <v>341918.96025300003</v>
      </c>
      <c r="F23" s="228">
        <v>377943.67608200002</v>
      </c>
      <c r="G23" s="228">
        <v>377495.34440900036</v>
      </c>
      <c r="H23" s="228">
        <v>944967.29801199981</v>
      </c>
      <c r="I23" s="228">
        <v>817380.40103199997</v>
      </c>
      <c r="J23" s="228">
        <v>1023650.5699180001</v>
      </c>
      <c r="K23" s="752"/>
    </row>
    <row r="24" spans="1:11" x14ac:dyDescent="0.2">
      <c r="A24" s="218" t="s">
        <v>405</v>
      </c>
      <c r="B24" s="195">
        <v>-311225.41036099999</v>
      </c>
      <c r="C24" s="195">
        <v>-928464.61121399992</v>
      </c>
      <c r="D24" s="195">
        <v>-729906.48970700009</v>
      </c>
      <c r="E24" s="195">
        <v>-382052.07774699992</v>
      </c>
      <c r="F24" s="195">
        <v>-402769.37691800005</v>
      </c>
      <c r="G24" s="195">
        <v>-773299.65859099966</v>
      </c>
      <c r="H24" s="195">
        <v>-756955.0609879999</v>
      </c>
      <c r="I24" s="195">
        <v>-852491.06296799972</v>
      </c>
      <c r="J24" s="195">
        <v>-845764.44608199969</v>
      </c>
      <c r="K24" s="752"/>
    </row>
    <row r="25" spans="1:11" x14ac:dyDescent="0.2">
      <c r="A25" s="218" t="s">
        <v>406</v>
      </c>
      <c r="B25" s="195">
        <v>624076.14</v>
      </c>
      <c r="C25" s="195">
        <v>775020.11100000003</v>
      </c>
      <c r="D25" s="195">
        <v>911982.42999999993</v>
      </c>
      <c r="E25" s="195">
        <v>723971.03799999994</v>
      </c>
      <c r="F25" s="195">
        <v>780713.05300000007</v>
      </c>
      <c r="G25" s="195">
        <v>1150795.003</v>
      </c>
      <c r="H25" s="195">
        <v>1701922.3589999997</v>
      </c>
      <c r="I25" s="195">
        <v>1669871.4639999997</v>
      </c>
      <c r="J25" s="195">
        <v>1869415.0159999998</v>
      </c>
      <c r="K25" s="752"/>
    </row>
    <row r="26" spans="1:11" x14ac:dyDescent="0.2">
      <c r="A26" s="264" t="s">
        <v>32</v>
      </c>
      <c r="B26" s="265">
        <v>29095825.311638996</v>
      </c>
      <c r="C26" s="265">
        <v>30060294.855785999</v>
      </c>
      <c r="D26" s="266">
        <v>32905525.961292993</v>
      </c>
      <c r="E26" s="266">
        <v>32830450.992252998</v>
      </c>
      <c r="F26" s="266">
        <v>31026196.062082004</v>
      </c>
      <c r="G26" s="266">
        <v>42903063.170409001</v>
      </c>
      <c r="H26" s="266">
        <v>51947450.806012005</v>
      </c>
      <c r="I26" s="266">
        <v>47904513.241032012</v>
      </c>
      <c r="J26" s="266">
        <v>52327219.592918001</v>
      </c>
      <c r="K26" s="752"/>
    </row>
    <row r="27" spans="1:11" x14ac:dyDescent="0.2">
      <c r="A27" s="7" t="s">
        <v>18</v>
      </c>
    </row>
    <row r="30" spans="1:11" x14ac:dyDescent="0.2">
      <c r="B30" s="73"/>
    </row>
    <row r="31" spans="1:11" x14ac:dyDescent="0.2">
      <c r="B31" s="73"/>
    </row>
    <row r="32" spans="1:11" x14ac:dyDescent="0.2">
      <c r="B32" s="73"/>
    </row>
    <row r="33" spans="2:2" x14ac:dyDescent="0.2">
      <c r="B33" s="73"/>
    </row>
    <row r="34" spans="2:2" x14ac:dyDescent="0.2">
      <c r="B34" s="73"/>
    </row>
    <row r="35" spans="2:2" x14ac:dyDescent="0.2">
      <c r="B35" s="73"/>
    </row>
    <row r="36" spans="2:2" x14ac:dyDescent="0.2">
      <c r="B36" s="73"/>
    </row>
    <row r="37" spans="2:2" x14ac:dyDescent="0.2">
      <c r="B37" s="73"/>
    </row>
    <row r="38" spans="2:2" x14ac:dyDescent="0.2">
      <c r="B38" s="73"/>
    </row>
    <row r="39" spans="2:2" x14ac:dyDescent="0.2">
      <c r="B39" s="73"/>
    </row>
    <row r="40" spans="2:2" x14ac:dyDescent="0.2">
      <c r="B40" s="73"/>
    </row>
    <row r="41" spans="2:2" x14ac:dyDescent="0.2">
      <c r="B41" s="73"/>
    </row>
    <row r="42" spans="2:2" x14ac:dyDescent="0.2">
      <c r="B42" s="73"/>
    </row>
    <row r="43" spans="2:2" x14ac:dyDescent="0.2">
      <c r="B43" s="73"/>
    </row>
    <row r="44" spans="2:2" x14ac:dyDescent="0.2">
      <c r="B44" s="73"/>
    </row>
    <row r="45" spans="2:2" x14ac:dyDescent="0.2">
      <c r="B45" s="73"/>
    </row>
    <row r="46" spans="2:2" x14ac:dyDescent="0.2">
      <c r="B46" s="73"/>
    </row>
    <row r="47" spans="2:2" x14ac:dyDescent="0.2">
      <c r="B47" s="73"/>
    </row>
    <row r="48" spans="2:2" x14ac:dyDescent="0.2">
      <c r="B48" s="73"/>
    </row>
    <row r="49" spans="2:2" x14ac:dyDescent="0.2">
      <c r="B49" s="73"/>
    </row>
    <row r="50" spans="2:2" x14ac:dyDescent="0.2">
      <c r="B50" s="73"/>
    </row>
    <row r="51" spans="2:2" x14ac:dyDescent="0.2">
      <c r="B51" s="73"/>
    </row>
  </sheetData>
  <mergeCells count="1">
    <mergeCell ref="A5:D5"/>
  </mergeCell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B0AD8-5D4D-446C-883C-C6EBF7BE9FF7}">
  <sheetPr codeName="Hoja84"/>
  <dimension ref="A1:J27"/>
  <sheetViews>
    <sheetView workbookViewId="0">
      <selection activeCell="I33" sqref="I33"/>
    </sheetView>
  </sheetViews>
  <sheetFormatPr baseColWidth="10" defaultColWidth="11.42578125" defaultRowHeight="12.75" x14ac:dyDescent="0.2"/>
  <cols>
    <col min="1" max="1" width="45.42578125" style="7" bestFit="1" customWidth="1"/>
    <col min="2" max="10" width="11.42578125" style="7" customWidth="1"/>
    <col min="11" max="16384" width="11.42578125" style="7"/>
  </cols>
  <sheetData>
    <row r="1" spans="1:10" x14ac:dyDescent="0.2">
      <c r="A1" s="404" t="s">
        <v>408</v>
      </c>
      <c r="B1" s="260"/>
      <c r="C1" s="214"/>
    </row>
    <row r="2" spans="1:10" x14ac:dyDescent="0.2">
      <c r="A2" s="404" t="s">
        <v>801</v>
      </c>
      <c r="B2" s="260"/>
      <c r="C2" s="214"/>
    </row>
    <row r="3" spans="1:10" x14ac:dyDescent="0.2">
      <c r="A3" s="404" t="s">
        <v>409</v>
      </c>
      <c r="B3" s="260"/>
      <c r="C3" s="1394"/>
      <c r="D3" s="1394"/>
      <c r="E3" s="214"/>
    </row>
    <row r="4" spans="1:10" x14ac:dyDescent="0.2">
      <c r="A4" s="119" t="s">
        <v>589</v>
      </c>
      <c r="B4" s="260"/>
      <c r="C4" s="214"/>
      <c r="J4" s="931"/>
    </row>
    <row r="5" spans="1:10" x14ac:dyDescent="0.2">
      <c r="A5" s="1761"/>
      <c r="B5" s="1761"/>
    </row>
    <row r="6" spans="1:10" x14ac:dyDescent="0.2">
      <c r="A6" s="21"/>
      <c r="B6" s="262">
        <v>2016</v>
      </c>
      <c r="C6" s="262">
        <v>2017</v>
      </c>
      <c r="D6" s="262">
        <v>2018</v>
      </c>
      <c r="E6" s="262">
        <v>2019</v>
      </c>
      <c r="F6" s="262">
        <v>2020</v>
      </c>
      <c r="G6" s="262">
        <v>2021</v>
      </c>
      <c r="H6" s="262">
        <v>2022</v>
      </c>
      <c r="I6" s="21">
        <v>2023</v>
      </c>
      <c r="J6" s="262">
        <v>2024</v>
      </c>
    </row>
    <row r="7" spans="1:10" s="6" customFormat="1" x14ac:dyDescent="0.2">
      <c r="A7" s="263" t="s">
        <v>20</v>
      </c>
      <c r="B7" s="228">
        <v>16433412.692950277</v>
      </c>
      <c r="C7" s="228">
        <v>16453696.698754903</v>
      </c>
      <c r="D7" s="228">
        <v>17662553.532311518</v>
      </c>
      <c r="E7" s="228">
        <v>16581511.965183083</v>
      </c>
      <c r="F7" s="228">
        <v>14589122.139622295</v>
      </c>
      <c r="G7" s="228">
        <v>19924553.839187965</v>
      </c>
      <c r="H7" s="228">
        <v>25654155.489177801</v>
      </c>
      <c r="I7" s="228">
        <v>18667279.167552952</v>
      </c>
      <c r="J7" s="228">
        <v>19675544.17400001</v>
      </c>
    </row>
    <row r="8" spans="1:10" s="6" customFormat="1" x14ac:dyDescent="0.2">
      <c r="A8" s="263" t="s">
        <v>393</v>
      </c>
      <c r="B8" s="228">
        <v>-554588.89317217888</v>
      </c>
      <c r="C8" s="228">
        <v>-1363871.0307229497</v>
      </c>
      <c r="D8" s="228">
        <v>-1320436.7631591891</v>
      </c>
      <c r="E8" s="228">
        <v>-1864447.8558904899</v>
      </c>
      <c r="F8" s="228">
        <v>-2424638.8553506946</v>
      </c>
      <c r="G8" s="228">
        <v>-836893.12265526305</v>
      </c>
      <c r="H8" s="228">
        <v>1473806.6021779031</v>
      </c>
      <c r="I8" s="228">
        <v>-2496751.0336479358</v>
      </c>
      <c r="J8" s="228">
        <v>-1179970.8569999896</v>
      </c>
    </row>
    <row r="9" spans="1:10" x14ac:dyDescent="0.2">
      <c r="A9" s="218" t="s">
        <v>394</v>
      </c>
      <c r="B9" s="195">
        <v>10250953.230210749</v>
      </c>
      <c r="C9" s="195">
        <v>10894213.668922776</v>
      </c>
      <c r="D9" s="195">
        <v>10939784.043173168</v>
      </c>
      <c r="E9" s="195">
        <v>12077995.623818006</v>
      </c>
      <c r="F9" s="195">
        <v>11988413.412129607</v>
      </c>
      <c r="G9" s="195">
        <v>9496170.0588938594</v>
      </c>
      <c r="H9" s="195">
        <v>14505619.431295365</v>
      </c>
      <c r="I9" s="195">
        <v>15049648.806031058</v>
      </c>
      <c r="J9" s="195">
        <v>12637428.818</v>
      </c>
    </row>
    <row r="10" spans="1:10" x14ac:dyDescent="0.2">
      <c r="A10" s="218" t="s">
        <v>395</v>
      </c>
      <c r="B10" s="195">
        <v>-10805542.123382928</v>
      </c>
      <c r="C10" s="195">
        <v>-12258084.699645726</v>
      </c>
      <c r="D10" s="195">
        <v>-12260220.806332357</v>
      </c>
      <c r="E10" s="195">
        <v>-13942443.479708496</v>
      </c>
      <c r="F10" s="195">
        <v>-14413052.267480303</v>
      </c>
      <c r="G10" s="195">
        <v>-10333063.181549123</v>
      </c>
      <c r="H10" s="195">
        <v>-13031812.829117462</v>
      </c>
      <c r="I10" s="195">
        <v>-17546399.839678992</v>
      </c>
      <c r="J10" s="195">
        <v>-13817399.67499999</v>
      </c>
    </row>
    <row r="11" spans="1:10" s="6" customFormat="1" x14ac:dyDescent="0.2">
      <c r="A11" s="263" t="s">
        <v>396</v>
      </c>
      <c r="B11" s="228">
        <v>6848464.653335724</v>
      </c>
      <c r="C11" s="228">
        <v>7113587.9301521853</v>
      </c>
      <c r="D11" s="228">
        <v>7581393.9669089988</v>
      </c>
      <c r="E11" s="228">
        <v>6485805.9280092474</v>
      </c>
      <c r="F11" s="228">
        <v>7668776.1269249329</v>
      </c>
      <c r="G11" s="228">
        <v>9035411.1203849223</v>
      </c>
      <c r="H11" s="228">
        <v>9296010.8634863626</v>
      </c>
      <c r="I11" s="228">
        <v>7748067.0111774327</v>
      </c>
      <c r="J11" s="228">
        <v>8354142.8100000005</v>
      </c>
    </row>
    <row r="12" spans="1:10" s="6" customFormat="1" x14ac:dyDescent="0.2">
      <c r="A12" s="263" t="s">
        <v>397</v>
      </c>
      <c r="B12" s="228">
        <v>10139536.932786733</v>
      </c>
      <c r="C12" s="228">
        <v>10703979.799325667</v>
      </c>
      <c r="D12" s="228">
        <v>11401596.32856171</v>
      </c>
      <c r="E12" s="228">
        <v>11960153.893064326</v>
      </c>
      <c r="F12" s="228">
        <v>9344984.868048057</v>
      </c>
      <c r="G12" s="228">
        <v>11726035.841458308</v>
      </c>
      <c r="H12" s="228">
        <v>14884338.023513539</v>
      </c>
      <c r="I12" s="228">
        <v>13415963.190023456</v>
      </c>
      <c r="J12" s="228">
        <v>12501372.221000001</v>
      </c>
    </row>
    <row r="13" spans="1:10" s="6" customFormat="1" x14ac:dyDescent="0.2">
      <c r="A13" s="263" t="s">
        <v>24</v>
      </c>
      <c r="B13" s="228">
        <v>20250896.443565432</v>
      </c>
      <c r="C13" s="228">
        <v>21220583.864319582</v>
      </c>
      <c r="D13" s="228">
        <v>22286568.342730444</v>
      </c>
      <c r="E13" s="228">
        <v>21980779.627423305</v>
      </c>
      <c r="F13" s="228">
        <v>20826958.685394745</v>
      </c>
      <c r="G13" s="228">
        <v>28442734.399225559</v>
      </c>
      <c r="H13" s="228">
        <v>27411313.833575342</v>
      </c>
      <c r="I13" s="228">
        <v>25128737.022821367</v>
      </c>
      <c r="J13" s="228">
        <v>26779147.282999992</v>
      </c>
    </row>
    <row r="14" spans="1:10" x14ac:dyDescent="0.2">
      <c r="A14" s="218" t="s">
        <v>398</v>
      </c>
      <c r="B14" s="195">
        <v>29062078.292614631</v>
      </c>
      <c r="C14" s="195">
        <v>29800714.695398416</v>
      </c>
      <c r="D14" s="195">
        <v>31390863.090092063</v>
      </c>
      <c r="E14" s="195">
        <v>32374728.920733124</v>
      </c>
      <c r="F14" s="195">
        <v>31652931.432242751</v>
      </c>
      <c r="G14" s="195">
        <v>39338349.058210932</v>
      </c>
      <c r="H14" s="195">
        <v>40031658.587299965</v>
      </c>
      <c r="I14" s="195">
        <v>38512880.091033444</v>
      </c>
      <c r="J14" s="195">
        <v>40584416.711999997</v>
      </c>
    </row>
    <row r="15" spans="1:10" x14ac:dyDescent="0.2">
      <c r="A15" s="218" t="s">
        <v>399</v>
      </c>
      <c r="B15" s="195">
        <v>-622237.86471450166</v>
      </c>
      <c r="C15" s="195">
        <v>-482058.14470448939</v>
      </c>
      <c r="D15" s="195">
        <v>-537225.9881593415</v>
      </c>
      <c r="E15" s="195">
        <v>-559049.28192536475</v>
      </c>
      <c r="F15" s="195">
        <v>-410395.90345486772</v>
      </c>
      <c r="G15" s="195">
        <v>-472236.40859698906</v>
      </c>
      <c r="H15" s="195">
        <v>-493302.92819657479</v>
      </c>
      <c r="I15" s="195">
        <v>-465258.34975790826</v>
      </c>
      <c r="J15" s="195">
        <v>-406512.20400000003</v>
      </c>
    </row>
    <row r="16" spans="1:10" x14ac:dyDescent="0.2">
      <c r="A16" s="218" t="s">
        <v>400</v>
      </c>
      <c r="B16" s="195">
        <v>-8188943.9843346979</v>
      </c>
      <c r="C16" s="195">
        <v>-8098072.6863743467</v>
      </c>
      <c r="D16" s="195">
        <v>-8567068.7592022736</v>
      </c>
      <c r="E16" s="195">
        <v>-9834900.011384448</v>
      </c>
      <c r="F16" s="195">
        <v>-10415576.843393138</v>
      </c>
      <c r="G16" s="195">
        <v>-10423378.250388384</v>
      </c>
      <c r="H16" s="195">
        <v>-12127041.825528052</v>
      </c>
      <c r="I16" s="195">
        <v>-12918884.718454165</v>
      </c>
      <c r="J16" s="195">
        <v>-13398757.225000001</v>
      </c>
    </row>
    <row r="17" spans="1:10" x14ac:dyDescent="0.2">
      <c r="A17" s="263" t="s">
        <v>401</v>
      </c>
      <c r="B17" s="228">
        <v>3627780.4114574576</v>
      </c>
      <c r="C17" s="228">
        <v>3689432.8893371634</v>
      </c>
      <c r="D17" s="228">
        <v>3750900.4271965432</v>
      </c>
      <c r="E17" s="228">
        <v>3767398.9080488677</v>
      </c>
      <c r="F17" s="228">
        <v>3724742.4584754235</v>
      </c>
      <c r="G17" s="228">
        <v>3393774.012817041</v>
      </c>
      <c r="H17" s="228">
        <v>2484413.2059683134</v>
      </c>
      <c r="I17" s="228">
        <v>3863901.101618391</v>
      </c>
      <c r="J17" s="228">
        <v>3535236.7600000002</v>
      </c>
    </row>
    <row r="18" spans="1:10" x14ac:dyDescent="0.2">
      <c r="A18" s="218" t="s">
        <v>402</v>
      </c>
      <c r="B18" s="195">
        <v>1451983.4856000275</v>
      </c>
      <c r="C18" s="195">
        <v>1378177.5574936424</v>
      </c>
      <c r="D18" s="195">
        <v>1349232.9918051849</v>
      </c>
      <c r="E18" s="195">
        <v>1308626.573225166</v>
      </c>
      <c r="F18" s="195">
        <v>1333293.944633743</v>
      </c>
      <c r="G18" s="195">
        <v>1500367.2252449349</v>
      </c>
      <c r="H18" s="195">
        <v>1309761.0192824397</v>
      </c>
      <c r="I18" s="195">
        <v>1135265.8142385497</v>
      </c>
      <c r="J18" s="195">
        <v>966742.08900000004</v>
      </c>
    </row>
    <row r="19" spans="1:10" x14ac:dyDescent="0.2">
      <c r="A19" s="218" t="s">
        <v>403</v>
      </c>
      <c r="B19" s="195">
        <v>2161410.3940606466</v>
      </c>
      <c r="C19" s="195">
        <v>2294711.0845720507</v>
      </c>
      <c r="D19" s="195">
        <v>2374690.9065359402</v>
      </c>
      <c r="E19" s="195">
        <v>2435025.5698491982</v>
      </c>
      <c r="F19" s="195">
        <v>2348257.9421269107</v>
      </c>
      <c r="G19" s="195">
        <v>1882213.3799028501</v>
      </c>
      <c r="H19" s="195">
        <v>1150538.569320482</v>
      </c>
      <c r="I19" s="195">
        <v>2706815.8819975914</v>
      </c>
      <c r="J19" s="195">
        <v>2498108.0619999999</v>
      </c>
    </row>
    <row r="20" spans="1:10" x14ac:dyDescent="0.2">
      <c r="A20" s="218" t="s">
        <v>404</v>
      </c>
      <c r="B20" s="195">
        <v>14386.531796783052</v>
      </c>
      <c r="C20" s="195">
        <v>16544.247271470831</v>
      </c>
      <c r="D20" s="195">
        <v>26976.528855418492</v>
      </c>
      <c r="E20" s="195">
        <v>23746.764974503538</v>
      </c>
      <c r="F20" s="195">
        <v>43190.571714769925</v>
      </c>
      <c r="G20" s="195">
        <v>11193.40766925571</v>
      </c>
      <c r="H20" s="195">
        <v>24113.61736539202</v>
      </c>
      <c r="I20" s="195">
        <v>21819.405382249999</v>
      </c>
      <c r="J20" s="195">
        <v>70386.608999999997</v>
      </c>
    </row>
    <row r="21" spans="1:10" x14ac:dyDescent="0.2">
      <c r="A21" s="263" t="s">
        <v>29</v>
      </c>
      <c r="B21" s="228">
        <v>661693.79407588905</v>
      </c>
      <c r="C21" s="228">
        <v>730344.82708573632</v>
      </c>
      <c r="D21" s="228">
        <v>807955.55062833847</v>
      </c>
      <c r="E21" s="228">
        <v>904235.21829449723</v>
      </c>
      <c r="F21" s="228">
        <v>462087.01339336287</v>
      </c>
      <c r="G21" s="228">
        <v>737490.76014224056</v>
      </c>
      <c r="H21" s="228">
        <v>856165.14878960815</v>
      </c>
      <c r="I21" s="228">
        <v>775483.31732261647</v>
      </c>
      <c r="J21" s="228">
        <v>775430.57500000007</v>
      </c>
    </row>
    <row r="22" spans="1:10" x14ac:dyDescent="0.2">
      <c r="A22" s="263" t="s">
        <v>30</v>
      </c>
      <c r="B22" s="228">
        <v>444460.75708787749</v>
      </c>
      <c r="C22" s="228">
        <v>452244.29752340727</v>
      </c>
      <c r="D22" s="228">
        <v>477793.01222931733</v>
      </c>
      <c r="E22" s="228">
        <v>446159.21434710739</v>
      </c>
      <c r="F22" s="228">
        <v>383847.21269135625</v>
      </c>
      <c r="G22" s="228">
        <v>584344.14549435454</v>
      </c>
      <c r="H22" s="228">
        <v>621528.60586353135</v>
      </c>
      <c r="I22" s="228">
        <v>500294.58742834156</v>
      </c>
      <c r="J22" s="228">
        <v>538210.23099999991</v>
      </c>
    </row>
    <row r="23" spans="1:10" x14ac:dyDescent="0.2">
      <c r="A23" s="263" t="s">
        <v>31</v>
      </c>
      <c r="B23" s="228">
        <v>450187.24002503091</v>
      </c>
      <c r="C23" s="228">
        <v>-216077.0654026347</v>
      </c>
      <c r="D23" s="228">
        <v>250304.49188002574</v>
      </c>
      <c r="E23" s="228">
        <v>459702.18689613696</v>
      </c>
      <c r="F23" s="228">
        <v>493102.89987929491</v>
      </c>
      <c r="G23" s="228">
        <v>471211.73376096837</v>
      </c>
      <c r="H23" s="228">
        <v>1056599.4235206388</v>
      </c>
      <c r="I23" s="228">
        <v>849469.39327584777</v>
      </c>
      <c r="J23" s="228">
        <v>1023650.5699180001</v>
      </c>
    </row>
    <row r="24" spans="1:10" x14ac:dyDescent="0.2">
      <c r="A24" s="218" t="s">
        <v>405</v>
      </c>
      <c r="B24" s="195">
        <v>-447848.43135174882</v>
      </c>
      <c r="C24" s="195">
        <v>-1307442.8098858327</v>
      </c>
      <c r="D24" s="195">
        <v>-1003421.2797805225</v>
      </c>
      <c r="E24" s="195">
        <v>-513660.24135822343</v>
      </c>
      <c r="F24" s="195">
        <v>-525492.97768314066</v>
      </c>
      <c r="G24" s="195">
        <v>-965277.79279479245</v>
      </c>
      <c r="H24" s="195">
        <v>-846376.67647710955</v>
      </c>
      <c r="I24" s="195">
        <v>-885958.44128168502</v>
      </c>
      <c r="J24" s="195">
        <v>-845764.44608199969</v>
      </c>
    </row>
    <row r="25" spans="1:10" x14ac:dyDescent="0.2">
      <c r="A25" s="218" t="s">
        <v>406</v>
      </c>
      <c r="B25" s="195">
        <v>898035.67137677979</v>
      </c>
      <c r="C25" s="195">
        <v>1091365.744483198</v>
      </c>
      <c r="D25" s="195">
        <v>1253725.7716605482</v>
      </c>
      <c r="E25" s="195">
        <v>973362.42825436045</v>
      </c>
      <c r="F25" s="195">
        <v>1018595.8775624356</v>
      </c>
      <c r="G25" s="195">
        <v>1436489.5265557608</v>
      </c>
      <c r="H25" s="195">
        <v>1902976.0999977484</v>
      </c>
      <c r="I25" s="195">
        <v>1735427.8345575328</v>
      </c>
      <c r="J25" s="195">
        <v>1869415.0159999998</v>
      </c>
    </row>
    <row r="26" spans="1:10" x14ac:dyDescent="0.2">
      <c r="A26" s="264" t="s">
        <v>32</v>
      </c>
      <c r="B26" s="265">
        <v>41868431.339161962</v>
      </c>
      <c r="C26" s="265">
        <v>42330225.511618152</v>
      </c>
      <c r="D26" s="266">
        <v>45236075.356976189</v>
      </c>
      <c r="E26" s="266">
        <v>44139787.120192997</v>
      </c>
      <c r="F26" s="266">
        <v>40479860.409456477</v>
      </c>
      <c r="G26" s="266">
        <v>53554108.890628129</v>
      </c>
      <c r="H26" s="266">
        <v>58084175.70689524</v>
      </c>
      <c r="I26" s="266">
        <v>49785164.590019517</v>
      </c>
      <c r="J26" s="266">
        <v>52327219.592918001</v>
      </c>
    </row>
    <row r="27" spans="1:10" x14ac:dyDescent="0.2">
      <c r="A27" s="7" t="s">
        <v>18</v>
      </c>
    </row>
  </sheetData>
  <mergeCells count="1">
    <mergeCell ref="A5:B5"/>
  </mergeCells>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91495-0680-470F-B780-E89F3559E5D2}">
  <sheetPr codeName="Hoja85"/>
  <dimension ref="A1:K35"/>
  <sheetViews>
    <sheetView workbookViewId="0">
      <selection activeCell="A41" sqref="A41"/>
    </sheetView>
  </sheetViews>
  <sheetFormatPr baseColWidth="10" defaultColWidth="11.42578125" defaultRowHeight="12.75" x14ac:dyDescent="0.2"/>
  <cols>
    <col min="1" max="1" width="35" style="7" customWidth="1"/>
    <col min="2" max="10" width="11.42578125" style="7" customWidth="1"/>
    <col min="11" max="16384" width="11.42578125" style="7"/>
  </cols>
  <sheetData>
    <row r="1" spans="1:10" x14ac:dyDescent="0.2">
      <c r="A1" s="259" t="s">
        <v>410</v>
      </c>
      <c r="B1" s="259"/>
      <c r="C1" s="260"/>
      <c r="D1" s="260"/>
      <c r="E1" s="214"/>
    </row>
    <row r="2" spans="1:10" x14ac:dyDescent="0.2">
      <c r="A2" s="404" t="s">
        <v>801</v>
      </c>
      <c r="B2" s="404"/>
      <c r="C2" s="269"/>
      <c r="D2" s="269"/>
      <c r="E2" s="214"/>
    </row>
    <row r="3" spans="1:10" x14ac:dyDescent="0.2">
      <c r="A3" s="404" t="s">
        <v>412</v>
      </c>
      <c r="B3" s="404"/>
      <c r="C3" s="269"/>
      <c r="D3" s="269"/>
      <c r="E3" s="214"/>
    </row>
    <row r="4" spans="1:10" x14ac:dyDescent="0.2">
      <c r="A4" s="119" t="s">
        <v>589</v>
      </c>
      <c r="B4" s="119"/>
      <c r="C4" s="269"/>
      <c r="D4" s="269"/>
      <c r="E4" s="214"/>
    </row>
    <row r="5" spans="1:10" x14ac:dyDescent="0.2">
      <c r="A5" s="1762"/>
      <c r="B5" s="1762"/>
      <c r="C5" s="1762"/>
      <c r="D5" s="1762"/>
    </row>
    <row r="6" spans="1:10" x14ac:dyDescent="0.2">
      <c r="A6" s="21"/>
      <c r="B6" s="21">
        <v>2016</v>
      </c>
      <c r="C6" s="270">
        <v>2017</v>
      </c>
      <c r="D6" s="270">
        <v>2018</v>
      </c>
      <c r="E6" s="270">
        <v>2019</v>
      </c>
      <c r="F6" s="270">
        <v>2020</v>
      </c>
      <c r="G6" s="270">
        <v>2021</v>
      </c>
      <c r="H6" s="270">
        <v>2022</v>
      </c>
      <c r="I6" s="270">
        <v>2023</v>
      </c>
      <c r="J6" s="21">
        <v>2024</v>
      </c>
    </row>
    <row r="7" spans="1:10" x14ac:dyDescent="0.2">
      <c r="A7" s="271" t="s">
        <v>20</v>
      </c>
      <c r="B7" s="228">
        <v>17410.29940150728</v>
      </c>
      <c r="C7" s="228">
        <v>1151364.7301435266</v>
      </c>
      <c r="D7" s="228">
        <v>2107180.628819691</v>
      </c>
      <c r="E7" s="228">
        <v>2554195.06309073</v>
      </c>
      <c r="F7" s="228">
        <v>1746216.7129731232</v>
      </c>
      <c r="G7" s="228">
        <v>3594817.3245092975</v>
      </c>
      <c r="H7" s="228">
        <v>4446311.8157651667</v>
      </c>
      <c r="I7" s="228">
        <v>2436168.4470483665</v>
      </c>
      <c r="J7" s="228">
        <v>3447178.5159999998</v>
      </c>
    </row>
    <row r="8" spans="1:10" x14ac:dyDescent="0.2">
      <c r="A8" s="263" t="s">
        <v>393</v>
      </c>
      <c r="B8" s="228">
        <v>-693409.92272631673</v>
      </c>
      <c r="C8" s="228">
        <v>-7819.4903827375529</v>
      </c>
      <c r="D8" s="228">
        <v>400312.19064341829</v>
      </c>
      <c r="E8" s="228">
        <v>792563.77662596211</v>
      </c>
      <c r="F8" s="228">
        <v>-118016.13839281893</v>
      </c>
      <c r="G8" s="228">
        <v>336324.20056100609</v>
      </c>
      <c r="H8" s="228">
        <v>1364389.6589650514</v>
      </c>
      <c r="I8" s="228">
        <v>-256306.96278659167</v>
      </c>
      <c r="J8" s="228">
        <v>-64736.441999999806</v>
      </c>
    </row>
    <row r="9" spans="1:10" x14ac:dyDescent="0.2">
      <c r="A9" s="218" t="s">
        <v>394</v>
      </c>
      <c r="B9" s="195">
        <v>627620.59068746679</v>
      </c>
      <c r="C9" s="195">
        <v>623420.39937066671</v>
      </c>
      <c r="D9" s="195">
        <v>1293915.5269905634</v>
      </c>
      <c r="E9" s="195">
        <v>2021292.8194631832</v>
      </c>
      <c r="F9" s="195">
        <v>1752444.0381478975</v>
      </c>
      <c r="G9" s="195">
        <v>1931361.8991226724</v>
      </c>
      <c r="H9" s="195">
        <v>4321074.3002017289</v>
      </c>
      <c r="I9" s="195">
        <v>2263509.7631509998</v>
      </c>
      <c r="J9" s="195">
        <v>2691810.4939999999</v>
      </c>
    </row>
    <row r="10" spans="1:10" x14ac:dyDescent="0.2">
      <c r="A10" s="218" t="s">
        <v>395</v>
      </c>
      <c r="B10" s="195">
        <v>-1321030.5134137834</v>
      </c>
      <c r="C10" s="195">
        <v>-631239.88975340431</v>
      </c>
      <c r="D10" s="195">
        <v>-893603.33634714526</v>
      </c>
      <c r="E10" s="195">
        <v>-1228729.0428372212</v>
      </c>
      <c r="F10" s="195">
        <v>-1870460.1765407163</v>
      </c>
      <c r="G10" s="195">
        <v>-1595037.6985616663</v>
      </c>
      <c r="H10" s="195">
        <v>-2956684.6412366773</v>
      </c>
      <c r="I10" s="195">
        <v>-2519816.7259375914</v>
      </c>
      <c r="J10" s="195">
        <v>-2756546.9359999998</v>
      </c>
    </row>
    <row r="11" spans="1:10" x14ac:dyDescent="0.2">
      <c r="A11" s="218" t="s">
        <v>396</v>
      </c>
      <c r="B11" s="228">
        <v>79571.231477153677</v>
      </c>
      <c r="C11" s="228">
        <v>579819.29362277268</v>
      </c>
      <c r="D11" s="228">
        <v>448874.23227754427</v>
      </c>
      <c r="E11" s="228">
        <v>385462.70353961911</v>
      </c>
      <c r="F11" s="228">
        <v>286188.7235785051</v>
      </c>
      <c r="G11" s="228">
        <v>750663.94682281674</v>
      </c>
      <c r="H11" s="228">
        <v>366428.44308797229</v>
      </c>
      <c r="I11" s="228">
        <v>243601.17850901661</v>
      </c>
      <c r="J11" s="228">
        <v>417160.38099999999</v>
      </c>
    </row>
    <row r="12" spans="1:10" x14ac:dyDescent="0.2">
      <c r="A12" s="272" t="s">
        <v>397</v>
      </c>
      <c r="B12" s="228">
        <v>631248.99065067037</v>
      </c>
      <c r="C12" s="228">
        <v>579364.92690349126</v>
      </c>
      <c r="D12" s="228">
        <v>1257994.2058987285</v>
      </c>
      <c r="E12" s="228">
        <v>1376168.582925149</v>
      </c>
      <c r="F12" s="228">
        <v>1578044.1277874368</v>
      </c>
      <c r="G12" s="228">
        <v>2507829.1771254744</v>
      </c>
      <c r="H12" s="228">
        <v>2715493.7137121428</v>
      </c>
      <c r="I12" s="228">
        <v>2448874.2313259416</v>
      </c>
      <c r="J12" s="228">
        <v>3094754.5769999996</v>
      </c>
    </row>
    <row r="13" spans="1:10" x14ac:dyDescent="0.2">
      <c r="A13" s="264" t="s">
        <v>32</v>
      </c>
      <c r="B13" s="247">
        <v>17410.29940150728</v>
      </c>
      <c r="C13" s="247">
        <v>1151364.7301435266</v>
      </c>
      <c r="D13" s="247">
        <v>2107180.628819691</v>
      </c>
      <c r="E13" s="247">
        <v>2554195.06309073</v>
      </c>
      <c r="F13" s="247">
        <v>1746216.7129731232</v>
      </c>
      <c r="G13" s="247">
        <v>3594817.3245092975</v>
      </c>
      <c r="H13" s="247">
        <v>4446311.8157651667</v>
      </c>
      <c r="I13" s="247">
        <v>2436168.4470483665</v>
      </c>
      <c r="J13" s="247">
        <v>3447178.5159999998</v>
      </c>
    </row>
    <row r="14" spans="1:10" x14ac:dyDescent="0.2">
      <c r="A14" s="7" t="s">
        <v>18</v>
      </c>
    </row>
    <row r="16" spans="1:10" x14ac:dyDescent="0.2">
      <c r="A16" s="19"/>
      <c r="B16" s="267"/>
      <c r="J16" s="448"/>
    </row>
    <row r="17" spans="2:11" x14ac:dyDescent="0.2">
      <c r="B17" s="73"/>
      <c r="C17" s="73"/>
      <c r="D17" s="73"/>
      <c r="E17" s="73"/>
      <c r="F17" s="73"/>
      <c r="G17" s="73"/>
      <c r="H17" s="73"/>
      <c r="I17" s="73"/>
      <c r="J17" s="73"/>
    </row>
    <row r="18" spans="2:11" x14ac:dyDescent="0.2">
      <c r="B18" s="73"/>
      <c r="C18" s="73"/>
      <c r="D18" s="73"/>
      <c r="E18" s="73"/>
      <c r="F18" s="73"/>
      <c r="G18" s="73"/>
      <c r="H18" s="73"/>
      <c r="I18" s="73"/>
      <c r="J18" s="73"/>
    </row>
    <row r="19" spans="2:11" x14ac:dyDescent="0.2">
      <c r="B19" s="73"/>
      <c r="C19" s="73"/>
      <c r="D19" s="73"/>
      <c r="E19" s="73"/>
      <c r="F19" s="73"/>
      <c r="G19" s="73"/>
      <c r="H19" s="73"/>
      <c r="I19" s="73"/>
      <c r="J19" s="73"/>
    </row>
    <row r="20" spans="2:11" x14ac:dyDescent="0.2">
      <c r="B20" s="73"/>
      <c r="C20" s="73"/>
      <c r="D20" s="73"/>
      <c r="E20" s="73"/>
      <c r="F20" s="73"/>
      <c r="G20" s="73"/>
      <c r="H20" s="73"/>
      <c r="I20" s="73"/>
      <c r="J20" s="73"/>
    </row>
    <row r="21" spans="2:11" x14ac:dyDescent="0.2">
      <c r="B21" s="73"/>
      <c r="C21" s="73"/>
      <c r="D21" s="73"/>
      <c r="E21" s="73"/>
      <c r="F21" s="73"/>
      <c r="G21" s="73"/>
      <c r="H21" s="73"/>
      <c r="I21" s="73"/>
      <c r="J21" s="73"/>
    </row>
    <row r="22" spans="2:11" x14ac:dyDescent="0.2">
      <c r="B22" s="73"/>
      <c r="C22" s="73"/>
      <c r="D22" s="73"/>
      <c r="E22" s="73"/>
      <c r="F22" s="73"/>
      <c r="G22" s="73"/>
      <c r="H22" s="73"/>
      <c r="I22" s="73"/>
      <c r="J22" s="73"/>
    </row>
    <row r="23" spans="2:11" x14ac:dyDescent="0.2">
      <c r="B23" s="73"/>
      <c r="C23" s="73"/>
      <c r="D23" s="73"/>
      <c r="E23" s="73"/>
      <c r="F23" s="73"/>
      <c r="G23" s="73"/>
      <c r="H23" s="73"/>
      <c r="I23" s="73"/>
      <c r="J23" s="73"/>
    </row>
    <row r="26" spans="2:11" x14ac:dyDescent="0.2">
      <c r="B26" s="217"/>
    </row>
    <row r="27" spans="2:11" x14ac:dyDescent="0.2">
      <c r="B27" s="217"/>
      <c r="K27" s="370"/>
    </row>
    <row r="29" spans="2:11" x14ac:dyDescent="0.2">
      <c r="B29" s="369"/>
      <c r="C29" s="369"/>
      <c r="D29" s="369"/>
      <c r="E29" s="369"/>
      <c r="F29" s="369"/>
      <c r="G29" s="369"/>
      <c r="H29" s="369"/>
      <c r="I29" s="369"/>
      <c r="J29" s="369"/>
    </row>
    <row r="30" spans="2:11" x14ac:dyDescent="0.2">
      <c r="B30" s="369"/>
      <c r="C30" s="369"/>
      <c r="D30" s="369"/>
      <c r="E30" s="369"/>
      <c r="F30" s="369"/>
      <c r="G30" s="369"/>
      <c r="H30" s="369"/>
      <c r="I30" s="369"/>
      <c r="J30" s="369"/>
    </row>
    <row r="31" spans="2:11" x14ac:dyDescent="0.2">
      <c r="B31" s="369"/>
      <c r="C31" s="369"/>
      <c r="D31" s="369"/>
      <c r="E31" s="369"/>
      <c r="F31" s="369"/>
      <c r="G31" s="369"/>
      <c r="H31" s="369"/>
      <c r="I31" s="369"/>
      <c r="J31" s="369"/>
    </row>
    <row r="32" spans="2:11" x14ac:dyDescent="0.2">
      <c r="B32" s="369"/>
      <c r="C32" s="369"/>
      <c r="D32" s="369"/>
      <c r="E32" s="369"/>
      <c r="F32" s="369"/>
      <c r="G32" s="369"/>
      <c r="H32" s="369"/>
      <c r="I32" s="369"/>
      <c r="J32" s="369"/>
    </row>
    <row r="33" spans="2:10" x14ac:dyDescent="0.2">
      <c r="B33" s="369"/>
      <c r="C33" s="369"/>
      <c r="D33" s="369"/>
      <c r="E33" s="369"/>
      <c r="F33" s="369"/>
      <c r="G33" s="369"/>
      <c r="H33" s="369"/>
      <c r="I33" s="369"/>
      <c r="J33" s="369"/>
    </row>
    <row r="34" spans="2:10" x14ac:dyDescent="0.2">
      <c r="B34" s="369"/>
      <c r="C34" s="369"/>
      <c r="D34" s="369"/>
      <c r="E34" s="369"/>
      <c r="F34" s="369"/>
      <c r="G34" s="369"/>
      <c r="H34" s="369"/>
      <c r="I34" s="369"/>
      <c r="J34" s="369"/>
    </row>
    <row r="35" spans="2:10" x14ac:dyDescent="0.2">
      <c r="B35" s="369"/>
      <c r="C35" s="369"/>
      <c r="D35" s="369"/>
      <c r="E35" s="369"/>
      <c r="F35" s="369"/>
      <c r="G35" s="369"/>
      <c r="H35" s="369"/>
      <c r="I35" s="369"/>
      <c r="J35" s="369"/>
    </row>
  </sheetData>
  <mergeCells count="1">
    <mergeCell ref="A5:D5"/>
  </mergeCells>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A16EB-F6C5-43F4-842D-A2EE326DE8DE}">
  <sheetPr codeName="Hoja86"/>
  <dimension ref="A1:G15"/>
  <sheetViews>
    <sheetView workbookViewId="0">
      <selection activeCell="E25" sqref="E25"/>
    </sheetView>
  </sheetViews>
  <sheetFormatPr baseColWidth="10" defaultColWidth="11.42578125" defaultRowHeight="12.75" x14ac:dyDescent="0.2"/>
  <cols>
    <col min="1" max="1" width="33.42578125" style="7" customWidth="1"/>
    <col min="2" max="3" width="12" style="7" customWidth="1"/>
    <col min="4" max="16384" width="11.42578125" style="7"/>
  </cols>
  <sheetData>
    <row r="1" spans="1:7" x14ac:dyDescent="0.2">
      <c r="A1" s="404" t="s">
        <v>411</v>
      </c>
      <c r="B1" s="404"/>
      <c r="C1" s="404"/>
    </row>
    <row r="2" spans="1:7" ht="12.75" customHeight="1" x14ac:dyDescent="0.2">
      <c r="A2" s="706" t="s">
        <v>740</v>
      </c>
      <c r="B2" s="706"/>
      <c r="C2" s="706"/>
    </row>
    <row r="3" spans="1:7" x14ac:dyDescent="0.2">
      <c r="A3" s="1763" t="s">
        <v>414</v>
      </c>
      <c r="B3" s="1763"/>
      <c r="C3" s="1763"/>
    </row>
    <row r="4" spans="1:7" x14ac:dyDescent="0.2">
      <c r="A4" s="211"/>
      <c r="B4" s="211"/>
      <c r="C4" s="211"/>
    </row>
    <row r="5" spans="1:7" ht="27" customHeight="1" x14ac:dyDescent="0.2">
      <c r="A5" s="212"/>
      <c r="B5" s="371" t="s">
        <v>415</v>
      </c>
      <c r="C5" s="21" t="s">
        <v>416</v>
      </c>
    </row>
    <row r="6" spans="1:7" x14ac:dyDescent="0.2">
      <c r="A6" s="213" t="s">
        <v>317</v>
      </c>
      <c r="B6" s="542">
        <v>2000047</v>
      </c>
      <c r="C6" s="542">
        <v>2191485.6940329056</v>
      </c>
    </row>
    <row r="7" spans="1:7" x14ac:dyDescent="0.2">
      <c r="A7" s="213" t="s">
        <v>319</v>
      </c>
      <c r="B7" s="542">
        <v>0</v>
      </c>
      <c r="C7" s="542">
        <v>0</v>
      </c>
    </row>
    <row r="8" spans="1:7" x14ac:dyDescent="0.2">
      <c r="A8" s="102" t="s">
        <v>417</v>
      </c>
      <c r="B8" s="543">
        <v>2000047</v>
      </c>
      <c r="C8" s="543">
        <v>2191485.6940329056</v>
      </c>
    </row>
    <row r="9" spans="1:7" x14ac:dyDescent="0.2">
      <c r="A9" s="19" t="s">
        <v>18</v>
      </c>
      <c r="B9" s="19"/>
      <c r="C9" s="19"/>
    </row>
    <row r="11" spans="1:7" x14ac:dyDescent="0.2">
      <c r="B11" s="297"/>
      <c r="C11" s="297"/>
      <c r="D11" s="298"/>
    </row>
    <row r="12" spans="1:7" x14ac:dyDescent="0.2">
      <c r="B12" s="369"/>
      <c r="C12" s="369"/>
      <c r="F12" s="297"/>
      <c r="G12" s="297"/>
    </row>
    <row r="13" spans="1:7" x14ac:dyDescent="0.2">
      <c r="B13" s="1301"/>
      <c r="C13" s="1301"/>
      <c r="F13" s="297"/>
      <c r="G13" s="297"/>
    </row>
    <row r="14" spans="1:7" x14ac:dyDescent="0.2">
      <c r="B14" s="1301"/>
      <c r="C14" s="1301"/>
      <c r="F14" s="297"/>
      <c r="G14" s="297"/>
    </row>
    <row r="15" spans="1:7" x14ac:dyDescent="0.2">
      <c r="C15" s="370"/>
    </row>
  </sheetData>
  <mergeCells count="1">
    <mergeCell ref="A3:C3"/>
  </mergeCells>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46B41-73DD-4B43-A16E-2ADA827B00A2}">
  <sheetPr codeName="Hoja87"/>
  <dimension ref="A1:G41"/>
  <sheetViews>
    <sheetView workbookViewId="0">
      <selection activeCell="G20" sqref="G20"/>
    </sheetView>
  </sheetViews>
  <sheetFormatPr baseColWidth="10" defaultColWidth="11.42578125" defaultRowHeight="12.75" x14ac:dyDescent="0.2"/>
  <cols>
    <col min="1" max="1" width="23.42578125" style="7" customWidth="1"/>
    <col min="2" max="2" width="11.42578125" style="7"/>
    <col min="3" max="3" width="13.42578125" style="7" customWidth="1"/>
    <col min="4" max="4" width="14.42578125" style="7" customWidth="1"/>
    <col min="5" max="5" width="17.42578125" style="7" customWidth="1"/>
    <col min="6" max="6" width="15.42578125" style="7" customWidth="1"/>
    <col min="7" max="7" width="27.42578125" style="7" customWidth="1"/>
    <col min="8" max="16384" width="11.42578125" style="7"/>
  </cols>
  <sheetData>
    <row r="1" spans="1:6" x14ac:dyDescent="0.2">
      <c r="A1" s="6" t="s">
        <v>413</v>
      </c>
      <c r="B1" s="6"/>
      <c r="C1" s="6"/>
      <c r="D1" s="6"/>
      <c r="E1" s="6"/>
      <c r="F1" s="6"/>
    </row>
    <row r="2" spans="1:6" x14ac:dyDescent="0.2">
      <c r="A2" s="6" t="s">
        <v>741</v>
      </c>
      <c r="C2" s="6"/>
      <c r="D2" s="6"/>
      <c r="E2" s="6"/>
      <c r="F2" s="6"/>
    </row>
    <row r="3" spans="1:6" x14ac:dyDescent="0.2">
      <c r="A3" s="1764" t="s">
        <v>414</v>
      </c>
      <c r="B3" s="1764"/>
      <c r="C3" s="1764"/>
      <c r="D3" s="1764"/>
      <c r="E3" s="1764"/>
      <c r="F3" s="1764"/>
    </row>
    <row r="4" spans="1:6" x14ac:dyDescent="0.2">
      <c r="A4" s="406"/>
      <c r="B4" s="406"/>
      <c r="C4" s="406"/>
      <c r="D4" s="406"/>
      <c r="E4" s="406"/>
      <c r="F4" s="406"/>
    </row>
    <row r="5" spans="1:6" ht="24.75" customHeight="1" x14ac:dyDescent="0.2">
      <c r="A5" s="407"/>
      <c r="B5" s="1602" t="s">
        <v>419</v>
      </c>
      <c r="C5" s="1602" t="s">
        <v>420</v>
      </c>
      <c r="D5" s="1602" t="s">
        <v>421</v>
      </c>
      <c r="E5" s="1602" t="s">
        <v>422</v>
      </c>
      <c r="F5" s="1602" t="s">
        <v>423</v>
      </c>
    </row>
    <row r="6" spans="1:6" ht="30" customHeight="1" x14ac:dyDescent="0.2">
      <c r="A6" s="408"/>
      <c r="B6" s="1604"/>
      <c r="C6" s="1604"/>
      <c r="D6" s="1604"/>
      <c r="E6" s="1604"/>
      <c r="F6" s="1604"/>
    </row>
    <row r="7" spans="1:6" x14ac:dyDescent="0.2">
      <c r="A7" s="94">
        <v>1997</v>
      </c>
      <c r="B7" s="544">
        <v>-27361</v>
      </c>
      <c r="C7" s="544">
        <v>402938</v>
      </c>
      <c r="D7" s="544">
        <v>150829</v>
      </c>
      <c r="E7" s="544">
        <v>252109</v>
      </c>
      <c r="F7" s="544">
        <v>375577</v>
      </c>
    </row>
    <row r="8" spans="1:6" x14ac:dyDescent="0.2">
      <c r="A8" s="94">
        <v>1998</v>
      </c>
      <c r="B8" s="545">
        <v>-5381</v>
      </c>
      <c r="C8" s="545">
        <v>185156</v>
      </c>
      <c r="D8" s="545">
        <v>77437</v>
      </c>
      <c r="E8" s="545">
        <v>107719</v>
      </c>
      <c r="F8" s="545">
        <v>179775</v>
      </c>
    </row>
    <row r="9" spans="1:6" x14ac:dyDescent="0.2">
      <c r="A9" s="94">
        <v>1999</v>
      </c>
      <c r="B9" s="545">
        <v>-73261</v>
      </c>
      <c r="C9" s="545">
        <v>174596</v>
      </c>
      <c r="D9" s="545">
        <v>54027</v>
      </c>
      <c r="E9" s="545">
        <v>120569</v>
      </c>
      <c r="F9" s="545">
        <v>101335</v>
      </c>
    </row>
    <row r="10" spans="1:6" x14ac:dyDescent="0.2">
      <c r="A10" s="94">
        <v>2000</v>
      </c>
      <c r="B10" s="545">
        <v>-5846</v>
      </c>
      <c r="C10" s="545">
        <v>218960</v>
      </c>
      <c r="D10" s="545">
        <v>57655</v>
      </c>
      <c r="E10" s="545">
        <v>161305</v>
      </c>
      <c r="F10" s="545">
        <v>213114</v>
      </c>
    </row>
    <row r="11" spans="1:6" x14ac:dyDescent="0.2">
      <c r="A11" s="94">
        <v>2001</v>
      </c>
      <c r="B11" s="545">
        <v>9034</v>
      </c>
      <c r="C11" s="545">
        <v>128986</v>
      </c>
      <c r="D11" s="545">
        <v>56085</v>
      </c>
      <c r="E11" s="545">
        <v>72901</v>
      </c>
      <c r="F11" s="545">
        <v>138020</v>
      </c>
    </row>
    <row r="12" spans="1:6" x14ac:dyDescent="0.2">
      <c r="A12" s="94">
        <v>2002</v>
      </c>
      <c r="B12" s="545">
        <v>-39450</v>
      </c>
      <c r="C12" s="545">
        <v>88047</v>
      </c>
      <c r="D12" s="545">
        <v>31853</v>
      </c>
      <c r="E12" s="545">
        <v>56194</v>
      </c>
      <c r="F12" s="545">
        <v>48597</v>
      </c>
    </row>
    <row r="13" spans="1:6" x14ac:dyDescent="0.2">
      <c r="A13" s="94">
        <v>2003</v>
      </c>
      <c r="B13" s="545">
        <v>-3781</v>
      </c>
      <c r="C13" s="545">
        <v>114136</v>
      </c>
      <c r="D13" s="545">
        <v>38089</v>
      </c>
      <c r="E13" s="545">
        <v>76047</v>
      </c>
      <c r="F13" s="545">
        <v>110355</v>
      </c>
    </row>
    <row r="14" spans="1:6" x14ac:dyDescent="0.2">
      <c r="A14" s="94">
        <v>2004</v>
      </c>
      <c r="B14" s="545">
        <v>123324</v>
      </c>
      <c r="C14" s="545">
        <v>473144</v>
      </c>
      <c r="D14" s="545">
        <v>172579</v>
      </c>
      <c r="E14" s="545">
        <v>300565</v>
      </c>
      <c r="F14" s="545">
        <v>596468</v>
      </c>
    </row>
    <row r="15" spans="1:6" x14ac:dyDescent="0.2">
      <c r="A15" s="94">
        <v>2005</v>
      </c>
      <c r="B15" s="545">
        <v>455179.34152000002</v>
      </c>
      <c r="C15" s="545">
        <v>1264244.4081100002</v>
      </c>
      <c r="D15" s="545">
        <v>613157.54494000005</v>
      </c>
      <c r="E15" s="545">
        <v>651086.86317000003</v>
      </c>
      <c r="F15" s="545">
        <v>1719423.7496300002</v>
      </c>
    </row>
    <row r="16" spans="1:6" x14ac:dyDescent="0.2">
      <c r="A16" s="94">
        <v>2006</v>
      </c>
      <c r="B16" s="545">
        <v>496108.64373000001</v>
      </c>
      <c r="C16" s="545">
        <v>4078834.8112500003</v>
      </c>
      <c r="D16" s="545">
        <v>1998691.7108700001</v>
      </c>
      <c r="E16" s="545">
        <v>2080143.10038</v>
      </c>
      <c r="F16" s="545">
        <v>4574943.4549799999</v>
      </c>
    </row>
    <row r="17" spans="1:7" x14ac:dyDescent="0.2">
      <c r="A17" s="94">
        <v>2007</v>
      </c>
      <c r="B17" s="545">
        <v>1152329.8</v>
      </c>
      <c r="C17" s="545">
        <v>5054366.1882700007</v>
      </c>
      <c r="D17" s="545">
        <v>3299199.5749400002</v>
      </c>
      <c r="E17" s="545">
        <v>1755166.6133300001</v>
      </c>
      <c r="F17" s="545">
        <v>6206695.9882700006</v>
      </c>
    </row>
    <row r="18" spans="1:7" x14ac:dyDescent="0.2">
      <c r="A18" s="94">
        <v>2008</v>
      </c>
      <c r="B18" s="545">
        <v>-336375.13752000115</v>
      </c>
      <c r="C18" s="545">
        <v>4680595.0784200002</v>
      </c>
      <c r="D18" s="545">
        <v>3220332.4036000003</v>
      </c>
      <c r="E18" s="545">
        <v>1460262.6748199998</v>
      </c>
      <c r="F18" s="545">
        <v>4344219.9408999998</v>
      </c>
    </row>
    <row r="19" spans="1:7" x14ac:dyDescent="0.2">
      <c r="A19" s="94">
        <v>2009</v>
      </c>
      <c r="B19" s="545">
        <v>-560889.04473000043</v>
      </c>
      <c r="C19" s="545">
        <v>2068563.1776865458</v>
      </c>
      <c r="D19" s="545">
        <v>1316424.9252485009</v>
      </c>
      <c r="E19" s="545">
        <v>752138.25243804511</v>
      </c>
      <c r="F19" s="545">
        <v>1507674.1329565456</v>
      </c>
    </row>
    <row r="20" spans="1:7" x14ac:dyDescent="0.2">
      <c r="A20" s="94">
        <v>2010</v>
      </c>
      <c r="B20" s="545">
        <v>-117735.42530000233</v>
      </c>
      <c r="C20" s="545">
        <v>3783051.6724212249</v>
      </c>
      <c r="D20" s="545">
        <v>2155591.6905840379</v>
      </c>
      <c r="E20" s="545">
        <v>1627459.981837187</v>
      </c>
      <c r="F20" s="545">
        <v>3665316.2471212223</v>
      </c>
    </row>
    <row r="21" spans="1:7" x14ac:dyDescent="0.2">
      <c r="A21" s="94">
        <v>2011</v>
      </c>
      <c r="B21" s="545">
        <v>817724</v>
      </c>
      <c r="C21" s="545">
        <v>3965765</v>
      </c>
      <c r="D21" s="545">
        <v>3033472</v>
      </c>
      <c r="E21" s="545">
        <v>932293</v>
      </c>
      <c r="F21" s="545">
        <v>4783490</v>
      </c>
    </row>
    <row r="22" spans="1:7" x14ac:dyDescent="0.2">
      <c r="A22" s="94">
        <v>2012</v>
      </c>
      <c r="B22" s="545">
        <v>891034</v>
      </c>
      <c r="C22" s="545">
        <v>3278909</v>
      </c>
      <c r="D22" s="545">
        <v>2712763</v>
      </c>
      <c r="E22" s="545">
        <v>566147</v>
      </c>
      <c r="F22" s="545">
        <v>4169943</v>
      </c>
    </row>
    <row r="23" spans="1:7" x14ac:dyDescent="0.2">
      <c r="A23" s="94">
        <v>2013</v>
      </c>
      <c r="B23" s="545">
        <v>-135651</v>
      </c>
      <c r="C23" s="545">
        <v>3129199</v>
      </c>
      <c r="D23" s="545">
        <v>2302008</v>
      </c>
      <c r="E23" s="545">
        <v>827191</v>
      </c>
      <c r="F23" s="545">
        <v>2993549</v>
      </c>
    </row>
    <row r="24" spans="1:7" x14ac:dyDescent="0.2">
      <c r="A24" s="94">
        <v>2014</v>
      </c>
      <c r="B24" s="545">
        <v>-139897.21316057301</v>
      </c>
      <c r="C24" s="545">
        <v>2642656.7148364577</v>
      </c>
      <c r="D24" s="545">
        <v>1989508.2006293277</v>
      </c>
      <c r="E24" s="545">
        <v>653148.51420712972</v>
      </c>
      <c r="F24" s="545">
        <v>2502759.5016758847</v>
      </c>
    </row>
    <row r="25" spans="1:7" x14ac:dyDescent="0.2">
      <c r="A25" s="94">
        <v>2015</v>
      </c>
      <c r="B25" s="545">
        <v>332751.65555371251</v>
      </c>
      <c r="C25" s="545">
        <v>1675908.9156503216</v>
      </c>
      <c r="D25" s="545">
        <v>1523610.7556618103</v>
      </c>
      <c r="E25" s="545">
        <v>152298.15998851135</v>
      </c>
      <c r="F25" s="545">
        <v>2008660.5712040341</v>
      </c>
    </row>
    <row r="26" spans="1:7" x14ac:dyDescent="0.2">
      <c r="A26" s="94">
        <v>2016</v>
      </c>
      <c r="B26" s="545">
        <v>-724578.75722851907</v>
      </c>
      <c r="C26" s="545">
        <v>725717.9718425225</v>
      </c>
      <c r="D26" s="545">
        <v>643366.98752692528</v>
      </c>
      <c r="E26" s="545">
        <v>82350.984315597205</v>
      </c>
      <c r="F26" s="545">
        <v>1139.2146140036621</v>
      </c>
    </row>
    <row r="27" spans="1:7" x14ac:dyDescent="0.2">
      <c r="A27" s="94">
        <v>2017</v>
      </c>
      <c r="B27" s="545">
        <v>-7168.1023315538278</v>
      </c>
      <c r="C27" s="545">
        <v>1279021.5196772318</v>
      </c>
      <c r="D27" s="545">
        <v>637365.66156097292</v>
      </c>
      <c r="E27" s="545">
        <v>530655.85811625898</v>
      </c>
      <c r="F27" s="545">
        <v>1271853.417345678</v>
      </c>
    </row>
    <row r="28" spans="1:7" x14ac:dyDescent="0.2">
      <c r="A28" s="94">
        <v>2018</v>
      </c>
      <c r="B28" s="545">
        <v>485931.66854387912</v>
      </c>
      <c r="C28" s="545">
        <v>1920002.9996800923</v>
      </c>
      <c r="D28" s="545">
        <v>1419532.1632892203</v>
      </c>
      <c r="E28" s="545">
        <v>500470.83639087219</v>
      </c>
      <c r="F28" s="545">
        <v>2405934.6682239715</v>
      </c>
    </row>
    <row r="29" spans="1:7" x14ac:dyDescent="0.2">
      <c r="A29" s="94">
        <v>2019</v>
      </c>
      <c r="B29" s="545">
        <v>868110.41200000001</v>
      </c>
      <c r="C29" s="545">
        <v>1852383.5529999998</v>
      </c>
      <c r="D29" s="545">
        <v>1452312.1709999999</v>
      </c>
      <c r="E29" s="545">
        <v>400071.38199999998</v>
      </c>
      <c r="F29" s="545">
        <v>2720493.9649999999</v>
      </c>
    </row>
    <row r="30" spans="1:7" x14ac:dyDescent="0.2">
      <c r="A30" s="94">
        <v>2020</v>
      </c>
      <c r="B30" s="545">
        <v>-114941.91700000013</v>
      </c>
      <c r="C30" s="545">
        <v>1814638.0929999999</v>
      </c>
      <c r="D30" s="545">
        <v>1533602.7759999998</v>
      </c>
      <c r="E30" s="546">
        <v>281035.31699999998</v>
      </c>
      <c r="F30" s="545">
        <v>1699696.1759999997</v>
      </c>
    </row>
    <row r="31" spans="1:7" x14ac:dyDescent="0.2">
      <c r="A31" s="94">
        <v>2021</v>
      </c>
      <c r="B31" s="545">
        <v>386828.28699999955</v>
      </c>
      <c r="C31" s="546">
        <v>3431736.6180000002</v>
      </c>
      <c r="D31" s="546">
        <v>2637163.1</v>
      </c>
      <c r="E31" s="546">
        <v>794573.51800000004</v>
      </c>
      <c r="F31" s="546">
        <v>3818564.9049999998</v>
      </c>
      <c r="G31" s="275"/>
    </row>
    <row r="32" spans="1:7" x14ac:dyDescent="0.2">
      <c r="A32" s="94">
        <v>2022</v>
      </c>
      <c r="B32" s="545">
        <v>1496843.409</v>
      </c>
      <c r="C32" s="546">
        <v>3163190.0809999998</v>
      </c>
      <c r="D32" s="546">
        <v>2777394.7039999999</v>
      </c>
      <c r="E32" s="546">
        <v>385795.37699999998</v>
      </c>
      <c r="F32" s="546">
        <v>4660033.49</v>
      </c>
      <c r="G32" s="275"/>
    </row>
    <row r="33" spans="1:7" x14ac:dyDescent="0.2">
      <c r="A33" s="94">
        <v>2023</v>
      </c>
      <c r="B33" s="546">
        <v>-287402.89100000029</v>
      </c>
      <c r="C33" s="546">
        <v>3099470.6209999998</v>
      </c>
      <c r="D33" s="546">
        <v>2819654.392</v>
      </c>
      <c r="E33" s="546">
        <v>279816.22899999999</v>
      </c>
      <c r="F33" s="546">
        <v>2812067.7299999995</v>
      </c>
      <c r="G33" s="275"/>
    </row>
    <row r="34" spans="1:7" x14ac:dyDescent="0.2">
      <c r="A34" s="94">
        <v>2024</v>
      </c>
      <c r="B34" s="546">
        <v>-72431.328173189017</v>
      </c>
      <c r="C34" s="546">
        <v>3724067.2958811126</v>
      </c>
      <c r="D34" s="546">
        <v>3283596.1844413937</v>
      </c>
      <c r="E34" s="546">
        <v>440471.11143971822</v>
      </c>
      <c r="F34" s="546">
        <v>3651635.9677079236</v>
      </c>
      <c r="G34" s="275"/>
    </row>
    <row r="35" spans="1:7" x14ac:dyDescent="0.2">
      <c r="A35" s="552" t="s">
        <v>742</v>
      </c>
      <c r="B35" s="547">
        <v>1377087.8080000002</v>
      </c>
      <c r="C35" s="547">
        <v>4582111.2930000005</v>
      </c>
      <c r="D35" s="547">
        <v>4049829.4390000002</v>
      </c>
      <c r="E35" s="547">
        <v>532281.85400000005</v>
      </c>
      <c r="F35" s="547">
        <v>5959199.1010000007</v>
      </c>
      <c r="G35" s="814"/>
    </row>
    <row r="36" spans="1:7" x14ac:dyDescent="0.2">
      <c r="A36" s="553" t="s">
        <v>743</v>
      </c>
      <c r="B36" s="548">
        <v>1170320.9801686043</v>
      </c>
      <c r="C36" s="549">
        <v>4822248.9019418806</v>
      </c>
      <c r="D36" s="549">
        <v>4228648.9019418806</v>
      </c>
      <c r="E36" s="550">
        <v>593600.00000000035</v>
      </c>
      <c r="F36" s="549">
        <v>5992569.8821104849</v>
      </c>
      <c r="G36" s="275"/>
    </row>
    <row r="37" spans="1:7" x14ac:dyDescent="0.2">
      <c r="A37" s="1707" t="s">
        <v>744</v>
      </c>
      <c r="B37" s="1707"/>
      <c r="C37" s="1707"/>
      <c r="D37" s="1707"/>
      <c r="E37" s="1707"/>
      <c r="F37" s="1707"/>
    </row>
    <row r="38" spans="1:7" x14ac:dyDescent="0.2">
      <c r="A38" s="19" t="s">
        <v>18</v>
      </c>
    </row>
    <row r="39" spans="1:7" x14ac:dyDescent="0.2">
      <c r="B39" s="551"/>
      <c r="C39" s="551"/>
      <c r="D39" s="551"/>
      <c r="E39" s="551"/>
      <c r="F39" s="551"/>
    </row>
    <row r="40" spans="1:7" x14ac:dyDescent="0.2">
      <c r="B40" s="73"/>
      <c r="C40" s="73"/>
      <c r="D40" s="73"/>
      <c r="E40" s="73"/>
      <c r="F40" s="73"/>
      <c r="G40" s="370"/>
    </row>
    <row r="41" spans="1:7" x14ac:dyDescent="0.2">
      <c r="B41" s="73"/>
      <c r="C41" s="73"/>
      <c r="D41" s="73"/>
      <c r="E41" s="73"/>
      <c r="F41" s="73"/>
    </row>
  </sheetData>
  <mergeCells count="7">
    <mergeCell ref="A37:F37"/>
    <mergeCell ref="A3:F3"/>
    <mergeCell ref="B5:B6"/>
    <mergeCell ref="C5:C6"/>
    <mergeCell ref="D5:D6"/>
    <mergeCell ref="E5:E6"/>
    <mergeCell ref="F5:F6"/>
  </mergeCells>
  <pageMargins left="0.7" right="0.7" top="0.75" bottom="0.75" header="0.3" footer="0.3"/>
  <pageSetup paperSize="9"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D206E-6160-4097-991F-2BE3AB942710}">
  <sheetPr codeName="Hoja88"/>
  <dimension ref="A1:H60"/>
  <sheetViews>
    <sheetView workbookViewId="0">
      <selection activeCell="H30" sqref="H30"/>
    </sheetView>
  </sheetViews>
  <sheetFormatPr baseColWidth="10" defaultColWidth="11.42578125" defaultRowHeight="12.75" x14ac:dyDescent="0.2"/>
  <cols>
    <col min="1" max="1" width="61.42578125" style="7" bestFit="1" customWidth="1"/>
    <col min="2" max="2" width="11.42578125" style="7"/>
    <col min="3" max="3" width="11.42578125" style="7" customWidth="1"/>
    <col min="4" max="5" width="11.42578125" style="7"/>
    <col min="6" max="6" width="11.7109375" style="7" bestFit="1" customWidth="1"/>
    <col min="7" max="16384" width="11.42578125" style="7"/>
  </cols>
  <sheetData>
    <row r="1" spans="1:8" x14ac:dyDescent="0.2">
      <c r="A1" s="6" t="s">
        <v>418</v>
      </c>
      <c r="B1" s="6"/>
      <c r="C1" s="6"/>
    </row>
    <row r="2" spans="1:8" x14ac:dyDescent="0.2">
      <c r="A2" s="6" t="s">
        <v>745</v>
      </c>
      <c r="B2" s="6"/>
      <c r="C2" s="6"/>
    </row>
    <row r="3" spans="1:8" x14ac:dyDescent="0.2">
      <c r="A3" s="1765" t="s">
        <v>334</v>
      </c>
      <c r="B3" s="1765"/>
      <c r="C3" s="1765"/>
      <c r="F3" s="297"/>
    </row>
    <row r="4" spans="1:8" x14ac:dyDescent="0.2">
      <c r="A4" s="1764" t="s">
        <v>718</v>
      </c>
      <c r="B4" s="1764"/>
      <c r="C4" s="1764"/>
    </row>
    <row r="5" spans="1:8" x14ac:dyDescent="0.2">
      <c r="A5" s="273"/>
      <c r="B5" s="273"/>
      <c r="C5" s="273"/>
    </row>
    <row r="6" spans="1:8" ht="15" customHeight="1" x14ac:dyDescent="0.2">
      <c r="A6" s="274"/>
      <c r="B6" s="1766" t="s">
        <v>717</v>
      </c>
      <c r="C6" s="1766" t="s">
        <v>106</v>
      </c>
    </row>
    <row r="7" spans="1:8" x14ac:dyDescent="0.2">
      <c r="A7" s="98"/>
      <c r="B7" s="1767"/>
      <c r="C7" s="1767"/>
    </row>
    <row r="8" spans="1:8" x14ac:dyDescent="0.2">
      <c r="A8" s="62" t="s">
        <v>335</v>
      </c>
      <c r="B8" s="554"/>
      <c r="C8" s="555"/>
    </row>
    <row r="9" spans="1:8" x14ac:dyDescent="0.2">
      <c r="A9" s="62" t="s">
        <v>6</v>
      </c>
      <c r="B9" s="556"/>
      <c r="C9" s="557"/>
    </row>
    <row r="10" spans="1:8" x14ac:dyDescent="0.2">
      <c r="A10" s="62" t="s">
        <v>424</v>
      </c>
      <c r="B10" s="558">
        <v>75784914.252150223</v>
      </c>
      <c r="C10" s="564">
        <v>22.647385251762664</v>
      </c>
      <c r="E10" s="1295"/>
      <c r="F10" s="1296"/>
      <c r="G10" s="297"/>
      <c r="H10" s="297"/>
    </row>
    <row r="11" spans="1:8" x14ac:dyDescent="0.2">
      <c r="A11" s="63" t="s">
        <v>337</v>
      </c>
      <c r="B11" s="554">
        <v>63122092.18362084</v>
      </c>
      <c r="C11" s="565">
        <v>18.863257334083183</v>
      </c>
      <c r="E11" s="1297"/>
      <c r="F11" s="1296"/>
      <c r="G11" s="297"/>
      <c r="H11" s="297"/>
    </row>
    <row r="12" spans="1:8" x14ac:dyDescent="0.2">
      <c r="A12" s="63" t="s">
        <v>338</v>
      </c>
      <c r="B12" s="554">
        <v>2146403.7093119267</v>
      </c>
      <c r="C12" s="565">
        <v>0.64142622829741336</v>
      </c>
      <c r="E12" s="1297"/>
      <c r="F12" s="1296"/>
      <c r="G12" s="297"/>
      <c r="H12" s="297"/>
    </row>
    <row r="13" spans="1:8" x14ac:dyDescent="0.2">
      <c r="A13" s="63" t="s">
        <v>339</v>
      </c>
      <c r="B13" s="554">
        <v>4130041.3725252505</v>
      </c>
      <c r="C13" s="565">
        <v>1.2342118347998812</v>
      </c>
      <c r="E13" s="1297"/>
      <c r="F13" s="1296"/>
      <c r="G13" s="297"/>
      <c r="H13" s="297"/>
    </row>
    <row r="14" spans="1:8" x14ac:dyDescent="0.2">
      <c r="A14" s="63" t="s">
        <v>340</v>
      </c>
      <c r="B14" s="554">
        <v>129632.57075431284</v>
      </c>
      <c r="C14" s="565">
        <v>3.8739092074198747E-2</v>
      </c>
      <c r="E14" s="1297"/>
      <c r="F14" s="1296"/>
      <c r="G14" s="297"/>
      <c r="H14" s="297"/>
    </row>
    <row r="15" spans="1:8" x14ac:dyDescent="0.2">
      <c r="A15" s="63" t="s">
        <v>341</v>
      </c>
      <c r="B15" s="554">
        <v>2014983.9501913399</v>
      </c>
      <c r="C15" s="565">
        <v>0.60215305706184208</v>
      </c>
      <c r="E15" s="1297"/>
      <c r="F15" s="1296"/>
      <c r="G15" s="297"/>
      <c r="H15" s="297"/>
    </row>
    <row r="16" spans="1:8" x14ac:dyDescent="0.2">
      <c r="A16" s="63" t="s">
        <v>342</v>
      </c>
      <c r="B16" s="554">
        <v>1559171.561060953</v>
      </c>
      <c r="C16" s="565">
        <v>0.46593915643228062</v>
      </c>
      <c r="E16" s="1297"/>
      <c r="F16" s="1296"/>
      <c r="G16" s="297"/>
      <c r="H16" s="297"/>
    </row>
    <row r="17" spans="1:8" x14ac:dyDescent="0.2">
      <c r="A17" s="63" t="s">
        <v>343</v>
      </c>
      <c r="B17" s="554">
        <v>2682588.9046856025</v>
      </c>
      <c r="C17" s="565">
        <v>0.80165854901386424</v>
      </c>
      <c r="E17" s="1297"/>
      <c r="F17" s="1296"/>
      <c r="G17" s="297"/>
      <c r="H17" s="297"/>
    </row>
    <row r="18" spans="1:8" x14ac:dyDescent="0.2">
      <c r="A18" s="63"/>
      <c r="B18" s="554"/>
      <c r="C18" s="565"/>
      <c r="E18" s="1297"/>
      <c r="F18" s="1296"/>
      <c r="G18" s="297"/>
      <c r="H18" s="297"/>
    </row>
    <row r="19" spans="1:8" x14ac:dyDescent="0.2">
      <c r="A19" s="62" t="s">
        <v>425</v>
      </c>
      <c r="B19" s="558">
        <v>68748759.415000007</v>
      </c>
      <c r="C19" s="564">
        <v>20.544717315004089</v>
      </c>
      <c r="E19" s="1295"/>
      <c r="F19" s="1296"/>
      <c r="G19" s="297"/>
      <c r="H19" s="297"/>
    </row>
    <row r="20" spans="1:8" x14ac:dyDescent="0.2">
      <c r="A20" s="63" t="s">
        <v>426</v>
      </c>
      <c r="B20" s="554">
        <v>15871740.305</v>
      </c>
      <c r="C20" s="565">
        <v>4.7430734843520037</v>
      </c>
      <c r="E20" s="1297"/>
      <c r="F20" s="1296"/>
      <c r="G20" s="297"/>
      <c r="H20" s="297"/>
    </row>
    <row r="21" spans="1:8" x14ac:dyDescent="0.2">
      <c r="A21" s="63" t="s">
        <v>427</v>
      </c>
      <c r="B21" s="554">
        <v>5828518.5350000001</v>
      </c>
      <c r="C21" s="565">
        <v>1.7417807490022874</v>
      </c>
      <c r="E21" s="1297"/>
      <c r="F21" s="1296"/>
      <c r="G21" s="297"/>
      <c r="H21" s="297"/>
    </row>
    <row r="22" spans="1:8" x14ac:dyDescent="0.2">
      <c r="A22" s="63" t="s">
        <v>428</v>
      </c>
      <c r="B22" s="554">
        <v>4245662.6660000002</v>
      </c>
      <c r="C22" s="565">
        <v>1.2687638297776345</v>
      </c>
      <c r="E22" s="1297"/>
      <c r="F22" s="1296"/>
      <c r="G22" s="297"/>
      <c r="H22" s="297"/>
    </row>
    <row r="23" spans="1:8" x14ac:dyDescent="0.2">
      <c r="A23" s="63" t="s">
        <v>429</v>
      </c>
      <c r="B23" s="554">
        <v>28026936.237</v>
      </c>
      <c r="C23" s="565">
        <v>8.3755036031846828</v>
      </c>
      <c r="E23" s="1297"/>
      <c r="F23" s="1296"/>
      <c r="G23" s="297"/>
      <c r="H23" s="297"/>
    </row>
    <row r="24" spans="1:8" x14ac:dyDescent="0.2">
      <c r="A24" s="63" t="s">
        <v>430</v>
      </c>
      <c r="B24" s="554">
        <v>14724287.095000001</v>
      </c>
      <c r="C24" s="565">
        <v>4.4001712700830957</v>
      </c>
      <c r="E24" s="1297"/>
      <c r="F24" s="1296"/>
      <c r="G24" s="297"/>
      <c r="H24" s="297"/>
    </row>
    <row r="25" spans="1:8" x14ac:dyDescent="0.2">
      <c r="A25" s="63" t="s">
        <v>406</v>
      </c>
      <c r="B25" s="554">
        <v>51614.576999999997</v>
      </c>
      <c r="C25" s="565">
        <v>1.5424378604381709E-2</v>
      </c>
      <c r="E25" s="1297"/>
      <c r="F25" s="1296"/>
      <c r="G25" s="297"/>
      <c r="H25" s="297"/>
    </row>
    <row r="26" spans="1:8" x14ac:dyDescent="0.2">
      <c r="A26" s="62" t="s">
        <v>351</v>
      </c>
      <c r="B26" s="558">
        <v>7036154.8371502161</v>
      </c>
      <c r="C26" s="564">
        <v>2.1026679367585763</v>
      </c>
      <c r="E26" s="1295"/>
      <c r="F26" s="1296"/>
      <c r="G26" s="297"/>
      <c r="H26" s="297"/>
    </row>
    <row r="27" spans="1:8" x14ac:dyDescent="0.2">
      <c r="A27" s="62" t="s">
        <v>431</v>
      </c>
      <c r="B27" s="558">
        <v>12827234.096000001</v>
      </c>
      <c r="C27" s="564">
        <v>3.8332604206702681</v>
      </c>
      <c r="E27" s="1295"/>
      <c r="F27" s="1296"/>
      <c r="G27" s="297"/>
      <c r="H27" s="297"/>
    </row>
    <row r="28" spans="1:8" x14ac:dyDescent="0.2">
      <c r="A28" s="63" t="s">
        <v>432</v>
      </c>
      <c r="B28" s="554">
        <v>13023</v>
      </c>
      <c r="C28" s="566">
        <v>3.8917626422640839E-3</v>
      </c>
      <c r="E28" s="1297"/>
      <c r="F28" s="1296"/>
      <c r="G28" s="297"/>
      <c r="H28" s="297"/>
    </row>
    <row r="29" spans="1:8" x14ac:dyDescent="0.2">
      <c r="A29" s="63" t="s">
        <v>433</v>
      </c>
      <c r="B29" s="554">
        <v>5646303.4469999997</v>
      </c>
      <c r="C29" s="566">
        <v>1.6873280213408219</v>
      </c>
      <c r="E29" s="1297"/>
      <c r="F29" s="1296"/>
      <c r="G29" s="297"/>
      <c r="H29" s="297"/>
    </row>
    <row r="30" spans="1:8" x14ac:dyDescent="0.2">
      <c r="A30" s="97" t="s">
        <v>434</v>
      </c>
      <c r="B30" s="554">
        <v>7193953.6490000002</v>
      </c>
      <c r="C30" s="566">
        <v>2.1498241619717104</v>
      </c>
      <c r="E30" s="1297"/>
      <c r="F30" s="1296"/>
      <c r="G30" s="297"/>
      <c r="H30" s="297"/>
    </row>
    <row r="31" spans="1:8" x14ac:dyDescent="0.2">
      <c r="A31" s="97"/>
      <c r="B31" s="559"/>
      <c r="C31" s="566"/>
      <c r="E31" s="1297"/>
      <c r="F31" s="1296"/>
      <c r="G31" s="297"/>
      <c r="H31" s="297"/>
    </row>
    <row r="32" spans="1:8" x14ac:dyDescent="0.2">
      <c r="A32" s="101" t="s">
        <v>17</v>
      </c>
      <c r="B32" s="560">
        <v>75797937.252150223</v>
      </c>
      <c r="C32" s="564">
        <v>22.651277014404929</v>
      </c>
      <c r="E32" s="1295"/>
      <c r="F32" s="1296"/>
      <c r="G32" s="297"/>
      <c r="H32" s="297"/>
    </row>
    <row r="33" spans="1:8" x14ac:dyDescent="0.2">
      <c r="A33" s="101" t="s">
        <v>61</v>
      </c>
      <c r="B33" s="560">
        <v>81589016.511000007</v>
      </c>
      <c r="C33" s="564">
        <v>24.381869498316618</v>
      </c>
      <c r="E33" s="1295"/>
      <c r="F33" s="1296"/>
      <c r="G33" s="297"/>
      <c r="H33" s="297"/>
    </row>
    <row r="34" spans="1:8" x14ac:dyDescent="0.2">
      <c r="A34" s="62" t="s">
        <v>355</v>
      </c>
      <c r="B34" s="558">
        <v>-5791079.2588497847</v>
      </c>
      <c r="C34" s="564">
        <v>-1.7305924839116922</v>
      </c>
      <c r="E34" s="1295"/>
      <c r="F34" s="1296"/>
      <c r="G34" s="297"/>
      <c r="H34" s="297"/>
    </row>
    <row r="35" spans="1:8" x14ac:dyDescent="0.2">
      <c r="A35" s="8"/>
      <c r="B35" s="561"/>
      <c r="C35" s="567"/>
      <c r="E35" s="1297"/>
      <c r="F35" s="1298"/>
      <c r="G35" s="297"/>
      <c r="H35" s="297"/>
    </row>
    <row r="36" spans="1:8" x14ac:dyDescent="0.2">
      <c r="A36" s="62" t="s">
        <v>356</v>
      </c>
      <c r="B36" s="554"/>
      <c r="C36" s="565"/>
      <c r="E36" s="1297"/>
      <c r="F36" s="1298"/>
      <c r="G36" s="297"/>
      <c r="H36" s="297"/>
    </row>
    <row r="37" spans="1:8" x14ac:dyDescent="0.2">
      <c r="A37" s="275"/>
      <c r="B37" s="554"/>
      <c r="C37" s="566"/>
      <c r="E37" s="1297"/>
      <c r="F37" s="1299"/>
      <c r="G37" s="297"/>
      <c r="H37" s="297"/>
    </row>
    <row r="38" spans="1:8" x14ac:dyDescent="0.2">
      <c r="A38" s="62" t="s">
        <v>6</v>
      </c>
      <c r="B38" s="554"/>
      <c r="C38" s="566"/>
      <c r="E38" s="1297"/>
      <c r="F38" s="1299"/>
      <c r="G38" s="297"/>
      <c r="H38" s="297"/>
    </row>
    <row r="39" spans="1:8" x14ac:dyDescent="0.2">
      <c r="A39" s="63" t="s">
        <v>435</v>
      </c>
      <c r="B39" s="554">
        <v>0</v>
      </c>
      <c r="C39" s="566">
        <v>0</v>
      </c>
      <c r="E39" s="1297"/>
      <c r="F39" s="1299"/>
      <c r="G39" s="297"/>
      <c r="H39" s="297"/>
    </row>
    <row r="40" spans="1:8" x14ac:dyDescent="0.2">
      <c r="A40" s="63" t="s">
        <v>436</v>
      </c>
      <c r="B40" s="554">
        <v>0</v>
      </c>
      <c r="C40" s="566">
        <v>0</v>
      </c>
      <c r="E40" s="1297"/>
      <c r="F40" s="1299"/>
      <c r="G40" s="297"/>
      <c r="H40" s="297"/>
    </row>
    <row r="41" spans="1:8" x14ac:dyDescent="0.2">
      <c r="A41" s="63" t="s">
        <v>437</v>
      </c>
      <c r="B41" s="554">
        <v>0</v>
      </c>
      <c r="C41" s="566">
        <v>0</v>
      </c>
      <c r="E41" s="1297"/>
      <c r="F41" s="1299"/>
      <c r="G41" s="297"/>
      <c r="H41" s="297"/>
    </row>
    <row r="42" spans="1:8" x14ac:dyDescent="0.2">
      <c r="A42" s="63" t="s">
        <v>438</v>
      </c>
      <c r="B42" s="554">
        <v>0</v>
      </c>
      <c r="C42" s="566">
        <v>0</v>
      </c>
      <c r="E42" s="1297"/>
      <c r="F42" s="1299"/>
      <c r="G42" s="297"/>
      <c r="H42" s="297"/>
    </row>
    <row r="43" spans="1:8" x14ac:dyDescent="0.2">
      <c r="A43" s="63" t="s">
        <v>439</v>
      </c>
      <c r="B43" s="554">
        <v>0</v>
      </c>
      <c r="C43" s="566">
        <v>0</v>
      </c>
      <c r="E43" s="1297"/>
      <c r="F43" s="1299"/>
      <c r="G43" s="297"/>
      <c r="H43" s="297"/>
    </row>
    <row r="44" spans="1:8" x14ac:dyDescent="0.2">
      <c r="A44" s="63" t="s">
        <v>440</v>
      </c>
      <c r="B44" s="554">
        <v>2845</v>
      </c>
      <c r="C44" s="566">
        <v>8.5019309815260069E-4</v>
      </c>
      <c r="E44" s="1297"/>
      <c r="F44" s="1298"/>
      <c r="G44" s="297"/>
      <c r="H44" s="297"/>
    </row>
    <row r="45" spans="1:8" x14ac:dyDescent="0.2">
      <c r="A45" s="101" t="s">
        <v>362</v>
      </c>
      <c r="B45" s="560">
        <v>-2845</v>
      </c>
      <c r="C45" s="568">
        <v>-8.5019309815260069E-4</v>
      </c>
      <c r="E45" s="1295"/>
      <c r="F45" s="1300"/>
      <c r="G45" s="297"/>
      <c r="H45" s="297"/>
    </row>
    <row r="46" spans="1:8" x14ac:dyDescent="0.2">
      <c r="A46" s="101" t="s">
        <v>431</v>
      </c>
      <c r="B46" s="560">
        <v>0</v>
      </c>
      <c r="C46" s="568">
        <v>0</v>
      </c>
      <c r="E46" s="1295"/>
      <c r="F46" s="1300"/>
      <c r="G46" s="297"/>
      <c r="H46" s="297"/>
    </row>
    <row r="47" spans="1:8" x14ac:dyDescent="0.2">
      <c r="A47" s="97"/>
      <c r="B47" s="559"/>
      <c r="C47" s="566"/>
      <c r="E47" s="1297"/>
      <c r="F47" s="1299"/>
      <c r="G47" s="297"/>
      <c r="H47" s="297"/>
    </row>
    <row r="48" spans="1:8" x14ac:dyDescent="0.2">
      <c r="A48" s="101" t="s">
        <v>17</v>
      </c>
      <c r="B48" s="560">
        <v>0</v>
      </c>
      <c r="C48" s="568">
        <v>0</v>
      </c>
      <c r="E48" s="1295"/>
      <c r="F48" s="1300"/>
      <c r="G48" s="297"/>
      <c r="H48" s="297"/>
    </row>
    <row r="49" spans="1:8" x14ac:dyDescent="0.2">
      <c r="A49" s="101" t="s">
        <v>61</v>
      </c>
      <c r="B49" s="560">
        <v>2845</v>
      </c>
      <c r="C49" s="568">
        <v>8.5019309815260069E-4</v>
      </c>
      <c r="E49" s="1295"/>
      <c r="F49" s="1296"/>
      <c r="G49" s="297"/>
      <c r="H49" s="297"/>
    </row>
    <row r="50" spans="1:8" x14ac:dyDescent="0.2">
      <c r="A50" s="101" t="s">
        <v>441</v>
      </c>
      <c r="B50" s="560">
        <v>-2845</v>
      </c>
      <c r="C50" s="568">
        <v>-8.5019309815260069E-4</v>
      </c>
      <c r="E50" s="1295"/>
      <c r="F50" s="1300"/>
      <c r="G50" s="297"/>
      <c r="H50" s="297"/>
    </row>
    <row r="51" spans="1:8" x14ac:dyDescent="0.2">
      <c r="A51" s="63"/>
      <c r="B51" s="554"/>
      <c r="C51" s="566"/>
      <c r="E51" s="1297"/>
      <c r="F51" s="1299"/>
      <c r="G51" s="297"/>
      <c r="H51" s="297"/>
    </row>
    <row r="52" spans="1:8" x14ac:dyDescent="0.2">
      <c r="A52" s="208" t="s">
        <v>364</v>
      </c>
      <c r="B52" s="562"/>
      <c r="C52" s="569"/>
      <c r="E52" s="1297"/>
      <c r="F52" s="1299"/>
      <c r="G52" s="297"/>
      <c r="H52" s="297"/>
    </row>
    <row r="53" spans="1:8" x14ac:dyDescent="0.2">
      <c r="A53" s="97"/>
      <c r="B53" s="559"/>
      <c r="C53" s="566"/>
      <c r="E53" s="1297"/>
      <c r="F53" s="1299"/>
      <c r="G53" s="297"/>
      <c r="H53" s="297"/>
    </row>
    <row r="54" spans="1:8" x14ac:dyDescent="0.2">
      <c r="A54" s="101" t="s">
        <v>17</v>
      </c>
      <c r="B54" s="560">
        <v>75797937.252150223</v>
      </c>
      <c r="C54" s="568">
        <v>22.651277014404929</v>
      </c>
      <c r="E54" s="1295"/>
      <c r="F54" s="1296"/>
      <c r="G54" s="297"/>
      <c r="H54" s="297"/>
    </row>
    <row r="55" spans="1:8" x14ac:dyDescent="0.2">
      <c r="A55" s="101" t="s">
        <v>61</v>
      </c>
      <c r="B55" s="560">
        <v>81591861.511000007</v>
      </c>
      <c r="C55" s="568">
        <v>24.382719691414774</v>
      </c>
      <c r="E55" s="1295"/>
      <c r="F55" s="1300"/>
      <c r="G55" s="297"/>
      <c r="H55" s="297"/>
    </row>
    <row r="56" spans="1:8" x14ac:dyDescent="0.2">
      <c r="A56" s="412" t="s">
        <v>442</v>
      </c>
      <c r="B56" s="563">
        <v>-5793924.2588497847</v>
      </c>
      <c r="C56" s="570">
        <v>-1.7314426770098448</v>
      </c>
      <c r="E56" s="1295"/>
      <c r="F56" s="1296"/>
      <c r="G56" s="297"/>
      <c r="H56" s="297"/>
    </row>
    <row r="57" spans="1:8" x14ac:dyDescent="0.2">
      <c r="A57" s="406" t="s">
        <v>18</v>
      </c>
      <c r="E57" s="1295"/>
      <c r="F57" s="1300"/>
    </row>
    <row r="60" spans="1:8" x14ac:dyDescent="0.2">
      <c r="C60" s="73"/>
    </row>
  </sheetData>
  <mergeCells count="4">
    <mergeCell ref="A3:C3"/>
    <mergeCell ref="A4:C4"/>
    <mergeCell ref="B6:B7"/>
    <mergeCell ref="C6:C7"/>
  </mergeCells>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C45AB-7E60-4E8B-AC1F-CD1E51E0BC1A}">
  <sheetPr codeName="Hoja89">
    <pageSetUpPr autoPageBreaks="0"/>
  </sheetPr>
  <dimension ref="A1:I29"/>
  <sheetViews>
    <sheetView showGridLines="0" zoomScaleNormal="100" workbookViewId="0">
      <selection activeCell="K37" sqref="K37"/>
    </sheetView>
  </sheetViews>
  <sheetFormatPr baseColWidth="10" defaultColWidth="11.42578125" defaultRowHeight="12.75" x14ac:dyDescent="0.2"/>
  <cols>
    <col min="1" max="1" width="6.42578125" style="19" customWidth="1"/>
    <col min="2" max="2" width="11.42578125" style="19" customWidth="1"/>
    <col min="3" max="3" width="10" style="19" customWidth="1"/>
    <col min="4" max="4" width="80.5703125" style="19" customWidth="1"/>
    <col min="5" max="6" width="13" style="19" customWidth="1"/>
    <col min="7" max="7" width="15" style="19" customWidth="1"/>
    <col min="8" max="9" width="13.42578125" style="19" bestFit="1" customWidth="1"/>
    <col min="10" max="10" width="16.42578125" style="19" bestFit="1" customWidth="1"/>
    <col min="11" max="11" width="13.42578125" style="19" bestFit="1" customWidth="1"/>
    <col min="12" max="16384" width="11.42578125" style="19"/>
  </cols>
  <sheetData>
    <row r="1" spans="1:9" x14ac:dyDescent="0.2">
      <c r="A1" s="60" t="s">
        <v>443</v>
      </c>
    </row>
    <row r="2" spans="1:9" x14ac:dyDescent="0.2">
      <c r="A2" s="804" t="s">
        <v>746</v>
      </c>
      <c r="B2" s="804"/>
      <c r="C2" s="804"/>
      <c r="D2" s="804"/>
      <c r="E2" s="804"/>
      <c r="F2" s="804"/>
      <c r="G2" s="804"/>
    </row>
    <row r="3" spans="1:9" ht="15" x14ac:dyDescent="0.2">
      <c r="A3" s="913" t="s">
        <v>850</v>
      </c>
      <c r="B3" s="804"/>
      <c r="C3" s="804"/>
      <c r="D3" s="804"/>
      <c r="E3" s="804"/>
      <c r="F3" s="804"/>
      <c r="G3" s="804"/>
    </row>
    <row r="4" spans="1:9" x14ac:dyDescent="0.2">
      <c r="A4" s="19" t="s">
        <v>747</v>
      </c>
    </row>
    <row r="5" spans="1:9" x14ac:dyDescent="0.2">
      <c r="A5" s="576"/>
      <c r="B5" s="576"/>
      <c r="C5" s="576"/>
      <c r="D5" s="576"/>
      <c r="E5" s="576"/>
      <c r="F5" s="576"/>
      <c r="G5" s="576"/>
    </row>
    <row r="6" spans="1:9" x14ac:dyDescent="0.2">
      <c r="A6" s="1768" t="s">
        <v>692</v>
      </c>
      <c r="B6" s="1768" t="s">
        <v>1119</v>
      </c>
      <c r="C6" s="1768" t="s">
        <v>1120</v>
      </c>
      <c r="D6" s="1768" t="s">
        <v>579</v>
      </c>
      <c r="E6" s="1769" t="s">
        <v>580</v>
      </c>
      <c r="F6" s="1769"/>
      <c r="G6" s="1769"/>
      <c r="H6" s="1769"/>
      <c r="I6" s="1769"/>
    </row>
    <row r="7" spans="1:9" x14ac:dyDescent="0.2">
      <c r="A7" s="1768"/>
      <c r="B7" s="1768"/>
      <c r="C7" s="1768"/>
      <c r="D7" s="1768"/>
      <c r="E7" s="1083">
        <v>2025</v>
      </c>
      <c r="F7" s="1083">
        <v>2026</v>
      </c>
      <c r="G7" s="1083">
        <v>2027</v>
      </c>
      <c r="H7" s="1083">
        <v>2028</v>
      </c>
      <c r="I7" s="1083">
        <v>2029</v>
      </c>
    </row>
    <row r="8" spans="1:9" x14ac:dyDescent="0.2">
      <c r="A8" s="806">
        <v>9</v>
      </c>
      <c r="B8" s="1084" t="s">
        <v>1121</v>
      </c>
      <c r="C8" s="1084" t="s">
        <v>1122</v>
      </c>
      <c r="D8" s="1085" t="s">
        <v>1123</v>
      </c>
      <c r="E8" s="808">
        <v>36224718</v>
      </c>
      <c r="F8" s="808">
        <v>50768757</v>
      </c>
      <c r="G8" s="808">
        <v>28566135</v>
      </c>
      <c r="H8" s="808">
        <v>31353075</v>
      </c>
      <c r="I8" s="808">
        <v>33211035</v>
      </c>
    </row>
    <row r="9" spans="1:9" ht="38.25" x14ac:dyDescent="0.2">
      <c r="A9" s="806">
        <v>11</v>
      </c>
      <c r="B9" s="1084" t="s">
        <v>1124</v>
      </c>
      <c r="C9" s="1084" t="s">
        <v>652</v>
      </c>
      <c r="D9" s="1085" t="s">
        <v>1125</v>
      </c>
      <c r="E9" s="808">
        <v>185984</v>
      </c>
      <c r="F9" s="808">
        <v>185526</v>
      </c>
      <c r="G9" s="808">
        <v>185526</v>
      </c>
      <c r="H9" s="809">
        <v>284</v>
      </c>
      <c r="I9" s="809">
        <v>284</v>
      </c>
    </row>
    <row r="10" spans="1:9" x14ac:dyDescent="0.2">
      <c r="A10" s="806">
        <v>14</v>
      </c>
      <c r="B10" s="1084" t="s">
        <v>1126</v>
      </c>
      <c r="C10" s="1084" t="s">
        <v>1127</v>
      </c>
      <c r="D10" s="1085" t="s">
        <v>1128</v>
      </c>
      <c r="E10" s="808">
        <v>4759772</v>
      </c>
      <c r="F10" s="808">
        <v>9709934</v>
      </c>
      <c r="G10" s="808">
        <v>9904133</v>
      </c>
      <c r="H10" s="808">
        <v>10102215</v>
      </c>
      <c r="I10" s="808">
        <v>10304260</v>
      </c>
    </row>
    <row r="11" spans="1:9" ht="38.25" x14ac:dyDescent="0.2">
      <c r="A11" s="806">
        <v>22</v>
      </c>
      <c r="B11" s="1084" t="s">
        <v>1129</v>
      </c>
      <c r="C11" s="1084" t="s">
        <v>1130</v>
      </c>
      <c r="D11" s="1085" t="s">
        <v>1131</v>
      </c>
      <c r="E11" s="808">
        <v>227466</v>
      </c>
      <c r="F11" s="808">
        <v>440008</v>
      </c>
      <c r="G11" s="808">
        <v>660341</v>
      </c>
      <c r="H11" s="808">
        <v>653208</v>
      </c>
      <c r="I11" s="808">
        <v>653208</v>
      </c>
    </row>
    <row r="12" spans="1:9" ht="38.25" x14ac:dyDescent="0.2">
      <c r="A12" s="806">
        <v>31</v>
      </c>
      <c r="B12" s="1084" t="s">
        <v>1132</v>
      </c>
      <c r="C12" s="1084" t="s">
        <v>1133</v>
      </c>
      <c r="D12" s="1085" t="s">
        <v>1134</v>
      </c>
      <c r="E12" s="808">
        <v>91759552</v>
      </c>
      <c r="F12" s="808">
        <v>392154191</v>
      </c>
      <c r="G12" s="808">
        <v>805626613</v>
      </c>
      <c r="H12" s="808">
        <v>1247316345</v>
      </c>
      <c r="I12" s="808">
        <v>1418128033</v>
      </c>
    </row>
    <row r="13" spans="1:9" ht="38.25" x14ac:dyDescent="0.2">
      <c r="A13" s="806">
        <v>36</v>
      </c>
      <c r="B13" s="1084" t="s">
        <v>1132</v>
      </c>
      <c r="C13" s="1084" t="s">
        <v>1135</v>
      </c>
      <c r="D13" s="1085" t="s">
        <v>1134</v>
      </c>
      <c r="E13" s="808">
        <v>29200</v>
      </c>
      <c r="F13" s="808">
        <v>29200</v>
      </c>
      <c r="G13" s="808">
        <v>29200</v>
      </c>
      <c r="H13" s="808">
        <v>29200</v>
      </c>
      <c r="I13" s="808">
        <v>-6853263</v>
      </c>
    </row>
    <row r="14" spans="1:9" ht="38.25" x14ac:dyDescent="0.2">
      <c r="A14" s="806">
        <v>39</v>
      </c>
      <c r="B14" s="1084" t="s">
        <v>1132</v>
      </c>
      <c r="C14" s="1084" t="s">
        <v>1136</v>
      </c>
      <c r="D14" s="1085" t="s">
        <v>1134</v>
      </c>
      <c r="E14" s="808">
        <v>30709257</v>
      </c>
      <c r="F14" s="808">
        <v>22166808</v>
      </c>
      <c r="G14" s="808">
        <v>39367441</v>
      </c>
      <c r="H14" s="808">
        <v>57280121</v>
      </c>
      <c r="I14" s="808">
        <v>74532744</v>
      </c>
    </row>
    <row r="15" spans="1:9" ht="25.5" x14ac:dyDescent="0.2">
      <c r="A15" s="806">
        <v>42</v>
      </c>
      <c r="B15" s="1084" t="s">
        <v>1137</v>
      </c>
      <c r="C15" s="1084" t="s">
        <v>1138</v>
      </c>
      <c r="D15" s="1085" t="s">
        <v>1139</v>
      </c>
      <c r="E15" s="809" t="s">
        <v>1140</v>
      </c>
      <c r="F15" s="808">
        <v>-273000</v>
      </c>
      <c r="G15" s="808">
        <v>11409000</v>
      </c>
      <c r="H15" s="808">
        <v>14030000</v>
      </c>
      <c r="I15" s="808">
        <v>16983000</v>
      </c>
    </row>
    <row r="16" spans="1:9" x14ac:dyDescent="0.2">
      <c r="A16" s="806">
        <v>44</v>
      </c>
      <c r="B16" s="1084" t="s">
        <v>1141</v>
      </c>
      <c r="C16" s="1084" t="s">
        <v>1142</v>
      </c>
      <c r="D16" s="1085" t="s">
        <v>1143</v>
      </c>
      <c r="E16" s="808">
        <v>-232807</v>
      </c>
      <c r="F16" s="808">
        <v>-232807</v>
      </c>
      <c r="G16" s="808">
        <v>-232807</v>
      </c>
      <c r="H16" s="808">
        <v>-232807</v>
      </c>
      <c r="I16" s="808">
        <v>-232807</v>
      </c>
    </row>
    <row r="17" spans="1:9" ht="38.25" x14ac:dyDescent="0.2">
      <c r="A17" s="806">
        <v>46</v>
      </c>
      <c r="B17" s="1084" t="s">
        <v>1144</v>
      </c>
      <c r="C17" s="1084" t="s">
        <v>1145</v>
      </c>
      <c r="D17" s="1085" t="s">
        <v>1146</v>
      </c>
      <c r="E17" s="808">
        <v>148677</v>
      </c>
      <c r="F17" s="809" t="s">
        <v>1140</v>
      </c>
      <c r="G17" s="809" t="s">
        <v>1140</v>
      </c>
      <c r="H17" s="809" t="s">
        <v>1140</v>
      </c>
      <c r="I17" s="809" t="s">
        <v>1140</v>
      </c>
    </row>
    <row r="18" spans="1:9" ht="51" x14ac:dyDescent="0.2">
      <c r="A18" s="806">
        <v>47</v>
      </c>
      <c r="B18" s="1084" t="s">
        <v>1147</v>
      </c>
      <c r="C18" s="1084" t="s">
        <v>1148</v>
      </c>
      <c r="D18" s="1085" t="s">
        <v>1149</v>
      </c>
      <c r="E18" s="809" t="s">
        <v>1140</v>
      </c>
      <c r="F18" s="808">
        <v>9067822</v>
      </c>
      <c r="G18" s="808">
        <v>6148487</v>
      </c>
      <c r="H18" s="808">
        <v>6574225</v>
      </c>
      <c r="I18" s="808">
        <v>7175145</v>
      </c>
    </row>
    <row r="19" spans="1:9" x14ac:dyDescent="0.2">
      <c r="A19" s="806">
        <v>48</v>
      </c>
      <c r="B19" s="1084" t="s">
        <v>1150</v>
      </c>
      <c r="C19" s="1084" t="s">
        <v>1151</v>
      </c>
      <c r="D19" s="1085" t="s">
        <v>1152</v>
      </c>
      <c r="E19" s="808">
        <v>42000</v>
      </c>
      <c r="F19" s="809" t="s">
        <v>1140</v>
      </c>
      <c r="G19" s="808">
        <v>21000</v>
      </c>
      <c r="H19" s="808">
        <v>21000</v>
      </c>
      <c r="I19" s="808">
        <v>21000</v>
      </c>
    </row>
    <row r="20" spans="1:9" x14ac:dyDescent="0.2">
      <c r="A20" s="806">
        <v>49</v>
      </c>
      <c r="B20" s="1084" t="s">
        <v>1153</v>
      </c>
      <c r="C20" s="1084" t="s">
        <v>1154</v>
      </c>
      <c r="D20" s="1085" t="s">
        <v>1155</v>
      </c>
      <c r="E20" s="808">
        <v>481627</v>
      </c>
      <c r="F20" s="809" t="s">
        <v>1140</v>
      </c>
      <c r="G20" s="809" t="s">
        <v>1140</v>
      </c>
      <c r="H20" s="809" t="s">
        <v>1140</v>
      </c>
      <c r="I20" s="809" t="s">
        <v>1140</v>
      </c>
    </row>
    <row r="21" spans="1:9" x14ac:dyDescent="0.2">
      <c r="A21" s="806">
        <v>55</v>
      </c>
      <c r="B21" s="1084" t="s">
        <v>1156</v>
      </c>
      <c r="C21" s="1084"/>
      <c r="D21" s="1085" t="s">
        <v>1157</v>
      </c>
      <c r="E21" s="808">
        <v>69504756</v>
      </c>
      <c r="F21" s="808">
        <v>69178084</v>
      </c>
      <c r="G21" s="808">
        <v>69178084</v>
      </c>
      <c r="H21" s="808">
        <v>69178084</v>
      </c>
      <c r="I21" s="808">
        <v>69178084</v>
      </c>
    </row>
    <row r="22" spans="1:9" x14ac:dyDescent="0.2">
      <c r="A22" s="806">
        <v>59</v>
      </c>
      <c r="B22" s="1084" t="s">
        <v>1158</v>
      </c>
      <c r="C22" s="1084" t="s">
        <v>1159</v>
      </c>
      <c r="D22" s="1085" t="s">
        <v>1172</v>
      </c>
      <c r="E22" s="809" t="s">
        <v>1140</v>
      </c>
      <c r="F22" s="808">
        <v>1343000</v>
      </c>
      <c r="G22" s="808">
        <v>1443000</v>
      </c>
      <c r="H22" s="808">
        <v>1620000</v>
      </c>
      <c r="I22" s="808">
        <v>1596000</v>
      </c>
    </row>
    <row r="23" spans="1:9" ht="51" x14ac:dyDescent="0.2">
      <c r="A23" s="806">
        <v>68</v>
      </c>
      <c r="B23" s="1084" t="s">
        <v>1160</v>
      </c>
      <c r="C23" s="1084" t="s">
        <v>1161</v>
      </c>
      <c r="D23" s="1085" t="s">
        <v>1162</v>
      </c>
      <c r="E23" s="808">
        <v>-37900</v>
      </c>
      <c r="F23" s="808">
        <v>-37900</v>
      </c>
      <c r="G23" s="808">
        <v>-37900</v>
      </c>
      <c r="H23" s="808">
        <v>-37900</v>
      </c>
      <c r="I23" s="808">
        <v>-37900</v>
      </c>
    </row>
    <row r="24" spans="1:9" x14ac:dyDescent="0.2">
      <c r="A24" s="806">
        <v>71</v>
      </c>
      <c r="B24" s="1084" t="s">
        <v>1163</v>
      </c>
      <c r="C24" s="1084" t="s">
        <v>1164</v>
      </c>
      <c r="D24" s="1085" t="s">
        <v>1165</v>
      </c>
      <c r="E24" s="808">
        <v>7816875</v>
      </c>
      <c r="F24" s="808">
        <v>10121597</v>
      </c>
      <c r="G24" s="808">
        <v>14065576</v>
      </c>
      <c r="H24" s="808">
        <v>2841811</v>
      </c>
      <c r="I24" s="808">
        <v>2841811</v>
      </c>
    </row>
    <row r="25" spans="1:9" ht="25.5" x14ac:dyDescent="0.2">
      <c r="A25" s="806">
        <v>73</v>
      </c>
      <c r="B25" s="1084" t="s">
        <v>1166</v>
      </c>
      <c r="C25" s="1084" t="s">
        <v>1167</v>
      </c>
      <c r="D25" s="1085" t="s">
        <v>1168</v>
      </c>
      <c r="E25" s="809" t="s">
        <v>1140</v>
      </c>
      <c r="F25" s="808">
        <v>3881000</v>
      </c>
      <c r="G25" s="808">
        <v>16067000</v>
      </c>
      <c r="H25" s="808">
        <v>24956000</v>
      </c>
      <c r="I25" s="808">
        <v>24808000</v>
      </c>
    </row>
    <row r="26" spans="1:9" ht="25.5" x14ac:dyDescent="0.2">
      <c r="A26" s="806">
        <v>88</v>
      </c>
      <c r="B26" s="1084" t="s">
        <v>1169</v>
      </c>
      <c r="C26" s="1084" t="s">
        <v>1170</v>
      </c>
      <c r="D26" s="1085" t="s">
        <v>1171</v>
      </c>
      <c r="E26" s="808">
        <v>20000</v>
      </c>
      <c r="F26" s="808">
        <v>20000</v>
      </c>
      <c r="G26" s="808">
        <v>20000</v>
      </c>
      <c r="H26" s="808">
        <v>20000</v>
      </c>
      <c r="I26" s="808">
        <v>80000</v>
      </c>
    </row>
    <row r="27" spans="1:9" x14ac:dyDescent="0.2">
      <c r="A27" s="1476" t="s">
        <v>851</v>
      </c>
      <c r="B27" s="1476"/>
      <c r="C27" s="1476"/>
      <c r="D27" s="1476"/>
      <c r="E27" s="1476"/>
      <c r="F27" s="1476"/>
      <c r="G27" s="1476"/>
      <c r="H27" s="1476"/>
      <c r="I27" s="1476"/>
    </row>
    <row r="28" spans="1:9" x14ac:dyDescent="0.2">
      <c r="A28" s="1477" t="s">
        <v>852</v>
      </c>
      <c r="B28" s="1477"/>
      <c r="C28" s="1477"/>
      <c r="D28" s="1477"/>
      <c r="E28" s="1477"/>
      <c r="F28" s="1477"/>
      <c r="G28" s="1477"/>
      <c r="H28" s="1477"/>
      <c r="I28" s="1477"/>
    </row>
    <row r="29" spans="1:9" x14ac:dyDescent="0.2">
      <c r="A29" s="1477" t="s">
        <v>18</v>
      </c>
      <c r="B29" s="1477"/>
      <c r="C29" s="1477"/>
      <c r="D29" s="1477"/>
      <c r="E29" s="1477"/>
      <c r="F29" s="1477"/>
      <c r="G29" s="1477"/>
      <c r="H29" s="1477"/>
      <c r="I29" s="1477"/>
    </row>
  </sheetData>
  <mergeCells count="8">
    <mergeCell ref="A28:I28"/>
    <mergeCell ref="A29:I29"/>
    <mergeCell ref="A27:I27"/>
    <mergeCell ref="A6:A7"/>
    <mergeCell ref="B6:B7"/>
    <mergeCell ref="C6:C7"/>
    <mergeCell ref="D6:D7"/>
    <mergeCell ref="E6:I6"/>
  </mergeCells>
  <pageMargins left="0.70866141732283472" right="0.70866141732283472" top="0.74803149606299213" bottom="0.74803149606299213" header="0.31496062992125984" footer="0.31496062992125984"/>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8E602-03CB-4B60-8782-CF0B7754C350}">
  <sheetPr codeName="Hoja9"/>
  <dimension ref="A1:V30"/>
  <sheetViews>
    <sheetView showGridLines="0" zoomScaleNormal="100" workbookViewId="0">
      <selection activeCell="F27" sqref="F27"/>
    </sheetView>
  </sheetViews>
  <sheetFormatPr baseColWidth="10" defaultColWidth="10.42578125" defaultRowHeight="12.75" x14ac:dyDescent="0.2"/>
  <cols>
    <col min="1" max="1" width="45.42578125" style="4" customWidth="1"/>
    <col min="2" max="4" width="14.28515625" style="4" customWidth="1"/>
    <col min="5" max="5" width="13.28515625" style="4" customWidth="1"/>
    <col min="6" max="6" width="15.85546875" style="4" customWidth="1"/>
    <col min="7" max="7" width="22.7109375" style="4" bestFit="1" customWidth="1"/>
    <col min="8" max="9" width="12.7109375" style="4" bestFit="1" customWidth="1"/>
    <col min="10" max="10" width="8.42578125" style="4" customWidth="1"/>
    <col min="11" max="11" width="5.5703125" style="4" customWidth="1"/>
    <col min="12" max="12" width="12.7109375" style="4" bestFit="1" customWidth="1"/>
    <col min="13" max="13" width="10.42578125" style="4"/>
    <col min="14" max="14" width="12" style="4" customWidth="1"/>
    <col min="15" max="15" width="12.7109375" style="4" customWidth="1"/>
    <col min="16" max="17" width="10.42578125" style="4"/>
    <col min="18" max="18" width="6.28515625" style="4" customWidth="1"/>
    <col min="19" max="19" width="13" style="4" customWidth="1"/>
    <col min="20" max="20" width="13.5703125" style="4" customWidth="1"/>
    <col min="21" max="16384" width="10.42578125" style="4"/>
  </cols>
  <sheetData>
    <row r="1" spans="1:22" x14ac:dyDescent="0.2">
      <c r="A1" s="125" t="s">
        <v>41</v>
      </c>
    </row>
    <row r="2" spans="1:22" x14ac:dyDescent="0.2">
      <c r="A2" s="125" t="s">
        <v>789</v>
      </c>
      <c r="B2" s="322"/>
      <c r="F2" s="322"/>
    </row>
    <row r="3" spans="1:22" x14ac:dyDescent="0.2">
      <c r="A3" s="4" t="s">
        <v>585</v>
      </c>
      <c r="F3" s="415"/>
    </row>
    <row r="4" spans="1:22" x14ac:dyDescent="0.2">
      <c r="C4" s="322"/>
    </row>
    <row r="5" spans="1:22" ht="27.75" x14ac:dyDescent="0.2">
      <c r="A5" s="1506"/>
      <c r="B5" s="200">
        <v>2023</v>
      </c>
      <c r="C5" s="1048" t="s">
        <v>1463</v>
      </c>
      <c r="D5" s="145" t="s">
        <v>751</v>
      </c>
      <c r="E5" s="145" t="s">
        <v>790</v>
      </c>
      <c r="F5" s="145" t="s">
        <v>753</v>
      </c>
      <c r="G5" s="7"/>
      <c r="H5" s="1218"/>
      <c r="I5" s="1218"/>
      <c r="J5" s="1218"/>
      <c r="K5" s="7"/>
      <c r="L5" s="1218"/>
      <c r="M5" s="1218"/>
      <c r="N5" s="316"/>
      <c r="O5" s="1218"/>
      <c r="P5" s="1218"/>
      <c r="Q5" s="1218"/>
      <c r="R5" s="7"/>
      <c r="S5" s="1218"/>
      <c r="T5" s="1218"/>
      <c r="U5" s="7"/>
      <c r="V5" s="7"/>
    </row>
    <row r="6" spans="1:22" ht="16.350000000000001" customHeight="1" x14ac:dyDescent="0.2">
      <c r="A6" s="1507"/>
      <c r="B6" s="126" t="s">
        <v>51</v>
      </c>
      <c r="C6" s="1049" t="s">
        <v>51</v>
      </c>
      <c r="D6" s="126" t="s">
        <v>51</v>
      </c>
      <c r="E6" s="126" t="s">
        <v>52</v>
      </c>
      <c r="F6" s="134" t="s">
        <v>51</v>
      </c>
      <c r="G6" s="7"/>
      <c r="H6" s="7"/>
      <c r="I6" s="7"/>
      <c r="J6" s="7"/>
      <c r="K6" s="7"/>
      <c r="L6" s="7"/>
      <c r="M6" s="7"/>
      <c r="N6" s="7"/>
      <c r="O6" s="7"/>
      <c r="P6" s="7"/>
      <c r="Q6" s="7"/>
      <c r="R6" s="7"/>
      <c r="S6" s="7"/>
      <c r="T6" s="7"/>
      <c r="U6" s="7"/>
      <c r="V6" s="7"/>
    </row>
    <row r="7" spans="1:22" x14ac:dyDescent="0.2">
      <c r="A7" s="1" t="s">
        <v>6</v>
      </c>
      <c r="B7" s="282">
        <v>64068636.230135612</v>
      </c>
      <c r="C7" s="511">
        <v>65443520.399222799</v>
      </c>
      <c r="D7" s="282">
        <v>66390289.835668005</v>
      </c>
      <c r="E7" s="288">
        <v>3.6236975564658103</v>
      </c>
      <c r="F7" s="283">
        <v>946769.4364452064</v>
      </c>
      <c r="G7" s="297"/>
      <c r="H7" s="752"/>
      <c r="I7" s="752"/>
      <c r="J7" s="916"/>
      <c r="K7" s="297"/>
      <c r="L7" s="752"/>
      <c r="M7" s="752"/>
      <c r="N7" s="297"/>
      <c r="O7" s="752"/>
      <c r="P7" s="752"/>
      <c r="Q7" s="752"/>
      <c r="R7" s="7"/>
      <c r="S7" s="824"/>
      <c r="T7" s="752"/>
      <c r="U7" s="297"/>
      <c r="V7" s="7"/>
    </row>
    <row r="8" spans="1:22" x14ac:dyDescent="0.2">
      <c r="A8" s="203" t="s">
        <v>53</v>
      </c>
      <c r="B8" s="284">
        <v>14342989.917833436</v>
      </c>
      <c r="C8" s="507">
        <v>14527053.138010001</v>
      </c>
      <c r="D8" s="284">
        <v>15195344.459970001</v>
      </c>
      <c r="E8" s="289">
        <v>5.9426559386811295</v>
      </c>
      <c r="F8" s="285">
        <v>668291.32196000032</v>
      </c>
      <c r="G8" s="297"/>
      <c r="H8" s="919"/>
      <c r="I8" s="919"/>
      <c r="J8" s="1395"/>
      <c r="K8" s="1396"/>
      <c r="L8" s="681"/>
      <c r="M8" s="73"/>
      <c r="N8" s="1396"/>
      <c r="O8" s="919"/>
      <c r="P8" s="919"/>
      <c r="Q8" s="73"/>
      <c r="R8" s="7"/>
      <c r="S8" s="1393"/>
      <c r="T8" s="919"/>
      <c r="U8" s="297"/>
      <c r="V8" s="7"/>
    </row>
    <row r="9" spans="1:22" x14ac:dyDescent="0.2">
      <c r="A9" s="203" t="s">
        <v>54</v>
      </c>
      <c r="B9" s="284">
        <v>5675888.3396815741</v>
      </c>
      <c r="C9" s="507">
        <v>5508864.0625200002</v>
      </c>
      <c r="D9" s="284">
        <v>6031817.8625000007</v>
      </c>
      <c r="E9" s="289">
        <v>6.2709042447159025</v>
      </c>
      <c r="F9" s="285">
        <v>522953.79998000059</v>
      </c>
      <c r="G9" s="297"/>
      <c r="H9" s="919"/>
      <c r="I9" s="919"/>
      <c r="J9" s="1395"/>
      <c r="K9" s="1396"/>
      <c r="L9" s="681"/>
      <c r="M9" s="73"/>
      <c r="N9" s="1396"/>
      <c r="O9" s="919"/>
      <c r="P9" s="919"/>
      <c r="Q9" s="73"/>
      <c r="R9" s="7"/>
      <c r="S9" s="1393"/>
      <c r="T9" s="919"/>
      <c r="U9" s="297"/>
      <c r="V9" s="7"/>
    </row>
    <row r="10" spans="1:22" x14ac:dyDescent="0.2">
      <c r="A10" s="203" t="s">
        <v>55</v>
      </c>
      <c r="B10" s="284">
        <v>3089299.745531295</v>
      </c>
      <c r="C10" s="507">
        <v>3380499.8115178011</v>
      </c>
      <c r="D10" s="284">
        <v>3769789.8142930004</v>
      </c>
      <c r="E10" s="289">
        <v>22.027324145092809</v>
      </c>
      <c r="F10" s="285">
        <v>389290.00277519925</v>
      </c>
      <c r="G10" s="297"/>
      <c r="H10" s="919"/>
      <c r="I10" s="919"/>
      <c r="J10" s="1395"/>
      <c r="K10" s="1396"/>
      <c r="L10" s="681"/>
      <c r="M10" s="73"/>
      <c r="N10" s="1396"/>
      <c r="O10" s="919"/>
      <c r="P10" s="919"/>
      <c r="Q10" s="73"/>
      <c r="R10" s="7"/>
      <c r="S10" s="1393"/>
      <c r="T10" s="919"/>
      <c r="U10" s="297"/>
      <c r="V10" s="7"/>
    </row>
    <row r="11" spans="1:22" x14ac:dyDescent="0.2">
      <c r="A11" s="203" t="s">
        <v>56</v>
      </c>
      <c r="B11" s="284">
        <v>26008990.263543669</v>
      </c>
      <c r="C11" s="507">
        <v>27430973.50477</v>
      </c>
      <c r="D11" s="284">
        <v>26056874.898400001</v>
      </c>
      <c r="E11" s="289">
        <v>0.18410801177257685</v>
      </c>
      <c r="F11" s="285">
        <v>-1374098.6063699983</v>
      </c>
      <c r="G11" s="297"/>
      <c r="H11" s="919"/>
      <c r="I11" s="919"/>
      <c r="J11" s="1395"/>
      <c r="K11" s="1396"/>
      <c r="L11" s="681"/>
      <c r="M11" s="73"/>
      <c r="N11" s="1396"/>
      <c r="O11" s="919"/>
      <c r="P11" s="919"/>
      <c r="Q11" s="73"/>
      <c r="R11" s="7"/>
      <c r="S11" s="1393"/>
      <c r="T11" s="919"/>
      <c r="U11" s="297"/>
      <c r="V11" s="7"/>
    </row>
    <row r="12" spans="1:22" ht="15" x14ac:dyDescent="0.2">
      <c r="A12" s="203" t="s">
        <v>861</v>
      </c>
      <c r="B12" s="284">
        <v>14723875.1524227</v>
      </c>
      <c r="C12" s="507">
        <v>14548789.700305</v>
      </c>
      <c r="D12" s="284">
        <v>14994621.048324998</v>
      </c>
      <c r="E12" s="289">
        <v>1.838822274024432</v>
      </c>
      <c r="F12" s="285">
        <v>445831.34801999852</v>
      </c>
      <c r="G12" s="297"/>
      <c r="H12" s="919"/>
      <c r="I12" s="919"/>
      <c r="J12" s="1395"/>
      <c r="K12" s="1396"/>
      <c r="L12" s="681"/>
      <c r="M12" s="73"/>
      <c r="N12" s="1396"/>
      <c r="O12" s="919"/>
      <c r="P12" s="919"/>
      <c r="Q12" s="73"/>
      <c r="R12" s="7"/>
      <c r="S12" s="1393"/>
      <c r="T12" s="919"/>
      <c r="U12" s="297"/>
      <c r="V12" s="7"/>
    </row>
    <row r="13" spans="1:22" x14ac:dyDescent="0.2">
      <c r="A13" s="203" t="s">
        <v>58</v>
      </c>
      <c r="B13" s="284">
        <v>227592.81112294062</v>
      </c>
      <c r="C13" s="507">
        <v>47340.182099999998</v>
      </c>
      <c r="D13" s="284">
        <v>341841.75217999995</v>
      </c>
      <c r="E13" s="289">
        <v>50.198835584198022</v>
      </c>
      <c r="F13" s="285">
        <v>294501.57007999998</v>
      </c>
      <c r="G13" s="297"/>
      <c r="H13" s="919"/>
      <c r="I13" s="919"/>
      <c r="J13" s="1395"/>
      <c r="K13" s="1396"/>
      <c r="L13" s="681"/>
      <c r="M13" s="73"/>
      <c r="N13" s="1396"/>
      <c r="O13" s="919"/>
      <c r="P13" s="919"/>
      <c r="Q13" s="73"/>
      <c r="R13" s="7"/>
      <c r="S13" s="1393"/>
      <c r="T13" s="919"/>
      <c r="U13" s="297"/>
      <c r="V13" s="7"/>
    </row>
    <row r="14" spans="1:22" x14ac:dyDescent="0.2">
      <c r="A14" s="1" t="s">
        <v>15</v>
      </c>
      <c r="B14" s="282">
        <v>10153669.2309942</v>
      </c>
      <c r="C14" s="511">
        <v>12119217.722719999</v>
      </c>
      <c r="D14" s="282">
        <v>10417679.001459999</v>
      </c>
      <c r="E14" s="288">
        <v>2.6001415297231212</v>
      </c>
      <c r="F14" s="283">
        <v>-1701538.72126</v>
      </c>
      <c r="G14" s="297"/>
      <c r="H14" s="752"/>
      <c r="I14" s="752"/>
      <c r="J14" s="1395"/>
      <c r="K14" s="1396"/>
      <c r="L14" s="752"/>
      <c r="M14" s="752"/>
      <c r="N14" s="1396"/>
      <c r="O14" s="752"/>
      <c r="P14" s="752"/>
      <c r="Q14" s="752"/>
      <c r="R14" s="7"/>
      <c r="S14" s="824"/>
      <c r="T14" s="752"/>
      <c r="U14" s="297"/>
      <c r="V14" s="7"/>
    </row>
    <row r="15" spans="1:22" x14ac:dyDescent="0.2">
      <c r="A15" s="203" t="s">
        <v>59</v>
      </c>
      <c r="B15" s="284">
        <v>4374804.5023291716</v>
      </c>
      <c r="C15" s="507">
        <v>5523900.927219999</v>
      </c>
      <c r="D15" s="284">
        <v>4416380.9017699994</v>
      </c>
      <c r="E15" s="289">
        <v>0.95036016852163563</v>
      </c>
      <c r="F15" s="285">
        <v>-1107520.0254499996</v>
      </c>
      <c r="G15" s="297"/>
      <c r="H15" s="919"/>
      <c r="I15" s="919"/>
      <c r="J15" s="1395"/>
      <c r="K15" s="1396"/>
      <c r="L15" s="681"/>
      <c r="M15" s="73"/>
      <c r="N15" s="1396"/>
      <c r="O15" s="919"/>
      <c r="P15" s="919"/>
      <c r="Q15" s="73"/>
      <c r="R15" s="7"/>
      <c r="S15" s="1393"/>
      <c r="T15" s="919"/>
      <c r="U15" s="297"/>
      <c r="V15" s="7"/>
    </row>
    <row r="16" spans="1:22" x14ac:dyDescent="0.2">
      <c r="A16" s="203" t="s">
        <v>60</v>
      </c>
      <c r="B16" s="284">
        <v>5778864.7286650278</v>
      </c>
      <c r="C16" s="507">
        <v>6595316.7955</v>
      </c>
      <c r="D16" s="284">
        <v>6001298.0996899996</v>
      </c>
      <c r="E16" s="289">
        <v>3.8490842313998241</v>
      </c>
      <c r="F16" s="285">
        <v>-594018.69581000041</v>
      </c>
      <c r="G16" s="297"/>
      <c r="H16" s="919"/>
      <c r="I16" s="919"/>
      <c r="J16" s="1395"/>
      <c r="K16" s="1396"/>
      <c r="L16" s="681"/>
      <c r="M16" s="73"/>
      <c r="N16" s="1396"/>
      <c r="O16" s="919"/>
      <c r="P16" s="919"/>
      <c r="Q16" s="73"/>
      <c r="R16" s="7"/>
      <c r="S16" s="1393"/>
      <c r="T16" s="919"/>
      <c r="U16" s="297"/>
      <c r="V16" s="7"/>
    </row>
    <row r="17" spans="1:22" x14ac:dyDescent="0.2">
      <c r="A17" s="2" t="s">
        <v>61</v>
      </c>
      <c r="B17" s="286">
        <v>74222305.461129814</v>
      </c>
      <c r="C17" s="1050">
        <v>77562738.121942803</v>
      </c>
      <c r="D17" s="286">
        <v>76807968.837127998</v>
      </c>
      <c r="E17" s="429">
        <v>3.4836742943161303</v>
      </c>
      <c r="F17" s="287">
        <v>-754769.28481480479</v>
      </c>
      <c r="G17" s="297"/>
      <c r="H17" s="752"/>
      <c r="I17" s="752"/>
      <c r="J17" s="1395"/>
      <c r="K17" s="1396"/>
      <c r="L17" s="752"/>
      <c r="M17" s="752"/>
      <c r="N17" s="1396"/>
      <c r="O17" s="752"/>
      <c r="P17" s="752"/>
      <c r="Q17" s="752"/>
      <c r="R17" s="7"/>
      <c r="S17" s="824"/>
      <c r="T17" s="752"/>
      <c r="U17" s="297"/>
      <c r="V17" s="7"/>
    </row>
    <row r="18" spans="1:22" x14ac:dyDescent="0.2">
      <c r="A18" s="3" t="s">
        <v>860</v>
      </c>
      <c r="B18" s="940"/>
      <c r="C18" s="940"/>
      <c r="D18" s="940"/>
      <c r="E18" s="941"/>
      <c r="F18" s="940"/>
      <c r="G18" s="7"/>
      <c r="H18" s="752"/>
      <c r="I18" s="752"/>
      <c r="J18" s="752"/>
      <c r="K18" s="297"/>
      <c r="L18" s="752"/>
      <c r="M18" s="752"/>
      <c r="N18" s="7"/>
      <c r="O18" s="752"/>
      <c r="P18" s="752"/>
      <c r="Q18" s="752"/>
      <c r="R18" s="7"/>
      <c r="S18" s="824"/>
      <c r="T18" s="752"/>
      <c r="U18" s="7"/>
      <c r="V18" s="7"/>
    </row>
    <row r="19" spans="1:22" x14ac:dyDescent="0.2">
      <c r="A19" s="1505" t="s">
        <v>859</v>
      </c>
      <c r="B19" s="1505"/>
      <c r="C19" s="1505"/>
      <c r="D19" s="1505"/>
      <c r="E19" s="1505"/>
      <c r="F19" s="1505"/>
      <c r="G19" s="7"/>
      <c r="H19" s="752"/>
      <c r="I19" s="752"/>
      <c r="J19" s="752"/>
      <c r="K19" s="297"/>
      <c r="L19" s="752"/>
      <c r="M19" s="752"/>
      <c r="N19" s="7"/>
      <c r="O19" s="7"/>
      <c r="P19" s="752"/>
      <c r="Q19" s="752"/>
      <c r="R19" s="7"/>
      <c r="S19" s="824"/>
      <c r="T19" s="824"/>
      <c r="U19" s="298"/>
      <c r="V19" s="7"/>
    </row>
    <row r="20" spans="1:22" ht="12.75" customHeight="1" x14ac:dyDescent="0.2">
      <c r="A20" s="1505"/>
      <c r="B20" s="1505"/>
      <c r="C20" s="1505"/>
      <c r="D20" s="1505"/>
      <c r="E20" s="1505"/>
      <c r="F20" s="1505"/>
      <c r="G20" s="7"/>
      <c r="H20" s="7"/>
      <c r="I20" s="7"/>
      <c r="J20" s="7"/>
      <c r="K20" s="7"/>
      <c r="L20" s="7"/>
      <c r="M20" s="7"/>
      <c r="N20" s="7"/>
      <c r="O20" s="7"/>
      <c r="P20" s="7"/>
      <c r="Q20" s="7"/>
      <c r="R20" s="7"/>
      <c r="S20" s="7"/>
      <c r="T20" s="7"/>
      <c r="U20" s="7"/>
      <c r="V20" s="7"/>
    </row>
    <row r="21" spans="1:22" x14ac:dyDescent="0.2">
      <c r="A21" s="155" t="s">
        <v>18</v>
      </c>
      <c r="B21" s="642"/>
      <c r="E21" s="642"/>
      <c r="F21" s="642"/>
      <c r="G21" s="7"/>
      <c r="H21" s="297"/>
      <c r="I21" s="7"/>
      <c r="J21" s="7"/>
      <c r="K21" s="7"/>
      <c r="L21" s="7"/>
      <c r="M21" s="7"/>
      <c r="N21" s="7"/>
      <c r="O21" s="7"/>
      <c r="P21" s="7"/>
      <c r="Q21" s="7"/>
      <c r="R21" s="7"/>
      <c r="S21" s="7"/>
      <c r="T21" s="7"/>
      <c r="U21" s="7"/>
      <c r="V21" s="7"/>
    </row>
    <row r="22" spans="1:22" x14ac:dyDescent="0.2">
      <c r="C22" s="816"/>
      <c r="D22" s="815"/>
      <c r="G22" s="7"/>
      <c r="H22" s="297"/>
      <c r="I22" s="7"/>
      <c r="J22" s="7"/>
      <c r="K22" s="7"/>
      <c r="L22" s="7"/>
      <c r="M22" s="7"/>
      <c r="N22" s="7"/>
      <c r="O22" s="7"/>
      <c r="P22" s="7"/>
      <c r="Q22" s="7"/>
      <c r="R22" s="7"/>
      <c r="S22" s="7"/>
      <c r="T22" s="7"/>
      <c r="U22" s="7"/>
      <c r="V22" s="7"/>
    </row>
    <row r="23" spans="1:22" x14ac:dyDescent="0.2">
      <c r="C23" s="23"/>
      <c r="D23" s="928"/>
      <c r="G23" s="7"/>
      <c r="H23" s="7"/>
      <c r="I23" s="7"/>
      <c r="J23" s="7"/>
      <c r="K23" s="7"/>
      <c r="L23" s="7"/>
      <c r="M23" s="7"/>
      <c r="N23" s="7"/>
      <c r="O23" s="7"/>
      <c r="P23" s="73"/>
      <c r="Q23" s="7"/>
      <c r="R23" s="7"/>
      <c r="S23" s="7"/>
      <c r="T23" s="7"/>
      <c r="U23" s="7"/>
      <c r="V23" s="7"/>
    </row>
    <row r="24" spans="1:22" ht="14.45" customHeight="1" x14ac:dyDescent="0.2">
      <c r="C24" s="23"/>
      <c r="G24" s="7"/>
      <c r="H24" s="7"/>
      <c r="I24" s="918"/>
      <c r="J24" s="918"/>
      <c r="K24" s="7"/>
      <c r="L24" s="7"/>
    </row>
    <row r="25" spans="1:22" x14ac:dyDescent="0.2">
      <c r="B25" s="29"/>
      <c r="C25" s="29"/>
      <c r="D25" s="29"/>
      <c r="E25" s="29"/>
      <c r="F25" s="29"/>
      <c r="G25" s="7"/>
      <c r="H25" s="7"/>
      <c r="I25" s="297"/>
      <c r="J25" s="297"/>
      <c r="K25" s="7"/>
      <c r="L25" s="7"/>
    </row>
    <row r="26" spans="1:22" x14ac:dyDescent="0.2">
      <c r="B26" s="29"/>
      <c r="C26" s="29"/>
      <c r="D26" s="29"/>
      <c r="E26" s="29"/>
      <c r="F26" s="29"/>
      <c r="G26" s="7"/>
      <c r="H26" s="7"/>
      <c r="I26" s="73"/>
      <c r="J26" s="73"/>
      <c r="K26" s="7"/>
      <c r="L26" s="7"/>
      <c r="N26" s="688"/>
      <c r="O26" s="688"/>
      <c r="P26" s="431"/>
    </row>
    <row r="27" spans="1:22" x14ac:dyDescent="0.2">
      <c r="G27" s="7"/>
      <c r="H27" s="7"/>
      <c r="I27" s="7"/>
      <c r="J27" s="7"/>
      <c r="K27" s="7"/>
      <c r="L27" s="7"/>
      <c r="N27" s="29"/>
      <c r="O27" s="29"/>
      <c r="P27" s="23"/>
    </row>
    <row r="28" spans="1:22" x14ac:dyDescent="0.2">
      <c r="G28" s="7"/>
      <c r="H28" s="7"/>
      <c r="I28" s="7"/>
      <c r="J28" s="7"/>
      <c r="K28" s="7"/>
      <c r="L28" s="7"/>
    </row>
    <row r="29" spans="1:22" x14ac:dyDescent="0.2">
      <c r="G29" s="7"/>
      <c r="H29" s="7"/>
      <c r="I29" s="7"/>
      <c r="J29" s="7"/>
      <c r="K29" s="7"/>
      <c r="L29" s="7"/>
    </row>
    <row r="30" spans="1:22" x14ac:dyDescent="0.2">
      <c r="G30" s="7"/>
      <c r="H30" s="7"/>
      <c r="I30" s="7"/>
      <c r="J30" s="7"/>
      <c r="K30" s="7"/>
      <c r="L30" s="7"/>
    </row>
  </sheetData>
  <mergeCells count="2">
    <mergeCell ref="A5:A6"/>
    <mergeCell ref="A19:F20"/>
  </mergeCells>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5FFD3-7A05-4088-8B1C-8100D30F7C70}">
  <sheetPr codeName="Hoja90"/>
  <dimension ref="A1:J20"/>
  <sheetViews>
    <sheetView showGridLines="0" workbookViewId="0">
      <selection activeCell="H15" sqref="H15"/>
    </sheetView>
  </sheetViews>
  <sheetFormatPr baseColWidth="10" defaultColWidth="11.42578125" defaultRowHeight="12.75" x14ac:dyDescent="0.2"/>
  <cols>
    <col min="1" max="1" width="6.42578125" style="4" customWidth="1"/>
    <col min="2" max="2" width="11.42578125" style="4" bestFit="1" customWidth="1"/>
    <col min="3" max="3" width="10" style="4" customWidth="1"/>
    <col min="4" max="4" width="80.5703125" style="4" customWidth="1"/>
    <col min="5" max="6" width="13.42578125" style="4" customWidth="1"/>
    <col min="7" max="10" width="13.85546875" style="4" customWidth="1"/>
    <col min="11" max="16384" width="11.42578125" style="4"/>
  </cols>
  <sheetData>
    <row r="1" spans="1:10" x14ac:dyDescent="0.2">
      <c r="A1" s="6" t="s">
        <v>444</v>
      </c>
      <c r="B1" s="7"/>
      <c r="C1" s="7"/>
      <c r="D1" s="7"/>
      <c r="E1" s="7"/>
      <c r="F1" s="7"/>
      <c r="G1" s="7"/>
      <c r="H1" s="7"/>
      <c r="I1" s="7"/>
      <c r="J1" s="7"/>
    </row>
    <row r="2" spans="1:10" x14ac:dyDescent="0.2">
      <c r="A2" s="104" t="s">
        <v>746</v>
      </c>
      <c r="B2" s="105"/>
      <c r="C2" s="105"/>
      <c r="D2" s="105"/>
      <c r="E2" s="105"/>
      <c r="F2" s="105"/>
      <c r="G2" s="105"/>
      <c r="H2" s="105"/>
      <c r="I2" s="105"/>
      <c r="J2" s="7"/>
    </row>
    <row r="3" spans="1:10" x14ac:dyDescent="0.2">
      <c r="A3" s="104" t="s">
        <v>445</v>
      </c>
      <c r="B3" s="105"/>
      <c r="C3" s="105"/>
      <c r="D3" s="105"/>
      <c r="E3" s="105"/>
      <c r="F3" s="105"/>
      <c r="G3" s="105"/>
      <c r="H3" s="105"/>
      <c r="I3" s="105"/>
      <c r="J3" s="7"/>
    </row>
    <row r="4" spans="1:10" x14ac:dyDescent="0.2">
      <c r="A4" s="576" t="s">
        <v>747</v>
      </c>
      <c r="B4" s="105"/>
      <c r="C4" s="314"/>
      <c r="D4" s="105"/>
      <c r="E4" s="105"/>
      <c r="F4" s="105"/>
      <c r="G4" s="105"/>
      <c r="H4" s="105"/>
      <c r="I4" s="105"/>
      <c r="J4" s="7"/>
    </row>
    <row r="5" spans="1:10" x14ac:dyDescent="0.2">
      <c r="A5" s="105"/>
      <c r="B5" s="105"/>
      <c r="C5" s="105"/>
      <c r="D5" s="105"/>
      <c r="E5" s="105"/>
      <c r="F5" s="105"/>
      <c r="G5" s="105"/>
      <c r="H5" s="105"/>
      <c r="I5" s="105"/>
      <c r="J5" s="7"/>
    </row>
    <row r="6" spans="1:10" x14ac:dyDescent="0.2">
      <c r="A6" s="1768" t="s">
        <v>692</v>
      </c>
      <c r="B6" s="1768" t="s">
        <v>1119</v>
      </c>
      <c r="C6" s="1768" t="s">
        <v>1120</v>
      </c>
      <c r="D6" s="1768" t="s">
        <v>579</v>
      </c>
      <c r="E6" s="1769" t="s">
        <v>581</v>
      </c>
      <c r="F6" s="1769"/>
      <c r="G6" s="1769"/>
      <c r="H6" s="1769"/>
      <c r="I6" s="1769"/>
    </row>
    <row r="7" spans="1:10" x14ac:dyDescent="0.2">
      <c r="A7" s="1768"/>
      <c r="B7" s="1768"/>
      <c r="C7" s="1768"/>
      <c r="D7" s="1768"/>
      <c r="E7" s="1083">
        <v>2025</v>
      </c>
      <c r="F7" s="1083">
        <v>2026</v>
      </c>
      <c r="G7" s="1083">
        <v>2027</v>
      </c>
      <c r="H7" s="1083">
        <v>2028</v>
      </c>
      <c r="I7" s="1083">
        <v>2029</v>
      </c>
    </row>
    <row r="8" spans="1:10" ht="25.5" x14ac:dyDescent="0.2">
      <c r="A8" s="806">
        <v>8</v>
      </c>
      <c r="B8" s="1084" t="s">
        <v>1177</v>
      </c>
      <c r="C8" s="1084" t="s">
        <v>1173</v>
      </c>
      <c r="D8" s="807" t="s">
        <v>1174</v>
      </c>
      <c r="E8" s="808">
        <v>-800335</v>
      </c>
      <c r="F8" s="808">
        <v>-800335</v>
      </c>
      <c r="G8" s="808">
        <v>-800335</v>
      </c>
      <c r="H8" s="808">
        <v>-800335</v>
      </c>
      <c r="I8" s="808">
        <v>-800335</v>
      </c>
    </row>
    <row r="9" spans="1:10" ht="38.25" x14ac:dyDescent="0.2">
      <c r="A9" s="806">
        <v>11</v>
      </c>
      <c r="B9" s="1084" t="s">
        <v>1124</v>
      </c>
      <c r="C9" s="1084" t="s">
        <v>652</v>
      </c>
      <c r="D9" s="807" t="s">
        <v>1125</v>
      </c>
      <c r="E9" s="808">
        <v>-66409</v>
      </c>
      <c r="F9" s="808">
        <v>-54688</v>
      </c>
      <c r="G9" s="808">
        <v>-61847</v>
      </c>
      <c r="H9" s="809" t="s">
        <v>1140</v>
      </c>
      <c r="I9" s="809" t="s">
        <v>1140</v>
      </c>
    </row>
    <row r="10" spans="1:10" x14ac:dyDescent="0.2">
      <c r="A10" s="806">
        <v>14</v>
      </c>
      <c r="B10" s="1084" t="s">
        <v>1126</v>
      </c>
      <c r="C10" s="1084" t="s">
        <v>1127</v>
      </c>
      <c r="D10" s="807" t="s">
        <v>1128</v>
      </c>
      <c r="E10" s="808">
        <v>-4725501</v>
      </c>
      <c r="F10" s="808">
        <v>1196849</v>
      </c>
      <c r="G10" s="808">
        <v>1004049</v>
      </c>
      <c r="H10" s="808">
        <v>807392</v>
      </c>
      <c r="I10" s="808">
        <v>606803</v>
      </c>
    </row>
    <row r="11" spans="1:10" ht="38.25" x14ac:dyDescent="0.2">
      <c r="A11" s="806">
        <v>31</v>
      </c>
      <c r="B11" s="1084" t="s">
        <v>1132</v>
      </c>
      <c r="C11" s="1084" t="s">
        <v>1133</v>
      </c>
      <c r="D11" s="807" t="s">
        <v>1134</v>
      </c>
      <c r="E11" s="808">
        <v>34324186</v>
      </c>
      <c r="F11" s="808">
        <v>199175530</v>
      </c>
      <c r="G11" s="808">
        <v>476709982</v>
      </c>
      <c r="H11" s="808">
        <v>647577265</v>
      </c>
      <c r="I11" s="808">
        <v>862820373</v>
      </c>
    </row>
    <row r="12" spans="1:10" ht="25.5" x14ac:dyDescent="0.2">
      <c r="A12" s="806">
        <v>33</v>
      </c>
      <c r="B12" s="1084" t="s">
        <v>1175</v>
      </c>
      <c r="C12" s="1084" t="s">
        <v>652</v>
      </c>
      <c r="D12" s="807" t="s">
        <v>1176</v>
      </c>
      <c r="E12" s="809" t="s">
        <v>1140</v>
      </c>
      <c r="F12" s="808">
        <v>604000</v>
      </c>
      <c r="G12" s="808">
        <v>751000</v>
      </c>
      <c r="H12" s="808">
        <v>917000</v>
      </c>
      <c r="I12" s="808">
        <v>1084000</v>
      </c>
    </row>
    <row r="13" spans="1:10" ht="25.5" x14ac:dyDescent="0.2">
      <c r="A13" s="806">
        <v>34</v>
      </c>
      <c r="B13" s="1084" t="s">
        <v>1177</v>
      </c>
      <c r="C13" s="1084" t="s">
        <v>1178</v>
      </c>
      <c r="D13" s="807" t="s">
        <v>1174</v>
      </c>
      <c r="E13" s="809" t="s">
        <v>1140</v>
      </c>
      <c r="F13" s="808">
        <v>45651000</v>
      </c>
      <c r="G13" s="808">
        <v>60868000</v>
      </c>
      <c r="H13" s="809" t="s">
        <v>1140</v>
      </c>
      <c r="I13" s="809" t="s">
        <v>1140</v>
      </c>
    </row>
    <row r="14" spans="1:10" ht="25.5" x14ac:dyDescent="0.2">
      <c r="A14" s="806">
        <v>35</v>
      </c>
      <c r="B14" s="1084" t="s">
        <v>1177</v>
      </c>
      <c r="C14" s="1084" t="s">
        <v>1179</v>
      </c>
      <c r="D14" s="807" t="s">
        <v>1174</v>
      </c>
      <c r="E14" s="809" t="s">
        <v>1140</v>
      </c>
      <c r="F14" s="808">
        <v>522818000</v>
      </c>
      <c r="G14" s="808">
        <v>531799000</v>
      </c>
      <c r="H14" s="808">
        <v>541265000</v>
      </c>
      <c r="I14" s="808">
        <v>441479000</v>
      </c>
    </row>
    <row r="15" spans="1:10" ht="25.5" x14ac:dyDescent="0.2">
      <c r="A15" s="806">
        <v>42</v>
      </c>
      <c r="B15" s="1084" t="s">
        <v>1137</v>
      </c>
      <c r="C15" s="1084" t="s">
        <v>1138</v>
      </c>
      <c r="D15" s="807" t="s">
        <v>1139</v>
      </c>
      <c r="E15" s="809" t="s">
        <v>1140</v>
      </c>
      <c r="F15" s="809" t="s">
        <v>1140</v>
      </c>
      <c r="G15" s="808">
        <v>-821000</v>
      </c>
      <c r="H15" s="808">
        <v>-1708000</v>
      </c>
      <c r="I15" s="808">
        <v>-1978000</v>
      </c>
    </row>
    <row r="16" spans="1:10" ht="51" x14ac:dyDescent="0.2">
      <c r="A16" s="806">
        <v>47</v>
      </c>
      <c r="B16" s="1084" t="s">
        <v>1147</v>
      </c>
      <c r="C16" s="1084" t="s">
        <v>1148</v>
      </c>
      <c r="D16" s="807" t="s">
        <v>1149</v>
      </c>
      <c r="E16" s="809" t="s">
        <v>1140</v>
      </c>
      <c r="F16" s="808">
        <v>2338382</v>
      </c>
      <c r="G16" s="808">
        <v>3016444</v>
      </c>
      <c r="H16" s="808">
        <v>2939889</v>
      </c>
      <c r="I16" s="808">
        <v>4247046</v>
      </c>
    </row>
    <row r="17" spans="1:9" ht="25.5" x14ac:dyDescent="0.2">
      <c r="A17" s="806">
        <v>72</v>
      </c>
      <c r="B17" s="1084" t="s">
        <v>1177</v>
      </c>
      <c r="C17" s="1084" t="s">
        <v>1180</v>
      </c>
      <c r="D17" s="807" t="s">
        <v>1174</v>
      </c>
      <c r="E17" s="809" t="s">
        <v>1140</v>
      </c>
      <c r="F17" s="808">
        <v>9771000</v>
      </c>
      <c r="G17" s="808">
        <v>9771000</v>
      </c>
      <c r="H17" s="808">
        <v>9771000</v>
      </c>
      <c r="I17" s="808">
        <v>9771000</v>
      </c>
    </row>
    <row r="18" spans="1:9" x14ac:dyDescent="0.2">
      <c r="A18" s="806">
        <v>80</v>
      </c>
      <c r="B18" s="1084" t="s">
        <v>1181</v>
      </c>
      <c r="C18" s="1084" t="s">
        <v>1182</v>
      </c>
      <c r="D18" s="807" t="s">
        <v>1183</v>
      </c>
      <c r="E18" s="809" t="s">
        <v>1140</v>
      </c>
      <c r="F18" s="808">
        <v>-4642000</v>
      </c>
      <c r="G18" s="808">
        <v>16244000</v>
      </c>
      <c r="H18" s="808">
        <v>19022000</v>
      </c>
      <c r="I18" s="808">
        <v>22302000</v>
      </c>
    </row>
    <row r="19" spans="1:9" x14ac:dyDescent="0.2">
      <c r="A19" s="1489" t="s">
        <v>853</v>
      </c>
      <c r="B19" s="1489"/>
      <c r="C19" s="1489"/>
      <c r="D19" s="1489"/>
      <c r="E19" s="1489"/>
      <c r="F19" s="1489"/>
      <c r="G19" s="1489"/>
      <c r="H19" s="1489"/>
      <c r="I19" s="1489"/>
    </row>
    <row r="20" spans="1:9" x14ac:dyDescent="0.2">
      <c r="A20" s="1489" t="s">
        <v>18</v>
      </c>
      <c r="B20" s="1489"/>
      <c r="C20" s="1489"/>
      <c r="D20" s="1489"/>
      <c r="E20" s="1489"/>
      <c r="F20" s="1489"/>
      <c r="G20" s="1489"/>
      <c r="H20" s="1489"/>
      <c r="I20" s="1489"/>
    </row>
  </sheetData>
  <mergeCells count="7">
    <mergeCell ref="A19:I19"/>
    <mergeCell ref="A20:I20"/>
    <mergeCell ref="A6:A7"/>
    <mergeCell ref="B6:B7"/>
    <mergeCell ref="C6:C7"/>
    <mergeCell ref="D6:D7"/>
    <mergeCell ref="E6:I6"/>
  </mergeCells>
  <pageMargins left="0.7" right="0.7" top="0.75" bottom="0.75" header="0.3" footer="0.3"/>
  <pageSetup orientation="portrait"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158D2-3CFC-4282-B631-86136BCD1F9E}">
  <sheetPr codeName="Hoja91"/>
  <dimension ref="A1:F56"/>
  <sheetViews>
    <sheetView showGridLines="0" topLeftCell="A24" zoomScaleNormal="100" workbookViewId="0">
      <selection activeCell="D34" sqref="D34"/>
    </sheetView>
  </sheetViews>
  <sheetFormatPr baseColWidth="10" defaultColWidth="11.42578125" defaultRowHeight="12.75" x14ac:dyDescent="0.2"/>
  <cols>
    <col min="1" max="1" width="6.42578125" style="4" customWidth="1"/>
    <col min="2" max="2" width="11.42578125" style="4" customWidth="1"/>
    <col min="3" max="3" width="10" style="4" customWidth="1"/>
    <col min="4" max="4" width="106.42578125" style="4" customWidth="1"/>
    <col min="5" max="5" width="62.42578125" style="4" bestFit="1" customWidth="1"/>
    <col min="6" max="6" width="37.42578125" style="4" customWidth="1"/>
    <col min="7" max="16384" width="11.42578125" style="4"/>
  </cols>
  <sheetData>
    <row r="1" spans="1:6" x14ac:dyDescent="0.2">
      <c r="A1" s="6" t="s">
        <v>446</v>
      </c>
      <c r="B1" s="7"/>
      <c r="C1" s="7"/>
      <c r="D1" s="7"/>
      <c r="E1" s="7"/>
    </row>
    <row r="2" spans="1:6" x14ac:dyDescent="0.2">
      <c r="A2" s="6" t="s">
        <v>746</v>
      </c>
      <c r="B2" s="7"/>
      <c r="C2" s="7"/>
      <c r="D2" s="7"/>
      <c r="E2" s="7"/>
    </row>
    <row r="3" spans="1:6" x14ac:dyDescent="0.2">
      <c r="A3" s="6" t="s">
        <v>447</v>
      </c>
      <c r="B3" s="7"/>
      <c r="C3" s="7"/>
      <c r="D3" s="7"/>
      <c r="E3" s="7"/>
    </row>
    <row r="4" spans="1:6" x14ac:dyDescent="0.2">
      <c r="A4" s="7"/>
      <c r="B4" s="7"/>
      <c r="C4" s="7"/>
      <c r="D4" s="7"/>
      <c r="E4" s="7"/>
    </row>
    <row r="5" spans="1:6" x14ac:dyDescent="0.2">
      <c r="A5" s="1768" t="s">
        <v>692</v>
      </c>
      <c r="B5" s="1768" t="s">
        <v>1119</v>
      </c>
      <c r="C5" s="1768" t="s">
        <v>1120</v>
      </c>
      <c r="D5" s="1768" t="s">
        <v>579</v>
      </c>
      <c r="E5" s="139"/>
      <c r="F5" s="139"/>
    </row>
    <row r="6" spans="1:6" x14ac:dyDescent="0.2">
      <c r="A6" s="1768"/>
      <c r="B6" s="1768"/>
      <c r="C6" s="1768"/>
      <c r="D6" s="1768"/>
      <c r="F6" s="139"/>
    </row>
    <row r="7" spans="1:6" ht="25.5" x14ac:dyDescent="0.2">
      <c r="A7" s="806">
        <v>1</v>
      </c>
      <c r="B7" s="1084" t="s">
        <v>1184</v>
      </c>
      <c r="C7" s="1084" t="s">
        <v>1185</v>
      </c>
      <c r="D7" s="1085" t="s">
        <v>1186</v>
      </c>
      <c r="E7" s="139"/>
      <c r="F7" s="139"/>
    </row>
    <row r="8" spans="1:6" ht="25.5" x14ac:dyDescent="0.2">
      <c r="A8" s="806">
        <v>3</v>
      </c>
      <c r="B8" s="1084" t="s">
        <v>1187</v>
      </c>
      <c r="C8" s="1084" t="s">
        <v>1188</v>
      </c>
      <c r="D8" s="1085" t="s">
        <v>1189</v>
      </c>
      <c r="E8" s="139"/>
      <c r="F8" s="139"/>
    </row>
    <row r="9" spans="1:6" x14ac:dyDescent="0.2">
      <c r="A9" s="806">
        <v>4</v>
      </c>
      <c r="B9" s="1084" t="s">
        <v>1163</v>
      </c>
      <c r="C9" s="1084" t="s">
        <v>1190</v>
      </c>
      <c r="D9" s="1085" t="s">
        <v>1165</v>
      </c>
      <c r="E9" s="139"/>
      <c r="F9" s="139"/>
    </row>
    <row r="10" spans="1:6" ht="25.5" x14ac:dyDescent="0.2">
      <c r="A10" s="806">
        <v>5</v>
      </c>
      <c r="B10" s="1084" t="s">
        <v>1191</v>
      </c>
      <c r="C10" s="1084" t="s">
        <v>1192</v>
      </c>
      <c r="D10" s="1085" t="s">
        <v>1193</v>
      </c>
      <c r="E10" s="139"/>
      <c r="F10" s="139"/>
    </row>
    <row r="11" spans="1:6" x14ac:dyDescent="0.2">
      <c r="A11" s="806">
        <v>6</v>
      </c>
      <c r="B11" s="1084" t="s">
        <v>1194</v>
      </c>
      <c r="C11" s="1084" t="s">
        <v>1195</v>
      </c>
      <c r="D11" s="1085" t="s">
        <v>1196</v>
      </c>
      <c r="E11" s="139"/>
      <c r="F11" s="139"/>
    </row>
    <row r="12" spans="1:6" x14ac:dyDescent="0.2">
      <c r="A12" s="806">
        <v>7</v>
      </c>
      <c r="B12" s="1084" t="s">
        <v>1197</v>
      </c>
      <c r="C12" s="1084" t="s">
        <v>1198</v>
      </c>
      <c r="D12" s="1085" t="s">
        <v>1302</v>
      </c>
      <c r="E12" s="139"/>
      <c r="F12" s="139"/>
    </row>
    <row r="13" spans="1:6" ht="25.5" x14ac:dyDescent="0.2">
      <c r="A13" s="806">
        <v>10</v>
      </c>
      <c r="B13" s="1084" t="s">
        <v>1200</v>
      </c>
      <c r="C13" s="1084" t="s">
        <v>1201</v>
      </c>
      <c r="D13" s="1085" t="s">
        <v>1202</v>
      </c>
      <c r="E13" s="139"/>
      <c r="F13" s="139"/>
    </row>
    <row r="14" spans="1:6" ht="38.25" x14ac:dyDescent="0.2">
      <c r="A14" s="806">
        <v>12</v>
      </c>
      <c r="B14" s="1084" t="s">
        <v>1203</v>
      </c>
      <c r="C14" s="1084" t="s">
        <v>1204</v>
      </c>
      <c r="D14" s="1085" t="s">
        <v>1205</v>
      </c>
      <c r="E14" s="139"/>
      <c r="F14" s="139"/>
    </row>
    <row r="15" spans="1:6" x14ac:dyDescent="0.2">
      <c r="A15" s="806">
        <v>13</v>
      </c>
      <c r="B15" s="1084" t="s">
        <v>1206</v>
      </c>
      <c r="C15" s="1084" t="s">
        <v>1207</v>
      </c>
      <c r="D15" s="1085" t="s">
        <v>1208</v>
      </c>
      <c r="E15" s="139"/>
      <c r="F15" s="139"/>
    </row>
    <row r="16" spans="1:6" x14ac:dyDescent="0.2">
      <c r="A16" s="806">
        <v>15</v>
      </c>
      <c r="B16" s="1084" t="s">
        <v>1209</v>
      </c>
      <c r="C16" s="1084" t="s">
        <v>1210</v>
      </c>
      <c r="D16" s="1085" t="s">
        <v>1211</v>
      </c>
      <c r="E16" s="139"/>
      <c r="F16" s="139"/>
    </row>
    <row r="17" spans="1:6" ht="25.5" x14ac:dyDescent="0.2">
      <c r="A17" s="806">
        <v>16</v>
      </c>
      <c r="B17" s="1084" t="s">
        <v>1212</v>
      </c>
      <c r="C17" s="1084" t="s">
        <v>1213</v>
      </c>
      <c r="D17" s="1085" t="s">
        <v>1214</v>
      </c>
      <c r="E17" s="139"/>
      <c r="F17" s="139"/>
    </row>
    <row r="18" spans="1:6" ht="25.5" x14ac:dyDescent="0.2">
      <c r="A18" s="806">
        <v>17</v>
      </c>
      <c r="B18" s="1084" t="s">
        <v>1191</v>
      </c>
      <c r="C18" s="1084" t="s">
        <v>1215</v>
      </c>
      <c r="D18" s="1085" t="s">
        <v>1216</v>
      </c>
      <c r="E18" s="139"/>
      <c r="F18" s="139"/>
    </row>
    <row r="19" spans="1:6" ht="25.5" x14ac:dyDescent="0.2">
      <c r="A19" s="806">
        <v>18</v>
      </c>
      <c r="B19" s="1084" t="s">
        <v>1217</v>
      </c>
      <c r="C19" s="1084" t="s">
        <v>1218</v>
      </c>
      <c r="D19" s="1085" t="s">
        <v>1219</v>
      </c>
      <c r="E19" s="139"/>
      <c r="F19" s="139"/>
    </row>
    <row r="20" spans="1:6" x14ac:dyDescent="0.2">
      <c r="A20" s="806">
        <v>24</v>
      </c>
      <c r="B20" s="1084" t="s">
        <v>1220</v>
      </c>
      <c r="C20" s="1084" t="s">
        <v>1221</v>
      </c>
      <c r="D20" s="1085" t="s">
        <v>1222</v>
      </c>
      <c r="E20" s="139"/>
      <c r="F20" s="139"/>
    </row>
    <row r="21" spans="1:6" x14ac:dyDescent="0.2">
      <c r="A21" s="1771">
        <v>25</v>
      </c>
      <c r="B21" s="1772" t="s">
        <v>1223</v>
      </c>
      <c r="C21" s="1772" t="s">
        <v>1224</v>
      </c>
      <c r="D21" s="1085" t="s">
        <v>1303</v>
      </c>
      <c r="E21" s="1770"/>
      <c r="F21" s="1770"/>
    </row>
    <row r="22" spans="1:6" x14ac:dyDescent="0.2">
      <c r="A22" s="1771"/>
      <c r="B22" s="1772"/>
      <c r="C22" s="1772"/>
      <c r="D22" s="1085" t="s">
        <v>1225</v>
      </c>
      <c r="E22" s="1770"/>
      <c r="F22" s="1770"/>
    </row>
    <row r="23" spans="1:6" x14ac:dyDescent="0.2">
      <c r="A23" s="806">
        <v>26</v>
      </c>
      <c r="B23" s="1084" t="s">
        <v>1226</v>
      </c>
      <c r="C23" s="1084" t="s">
        <v>1227</v>
      </c>
      <c r="D23" s="1085" t="s">
        <v>1228</v>
      </c>
      <c r="E23" s="139"/>
      <c r="F23" s="139"/>
    </row>
    <row r="24" spans="1:6" ht="25.5" x14ac:dyDescent="0.2">
      <c r="A24" s="806">
        <v>27</v>
      </c>
      <c r="B24" s="1084" t="s">
        <v>1229</v>
      </c>
      <c r="C24" s="1084" t="s">
        <v>1230</v>
      </c>
      <c r="D24" s="1085" t="s">
        <v>1231</v>
      </c>
      <c r="E24" s="139"/>
      <c r="F24" s="139"/>
    </row>
    <row r="25" spans="1:6" x14ac:dyDescent="0.2">
      <c r="A25" s="806">
        <v>28</v>
      </c>
      <c r="B25" s="1084" t="s">
        <v>1232</v>
      </c>
      <c r="C25" s="1084" t="s">
        <v>1233</v>
      </c>
      <c r="D25" s="1085" t="s">
        <v>1234</v>
      </c>
      <c r="E25" s="139"/>
      <c r="F25" s="139"/>
    </row>
    <row r="26" spans="1:6" ht="38.25" x14ac:dyDescent="0.2">
      <c r="A26" s="806">
        <v>32</v>
      </c>
      <c r="B26" s="1084" t="s">
        <v>1235</v>
      </c>
      <c r="C26" s="1084" t="s">
        <v>1236</v>
      </c>
      <c r="D26" s="1085" t="s">
        <v>1237</v>
      </c>
      <c r="E26" s="139"/>
      <c r="F26" s="139"/>
    </row>
    <row r="27" spans="1:6" x14ac:dyDescent="0.2">
      <c r="A27" s="806">
        <v>37</v>
      </c>
      <c r="B27" s="1084" t="s">
        <v>1238</v>
      </c>
      <c r="C27" s="1084" t="s">
        <v>1239</v>
      </c>
      <c r="D27" s="1085" t="s">
        <v>1240</v>
      </c>
      <c r="E27" s="139"/>
      <c r="F27" s="139"/>
    </row>
    <row r="28" spans="1:6" x14ac:dyDescent="0.2">
      <c r="A28" s="806">
        <v>38</v>
      </c>
      <c r="B28" s="1084" t="s">
        <v>1241</v>
      </c>
      <c r="C28" s="1084" t="s">
        <v>1242</v>
      </c>
      <c r="D28" s="1085" t="s">
        <v>1243</v>
      </c>
      <c r="E28" s="139"/>
      <c r="F28" s="139"/>
    </row>
    <row r="29" spans="1:6" x14ac:dyDescent="0.2">
      <c r="A29" s="806">
        <v>40</v>
      </c>
      <c r="B29" s="1084" t="s">
        <v>1244</v>
      </c>
      <c r="C29" s="1084" t="s">
        <v>1245</v>
      </c>
      <c r="D29" s="1085" t="s">
        <v>1246</v>
      </c>
      <c r="E29" s="139"/>
      <c r="F29" s="139"/>
    </row>
    <row r="30" spans="1:6" x14ac:dyDescent="0.2">
      <c r="A30" s="806">
        <v>43</v>
      </c>
      <c r="B30" s="1084" t="s">
        <v>1197</v>
      </c>
      <c r="C30" s="1084" t="s">
        <v>1247</v>
      </c>
      <c r="D30" s="1085" t="s">
        <v>1199</v>
      </c>
      <c r="E30" s="139"/>
      <c r="F30" s="139"/>
    </row>
    <row r="31" spans="1:6" ht="25.5" x14ac:dyDescent="0.2">
      <c r="A31" s="806">
        <v>45</v>
      </c>
      <c r="B31" s="1084" t="s">
        <v>1248</v>
      </c>
      <c r="C31" s="1084" t="s">
        <v>1249</v>
      </c>
      <c r="D31" s="1085" t="s">
        <v>1250</v>
      </c>
      <c r="E31" s="139"/>
      <c r="F31" s="139"/>
    </row>
    <row r="32" spans="1:6" x14ac:dyDescent="0.2">
      <c r="A32" s="806">
        <v>53</v>
      </c>
      <c r="B32" s="1084" t="s">
        <v>1251</v>
      </c>
      <c r="C32" s="1084" t="s">
        <v>1252</v>
      </c>
      <c r="D32" s="1085" t="s">
        <v>1253</v>
      </c>
      <c r="E32" s="139"/>
      <c r="F32" s="139"/>
    </row>
    <row r="33" spans="1:6" x14ac:dyDescent="0.2">
      <c r="A33" s="806">
        <v>56</v>
      </c>
      <c r="B33" s="1084" t="s">
        <v>1156</v>
      </c>
      <c r="C33" s="1084" t="s">
        <v>1254</v>
      </c>
      <c r="D33" s="1085" t="s">
        <v>1255</v>
      </c>
      <c r="E33" s="139"/>
      <c r="F33" s="139"/>
    </row>
    <row r="34" spans="1:6" x14ac:dyDescent="0.2">
      <c r="A34" s="806">
        <v>57</v>
      </c>
      <c r="B34" s="1084" t="s">
        <v>1256</v>
      </c>
      <c r="C34" s="1084" t="s">
        <v>1257</v>
      </c>
      <c r="D34" s="1085" t="s">
        <v>1258</v>
      </c>
      <c r="E34" s="139"/>
      <c r="F34" s="139"/>
    </row>
    <row r="35" spans="1:6" ht="25.5" x14ac:dyDescent="0.2">
      <c r="A35" s="806">
        <v>58</v>
      </c>
      <c r="B35" s="1084" t="s">
        <v>1259</v>
      </c>
      <c r="C35" s="1084" t="s">
        <v>1260</v>
      </c>
      <c r="D35" s="1085" t="s">
        <v>1261</v>
      </c>
      <c r="E35" s="139"/>
      <c r="F35" s="139"/>
    </row>
    <row r="36" spans="1:6" x14ac:dyDescent="0.2">
      <c r="A36" s="806">
        <v>61</v>
      </c>
      <c r="B36" s="1084" t="s">
        <v>1262</v>
      </c>
      <c r="C36" s="1084" t="s">
        <v>1263</v>
      </c>
      <c r="D36" s="1085" t="s">
        <v>1264</v>
      </c>
      <c r="E36" s="139"/>
      <c r="F36" s="139"/>
    </row>
    <row r="37" spans="1:6" ht="25.5" x14ac:dyDescent="0.2">
      <c r="A37" s="806">
        <v>64</v>
      </c>
      <c r="B37" s="1084" t="s">
        <v>1265</v>
      </c>
      <c r="C37" s="1084" t="s">
        <v>1266</v>
      </c>
      <c r="D37" s="1085" t="s">
        <v>1267</v>
      </c>
      <c r="E37" s="139"/>
      <c r="F37" s="139"/>
    </row>
    <row r="38" spans="1:6" ht="51" x14ac:dyDescent="0.2">
      <c r="A38" s="806">
        <v>65</v>
      </c>
      <c r="B38" s="1084" t="s">
        <v>1268</v>
      </c>
      <c r="C38" s="1084" t="s">
        <v>1269</v>
      </c>
      <c r="D38" s="1085" t="s">
        <v>1270</v>
      </c>
      <c r="E38" s="139"/>
      <c r="F38" s="139"/>
    </row>
    <row r="39" spans="1:6" ht="25.5" x14ac:dyDescent="0.2">
      <c r="A39" s="806">
        <v>66</v>
      </c>
      <c r="B39" s="1084" t="s">
        <v>1271</v>
      </c>
      <c r="C39" s="1084" t="s">
        <v>1272</v>
      </c>
      <c r="D39" s="1085" t="s">
        <v>1273</v>
      </c>
      <c r="E39" s="139"/>
      <c r="F39" s="139"/>
    </row>
    <row r="40" spans="1:6" ht="38.25" x14ac:dyDescent="0.2">
      <c r="A40" s="806">
        <v>67</v>
      </c>
      <c r="B40" s="1084" t="s">
        <v>1203</v>
      </c>
      <c r="C40" s="1084" t="s">
        <v>1274</v>
      </c>
      <c r="D40" s="1085" t="s">
        <v>1205</v>
      </c>
      <c r="E40" s="139"/>
      <c r="F40" s="139"/>
    </row>
    <row r="41" spans="1:6" ht="25.5" x14ac:dyDescent="0.2">
      <c r="A41" s="806">
        <v>69</v>
      </c>
      <c r="B41" s="1084" t="s">
        <v>1275</v>
      </c>
      <c r="C41" s="1084" t="s">
        <v>1276</v>
      </c>
      <c r="D41" s="1085" t="s">
        <v>1277</v>
      </c>
      <c r="E41" s="139"/>
      <c r="F41" s="139"/>
    </row>
    <row r="42" spans="1:6" x14ac:dyDescent="0.2">
      <c r="A42" s="806">
        <v>70</v>
      </c>
      <c r="B42" s="1084" t="s">
        <v>1251</v>
      </c>
      <c r="C42" s="1084" t="s">
        <v>1278</v>
      </c>
      <c r="D42" s="1085" t="s">
        <v>1253</v>
      </c>
      <c r="E42" s="139"/>
      <c r="F42" s="139"/>
    </row>
    <row r="43" spans="1:6" ht="25.5" x14ac:dyDescent="0.2">
      <c r="A43" s="806">
        <v>74</v>
      </c>
      <c r="B43" s="1084" t="s">
        <v>1229</v>
      </c>
      <c r="C43" s="1084" t="s">
        <v>1279</v>
      </c>
      <c r="D43" s="1085" t="s">
        <v>1231</v>
      </c>
      <c r="E43" s="139"/>
      <c r="F43" s="139"/>
    </row>
    <row r="44" spans="1:6" ht="25.5" x14ac:dyDescent="0.2">
      <c r="A44" s="806">
        <v>75</v>
      </c>
      <c r="B44" s="1084" t="s">
        <v>1280</v>
      </c>
      <c r="C44" s="1084" t="s">
        <v>1281</v>
      </c>
      <c r="D44" s="1085" t="s">
        <v>1282</v>
      </c>
      <c r="E44" s="139"/>
      <c r="F44" s="139"/>
    </row>
    <row r="45" spans="1:6" ht="25.5" x14ac:dyDescent="0.2">
      <c r="A45" s="806">
        <v>76</v>
      </c>
      <c r="B45" s="1084" t="s">
        <v>1166</v>
      </c>
      <c r="C45" s="1084" t="s">
        <v>1283</v>
      </c>
      <c r="D45" s="1085" t="s">
        <v>1284</v>
      </c>
      <c r="E45" s="139"/>
      <c r="F45" s="139"/>
    </row>
    <row r="46" spans="1:6" ht="25.5" x14ac:dyDescent="0.2">
      <c r="A46" s="806">
        <v>77</v>
      </c>
      <c r="B46" s="1084" t="s">
        <v>1229</v>
      </c>
      <c r="C46" s="1084" t="s">
        <v>1285</v>
      </c>
      <c r="D46" s="1085" t="s">
        <v>1231</v>
      </c>
      <c r="E46" s="139"/>
      <c r="F46" s="139"/>
    </row>
    <row r="47" spans="1:6" ht="25.5" x14ac:dyDescent="0.2">
      <c r="A47" s="806">
        <v>78</v>
      </c>
      <c r="B47" s="1084" t="s">
        <v>1286</v>
      </c>
      <c r="C47" s="1084" t="s">
        <v>1287</v>
      </c>
      <c r="D47" s="1085" t="s">
        <v>1174</v>
      </c>
      <c r="E47" s="139"/>
      <c r="F47" s="139"/>
    </row>
    <row r="48" spans="1:6" ht="25.5" x14ac:dyDescent="0.2">
      <c r="A48" s="806">
        <v>79</v>
      </c>
      <c r="B48" s="1084" t="s">
        <v>1229</v>
      </c>
      <c r="C48" s="1084" t="s">
        <v>1288</v>
      </c>
      <c r="D48" s="1085" t="s">
        <v>1231</v>
      </c>
      <c r="E48" s="139"/>
      <c r="F48" s="139"/>
    </row>
    <row r="49" spans="1:6" ht="25.5" x14ac:dyDescent="0.2">
      <c r="A49" s="806">
        <v>81</v>
      </c>
      <c r="B49" s="1084" t="s">
        <v>1229</v>
      </c>
      <c r="C49" s="1084" t="s">
        <v>1289</v>
      </c>
      <c r="D49" s="1085" t="s">
        <v>1231</v>
      </c>
      <c r="E49" s="139"/>
      <c r="F49" s="139"/>
    </row>
    <row r="50" spans="1:6" ht="25.5" x14ac:dyDescent="0.2">
      <c r="A50" s="806">
        <v>82</v>
      </c>
      <c r="B50" s="1084" t="s">
        <v>1286</v>
      </c>
      <c r="C50" s="1084" t="s">
        <v>1290</v>
      </c>
      <c r="D50" s="1085" t="s">
        <v>1174</v>
      </c>
      <c r="E50" s="139"/>
      <c r="F50" s="139"/>
    </row>
    <row r="51" spans="1:6" x14ac:dyDescent="0.2">
      <c r="A51" s="806">
        <v>83</v>
      </c>
      <c r="B51" s="1084" t="s">
        <v>1291</v>
      </c>
      <c r="C51" s="1084" t="s">
        <v>1292</v>
      </c>
      <c r="D51" s="1085" t="s">
        <v>1293</v>
      </c>
      <c r="E51" s="139"/>
      <c r="F51" s="139"/>
    </row>
    <row r="52" spans="1:6" ht="25.5" x14ac:dyDescent="0.2">
      <c r="A52" s="806">
        <v>84</v>
      </c>
      <c r="B52" s="1084" t="s">
        <v>1229</v>
      </c>
      <c r="C52" s="1084" t="s">
        <v>1294</v>
      </c>
      <c r="D52" s="1085" t="s">
        <v>1231</v>
      </c>
      <c r="E52" s="139"/>
      <c r="F52" s="139"/>
    </row>
    <row r="53" spans="1:6" ht="25.5" x14ac:dyDescent="0.2">
      <c r="A53" s="806">
        <v>85</v>
      </c>
      <c r="B53" s="1084" t="s">
        <v>1271</v>
      </c>
      <c r="C53" s="1084" t="s">
        <v>1295</v>
      </c>
      <c r="D53" s="1085" t="s">
        <v>1273</v>
      </c>
      <c r="E53" s="139"/>
      <c r="F53" s="139"/>
    </row>
    <row r="54" spans="1:6" ht="25.5" x14ac:dyDescent="0.2">
      <c r="A54" s="806">
        <v>86</v>
      </c>
      <c r="B54" s="1084" t="s">
        <v>1296</v>
      </c>
      <c r="C54" s="1084" t="s">
        <v>1297</v>
      </c>
      <c r="D54" s="1085" t="s">
        <v>1298</v>
      </c>
      <c r="E54" s="139"/>
      <c r="F54" s="139"/>
    </row>
    <row r="55" spans="1:6" ht="25.5" x14ac:dyDescent="0.2">
      <c r="A55" s="806">
        <v>87</v>
      </c>
      <c r="B55" s="1084" t="s">
        <v>1299</v>
      </c>
      <c r="C55" s="1084" t="s">
        <v>1300</v>
      </c>
      <c r="D55" s="1085" t="s">
        <v>1301</v>
      </c>
      <c r="E55" s="139"/>
      <c r="F55" s="139"/>
    </row>
    <row r="56" spans="1:6" x14ac:dyDescent="0.2">
      <c r="A56" s="4" t="s">
        <v>18</v>
      </c>
    </row>
  </sheetData>
  <mergeCells count="9">
    <mergeCell ref="E21:E22"/>
    <mergeCell ref="F21:F22"/>
    <mergeCell ref="A5:A6"/>
    <mergeCell ref="B5:B6"/>
    <mergeCell ref="C5:C6"/>
    <mergeCell ref="D5:D6"/>
    <mergeCell ref="A21:A22"/>
    <mergeCell ref="B21:B22"/>
    <mergeCell ref="C21:C22"/>
  </mergeCells>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E2EC6-5AFC-42FD-B62A-CED60312DB27}">
  <dimension ref="A1:D19"/>
  <sheetViews>
    <sheetView workbookViewId="0">
      <selection activeCell="B13" sqref="B13"/>
    </sheetView>
  </sheetViews>
  <sheetFormatPr baseColWidth="10" defaultRowHeight="12.75" x14ac:dyDescent="0.2"/>
  <cols>
    <col min="1" max="1" width="11.42578125" style="7"/>
    <col min="2" max="2" width="13.5703125" style="7" customWidth="1"/>
    <col min="3" max="3" width="20.5703125" style="7" customWidth="1"/>
    <col min="4" max="16384" width="11.42578125" style="7"/>
  </cols>
  <sheetData>
    <row r="1" spans="1:4" x14ac:dyDescent="0.2">
      <c r="A1" s="6" t="s">
        <v>1529</v>
      </c>
    </row>
    <row r="2" spans="1:4" x14ac:dyDescent="0.2">
      <c r="A2" s="6" t="s">
        <v>1530</v>
      </c>
    </row>
    <row r="3" spans="1:4" x14ac:dyDescent="0.2">
      <c r="A3" s="7" t="s">
        <v>720</v>
      </c>
    </row>
    <row r="5" spans="1:4" ht="28.5" customHeight="1" x14ac:dyDescent="0.2">
      <c r="A5" s="1248" t="s">
        <v>1531</v>
      </c>
      <c r="B5" s="1248" t="s">
        <v>1532</v>
      </c>
      <c r="C5" s="1248" t="s">
        <v>1533</v>
      </c>
      <c r="D5" s="1373" t="s">
        <v>520</v>
      </c>
    </row>
    <row r="6" spans="1:4" x14ac:dyDescent="0.2">
      <c r="A6" s="1358">
        <v>2012</v>
      </c>
      <c r="B6" s="1358">
        <v>0</v>
      </c>
      <c r="C6" s="1359">
        <v>-8557</v>
      </c>
      <c r="D6" s="1360">
        <v>-8557</v>
      </c>
    </row>
    <row r="7" spans="1:4" x14ac:dyDescent="0.2">
      <c r="A7" s="1356">
        <v>2013</v>
      </c>
      <c r="B7" s="1357">
        <v>-4151</v>
      </c>
      <c r="C7" s="1357">
        <v>-44620</v>
      </c>
      <c r="D7" s="1361">
        <v>-48771</v>
      </c>
    </row>
    <row r="8" spans="1:4" x14ac:dyDescent="0.2">
      <c r="A8" s="1356">
        <v>2014</v>
      </c>
      <c r="B8" s="1357">
        <v>-18115</v>
      </c>
      <c r="C8" s="1357">
        <v>4707</v>
      </c>
      <c r="D8" s="1361">
        <v>-13408</v>
      </c>
    </row>
    <row r="9" spans="1:4" x14ac:dyDescent="0.2">
      <c r="A9" s="1356">
        <v>2015</v>
      </c>
      <c r="B9" s="1357">
        <v>-19320</v>
      </c>
      <c r="C9" s="1357">
        <v>-23303</v>
      </c>
      <c r="D9" s="1361">
        <v>-42624</v>
      </c>
    </row>
    <row r="10" spans="1:4" x14ac:dyDescent="0.2">
      <c r="A10" s="1356">
        <v>2016</v>
      </c>
      <c r="B10" s="1357">
        <v>-161456</v>
      </c>
      <c r="C10" s="1357">
        <v>-3493</v>
      </c>
      <c r="D10" s="1361">
        <v>-164949</v>
      </c>
    </row>
    <row r="11" spans="1:4" x14ac:dyDescent="0.2">
      <c r="A11" s="1356">
        <v>2017</v>
      </c>
      <c r="B11" s="1357">
        <v>-167470</v>
      </c>
      <c r="C11" s="1357">
        <v>-14681</v>
      </c>
      <c r="D11" s="1361">
        <v>-182151</v>
      </c>
    </row>
    <row r="12" spans="1:4" x14ac:dyDescent="0.2">
      <c r="A12" s="1356">
        <v>2018</v>
      </c>
      <c r="B12" s="1357">
        <v>-165824</v>
      </c>
      <c r="C12" s="1357">
        <v>-26949</v>
      </c>
      <c r="D12" s="1361">
        <v>-192773</v>
      </c>
    </row>
    <row r="13" spans="1:4" x14ac:dyDescent="0.2">
      <c r="A13" s="1356">
        <v>2019</v>
      </c>
      <c r="B13" s="1357">
        <v>-183361</v>
      </c>
      <c r="C13" s="1357">
        <v>-28661</v>
      </c>
      <c r="D13" s="1361">
        <v>-212022</v>
      </c>
    </row>
    <row r="14" spans="1:4" x14ac:dyDescent="0.2">
      <c r="A14" s="1356">
        <v>2020</v>
      </c>
      <c r="B14" s="1357">
        <v>-28372</v>
      </c>
      <c r="C14" s="1357">
        <v>-56269</v>
      </c>
      <c r="D14" s="1361">
        <v>-84641</v>
      </c>
    </row>
    <row r="15" spans="1:4" x14ac:dyDescent="0.2">
      <c r="A15" s="1356">
        <v>2021</v>
      </c>
      <c r="B15" s="1357">
        <v>-646112</v>
      </c>
      <c r="C15" s="1357">
        <v>-4627</v>
      </c>
      <c r="D15" s="1361">
        <v>-650739</v>
      </c>
    </row>
    <row r="16" spans="1:4" x14ac:dyDescent="0.2">
      <c r="A16" s="1356">
        <v>2022</v>
      </c>
      <c r="B16" s="1357">
        <v>-574265</v>
      </c>
      <c r="C16" s="1357">
        <v>-28858</v>
      </c>
      <c r="D16" s="1361">
        <v>-603123</v>
      </c>
    </row>
    <row r="17" spans="1:4" x14ac:dyDescent="0.2">
      <c r="A17" s="1356">
        <v>2023</v>
      </c>
      <c r="B17" s="1357">
        <v>-496033</v>
      </c>
      <c r="C17" s="1357">
        <v>-55176</v>
      </c>
      <c r="D17" s="1361">
        <v>-551209</v>
      </c>
    </row>
    <row r="18" spans="1:4" x14ac:dyDescent="0.2">
      <c r="A18" s="1362">
        <v>2024</v>
      </c>
      <c r="B18" s="1363">
        <v>-1116024</v>
      </c>
      <c r="C18" s="1363">
        <v>-37681</v>
      </c>
      <c r="D18" s="1364">
        <v>-1153705</v>
      </c>
    </row>
    <row r="19" spans="1:4" x14ac:dyDescent="0.2">
      <c r="A19" s="7" t="s">
        <v>18</v>
      </c>
    </row>
  </sheetData>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046F9-4760-45A7-A688-8DCBDA41E8A6}">
  <dimension ref="A1:D12"/>
  <sheetViews>
    <sheetView workbookViewId="0">
      <selection sqref="A1:XFD1048576"/>
    </sheetView>
  </sheetViews>
  <sheetFormatPr baseColWidth="10" defaultRowHeight="12.75" x14ac:dyDescent="0.2"/>
  <cols>
    <col min="1" max="1" width="11.42578125" style="19"/>
    <col min="2" max="2" width="27.42578125" style="19" customWidth="1"/>
    <col min="3" max="16384" width="11.42578125" style="19"/>
  </cols>
  <sheetData>
    <row r="1" spans="1:4" x14ac:dyDescent="0.2">
      <c r="A1" s="60" t="s">
        <v>1443</v>
      </c>
    </row>
    <row r="2" spans="1:4" x14ac:dyDescent="0.2">
      <c r="A2" s="60" t="s">
        <v>1535</v>
      </c>
    </row>
    <row r="3" spans="1:4" x14ac:dyDescent="0.2">
      <c r="A3" s="19" t="s">
        <v>720</v>
      </c>
    </row>
    <row r="5" spans="1:4" ht="25.5" x14ac:dyDescent="0.2">
      <c r="A5" s="1252" t="s">
        <v>1531</v>
      </c>
      <c r="B5" s="1249" t="s">
        <v>1539</v>
      </c>
      <c r="C5" s="1252" t="s">
        <v>1536</v>
      </c>
      <c r="D5" s="1251" t="s">
        <v>1537</v>
      </c>
    </row>
    <row r="6" spans="1:4" x14ac:dyDescent="0.2">
      <c r="A6" s="1367">
        <v>2021</v>
      </c>
      <c r="B6" s="1381">
        <v>-812567</v>
      </c>
      <c r="C6" s="1381">
        <v>-137566</v>
      </c>
      <c r="D6" s="1382">
        <v>-121668</v>
      </c>
    </row>
    <row r="7" spans="1:4" x14ac:dyDescent="0.2">
      <c r="A7" s="1247">
        <v>2022</v>
      </c>
      <c r="B7" s="1383">
        <v>-1333171</v>
      </c>
      <c r="C7" s="1383">
        <v>-565553</v>
      </c>
      <c r="D7" s="1384">
        <v>-515138</v>
      </c>
    </row>
    <row r="8" spans="1:4" x14ac:dyDescent="0.2">
      <c r="A8" s="1247">
        <v>2023</v>
      </c>
      <c r="B8" s="1383">
        <v>-3257570</v>
      </c>
      <c r="C8" s="1383">
        <v>-379429</v>
      </c>
      <c r="D8" s="1384">
        <v>-364961</v>
      </c>
    </row>
    <row r="9" spans="1:4" x14ac:dyDescent="0.2">
      <c r="A9" s="1247">
        <v>2024</v>
      </c>
      <c r="B9" s="1383">
        <v>1832709</v>
      </c>
      <c r="C9" s="1383">
        <v>1254321</v>
      </c>
      <c r="D9" s="1384">
        <v>124487</v>
      </c>
    </row>
    <row r="10" spans="1:4" x14ac:dyDescent="0.2">
      <c r="A10" s="1247">
        <v>2025</v>
      </c>
      <c r="B10" s="1383">
        <v>2122899</v>
      </c>
      <c r="C10" s="1383">
        <v>1273717</v>
      </c>
      <c r="D10" s="1384">
        <v>135372</v>
      </c>
    </row>
    <row r="11" spans="1:4" x14ac:dyDescent="0.2">
      <c r="A11" s="1366">
        <v>2026</v>
      </c>
      <c r="B11" s="1385">
        <v>2238761</v>
      </c>
      <c r="C11" s="1385">
        <v>1116678</v>
      </c>
      <c r="D11" s="1386">
        <v>146257</v>
      </c>
    </row>
    <row r="12" spans="1:4" x14ac:dyDescent="0.2">
      <c r="A12" s="19" t="s">
        <v>18</v>
      </c>
    </row>
  </sheetData>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FE55C-967E-4465-B85A-EF827855D919}">
  <dimension ref="A1:E13"/>
  <sheetViews>
    <sheetView workbookViewId="0">
      <selection sqref="A1:XFD1048576"/>
    </sheetView>
  </sheetViews>
  <sheetFormatPr baseColWidth="10" defaultRowHeight="12.75" x14ac:dyDescent="0.2"/>
  <cols>
    <col min="1" max="16384" width="11.42578125" style="19"/>
  </cols>
  <sheetData>
    <row r="1" spans="1:5" x14ac:dyDescent="0.2">
      <c r="A1" s="60" t="s">
        <v>1446</v>
      </c>
    </row>
    <row r="2" spans="1:5" x14ac:dyDescent="0.2">
      <c r="A2" s="60" t="s">
        <v>1540</v>
      </c>
    </row>
    <row r="3" spans="1:5" x14ac:dyDescent="0.2">
      <c r="A3" s="19" t="s">
        <v>720</v>
      </c>
    </row>
    <row r="5" spans="1:5" x14ac:dyDescent="0.2">
      <c r="A5" s="1372" t="s">
        <v>1531</v>
      </c>
      <c r="B5" s="1372" t="s">
        <v>1541</v>
      </c>
      <c r="C5" s="1372" t="s">
        <v>1542</v>
      </c>
      <c r="D5" s="1372" t="s">
        <v>1543</v>
      </c>
      <c r="E5" s="192" t="s">
        <v>520</v>
      </c>
    </row>
    <row r="6" spans="1:5" x14ac:dyDescent="0.2">
      <c r="A6" s="1247">
        <v>2021</v>
      </c>
      <c r="B6" s="458">
        <v>-121668</v>
      </c>
      <c r="C6" s="1365">
        <v>0</v>
      </c>
      <c r="D6" s="1365">
        <v>0</v>
      </c>
      <c r="E6" s="477">
        <v>-121668</v>
      </c>
    </row>
    <row r="7" spans="1:5" x14ac:dyDescent="0.2">
      <c r="A7" s="1247">
        <v>2022</v>
      </c>
      <c r="B7" s="458">
        <v>-513893</v>
      </c>
      <c r="C7" s="458">
        <v>27046</v>
      </c>
      <c r="D7" s="458">
        <v>-28292</v>
      </c>
      <c r="E7" s="477">
        <v>-515138</v>
      </c>
    </row>
    <row r="8" spans="1:5" x14ac:dyDescent="0.2">
      <c r="A8" s="1247">
        <v>2023</v>
      </c>
      <c r="B8" s="458">
        <v>-408210</v>
      </c>
      <c r="C8" s="458">
        <v>100675</v>
      </c>
      <c r="D8" s="458">
        <v>-57425</v>
      </c>
      <c r="E8" s="477">
        <v>-364961</v>
      </c>
    </row>
    <row r="9" spans="1:5" x14ac:dyDescent="0.2">
      <c r="A9" s="1247">
        <v>2024</v>
      </c>
      <c r="B9" s="1365">
        <v>0</v>
      </c>
      <c r="C9" s="458">
        <v>189797</v>
      </c>
      <c r="D9" s="458">
        <v>-65310</v>
      </c>
      <c r="E9" s="477">
        <v>124487</v>
      </c>
    </row>
    <row r="10" spans="1:5" x14ac:dyDescent="0.2">
      <c r="A10" s="1247">
        <v>2025</v>
      </c>
      <c r="B10" s="1365">
        <v>0</v>
      </c>
      <c r="C10" s="458">
        <v>189797</v>
      </c>
      <c r="D10" s="458">
        <v>-54425</v>
      </c>
      <c r="E10" s="477">
        <v>135372</v>
      </c>
    </row>
    <row r="11" spans="1:5" x14ac:dyDescent="0.2">
      <c r="A11" s="1366">
        <v>2026</v>
      </c>
      <c r="B11" s="1368">
        <v>0</v>
      </c>
      <c r="C11" s="1369">
        <v>189797</v>
      </c>
      <c r="D11" s="1369">
        <v>-43540</v>
      </c>
      <c r="E11" s="481">
        <v>146257</v>
      </c>
    </row>
    <row r="12" spans="1:5" x14ac:dyDescent="0.2">
      <c r="A12" s="1476" t="s">
        <v>1545</v>
      </c>
      <c r="B12" s="1476"/>
      <c r="C12" s="1476"/>
      <c r="D12" s="1476"/>
      <c r="E12" s="1476"/>
    </row>
    <row r="13" spans="1:5" ht="64.5" customHeight="1" x14ac:dyDescent="0.2">
      <c r="A13" s="1488" t="s">
        <v>1544</v>
      </c>
      <c r="B13" s="1488"/>
      <c r="C13" s="1488"/>
      <c r="D13" s="1488"/>
      <c r="E13" s="1488"/>
    </row>
  </sheetData>
  <mergeCells count="2">
    <mergeCell ref="A13:E13"/>
    <mergeCell ref="A12:E12"/>
  </mergeCells>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B247F-3292-476F-A97C-5EC5F40316B5}">
  <sheetPr codeName="Hoja93"/>
  <dimension ref="A1:F7"/>
  <sheetViews>
    <sheetView workbookViewId="0">
      <selection activeCell="B5" sqref="B5:F6"/>
    </sheetView>
  </sheetViews>
  <sheetFormatPr baseColWidth="10" defaultRowHeight="12.75" x14ac:dyDescent="0.2"/>
  <cols>
    <col min="1" max="1" width="17.7109375" style="7" customWidth="1"/>
    <col min="2" max="16384" width="11.42578125" style="7"/>
  </cols>
  <sheetData>
    <row r="1" spans="1:6" x14ac:dyDescent="0.2">
      <c r="A1" s="6" t="s">
        <v>1526</v>
      </c>
    </row>
    <row r="2" spans="1:6" x14ac:dyDescent="0.2">
      <c r="A2" s="6" t="s">
        <v>1454</v>
      </c>
    </row>
    <row r="3" spans="1:6" x14ac:dyDescent="0.2">
      <c r="A3" s="7" t="s">
        <v>1444</v>
      </c>
    </row>
    <row r="5" spans="1:6" x14ac:dyDescent="0.2">
      <c r="A5" s="1059"/>
      <c r="B5" s="1064">
        <v>2025</v>
      </c>
      <c r="C5" s="1064">
        <v>2026</v>
      </c>
      <c r="D5" s="1064">
        <v>2027</v>
      </c>
      <c r="E5" s="1064">
        <v>2028</v>
      </c>
      <c r="F5" s="1371">
        <v>2029</v>
      </c>
    </row>
    <row r="6" spans="1:6" x14ac:dyDescent="0.2">
      <c r="A6" s="1059" t="s">
        <v>1445</v>
      </c>
      <c r="B6" s="1310">
        <v>101.88034090909089</v>
      </c>
      <c r="C6" s="1310">
        <v>104.42734943181816</v>
      </c>
      <c r="D6" s="1310">
        <v>107.03803316761361</v>
      </c>
      <c r="E6" s="1310">
        <v>109.71398399680393</v>
      </c>
      <c r="F6" s="1311">
        <v>112.45683359672402</v>
      </c>
    </row>
    <row r="7" spans="1:6" x14ac:dyDescent="0.2">
      <c r="A7" s="7" t="s">
        <v>18</v>
      </c>
    </row>
  </sheetData>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89A1D-27A0-4F3E-838A-2334F3800646}">
  <sheetPr codeName="Hoja94"/>
  <dimension ref="A1:E11"/>
  <sheetViews>
    <sheetView workbookViewId="0">
      <selection activeCell="B5" sqref="B5:E10"/>
    </sheetView>
  </sheetViews>
  <sheetFormatPr baseColWidth="10" defaultRowHeight="12.75" x14ac:dyDescent="0.2"/>
  <cols>
    <col min="1" max="1" width="51.85546875" style="7" customWidth="1"/>
    <col min="2" max="16384" width="11.42578125" style="7"/>
  </cols>
  <sheetData>
    <row r="1" spans="1:5" x14ac:dyDescent="0.2">
      <c r="A1" s="6" t="s">
        <v>1527</v>
      </c>
    </row>
    <row r="2" spans="1:5" x14ac:dyDescent="0.2">
      <c r="A2" s="6" t="s">
        <v>1447</v>
      </c>
    </row>
    <row r="3" spans="1:5" x14ac:dyDescent="0.2">
      <c r="A3" s="7" t="s">
        <v>274</v>
      </c>
    </row>
    <row r="5" spans="1:5" x14ac:dyDescent="0.2">
      <c r="A5" s="1387"/>
      <c r="B5" s="1064">
        <v>2026</v>
      </c>
      <c r="C5" s="1064">
        <v>2027</v>
      </c>
      <c r="D5" s="1064">
        <v>2028</v>
      </c>
      <c r="E5" s="1371">
        <v>2029</v>
      </c>
    </row>
    <row r="6" spans="1:5" x14ac:dyDescent="0.2">
      <c r="A6" s="1388" t="s">
        <v>1448</v>
      </c>
      <c r="B6" s="1303">
        <v>427.50293769632987</v>
      </c>
      <c r="C6" s="1303">
        <v>432.6691748538895</v>
      </c>
      <c r="D6" s="1303">
        <v>437.39658892999944</v>
      </c>
      <c r="E6" s="1304">
        <v>437.31847279689742</v>
      </c>
    </row>
    <row r="7" spans="1:5" x14ac:dyDescent="0.2">
      <c r="A7" s="8" t="s">
        <v>1449</v>
      </c>
      <c r="B7" s="1305">
        <v>417.07603677690724</v>
      </c>
      <c r="C7" s="1305">
        <v>411.82074941476696</v>
      </c>
      <c r="D7" s="1305">
        <v>406.1662148187051</v>
      </c>
      <c r="E7" s="1306">
        <v>396.18895241319336</v>
      </c>
    </row>
    <row r="8" spans="1:5" x14ac:dyDescent="0.2">
      <c r="A8" s="1387" t="s">
        <v>1450</v>
      </c>
      <c r="B8" s="1307">
        <v>409</v>
      </c>
      <c r="C8" s="1307">
        <v>409</v>
      </c>
      <c r="D8" s="1307">
        <v>409</v>
      </c>
      <c r="E8" s="1308">
        <v>409</v>
      </c>
    </row>
    <row r="9" spans="1:5" x14ac:dyDescent="0.2">
      <c r="A9" s="275" t="s">
        <v>1451</v>
      </c>
      <c r="B9" s="515">
        <v>18.502937696329866</v>
      </c>
      <c r="C9" s="515">
        <v>23.669174853889501</v>
      </c>
      <c r="D9" s="515">
        <v>28.396588929999439</v>
      </c>
      <c r="E9" s="1309">
        <v>28.318472796897424</v>
      </c>
    </row>
    <row r="10" spans="1:5" x14ac:dyDescent="0.2">
      <c r="A10" s="8" t="s">
        <v>1452</v>
      </c>
      <c r="B10" s="1305">
        <v>8.0760367769072445</v>
      </c>
      <c r="C10" s="1305">
        <v>2.8207494147669649</v>
      </c>
      <c r="D10" s="1305">
        <v>-2.8337851812948998</v>
      </c>
      <c r="E10" s="1306">
        <v>-12.811047586806637</v>
      </c>
    </row>
    <row r="11" spans="1:5" x14ac:dyDescent="0.2">
      <c r="A11" s="7" t="s">
        <v>18</v>
      </c>
    </row>
  </sheetData>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1A1FF-5975-4AC4-BD93-4E220B94E2E2}">
  <sheetPr codeName="Hoja95"/>
  <dimension ref="A1:F14"/>
  <sheetViews>
    <sheetView workbookViewId="0">
      <selection activeCell="L15" sqref="L15"/>
    </sheetView>
  </sheetViews>
  <sheetFormatPr baseColWidth="10" defaultRowHeight="15" x14ac:dyDescent="0.25"/>
  <cols>
    <col min="1" max="1" width="3.140625" style="1302" customWidth="1"/>
    <col min="2" max="2" width="44" style="1302" customWidth="1"/>
    <col min="3" max="16384" width="11.42578125" style="1302"/>
  </cols>
  <sheetData>
    <row r="1" spans="1:6" x14ac:dyDescent="0.25">
      <c r="A1" s="207" t="s">
        <v>1528</v>
      </c>
      <c r="B1" s="19"/>
      <c r="C1" s="19"/>
      <c r="D1" s="19"/>
      <c r="E1" s="19"/>
      <c r="F1" s="19"/>
    </row>
    <row r="2" spans="1:6" x14ac:dyDescent="0.25">
      <c r="A2" s="207" t="s">
        <v>1453</v>
      </c>
      <c r="B2" s="19"/>
      <c r="C2" s="19"/>
      <c r="D2" s="19"/>
      <c r="E2" s="19"/>
      <c r="F2" s="19"/>
    </row>
    <row r="3" spans="1:6" x14ac:dyDescent="0.25">
      <c r="A3" s="402" t="s">
        <v>718</v>
      </c>
      <c r="B3" s="19"/>
      <c r="C3" s="19"/>
      <c r="D3" s="19"/>
      <c r="E3" s="19"/>
      <c r="F3" s="19"/>
    </row>
    <row r="4" spans="1:6" x14ac:dyDescent="0.25">
      <c r="A4" s="20"/>
      <c r="B4" s="66"/>
      <c r="C4" s="371">
        <v>2026</v>
      </c>
      <c r="D4" s="371">
        <v>2027</v>
      </c>
      <c r="E4" s="371">
        <v>2028</v>
      </c>
      <c r="F4" s="371">
        <v>2029</v>
      </c>
    </row>
    <row r="5" spans="1:6" x14ac:dyDescent="0.25">
      <c r="A5" s="67" t="s">
        <v>184</v>
      </c>
      <c r="B5" s="402" t="s">
        <v>251</v>
      </c>
      <c r="C5" s="720">
        <v>0</v>
      </c>
      <c r="D5" s="720">
        <v>0</v>
      </c>
      <c r="E5" s="720">
        <v>0</v>
      </c>
      <c r="F5" s="720">
        <v>0</v>
      </c>
    </row>
    <row r="6" spans="1:6" x14ac:dyDescent="0.25">
      <c r="A6" s="67" t="s">
        <v>185</v>
      </c>
      <c r="B6" s="402" t="s">
        <v>252</v>
      </c>
      <c r="C6" s="721">
        <v>0</v>
      </c>
      <c r="D6" s="721">
        <v>0</v>
      </c>
      <c r="E6" s="721">
        <v>0</v>
      </c>
      <c r="F6" s="721">
        <v>0</v>
      </c>
    </row>
    <row r="7" spans="1:6" x14ac:dyDescent="0.25">
      <c r="A7" s="67" t="s">
        <v>215</v>
      </c>
      <c r="B7" s="402" t="s">
        <v>253</v>
      </c>
      <c r="C7" s="721">
        <v>434544.08419591188</v>
      </c>
      <c r="D7" s="721">
        <v>1023474.8769183159</v>
      </c>
      <c r="E7" s="721">
        <v>1556622.1448591202</v>
      </c>
      <c r="F7" s="721">
        <v>1996330.5468163043</v>
      </c>
    </row>
    <row r="8" spans="1:6" x14ac:dyDescent="0.25">
      <c r="A8" s="22" t="s">
        <v>254</v>
      </c>
      <c r="B8" s="207" t="s">
        <v>255</v>
      </c>
      <c r="C8" s="717">
        <v>0</v>
      </c>
      <c r="D8" s="717">
        <v>0</v>
      </c>
      <c r="E8" s="718">
        <v>0</v>
      </c>
      <c r="F8" s="719">
        <v>0</v>
      </c>
    </row>
    <row r="9" spans="1:6" x14ac:dyDescent="0.25">
      <c r="A9" s="67" t="s">
        <v>256</v>
      </c>
      <c r="B9" s="402" t="s">
        <v>257</v>
      </c>
      <c r="C9" s="68">
        <v>434544.08419591188</v>
      </c>
      <c r="D9" s="68">
        <v>1023474.876918301</v>
      </c>
      <c r="E9" s="68">
        <v>1556622.1448591202</v>
      </c>
      <c r="F9" s="722">
        <v>1996330.5468162894</v>
      </c>
    </row>
    <row r="10" spans="1:6" x14ac:dyDescent="0.25">
      <c r="A10" s="67" t="s">
        <v>258</v>
      </c>
      <c r="B10" s="402" t="s">
        <v>259</v>
      </c>
      <c r="C10" s="68">
        <v>434544.08419591188</v>
      </c>
      <c r="D10" s="68">
        <v>1023474.876918301</v>
      </c>
      <c r="E10" s="68">
        <v>1556622.1448591202</v>
      </c>
      <c r="F10" s="68">
        <v>1996330.5468162894</v>
      </c>
    </row>
    <row r="11" spans="1:6" x14ac:dyDescent="0.25">
      <c r="A11" s="67" t="s">
        <v>260</v>
      </c>
      <c r="B11" s="402" t="s">
        <v>518</v>
      </c>
      <c r="C11" s="68">
        <v>467.11055426221083</v>
      </c>
      <c r="D11" s="68">
        <v>1157.2329439666973</v>
      </c>
      <c r="E11" s="68">
        <v>1825.0402267469833</v>
      </c>
      <c r="F11" s="68">
        <v>2422.1358053829836</v>
      </c>
    </row>
    <row r="12" spans="1:6" x14ac:dyDescent="0.25">
      <c r="A12" s="67" t="s">
        <v>261</v>
      </c>
      <c r="B12" s="402" t="s">
        <v>519</v>
      </c>
      <c r="C12" s="69">
        <v>0.12765176181486471</v>
      </c>
      <c r="D12" s="69">
        <v>0.29584641666231493</v>
      </c>
      <c r="E12" s="69">
        <v>0.44290500940662969</v>
      </c>
      <c r="F12" s="69">
        <v>0.56000301905107619</v>
      </c>
    </row>
    <row r="13" spans="1:6" x14ac:dyDescent="0.25">
      <c r="A13" s="70" t="s">
        <v>262</v>
      </c>
      <c r="B13" s="71" t="s">
        <v>263</v>
      </c>
      <c r="C13" s="517">
        <v>-0.12765176181486382</v>
      </c>
      <c r="D13" s="517">
        <v>-0.29584641666231448</v>
      </c>
      <c r="E13" s="72">
        <v>-0.4429050094066298</v>
      </c>
      <c r="F13" s="72">
        <v>-0.56000301905107719</v>
      </c>
    </row>
    <row r="14" spans="1:6" x14ac:dyDescent="0.25">
      <c r="A14" s="1701" t="s">
        <v>18</v>
      </c>
      <c r="B14" s="1701"/>
      <c r="C14" s="19"/>
      <c r="D14" s="19"/>
      <c r="E14" s="19"/>
      <c r="F14" s="19"/>
    </row>
  </sheetData>
  <mergeCells count="1">
    <mergeCell ref="A14:B1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95385B256F0574A8E5CE8FCE2A5477C" ma:contentTypeVersion="17" ma:contentTypeDescription="Crear nuevo documento." ma:contentTypeScope="" ma:versionID="3f8b9f24ae2fbe3dbd87f53d361f2ebd">
  <xsd:schema xmlns:xsd="http://www.w3.org/2001/XMLSchema" xmlns:xs="http://www.w3.org/2001/XMLSchema" xmlns:p="http://schemas.microsoft.com/office/2006/metadata/properties" xmlns:ns2="a29962c2-db64-44b6-bb40-607f45c46189" xmlns:ns3="9406bea5-fcf1-424a-9f5e-6e7d0d8d5dbe" targetNamespace="http://schemas.microsoft.com/office/2006/metadata/properties" ma:root="true" ma:fieldsID="8ea40681a5d2fd1eeebb38c878d36c9e" ns2:_="" ns3:_="">
    <xsd:import namespace="a29962c2-db64-44b6-bb40-607f45c46189"/>
    <xsd:import namespace="9406bea5-fcf1-424a-9f5e-6e7d0d8d5db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9962c2-db64-44b6-bb40-607f45c461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29bffdc-a54b-43ae-9e42-6b83f556f1a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06bea5-fcf1-424a-9f5e-6e7d0d8d5dbe"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34b5242-b47e-4416-9b60-5b79f5cb0b13}" ma:internalName="TaxCatchAll" ma:showField="CatchAllData" ma:web="9406bea5-fcf1-424a-9f5e-6e7d0d8d5d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29962c2-db64-44b6-bb40-607f45c46189">
      <Terms xmlns="http://schemas.microsoft.com/office/infopath/2007/PartnerControls"/>
    </lcf76f155ced4ddcb4097134ff3c332f>
    <TaxCatchAll xmlns="9406bea5-fcf1-424a-9f5e-6e7d0d8d5db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4687FA-D892-4A90-AAB9-E69F98D391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9962c2-db64-44b6-bb40-607f45c46189"/>
    <ds:schemaRef ds:uri="9406bea5-fcf1-424a-9f5e-6e7d0d8d5d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49FC7F-D5DA-434F-BF93-1CCA7DD44260}">
  <ds:schemaRefs>
    <ds:schemaRef ds:uri="9406bea5-fcf1-424a-9f5e-6e7d0d8d5dbe"/>
    <ds:schemaRef ds:uri="http://purl.org/dc/elements/1.1/"/>
    <ds:schemaRef ds:uri="http://schemas.microsoft.com/office/infopath/2007/PartnerControls"/>
    <ds:schemaRef ds:uri="http://purl.org/dc/terms/"/>
    <ds:schemaRef ds:uri="http://www.w3.org/XML/1998/namespace"/>
    <ds:schemaRef ds:uri="a29962c2-db64-44b6-bb40-607f45c46189"/>
    <ds:schemaRef ds:uri="http://schemas.microsoft.com/office/2006/documentManagement/types"/>
    <ds:schemaRef ds:uri="http://schemas.microsoft.com/office/2006/metadata/propertie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49699DD4-D703-48A9-A159-02A11159A3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97</vt:i4>
      </vt:variant>
      <vt:variant>
        <vt:lpstr>Rangos con nombre</vt:lpstr>
      </vt:variant>
      <vt:variant>
        <vt:i4>1</vt:i4>
      </vt:variant>
    </vt:vector>
  </HeadingPairs>
  <TitlesOfParts>
    <vt:vector size="98" baseType="lpstr">
      <vt:lpstr>Índice</vt:lpstr>
      <vt:lpstr>C I.1.1</vt:lpstr>
      <vt:lpstr>C I.1.2</vt:lpstr>
      <vt:lpstr>C I.2.1</vt:lpstr>
      <vt:lpstr>C I.2.2</vt:lpstr>
      <vt:lpstr>C I.2.3</vt:lpstr>
      <vt:lpstr>C I.3.1</vt:lpstr>
      <vt:lpstr>C I.3.2</vt:lpstr>
      <vt:lpstr>C I.4.1</vt:lpstr>
      <vt:lpstr>C I.4.2</vt:lpstr>
      <vt:lpstr>C I.4.3</vt:lpstr>
      <vt:lpstr>C I.4.4</vt:lpstr>
      <vt:lpstr>C I.4.5</vt:lpstr>
      <vt:lpstr>C I.5.1</vt:lpstr>
      <vt:lpstr>C I.6.1</vt:lpstr>
      <vt:lpstr>C I.6.2</vt:lpstr>
      <vt:lpstr>C I.7.1</vt:lpstr>
      <vt:lpstr>C I.7.2</vt:lpstr>
      <vt:lpstr>C. I.8.1</vt:lpstr>
      <vt:lpstr>C I.8.2</vt:lpstr>
      <vt:lpstr>C I.8.3</vt:lpstr>
      <vt:lpstr>C I.8.4</vt:lpstr>
      <vt:lpstr>C I.8.5</vt:lpstr>
      <vt:lpstr>C I.8.6</vt:lpstr>
      <vt:lpstr>C I.9.1</vt:lpstr>
      <vt:lpstr>C I.10.1</vt:lpstr>
      <vt:lpstr>C I.10.2</vt:lpstr>
      <vt:lpstr>C I.10.3</vt:lpstr>
      <vt:lpstr>C I.10.4</vt:lpstr>
      <vt:lpstr>C I.10.5</vt:lpstr>
      <vt:lpstr>C I.10.6</vt:lpstr>
      <vt:lpstr>C I.10.7</vt:lpstr>
      <vt:lpstr>C I.10.8</vt:lpstr>
      <vt:lpstr>C I.10.9</vt:lpstr>
      <vt:lpstr>C I.10.10</vt:lpstr>
      <vt:lpstr>C I.10.11</vt:lpstr>
      <vt:lpstr>C II.1.1</vt:lpstr>
      <vt:lpstr>C II.1.2</vt:lpstr>
      <vt:lpstr>C II.2.1</vt:lpstr>
      <vt:lpstr>C II.2.2</vt:lpstr>
      <vt:lpstr>C II.3.1</vt:lpstr>
      <vt:lpstr>C II.3.2</vt:lpstr>
      <vt:lpstr>C II.4.1</vt:lpstr>
      <vt:lpstr>C II.4.2</vt:lpstr>
      <vt:lpstr>C II.4.3</vt:lpstr>
      <vt:lpstr>C II.4.4</vt:lpstr>
      <vt:lpstr>C II.5.1</vt:lpstr>
      <vt:lpstr>C II.6.1</vt:lpstr>
      <vt:lpstr>C II.7.1</vt:lpstr>
      <vt:lpstr>C III.3.1</vt:lpstr>
      <vt:lpstr>C III.3.2</vt:lpstr>
      <vt:lpstr>C III.4.1</vt:lpstr>
      <vt:lpstr>C III.4.2</vt:lpstr>
      <vt:lpstr>C III.4.3</vt:lpstr>
      <vt:lpstr>C III.5.1</vt:lpstr>
      <vt:lpstr>C III.5.2</vt:lpstr>
      <vt:lpstr>C III.6.1</vt:lpstr>
      <vt:lpstr>C III.6.2</vt:lpstr>
      <vt:lpstr>C III.6.3</vt:lpstr>
      <vt:lpstr>C III.6.4</vt:lpstr>
      <vt:lpstr>C III.6.5</vt:lpstr>
      <vt:lpstr>C III.7.1</vt:lpstr>
      <vt:lpstr>C III.8.1</vt:lpstr>
      <vt:lpstr>C III.9.1</vt:lpstr>
      <vt:lpstr>C III.9.2</vt:lpstr>
      <vt:lpstr>C III.9.3</vt:lpstr>
      <vt:lpstr>C III.9.4</vt:lpstr>
      <vt:lpstr>C A.I.1</vt:lpstr>
      <vt:lpstr>C A.I.2</vt:lpstr>
      <vt:lpstr>C A.I.3</vt:lpstr>
      <vt:lpstr>C A.I.4</vt:lpstr>
      <vt:lpstr>C A.I.5</vt:lpstr>
      <vt:lpstr>C A.I.6</vt:lpstr>
      <vt:lpstr>C A.I.7</vt:lpstr>
      <vt:lpstr>C A.I.8</vt:lpstr>
      <vt:lpstr>C A.II.1</vt:lpstr>
      <vt:lpstr>C A.II.2</vt:lpstr>
      <vt:lpstr>C A.II.3</vt:lpstr>
      <vt:lpstr>C A.II.4</vt:lpstr>
      <vt:lpstr>C A.II.5</vt:lpstr>
      <vt:lpstr>C A.II.6</vt:lpstr>
      <vt:lpstr>C.A.II.7</vt:lpstr>
      <vt:lpstr>C A.II.8</vt:lpstr>
      <vt:lpstr>C.A.II.9</vt:lpstr>
      <vt:lpstr>C.A.II.10</vt:lpstr>
      <vt:lpstr>C A.II.11</vt:lpstr>
      <vt:lpstr>C A.II.12</vt:lpstr>
      <vt:lpstr>C A.II.13</vt:lpstr>
      <vt:lpstr>C A.III.1</vt:lpstr>
      <vt:lpstr>C A.III.2</vt:lpstr>
      <vt:lpstr>C A.III.3</vt:lpstr>
      <vt:lpstr>C R.2.1</vt:lpstr>
      <vt:lpstr>C R.3.1</vt:lpstr>
      <vt:lpstr>C R.3.2</vt:lpstr>
      <vt:lpstr>C R.4.1</vt:lpstr>
      <vt:lpstr>C R.4.2</vt:lpstr>
      <vt:lpstr>C R.4.3</vt:lpstr>
      <vt:lpstr>'C I.2.1'!OLE_LINK1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Asus</dc:creator>
  <cp:keywords/>
  <dc:description/>
  <cp:lastModifiedBy>Maximiliano Acevedo Olavarría</cp:lastModifiedBy>
  <cp:revision/>
  <dcterms:created xsi:type="dcterms:W3CDTF">2021-03-12T13:14:57Z</dcterms:created>
  <dcterms:modified xsi:type="dcterms:W3CDTF">2025-04-25T21:39:05Z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0x010100E95385B256F0574A8E5CE8FCE2A5477C</vt:lpwstr>
  </property>
  <property fmtid="{D5CDD505-2E9C-101B-9397-08002B2CF9AE}" pid="3" name="MediaServiceImageTags">
    <vt:lpwstr/>
  </property>
</Properties>
</file>