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dipres.sharepoint.com/teams/areamacro/Documentos compartidos/IFP/2022/IFP 4T22/Diagramados/"/>
    </mc:Choice>
  </mc:AlternateContent>
  <xr:revisionPtr revIDLastSave="0" documentId="8_{E4648774-1F5E-474B-B58D-794DC0A424AC}" xr6:coauthVersionLast="47" xr6:coauthVersionMax="47" xr10:uidLastSave="{00000000-0000-0000-0000-000000000000}"/>
  <bookViews>
    <workbookView xWindow="20370" yWindow="-4815" windowWidth="29040" windowHeight="15840" tabRatio="890" firstSheet="13" activeTab="25" xr2:uid="{6799923E-7823-43CE-A330-572BB6F08A7D}"/>
  </bookViews>
  <sheets>
    <sheet name="C I.1.1" sheetId="9" r:id="rId1"/>
    <sheet name="C I.1.2" sheetId="76" r:id="rId2"/>
    <sheet name="C I.2.1" sheetId="4" r:id="rId3"/>
    <sheet name="C I.2.2" sheetId="5" r:id="rId4"/>
    <sheet name="C I.2.3" sheetId="6" r:id="rId5"/>
    <sheet name="C I.3.1" sheetId="81" r:id="rId6"/>
    <sheet name="C I.3.2" sheetId="13" r:id="rId7"/>
    <sheet name="C I.4.1" sheetId="7" r:id="rId8"/>
    <sheet name="C 1.4.2" sheetId="8" r:id="rId9"/>
    <sheet name="C I.5.1" sheetId="14" r:id="rId10"/>
    <sheet name="C I.6.1" sheetId="23" r:id="rId11"/>
    <sheet name="C I.7.1" sheetId="95" r:id="rId12"/>
    <sheet name="C I.7.2" sheetId="24" r:id="rId13"/>
    <sheet name="C I.7.3" sheetId="96" r:id="rId14"/>
    <sheet name="C I.7.4" sheetId="97" r:id="rId15"/>
    <sheet name="C I.8.1" sheetId="26" r:id="rId16"/>
    <sheet name="C II.1.2" sheetId="10" r:id="rId17"/>
    <sheet name="C II.1.3" sheetId="77" r:id="rId18"/>
    <sheet name="C II.2.1" sheetId="1" r:id="rId19"/>
    <sheet name="C II.2.2" sheetId="3" r:id="rId20"/>
    <sheet name="C II.2.3" sheetId="2" r:id="rId21"/>
    <sheet name="C II.3.1" sheetId="28" r:id="rId22"/>
    <sheet name="C II.3.2" sheetId="29" r:id="rId23"/>
    <sheet name="C II.4.1" sheetId="30" r:id="rId24"/>
    <sheet name="C II.4.2" sheetId="31" r:id="rId25"/>
    <sheet name="C II.5.1" sheetId="32" r:id="rId26"/>
    <sheet name="C II.6.1" sheetId="73" r:id="rId27"/>
    <sheet name="C III.3.1" sheetId="11" r:id="rId28"/>
    <sheet name="C III.3.2" sheetId="78" r:id="rId29"/>
    <sheet name="C III.4.1" sheetId="33" r:id="rId30"/>
    <sheet name="C III.4.2" sheetId="42" r:id="rId31"/>
    <sheet name="C III.4.3" sheetId="34" r:id="rId32"/>
    <sheet name="C III.4.4" sheetId="35" r:id="rId33"/>
    <sheet name="C III.5.1" sheetId="36" r:id="rId34"/>
    <sheet name="C III.5.2" sheetId="37" r:id="rId35"/>
    <sheet name="C III.6.1" sheetId="38" r:id="rId36"/>
    <sheet name="C III.6.2" sheetId="39" r:id="rId37"/>
    <sheet name="C III.7.1" sheetId="40" r:id="rId38"/>
    <sheet name="C III.8.1" sheetId="74" r:id="rId39"/>
    <sheet name="C III.9.1" sheetId="111" r:id="rId40"/>
    <sheet name="C III.9.2" sheetId="115" r:id="rId41"/>
    <sheet name="C III.9.3" sheetId="116" r:id="rId42"/>
    <sheet name="C III.9.4" sheetId="112" r:id="rId43"/>
    <sheet name="C A.I.1" sheetId="15" r:id="rId44"/>
    <sheet name="C A.I.2" sheetId="16" r:id="rId45"/>
    <sheet name="C A.I.3" sheetId="17" r:id="rId46"/>
    <sheet name="C A.I.4" sheetId="18" r:id="rId47"/>
    <sheet name="C A.I.5" sheetId="19" r:id="rId48"/>
    <sheet name="C A.I.6" sheetId="20" r:id="rId49"/>
    <sheet name="C A.I.7" sheetId="21" r:id="rId50"/>
    <sheet name="C A.I.8" sheetId="22" r:id="rId51"/>
    <sheet name="C A.II.1" sheetId="98" r:id="rId52"/>
    <sheet name="C A.II.2" sheetId="99" r:id="rId53"/>
    <sheet name="C A.II.3" sheetId="100" r:id="rId54"/>
    <sheet name="C A.II.4" sheetId="101" r:id="rId55"/>
    <sheet name="C A.II.5" sheetId="102" r:id="rId56"/>
    <sheet name="C A.II.6" sheetId="103" r:id="rId57"/>
    <sheet name="C A.II.7" sheetId="104" r:id="rId58"/>
    <sheet name="C A.II.8" sheetId="105" r:id="rId59"/>
    <sheet name="C A.II.9" sheetId="106" r:id="rId60"/>
    <sheet name="C A.II.10" sheetId="107" r:id="rId61"/>
    <sheet name="C A.II.11" sheetId="108" r:id="rId62"/>
    <sheet name="C A.II.12" sheetId="109" r:id="rId63"/>
    <sheet name="C A.II.13" sheetId="110" r:id="rId64"/>
    <sheet name="C A.III.1" sheetId="43" r:id="rId65"/>
    <sheet name="C A.III.2" sheetId="44" r:id="rId66"/>
    <sheet name="C A.III.3" sheetId="45" r:id="rId67"/>
    <sheet name="C R.1.1" sheetId="117" r:id="rId68"/>
    <sheet name="C R.1.2" sheetId="118" r:id="rId69"/>
    <sheet name="C R.1.3" sheetId="119" r:id="rId70"/>
    <sheet name="C R.1.4" sheetId="120" r:id="rId71"/>
    <sheet name="C R.2.1" sheetId="121" r:id="rId72"/>
    <sheet name="C R.2.2" sheetId="122" r:id="rId73"/>
    <sheet name="C R.3.1" sheetId="123" r:id="rId74"/>
    <sheet name="C R.4.2" sheetId="124" r:id="rId75"/>
  </sheets>
  <externalReferences>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_C">[1]A!#REF!</definedName>
    <definedName name="_0012TC">#REF!</definedName>
    <definedName name="_0106TC">[2]Hoja1!$B$77:$D$94</definedName>
    <definedName name="_0112TC">[2]Hoja1!$B$77:$E$94</definedName>
    <definedName name="_1INT_DEBT">'[3]12. Table 3-7'!#REF!</definedName>
    <definedName name="_C">[4]A!#REF!</definedName>
    <definedName name="_Fill" hidden="1">[5]CHIL5050!$C$5:$BK$5</definedName>
    <definedName name="_ftn1" localSheetId="71">'C R.2.1'!$A$16</definedName>
    <definedName name="_ftn10" localSheetId="71">'C R.2.1'!$A$25</definedName>
    <definedName name="_ftn11" localSheetId="71">'C R.2.1'!$A$26</definedName>
    <definedName name="_ftn12" localSheetId="71">'C R.2.1'!$A$27</definedName>
    <definedName name="_ftn13" localSheetId="71">'C R.2.1'!$A$28</definedName>
    <definedName name="_ftn14" localSheetId="71">'C R.2.1'!$A$29</definedName>
    <definedName name="_ftn15" localSheetId="71">'C R.2.1'!$A$30</definedName>
    <definedName name="_ftn16" localSheetId="71">'C R.2.1'!$A$31</definedName>
    <definedName name="_ftn17" localSheetId="71">'C R.2.1'!$A$32</definedName>
    <definedName name="_ftn18" localSheetId="71">'C R.2.1'!$A$33</definedName>
    <definedName name="_ftn19" localSheetId="71">'C R.2.1'!$A$34</definedName>
    <definedName name="_ftn2" localSheetId="71">'C R.2.1'!$A$17</definedName>
    <definedName name="_ftn20" localSheetId="71">'C R.2.1'!$A$35</definedName>
    <definedName name="_ftn3" localSheetId="71">'C R.2.1'!$A$18</definedName>
    <definedName name="_ftn4" localSheetId="71">'C R.2.1'!$A$19</definedName>
    <definedName name="_ftn5" localSheetId="71">'C R.2.1'!$A$20</definedName>
    <definedName name="_ftn6" localSheetId="71">'C R.2.1'!$A$21</definedName>
    <definedName name="_ftn7" localSheetId="71">'C R.2.1'!$A$22</definedName>
    <definedName name="_ftn8" localSheetId="71">'C R.2.1'!$A$23</definedName>
    <definedName name="_ftn9" localSheetId="71">'C R.2.1'!$A$24</definedName>
    <definedName name="_ftnref6" localSheetId="72">'C R.2.2'!$D$7</definedName>
    <definedName name="_ftnref7" localSheetId="72">'C R.2.2'!$D$8</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 localSheetId="16">#REF!</definedName>
    <definedName name="Proyecto" localSheetId="17">#REF!</definedName>
    <definedName name="Proyecto">#REF!</definedName>
    <definedName name="q" hidden="1">[10]Bolsas!$AC$6</definedName>
    <definedName name="qe" hidden="1">[10]Bolsas!$AE$6</definedName>
    <definedName name="qew" localSheetId="16">#REF!</definedName>
    <definedName name="qew" localSheetId="17">#REF!</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 hidden="1">'[23]Bolsas (Turnover)'!$G$1:$Q$7</definedName>
    <definedName name="SpreadsheetBuilder_12" hidden="1">'[24]Proyecciones PIB (Bloomberg)'!#REF!</definedName>
    <definedName name="SpreadsheetBuilder_13" hidden="1">'[24]Proyecciones PIB (Bloomberg)'!#REF!</definedName>
    <definedName name="SpreadsheetBuilder_14" hidden="1">[25]RIESGO!#REF!</definedName>
    <definedName name="SpreadsheetBuilder_15" hidden="1">'[24]Proyecciones PIB (Bloomberg)'!#REF!</definedName>
    <definedName name="SpreadsheetBuilder_18" hidden="1">'[24]Sorpresas Económicas'!#REF!</definedName>
    <definedName name="SpreadsheetBuilder_19" hidden="1">'[24]Sorpresas Económicas'!#REF!</definedName>
    <definedName name="SpreadsheetBuilder_2" hidden="1">#REF!</definedName>
    <definedName name="SpreadsheetBuilder_22" hidden="1">'[24]Probabilidad de Recesión'!#REF!</definedName>
    <definedName name="SpreadsheetBuilder_23" hidden="1">'[24]Probabilidad de Recesión'!#REF!</definedName>
    <definedName name="SpreadsheetBuilder_25" hidden="1">'[24]Proy PIB B'!#REF!</definedName>
    <definedName name="SpreadsheetBuilder_3" hidden="1">'[26]Gasolina (RBOB)'!$A$1:$E$7</definedName>
    <definedName name="SpreadsheetBuilder_6" hidden="1">#REF!</definedName>
    <definedName name="Tasas_Interes">[13]Tasas!$B$8:$D$49</definedName>
    <definedName name="TasasProy">[27]Tasas!$A$4:$K$65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localSheetId="51" hidden="1">{"informe precios",#N/A,TRUE,"tablas imprimir";"graficos informe",#N/A,TRUE,"graficos"}</definedName>
    <definedName name="wrn.informe._.de._.precios." localSheetId="60" hidden="1">{"informe precios",#N/A,TRUE,"tablas imprimir";"graficos informe",#N/A,TRUE,"graficos"}</definedName>
    <definedName name="wrn.informe._.de._.precios." localSheetId="61" hidden="1">{"informe precios",#N/A,TRUE,"tablas imprimir";"graficos informe",#N/A,TRUE,"graficos"}</definedName>
    <definedName name="wrn.informe._.de._.precios." localSheetId="53" hidden="1">{"informe precios",#N/A,TRUE,"tablas imprimir";"graficos informe",#N/A,TRUE,"graficos"}</definedName>
    <definedName name="wrn.informe._.de._.precios." localSheetId="54" hidden="1">{"informe precios",#N/A,TRUE,"tablas imprimir";"graficos informe",#N/A,TRUE,"graficos"}</definedName>
    <definedName name="wrn.informe._.de._.precios." localSheetId="55" hidden="1">{"informe precios",#N/A,TRUE,"tablas imprimir";"graficos informe",#N/A,TRUE,"graficos"}</definedName>
    <definedName name="wrn.informe._.de._.precios." localSheetId="56" hidden="1">{"informe precios",#N/A,TRUE,"tablas imprimir";"graficos informe",#N/A,TRUE,"graficos"}</definedName>
    <definedName name="wrn.informe._.de._.precios." localSheetId="57" hidden="1">{"informe precios",#N/A,TRUE,"tablas imprimir";"graficos informe",#N/A,TRUE,"graficos"}</definedName>
    <definedName name="wrn.informe._.de._.precios." localSheetId="58" hidden="1">{"informe precios",#N/A,TRUE,"tablas imprimir";"graficos informe",#N/A,TRUE,"graficos"}</definedName>
    <definedName name="wrn.informe._.de._.precios." localSheetId="59" hidden="1">{"informe precios",#N/A,TRUE,"tablas imprimir";"graficos informe",#N/A,TRUE,"graficos"}</definedName>
    <definedName name="wrn.informe._.de._.precios." localSheetId="2" hidden="1">{"informe precios",#N/A,TRUE,"tablas imprimir";"graficos informe",#N/A,TRUE,"graficos"}</definedName>
    <definedName name="wrn.informe._.de._.precios." localSheetId="4" hidden="1">{"informe precios",#N/A,TRUE,"tablas imprimir";"graficos informe",#N/A,TRUE,"graficos"}</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21" l="1"/>
  <c r="D26" i="21"/>
  <c r="B26" i="21"/>
  <c r="D26" i="17" l="1"/>
  <c r="B26" i="17"/>
  <c r="C13" i="17"/>
  <c r="C26" i="17" s="1"/>
  <c r="D39" i="5" l="1"/>
</calcChain>
</file>

<file path=xl/sharedStrings.xml><?xml version="1.0" encoding="utf-8"?>
<sst xmlns="http://schemas.openxmlformats.org/spreadsheetml/2006/main" count="2046" uniqueCount="1003">
  <si>
    <t>Cuadro I.1.1</t>
  </si>
  <si>
    <t xml:space="preserve">PIB </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</si>
  <si>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</si>
  <si>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</si>
  <si>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</si>
  <si>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</si>
  <si>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</si>
  <si>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</si>
  <si>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</si>
  <si>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r>
      <t>Cuadro I.2.1</t>
    </r>
    <r>
      <rPr>
        <sz val="10"/>
        <rFont val="Calibri"/>
        <family val="2"/>
        <scheme val="minor"/>
      </rPr>
      <t> </t>
    </r>
  </si>
  <si>
    <r>
      <t> </t>
    </r>
    <r>
      <rPr>
        <sz val="10"/>
        <rFont val="Calibri"/>
        <family val="2"/>
        <scheme val="minor"/>
      </rPr>
      <t> </t>
    </r>
  </si>
  <si>
    <t>(1)</t>
  </si>
  <si>
    <t>(2)</t>
  </si>
  <si>
    <t>(3) = (2) - (1)</t>
  </si>
  <si>
    <t>Var. real anual (%)</t>
  </si>
  <si>
    <t>(% del PIB)</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</si>
  <si>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</si>
  <si>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</si>
  <si>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</si>
  <si>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</si>
  <si>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</si>
  <si>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</si>
  <si>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</si>
  <si>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</si>
  <si>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</si>
  <si>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</si>
  <si>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</si>
  <si>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</si>
  <si>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</si>
  <si>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</si>
  <si>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Cuadro I.2.3</t>
  </si>
  <si>
    <t>MM$</t>
  </si>
  <si>
    <t>% del PIB</t>
  </si>
  <si>
    <t>1. Impuestos a la Renta</t>
  </si>
  <si>
    <t>Declaración anual</t>
  </si>
  <si>
    <t xml:space="preserve">   Impuestos</t>
  </si>
  <si>
    <t>Sistemas de pagos</t>
  </si>
  <si>
    <t>Declaración y Pago Mensual</t>
  </si>
  <si>
    <t>Pagos Provisionales Mensuales</t>
  </si>
  <si>
    <t>2. Impuesto al Valor Agregado</t>
  </si>
  <si>
    <t>I.V.A Declarado</t>
  </si>
  <si>
    <t>Crédito Especial Empresas Constructoras</t>
  </si>
  <si>
    <t>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</si>
  <si>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</si>
  <si>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</si>
  <si>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</si>
  <si>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</si>
  <si>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</si>
  <si>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</si>
  <si>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</si>
  <si>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Fluctuación Deudores más Diferencias Pendientes</t>
  </si>
  <si>
    <t>Otros</t>
  </si>
  <si>
    <t>INGRESOS NETOS POR IMPUESTOS</t>
  </si>
  <si>
    <t>  </t>
  </si>
  <si>
    <t xml:space="preserve">   Minería privada</t>
  </si>
  <si>
    <t xml:space="preserve">   Resto de contribuyentes </t>
  </si>
  <si>
    <t>Ingresos netos por impuestos</t>
  </si>
  <si>
    <t>Fuente: Dipres.</t>
  </si>
  <si>
    <t>Cuadro I.3.1</t>
  </si>
  <si>
    <t>Total ingresos</t>
  </si>
  <si>
    <t>Ingresos Tributarios Netos</t>
  </si>
  <si>
    <t xml:space="preserve">     Tributación Minería Privada</t>
  </si>
  <si>
    <t xml:space="preserve">     Tributación Resto de Contribuyentes</t>
  </si>
  <si>
    <t>Cobre bruto</t>
  </si>
  <si>
    <t>Imposiciones Previsionales de Salud</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</si>
  <si>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</si>
  <si>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I.4.1</t>
  </si>
  <si>
    <t>Fuente: Dipres. </t>
  </si>
  <si>
    <r>
      <t>Cuadro I.4.2</t>
    </r>
    <r>
      <rPr>
        <sz val="10"/>
        <rFont val="Calibri"/>
        <family val="2"/>
      </rPr>
      <t> </t>
    </r>
  </si>
  <si>
    <r>
      <t>TOTAL</t>
    </r>
    <r>
      <rPr>
        <sz val="10"/>
        <rFont val="Calibri"/>
        <family val="2"/>
      </rPr>
      <t> </t>
    </r>
  </si>
  <si>
    <r>
      <t>MM$</t>
    </r>
    <r>
      <rPr>
        <sz val="10"/>
        <rFont val="Calibri"/>
        <family val="2"/>
      </rPr>
      <t> </t>
    </r>
  </si>
  <si>
    <r>
      <t>% del PIB</t>
    </r>
    <r>
      <rPr>
        <sz val="10"/>
        <rFont val="Calibri"/>
        <family val="2"/>
      </rPr>
      <t> </t>
    </r>
  </si>
  <si>
    <r>
      <t>TRANSACCIONES QUE AFECTAN EL PATRIMONIO NETO</t>
    </r>
    <r>
      <rPr>
        <sz val="10"/>
        <rFont val="Calibri"/>
        <family val="2"/>
      </rPr>
      <t> </t>
    </r>
  </si>
  <si>
    <t>Personal </t>
  </si>
  <si>
    <t>Bienes y servicios de consumo y producción </t>
  </si>
  <si>
    <t>Intereses  </t>
  </si>
  <si>
    <t>Subsidios y donaciones </t>
  </si>
  <si>
    <t>Prestaciones previsionales </t>
  </si>
  <si>
    <t>Otros </t>
  </si>
  <si>
    <r>
      <t>TRANSACCIONES EN ACTIVOS NO FINANCIEROS</t>
    </r>
    <r>
      <rPr>
        <sz val="10"/>
        <rFont val="Calibri"/>
        <family val="2"/>
      </rPr>
      <t> </t>
    </r>
  </si>
  <si>
    <t>Inversión </t>
  </si>
  <si>
    <t>Transferencias de capital </t>
  </si>
  <si>
    <t>Cuadro I.5.1</t>
  </si>
  <si>
    <t>Total Ingresos Efectivos</t>
  </si>
  <si>
    <t>Total Ingresos Cíclicamente Ajustados</t>
  </si>
  <si>
    <t>(3)</t>
  </si>
  <si>
    <t>Total Gastos</t>
  </si>
  <si>
    <t>(1)-(3)</t>
  </si>
  <si>
    <t>Balance Efectivo</t>
  </si>
  <si>
    <t>(2)-(3)</t>
  </si>
  <si>
    <t>Balance Cíclicamente Ajustado</t>
  </si>
  <si>
    <t>Cuadro I.6.1</t>
  </si>
  <si>
    <t>(millones de dólares y % del PIB)</t>
  </si>
  <si>
    <t>MMUS$</t>
  </si>
  <si>
    <t>FEES</t>
  </si>
  <si>
    <t>FRP</t>
  </si>
  <si>
    <t>OATP</t>
  </si>
  <si>
    <t>FpE</t>
  </si>
  <si>
    <t>FAR</t>
  </si>
  <si>
    <t>Fondo TAC</t>
  </si>
  <si>
    <t>Activos Consolidados del TP</t>
  </si>
  <si>
    <t>Cuadro I.7.1</t>
  </si>
  <si>
    <t>(millones de dólares)</t>
  </si>
  <si>
    <t>%</t>
  </si>
  <si>
    <t>Deuda Total</t>
  </si>
  <si>
    <t xml:space="preserve">Bonos </t>
  </si>
  <si>
    <t>BID</t>
  </si>
  <si>
    <t>BIRF</t>
  </si>
  <si>
    <t>Banco Estado</t>
  </si>
  <si>
    <t>Deuda Interna</t>
  </si>
  <si>
    <t>Deuda Externa</t>
  </si>
  <si>
    <t>(millones dólares)</t>
  </si>
  <si>
    <t>Total activos del Tesoro Público</t>
  </si>
  <si>
    <t>Total deuda bruta</t>
  </si>
  <si>
    <t>Posición financiera neta</t>
  </si>
  <si>
    <t>Cuadro II.1.2</t>
  </si>
  <si>
    <t>Cuadro II.2.1</t>
  </si>
  <si>
    <t>TRANSACCIONES QUE AFECTAN EL PATRIMONIO NETO</t>
  </si>
  <si>
    <t>Ingresos tributarios netos</t>
  </si>
  <si>
    <t xml:space="preserve">    Tributación minería privada</t>
  </si>
  <si>
    <t xml:space="preserve">    Tributación resto contribuyentes</t>
  </si>
  <si>
    <t>Imposiciones previsionales</t>
  </si>
  <si>
    <t>Donaciones</t>
  </si>
  <si>
    <t>Rentas de la propiedad</t>
  </si>
  <si>
    <t>Ingresos de operación</t>
  </si>
  <si>
    <t>Otros ingresos</t>
  </si>
  <si>
    <t>Venta de activos físicos</t>
  </si>
  <si>
    <t>Cuadro II.2.2</t>
  </si>
  <si>
    <t>Cuadro II.2.3</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</si>
  <si>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</si>
  <si>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</si>
  <si>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</si>
  <si>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</si>
  <si>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</si>
  <si>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</si>
  <si>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</si>
  <si>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</si>
  <si>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</si>
  <si>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 xml:space="preserve">    Otros</t>
  </si>
  <si>
    <t>Cuadro II.3.1</t>
  </si>
  <si>
    <t>    PIB Tendencial (% de variación real) </t>
  </si>
  <si>
    <t>    Brecha PIB (%) </t>
  </si>
  <si>
    <t>    Ventas Codelco (MTFM) </t>
  </si>
  <si>
    <t>    Producción GMP10 (MTFM) </t>
  </si>
  <si>
    <t>Fuente: Dipres.</t>
  </si>
  <si>
    <t>Cuadro II.3.2</t>
  </si>
  <si>
    <t>Total Ingresos</t>
  </si>
  <si>
    <t xml:space="preserve">       Tributación Minería Privada</t>
  </si>
  <si>
    <t xml:space="preserve">       Tributación Resto de Contribuyentes    </t>
  </si>
  <si>
    <t>Imposiciones Previsionales Salud</t>
  </si>
  <si>
    <t>Gasto del Gobierno Central Total</t>
  </si>
  <si>
    <t>(1) - (3)</t>
  </si>
  <si>
    <t>(2) - (3)</t>
  </si>
  <si>
    <t>Cuadro II.5.1</t>
  </si>
  <si>
    <t>Deuda Bruta saldo ejercicio anterior</t>
  </si>
  <si>
    <t>Transacciones en activos financieros</t>
  </si>
  <si>
    <t>Deuda Bruta saldo final</t>
  </si>
  <si>
    <t>Cuadro II.6.1</t>
  </si>
  <si>
    <t>Cuadro III.3.1</t>
  </si>
  <si>
    <t>Cuadro III.4.1</t>
  </si>
  <si>
    <t>moneda nacional + moneda extranjera</t>
  </si>
  <si>
    <t>TOTAL INGRESOS</t>
  </si>
  <si>
    <t>Tributación minería privada</t>
  </si>
  <si>
    <t>Tributación resto contribuyentes</t>
  </si>
  <si>
    <t>Cuadro III.4.2</t>
  </si>
  <si>
    <t>Cuadro III.4.3</t>
  </si>
  <si>
    <t>PIB</t>
  </si>
  <si>
    <t>Cobre</t>
  </si>
  <si>
    <t>Cuadro III.4.4</t>
  </si>
  <si>
    <t> </t>
  </si>
  <si>
    <t>2024 </t>
  </si>
  <si>
    <t>2025 </t>
  </si>
  <si>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</si>
  <si>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</si>
  <si>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</si>
  <si>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</si>
  <si>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Cuadro III.5.1</t>
  </si>
  <si>
    <t>Cuadro III.6.2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</si>
  <si>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</si>
  <si>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</si>
  <si>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</si>
  <si>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</si>
  <si>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</si>
  <si>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</si>
  <si>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</si>
  <si>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</si>
  <si>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</si>
  <si>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</si>
  <si>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</si>
  <si>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</si>
  <si>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</si>
  <si>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</si>
  <si>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</si>
  <si>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</si>
  <si>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</si>
  <si>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III.7.1</t>
  </si>
  <si>
    <t>Déficit Fiscal Gobierno Central Total</t>
  </si>
  <si>
    <t>(millones US$ al 31 de diciembre de cada año y % del PIB)</t>
  </si>
  <si>
    <t>(millones de pesos de cada año)</t>
  </si>
  <si>
    <t>Año</t>
  </si>
  <si>
    <t>Cuadro A.I.1</t>
  </si>
  <si>
    <t>Variable</t>
  </si>
  <si>
    <t>Valor</t>
  </si>
  <si>
    <t>Fuente</t>
  </si>
  <si>
    <t>(centavos de dólar por libra)</t>
  </si>
  <si>
    <t>Fuentes: Ministerio de Hacienda y Dipres.</t>
  </si>
  <si>
    <t>Cuadro A.I.2</t>
  </si>
  <si>
    <t>Período</t>
  </si>
  <si>
    <t>PIB (tasa de variación real)</t>
  </si>
  <si>
    <t xml:space="preserve">IPC (tasa de variación promedio / promedio) </t>
  </si>
  <si>
    <t>Tipo de cambio nominal (pesos por dólar)</t>
  </si>
  <si>
    <t>Precio del cobre BML (centavos de dólar por libra)</t>
  </si>
  <si>
    <t>Ventas Cobre Codelco (miles de toneladas)</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</si>
  <si>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</si>
  <si>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</si>
  <si>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</si>
  <si>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</si>
  <si>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</si>
  <si>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</si>
  <si>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</si>
  <si>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</si>
  <si>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</si>
  <si>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</si>
  <si>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</si>
  <si>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</si>
  <si>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</si>
  <si>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</si>
  <si>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</si>
  <si>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</si>
  <si>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</si>
  <si>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</si>
  <si>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</si>
  <si>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</si>
  <si>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</si>
  <si>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</si>
  <si>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</si>
  <si>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</si>
  <si>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</si>
  <si>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</si>
  <si>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</si>
  <si>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</si>
  <si>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</si>
  <si>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</si>
  <si>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</si>
  <si>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</si>
  <si>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</si>
  <si>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</si>
  <si>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</si>
  <si>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</si>
  <si>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</si>
  <si>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Precio de referencia del cobre 2021</t>
  </si>
  <si>
    <t>Comité de expertos, reunido en julio de 2020.</t>
  </si>
  <si>
    <t>Cuadro A.I.6</t>
  </si>
  <si>
    <t>Promedio 2021</t>
  </si>
  <si>
    <t>Total 2021</t>
  </si>
  <si>
    <t>Cuadro A.I.7</t>
  </si>
  <si>
    <t>Cuadro A.I.8</t>
  </si>
  <si>
    <t>Cuadro A.II.1</t>
  </si>
  <si>
    <t>Ingresos Tributarios GMP10 moneda nacional y extranjera</t>
  </si>
  <si>
    <t>(miles de dólares)</t>
  </si>
  <si>
    <t>Declaración anual de Renta</t>
  </si>
  <si>
    <t>Declaración y pago mensual</t>
  </si>
  <si>
    <t>Impuesto Adicional Retenido</t>
  </si>
  <si>
    <t>Total pagos por impuesto a la Renta</t>
  </si>
  <si>
    <t>Cuadro A.II.2</t>
  </si>
  <si>
    <t>GOBIERNO CENTRAL TOTAL</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</si>
  <si>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</si>
  <si>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</si>
  <si>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</si>
  <si>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</si>
  <si>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</si>
  <si>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</si>
  <si>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</si>
  <si>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</si>
  <si>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</si>
  <si>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</si>
  <si>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</si>
  <si>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</si>
  <si>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</si>
  <si>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</si>
  <si>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</si>
  <si>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</si>
  <si>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</si>
  <si>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</si>
  <si>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</si>
  <si>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</si>
  <si>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</si>
  <si>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</si>
  <si>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</si>
  <si>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</si>
  <si>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</si>
  <si>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</si>
  <si>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</si>
  <si>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</si>
  <si>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</si>
  <si>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</si>
  <si>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</si>
  <si>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</si>
  <si>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</si>
  <si>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</si>
  <si>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</si>
  <si>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</si>
  <si>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</si>
  <si>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</si>
  <si>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</si>
  <si>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</si>
  <si>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</si>
  <si>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</si>
  <si>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</si>
  <si>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</si>
  <si>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</si>
  <si>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</si>
  <si>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</si>
  <si>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</si>
  <si>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</si>
  <si>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</si>
  <si>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</si>
  <si>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</si>
  <si>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</si>
  <si>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</si>
  <si>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</si>
  <si>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</si>
  <si>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Cuadro A.II.4</t>
  </si>
  <si>
    <t>Cuadro A.II.5</t>
  </si>
  <si>
    <t>GOBIERNO CENTRAL PRESUPUESTARIO</t>
  </si>
  <si>
    <t>Cuadro A.II.6</t>
  </si>
  <si>
    <t>Cuadro A.II.7</t>
  </si>
  <si>
    <t>Cuadro A.II.8</t>
  </si>
  <si>
    <t>INGRESOS POR IMPUESTOS</t>
  </si>
  <si>
    <t>Ejecución Presupuestaria Consolidada</t>
  </si>
  <si>
    <t>Cuadro A.II.9</t>
  </si>
  <si>
    <t>Cuadro A.II.10</t>
  </si>
  <si>
    <t>Ejecución Presupuestaria Mineras Privadas Consolidadas</t>
  </si>
  <si>
    <t>Cuadro A.II.11</t>
  </si>
  <si>
    <t>Cuadro A.II.12</t>
  </si>
  <si>
    <t>Ejecución Presupuestaria Sin Mineras Privadas Consolidado</t>
  </si>
  <si>
    <t>Cuadro A.II.13</t>
  </si>
  <si>
    <t>Cuadro A.III.1</t>
  </si>
  <si>
    <t>con efectos en los gastos fiscales</t>
  </si>
  <si>
    <t>N° IF</t>
  </si>
  <si>
    <t>Ministerio</t>
  </si>
  <si>
    <t>Cuadro A.III.2</t>
  </si>
  <si>
    <t>con efectos en los ingresos fiscales</t>
  </si>
  <si>
    <t>Cuadro A.III.3</t>
  </si>
  <si>
    <t>sin efecto en gastos o ingresos fiscales</t>
  </si>
  <si>
    <t>Posición Financiera Neta</t>
  </si>
  <si>
    <t>Total Deuda Bruta</t>
  </si>
  <si>
    <t>Cuadro III.8.1</t>
  </si>
  <si>
    <t>Cuadro III.5.2</t>
  </si>
  <si>
    <r>
      <t xml:space="preserve">Stock </t>
    </r>
    <r>
      <rPr>
        <b/>
        <sz val="10"/>
        <color rgb="FF000000"/>
        <rFont val="Calibri"/>
        <family val="2"/>
        <scheme val="minor"/>
      </rPr>
      <t>de deuda del Gobierno Central por acreedor</t>
    </r>
    <r>
      <rPr>
        <sz val="10"/>
        <color rgb="FF231F20"/>
        <rFont val="Calibri"/>
        <family val="2"/>
        <scheme val="minor"/>
      </rPr>
      <t xml:space="preserve"> </t>
    </r>
  </si>
  <si>
    <r>
      <t>PIB </t>
    </r>
    <r>
      <rPr>
        <sz val="10"/>
        <rFont val="Calibri"/>
        <family val="2"/>
        <scheme val="minor"/>
      </rPr>
      <t> </t>
    </r>
  </si>
  <si>
    <r>
      <t>Cobre</t>
    </r>
    <r>
      <rPr>
        <sz val="10"/>
        <rFont val="Calibri"/>
        <family val="2"/>
        <scheme val="minor"/>
      </rPr>
      <t> </t>
    </r>
  </si>
  <si>
    <r>
      <t>Otros Ingresos</t>
    </r>
    <r>
      <rPr>
        <vertAlign val="superscript"/>
        <sz val="10"/>
        <rFont val="Calibri"/>
        <family val="2"/>
      </rPr>
      <t>(1)</t>
    </r>
  </si>
  <si>
    <r>
      <t>Cuadro II.4.1</t>
    </r>
    <r>
      <rPr>
        <sz val="10"/>
        <color theme="1"/>
        <rFont val="Calibri"/>
        <family val="2"/>
        <scheme val="minor"/>
      </rPr>
      <t> </t>
    </r>
  </si>
  <si>
    <r>
      <t>Cuadro II.4.2</t>
    </r>
    <r>
      <rPr>
        <sz val="10"/>
        <rFont val="Calibri"/>
        <family val="2"/>
        <scheme val="minor"/>
      </rPr>
      <t> </t>
    </r>
  </si>
  <si>
    <t xml:space="preserve"> </t>
  </si>
  <si>
    <r>
      <t>Gasto del Gobierno Central Total</t>
    </r>
    <r>
      <rPr>
        <sz val="10"/>
        <rFont val="Calibri"/>
        <family val="2"/>
      </rPr>
      <t> </t>
    </r>
  </si>
  <si>
    <t xml:space="preserve"> % del PIB</t>
  </si>
  <si>
    <t>Supuestos macroeconómicos 2022</t>
  </si>
  <si>
    <t>(millones de pesos 2022, % de variación real y % del PIB)</t>
  </si>
  <si>
    <t>Proyección de ingresos Gobierno Central Total 2022</t>
  </si>
  <si>
    <t>(millones de pesos 2022 y % del PIB)</t>
  </si>
  <si>
    <t>Var. real anual (%)</t>
  </si>
  <si>
    <r>
      <t>Var. real anual (%), sin efecto de las MTTRA</t>
    </r>
    <r>
      <rPr>
        <b/>
        <vertAlign val="superscript"/>
        <sz val="10"/>
        <color rgb="FF000000"/>
        <rFont val="Calibri"/>
        <family val="2"/>
        <scheme val="minor"/>
      </rPr>
      <t>(1)</t>
    </r>
  </si>
  <si>
    <t>Parámetros de referencia del Balance Cíclicamente Ajustado 2022</t>
  </si>
  <si>
    <t>Balance del Gobierno Central Total 2022</t>
  </si>
  <si>
    <t>(millones US$ al 31 de diciembre y % del PIB)</t>
  </si>
  <si>
    <t>(millones de pesos 2022)</t>
  </si>
  <si>
    <t>(3)=(2)-(1) Variación en el gasto (MM$)</t>
  </si>
  <si>
    <t>Diferencia Gasto (% del PIB)</t>
  </si>
  <si>
    <t xml:space="preserve">Diferencia Gasto (MMUS$) </t>
  </si>
  <si>
    <t>Gasto compatible con la meta de Balance Estructural</t>
  </si>
  <si>
    <t>Variación real anual (%)</t>
  </si>
  <si>
    <t>Variables estructurales para 2022</t>
  </si>
  <si>
    <t>Precio de referencia del cobre 2022</t>
  </si>
  <si>
    <t>Comité de expertos, reunido en agosto de 2021.</t>
  </si>
  <si>
    <t>Ministerio de Hacienda/ Comité de expertos, reunido en agosto de 2021.</t>
  </si>
  <si>
    <t>MM$2022</t>
  </si>
  <si>
    <t>Balance Cíclicamente Ajustado del Gobierno Central Total 2022</t>
  </si>
  <si>
    <r>
      <t>(3)= (1-2) Balance Cíclicamente Ajustado (BCA</t>
    </r>
    <r>
      <rPr>
        <b/>
        <vertAlign val="subscript"/>
        <sz val="10"/>
        <color rgb="FF000000"/>
        <rFont val="Calibri"/>
        <family val="2"/>
        <scheme val="minor"/>
      </rPr>
      <t>2022</t>
    </r>
    <r>
      <rPr>
        <b/>
        <sz val="10"/>
        <color rgb="FF000000"/>
        <rFont val="Calibri"/>
        <family val="2"/>
        <scheme val="minor"/>
      </rPr>
      <t>)</t>
    </r>
  </si>
  <si>
    <r>
      <t>(1) Balance Efectivo (BD</t>
    </r>
    <r>
      <rPr>
        <b/>
        <vertAlign val="subscript"/>
        <sz val="10"/>
        <color rgb="FF000000"/>
        <rFont val="Calibri"/>
        <family val="2"/>
        <scheme val="minor"/>
      </rPr>
      <t>2022</t>
    </r>
    <r>
      <rPr>
        <b/>
        <sz val="10"/>
        <color rgb="FF000000"/>
        <rFont val="Calibri"/>
        <family val="2"/>
        <scheme val="minor"/>
      </rPr>
      <t>)</t>
    </r>
  </si>
  <si>
    <r>
      <t>(2) Efecto Cíclico (AC</t>
    </r>
    <r>
      <rPr>
        <b/>
        <vertAlign val="subscript"/>
        <sz val="10"/>
        <color rgb="FF000000"/>
        <rFont val="Calibri"/>
        <family val="2"/>
        <scheme val="minor"/>
      </rPr>
      <t>2022</t>
    </r>
    <r>
      <rPr>
        <b/>
        <sz val="10"/>
        <color rgb="FF000000"/>
        <rFont val="Calibri"/>
        <family val="2"/>
        <scheme val="minor"/>
      </rPr>
      <t>)</t>
    </r>
  </si>
  <si>
    <t>Ingresos efectivos, componente cíclico e ingresos cíclicamente ajustados 2022</t>
  </si>
  <si>
    <t>(1.2) Sistema de pagos (créditos, efecto en abril de 2022)</t>
  </si>
  <si>
    <t>(4.1.1) Impuesto Específico (abril de 2022)</t>
  </si>
  <si>
    <t>(4.1.3) Créditos (abril de 2022)</t>
  </si>
  <si>
    <t>(4.2.1) Impuesto Primera Categoría (abril de 2022)</t>
  </si>
  <si>
    <t>(4.2.3) Créditos (abril de 2022)</t>
  </si>
  <si>
    <t>Proyección de variables económicas efectivas 2022</t>
  </si>
  <si>
    <t>Promedio 2022</t>
  </si>
  <si>
    <t>Promedio 2021 ($2022)</t>
  </si>
  <si>
    <t>Total 2022</t>
  </si>
  <si>
    <t>Diferencia precio Referencia del cobre – precio cobre Codelco (centavos de dólar por libra)</t>
  </si>
  <si>
    <t xml:space="preserve">Precio petróleo WTI </t>
  </si>
  <si>
    <t xml:space="preserve">(US$/bbl) </t>
  </si>
  <si>
    <r>
      <t>% del PIB</t>
    </r>
    <r>
      <rPr>
        <sz val="10"/>
        <color theme="1"/>
        <rFont val="Calibri"/>
        <family val="2"/>
        <scheme val="minor"/>
      </rPr>
      <t> </t>
    </r>
  </si>
  <si>
    <t>Depreciación 100% instantánea (Acuerdo Covid)</t>
  </si>
  <si>
    <t>% del PIB </t>
  </si>
  <si>
    <t>Efecto total en los Ingresos 2022</t>
  </si>
  <si>
    <t xml:space="preserve">   + Cambio en medidas tributarias</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</si>
  <si>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</si>
  <si>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</si>
  <si>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</si>
  <si>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</si>
  <si>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</si>
  <si>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</si>
  <si>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</si>
  <si>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</si>
  <si>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Detalle supuestos de crecimiento económico y cuenta corriente 2022</t>
  </si>
  <si>
    <t>Demanda Interna</t>
  </si>
  <si>
    <t xml:space="preserve">   Consumo Total </t>
  </si>
  <si>
    <t xml:space="preserve">   Formación Bruta de Capital Fijo </t>
  </si>
  <si>
    <t>Exportación de Bienes y Servicios</t>
  </si>
  <si>
    <t>Importación de Bienes y Servicios</t>
  </si>
  <si>
    <t>Cuenta corriente</t>
  </si>
  <si>
    <t>Cuadro III.3.2</t>
  </si>
  <si>
    <t>Cuadro II.1.3</t>
  </si>
  <si>
    <t>Cuadro I.1.2</t>
  </si>
  <si>
    <t>N° Boletín</t>
  </si>
  <si>
    <t>N° Mensaje</t>
  </si>
  <si>
    <t>Nota: Corresponde a los parámetros del Comité del PIB Tendencial y del Comité del Precio de Referencia del Cobre reunidos con ocasión de la elaboración del Presupuesto del año 2022, en agosto de 2021.</t>
  </si>
  <si>
    <r>
      <t>Otros ingresos</t>
    </r>
    <r>
      <rPr>
        <vertAlign val="superscript"/>
        <sz val="10"/>
        <color rgb="FF000000"/>
        <rFont val="Calibri"/>
        <family val="2"/>
        <scheme val="minor"/>
      </rPr>
      <t>(1)</t>
    </r>
  </si>
  <si>
    <t>(1) PIB estimado en cada IFP.</t>
  </si>
  <si>
    <r>
      <t>TOTAL INGRESOS</t>
    </r>
    <r>
      <rPr>
        <sz val="10"/>
        <rFont val="Calibri"/>
        <family val="2"/>
      </rPr>
      <t> </t>
    </r>
    <r>
      <rPr>
        <b/>
        <sz val="10"/>
        <rFont val="Calibri"/>
        <family val="2"/>
      </rPr>
      <t>ESTRUCTURALES</t>
    </r>
  </si>
  <si>
    <t>Cuadro I.3.2</t>
  </si>
  <si>
    <t>Diferencia en el gasto compatible (%)</t>
  </si>
  <si>
    <t>Fuebte: Dipres</t>
  </si>
  <si>
    <t>(4)=(2)-(1) Variación en el gasto (%)</t>
  </si>
  <si>
    <t>(5)=(2)-(1) Variación en el gasto (% del PIB)</t>
  </si>
  <si>
    <t>Cuadro I.7.3</t>
  </si>
  <si>
    <t>Conciliación de Flujos y Saldos de la Deuda Bruta del Gobierno Central</t>
  </si>
  <si>
    <t>(cifras consolidadas en millones de pesos corrientes)</t>
  </si>
  <si>
    <t>Corrección monetaria y de monedas</t>
  </si>
  <si>
    <t xml:space="preserve">Amortizaciones </t>
  </si>
  <si>
    <t>Endeudamiento</t>
  </si>
  <si>
    <t>DBGC al 31 de diciembre de 2021</t>
  </si>
  <si>
    <t>Cuadro I.7.4</t>
  </si>
  <si>
    <t>Perfil de vencimiento de la Deuda Bruta del Gobierno Central</t>
  </si>
  <si>
    <t>Amortizacion Deuda Interna</t>
  </si>
  <si>
    <t>Amortizacion Deuda Externa</t>
  </si>
  <si>
    <t>IPC (var. anual, % promedio)</t>
  </si>
  <si>
    <t>TCN ($/U$, promedio, valor nominal)</t>
  </si>
  <si>
    <t>Total Activos del Tesoro Público</t>
  </si>
  <si>
    <t>IFP 3T22</t>
  </si>
  <si>
    <t>IFP 4T22</t>
  </si>
  <si>
    <t xml:space="preserve">(millones de pesos 2022, % de variación real y % del PIB) </t>
  </si>
  <si>
    <t>Proyección        IFP 3T22</t>
  </si>
  <si>
    <t>Ejecución 2022</t>
  </si>
  <si>
    <t>Diferencia ejecución 2022 - Proyección IFP 3T22</t>
  </si>
  <si>
    <t>Ingresos tributarios acumulados 2022</t>
  </si>
  <si>
    <t xml:space="preserve">(millones de pesos 2022 y % del PIB) </t>
  </si>
  <si>
    <t>Proyección IFP 3T22</t>
  </si>
  <si>
    <t>Proyección IFP 4T22</t>
  </si>
  <si>
    <t>Ingresos Cíclicamente Ajustados del Gobierno Central Total 2022</t>
  </si>
  <si>
    <t>Cierre preliminar IFP 4T22</t>
  </si>
  <si>
    <t>Diferencia cierre preliminar IFP 4T22 - Proyección IFP 3T22</t>
  </si>
  <si>
    <t>Gastos Gobierno Central Total 2022</t>
  </si>
  <si>
    <t>Gastos Gobierno Central Presupuestario a diciembre 2022</t>
  </si>
  <si>
    <r>
      <t>(millones de pesos 2022 y % del PIB</t>
    </r>
    <r>
      <rPr>
        <vertAlign val="superscript"/>
        <sz val="10"/>
        <color theme="1"/>
        <rFont val="Calibri"/>
        <family val="2"/>
        <scheme val="minor"/>
      </rPr>
      <t>(1)</t>
    </r>
    <r>
      <rPr>
        <sz val="10"/>
        <color theme="1"/>
        <rFont val="Calibri"/>
        <family val="2"/>
        <scheme val="minor"/>
      </rPr>
      <t>)</t>
    </r>
  </si>
  <si>
    <t>Activos consolidados del Tesoro Público, cierre efectivo 2019-2022</t>
  </si>
  <si>
    <t>Deuda Bruta del Gobierno Central cierre 2022</t>
  </si>
  <si>
    <t xml:space="preserve"> IFP 4T22</t>
  </si>
  <si>
    <t>Dic 2022</t>
  </si>
  <si>
    <t>DBGC al 31 de diciembre de 2022</t>
  </si>
  <si>
    <t>(cifras consolidadas en millones de pesos 2023)</t>
  </si>
  <si>
    <t>Posición Financiera Neta Gobierno Central Total, cierre efectivo 2019-2022</t>
  </si>
  <si>
    <t>Supuestos macroeconómicos 2023</t>
  </si>
  <si>
    <t>Proyección de ingresos Gobierno Central Total 2023</t>
  </si>
  <si>
    <t>(millones de pesos 2023, % de variación real y % del PIB)</t>
  </si>
  <si>
    <t>Diferencia Proyección IFP 4T22 - Proyección IFP 3T22</t>
  </si>
  <si>
    <t>Detalle supuestos de crecimiento económico y cuenta corriente 2023</t>
  </si>
  <si>
    <t>Efecto total en los Ingresos 2023</t>
  </si>
  <si>
    <t>(millones de pesos 2023 y % del PIB) </t>
  </si>
  <si>
    <t>Proyección de ingresos tributarios netos 2023</t>
  </si>
  <si>
    <t>(millones de pesos 2023 y % de variación real)</t>
  </si>
  <si>
    <t xml:space="preserve">    Precio de referencia (USc$2023/lb) </t>
  </si>
  <si>
    <t>Parámetros de referencia del Balance Cíclicamente Ajustado 2023</t>
  </si>
  <si>
    <t xml:space="preserve">    Precio de referencia (USc$2022/lb) </t>
  </si>
  <si>
    <t>Proyección de ingresos cíclicamente ajustados Gobierno Central Total 2023</t>
  </si>
  <si>
    <t>Proyección    IFP 3T22</t>
  </si>
  <si>
    <t>Proyección     IFP 4T22</t>
  </si>
  <si>
    <t>Gasto del Gobierno Central Total 2023</t>
  </si>
  <si>
    <t>Proyección    IFP 4T22</t>
  </si>
  <si>
    <t>Balance del Gobierno Central Total 2023</t>
  </si>
  <si>
    <r>
      <t>(millones de pesos 2023 y % del PIB</t>
    </r>
    <r>
      <rPr>
        <vertAlign val="superscript"/>
        <sz val="10"/>
        <rFont val="Calibri"/>
        <family val="2"/>
        <scheme val="minor"/>
      </rPr>
      <t>(1)</t>
    </r>
    <r>
      <rPr>
        <sz val="10"/>
        <rFont val="Calibri"/>
        <family val="2"/>
        <scheme val="minor"/>
      </rPr>
      <t xml:space="preserve">) </t>
    </r>
  </si>
  <si>
    <t>(millones de pesos 2023 y % del PIB)</t>
  </si>
  <si>
    <t>Deuda Bruta del Gobierno Central, cierre estimado 2023</t>
  </si>
  <si>
    <t>Posición Financiera Neta Gobierno Central Total, cierre estimado 2023</t>
  </si>
  <si>
    <t>Supuestos macroeconómicos 2024-2027</t>
  </si>
  <si>
    <t>Ingresos del Gobierno Central Total 2024-2027</t>
  </si>
  <si>
    <t>(millones de pesos 2023)</t>
  </si>
  <si>
    <t>Detalle supuestos de crecimiento económico y cuenta corriente 2024-2027</t>
  </si>
  <si>
    <t>Actualización de Ingresos del Gobierno Central Total 2024-2027</t>
  </si>
  <si>
    <t>(millones de pesos 2023 y % de variación real)</t>
  </si>
  <si>
    <t>Ingresos Totales Proyectados IFP 3T22</t>
  </si>
  <si>
    <t xml:space="preserve">   + Cambio en escenario macroeconómico y actualización de ejecución 2022</t>
  </si>
  <si>
    <t>Ingresos Totales Proyección IFP 4T22</t>
  </si>
  <si>
    <t>Crecimiento real proyectado (%)</t>
  </si>
  <si>
    <t>Parámetros de referencia del Balance Cíclicamente Ajustado 2024-2027</t>
  </si>
  <si>
    <t xml:space="preserve">(millones de pesos 2023) </t>
  </si>
  <si>
    <t>Actualización de gastos comprometidos para el Gobierno Central Total 2024-2027</t>
  </si>
  <si>
    <t>(millones de pesos 2023, % de variacion real y % de PIB)</t>
  </si>
  <si>
    <t>(1) Proyección IFP 3T22</t>
  </si>
  <si>
    <t>(2) Proyección IFP 4T22</t>
  </si>
  <si>
    <t>Gastos Comprometidos 2024-2027</t>
  </si>
  <si>
    <t>Balances del Gobierno Central Total 2024-2027</t>
  </si>
  <si>
    <t>Gasto compatible con la meta IFP 3T22</t>
  </si>
  <si>
    <t>Gasto compatible con la meta IFP 4T22</t>
  </si>
  <si>
    <t>Diferencia en el gasto compatible</t>
  </si>
  <si>
    <t>Deuda Bruta del Gobierno Central, cierre estimado 2024-2027</t>
  </si>
  <si>
    <t>Posición Financiera Neta Gobierno Central Total, cierre estimado 2024-2027</t>
  </si>
  <si>
    <t>Escenarios macroeconómicos alternativos</t>
  </si>
  <si>
    <t>Posición Financiera Neta Gobierno Central Total, trayectorias estimadas 2024-2027</t>
  </si>
  <si>
    <t>Brecha PIB tendencial/PIB efectivo 2022</t>
  </si>
  <si>
    <t>Brecha PIB tendencial/PIB efectivo 2021</t>
  </si>
  <si>
    <t>Ministerio de Hacienda/Comité de expertos, reunido en agosto de 2021.</t>
  </si>
  <si>
    <t>Variables estructurales para 2023</t>
  </si>
  <si>
    <t>Brecha PIB tendencial/PIB efectivo 2023</t>
  </si>
  <si>
    <t>Precio de referencia del cobre 2023</t>
  </si>
  <si>
    <t>Ministerio de Hacienda/Comité de expertos, reunido en julio de 2022.</t>
  </si>
  <si>
    <t>Ministerio de Hacienda/ Comité de expertos, reunido en julio de 2022.</t>
  </si>
  <si>
    <t>Comité de expertos, reunido en julio de 2022.</t>
  </si>
  <si>
    <t>Proyección de variables económicas efectivas 2023</t>
  </si>
  <si>
    <t>Promedio 2023</t>
  </si>
  <si>
    <t>Promedio 2022 ($2023)</t>
  </si>
  <si>
    <t>Total 2023</t>
  </si>
  <si>
    <t>Ingresos efectivos, componente cíclico e ingresos cíclicamente ajustados 2023</t>
  </si>
  <si>
    <t>(1.2) Sistema de pagos (créditos, efecto en abril de 2023)</t>
  </si>
  <si>
    <t>(4.1.1) Impuesto Específico (abril de 2023)</t>
  </si>
  <si>
    <t>(4.1.3) Créditos (abril de 2023)</t>
  </si>
  <si>
    <t>(4.2.1) Impuesto Primera Categoría (abril de 2023)</t>
  </si>
  <si>
    <t>(4.2.3) Créditos (abril de 2023)</t>
  </si>
  <si>
    <t>MM$2023</t>
  </si>
  <si>
    <t>Balance Cíclicamente Ajustado del Gobierno Central Total 2023</t>
  </si>
  <si>
    <r>
      <t>(1) Balance Efectivo (BD</t>
    </r>
    <r>
      <rPr>
        <b/>
        <vertAlign val="subscript"/>
        <sz val="10"/>
        <color rgb="FF000000"/>
        <rFont val="Calibri"/>
        <family val="2"/>
        <scheme val="minor"/>
      </rPr>
      <t>2023</t>
    </r>
    <r>
      <rPr>
        <b/>
        <sz val="10"/>
        <color rgb="FF000000"/>
        <rFont val="Calibri"/>
        <family val="2"/>
        <scheme val="minor"/>
      </rPr>
      <t>)</t>
    </r>
  </si>
  <si>
    <r>
      <t>(2) Efecto Cíclico (AC</t>
    </r>
    <r>
      <rPr>
        <b/>
        <vertAlign val="subscript"/>
        <sz val="10"/>
        <color rgb="FF000000"/>
        <rFont val="Calibri"/>
        <family val="2"/>
        <scheme val="minor"/>
      </rPr>
      <t>2023</t>
    </r>
    <r>
      <rPr>
        <b/>
        <sz val="10"/>
        <color rgb="FF000000"/>
        <rFont val="Calibri"/>
        <family val="2"/>
        <scheme val="minor"/>
      </rPr>
      <t>)</t>
    </r>
  </si>
  <si>
    <r>
      <t>(3)= (1-2) Balance Cíclicamente Ajustado (BCA</t>
    </r>
    <r>
      <rPr>
        <b/>
        <vertAlign val="subscript"/>
        <sz val="10"/>
        <color rgb="FF000000"/>
        <rFont val="Calibri"/>
        <family val="2"/>
        <scheme val="minor"/>
      </rPr>
      <t>2023</t>
    </r>
    <r>
      <rPr>
        <b/>
        <sz val="10"/>
        <color rgb="FF000000"/>
        <rFont val="Calibri"/>
        <family val="2"/>
        <scheme val="minor"/>
      </rPr>
      <t>)</t>
    </r>
  </si>
  <si>
    <t>Ley de Presupuestos 2023</t>
  </si>
  <si>
    <t>Proyección 2023</t>
  </si>
  <si>
    <t>ESTADO DE OPERACIONES DE GOBIERNO 2022-2023</t>
  </si>
  <si>
    <t>Informes financieros de Proyectos de Ley enviados entre octubre y diciembre 2022,</t>
  </si>
  <si>
    <t>Cuadro I.2.2</t>
  </si>
  <si>
    <t>Cuadro I.7.2</t>
  </si>
  <si>
    <t>Cuadro I.8.1</t>
  </si>
  <si>
    <r>
      <t>Postergación IVA (MTTRA)</t>
    </r>
    <r>
      <rPr>
        <vertAlign val="superscript"/>
        <sz val="10"/>
        <rFont val="Calibri"/>
        <family val="2"/>
        <scheme val="minor"/>
      </rPr>
      <t>(3)(4)</t>
    </r>
  </si>
  <si>
    <t>(4) Corresponde a la reversión de la postergación de IVA implementada mediante el Decreto N°611 de 2021 del Ministerio de Hacienda.</t>
  </si>
  <si>
    <t xml:space="preserve">(millones de pesos 2023, % de variación real y % del PIB) </t>
  </si>
  <si>
    <r>
      <t>Efectos de medidas tributarias implementadas por la pandemia en los Ingresos 2022</t>
    </r>
    <r>
      <rPr>
        <b/>
        <vertAlign val="superscript"/>
        <sz val="10"/>
        <rFont val="Calibri"/>
        <family val="2"/>
        <scheme val="minor"/>
      </rPr>
      <t>(1)</t>
    </r>
  </si>
  <si>
    <t>Reducción de IDPC y PPM del Régimen Pro-Pyme General (Acuerdo Covid) </t>
  </si>
  <si>
    <t>Liberación pago contribución regional de 1% para proyectos de inversión (Acuerdo Covid)</t>
  </si>
  <si>
    <t>(1) Los montos presentados son proyecciones de los Informes Financieros correspondientes, corregidos por nueva inflación proyectada.</t>
  </si>
  <si>
    <r>
      <t>Efectos de medidas tributarias contexto pandemia en los Ingresos 2023</t>
    </r>
    <r>
      <rPr>
        <b/>
        <vertAlign val="superscript"/>
        <sz val="10"/>
        <rFont val="Calibri"/>
        <family val="2"/>
        <scheme val="minor"/>
      </rPr>
      <t>(1)</t>
    </r>
  </si>
  <si>
    <t>Nota: declaración anual, sistema de pagos, crédito especial empresas constructoras, devoluciones de IVA, otros y fluctuación deudores más diferencias pendientes fueron montos negativos en 2021.</t>
  </si>
  <si>
    <t>(1) Se proyectan mayores ingresos por $57.404 millones en 2022 por la reversión de medidas (MTTRA) implementadas durante 2020 y 2021 para enfrentar la pandemia.</t>
  </si>
  <si>
    <t>(2) Actualizado con información rectificada por el SII a diciembre de 2022. El resto de las medidas son proyecciones de los Informes Financieros correspondientes, corregidos por la nueva inflación proyectada.</t>
  </si>
  <si>
    <r>
      <t>Postergación IVA (PEE y Acuerdo Covid - MTTRA)</t>
    </r>
    <r>
      <rPr>
        <vertAlign val="superscript"/>
        <sz val="10"/>
        <color theme="1"/>
        <rFont val="Calibri"/>
        <family val="2"/>
        <scheme val="minor"/>
      </rPr>
      <t>(2)</t>
    </r>
  </si>
  <si>
    <r>
      <t>Reducción de IDPC y PPM del Régimen Pro-Pyme General (Acuerdo Covid)</t>
    </r>
    <r>
      <rPr>
        <vertAlign val="superscript"/>
        <sz val="10"/>
        <rFont val="Calibri"/>
        <family val="2"/>
        <scheme val="minor"/>
      </rPr>
      <t>(2)</t>
    </r>
  </si>
  <si>
    <r>
      <t>Devolución de remanentes de crédito fiscal IVA a Pymes (Acuerdo Covid y otras - MTTRA)</t>
    </r>
    <r>
      <rPr>
        <vertAlign val="superscript"/>
        <sz val="10"/>
        <rFont val="Calibri"/>
        <family val="2"/>
        <scheme val="minor"/>
      </rPr>
      <t>(2)</t>
    </r>
  </si>
  <si>
    <r>
      <t>Postergación entrada en vigencia de la boleta electrónica (Acuerdo Covid)</t>
    </r>
    <r>
      <rPr>
        <vertAlign val="superscript"/>
        <sz val="10"/>
        <rFont val="Calibri"/>
        <family val="2"/>
        <scheme val="minor"/>
      </rPr>
      <t>(2)</t>
    </r>
  </si>
  <si>
    <t xml:space="preserve">(var. real anual, %) </t>
  </si>
  <si>
    <t>PIB Minero</t>
  </si>
  <si>
    <t>PIB No Minero</t>
  </si>
  <si>
    <t xml:space="preserve">Nota: Actualización del IFP 4T22 con un nivel de PIB nominal 2023 estimado en $282.846.255 millones. </t>
  </si>
  <si>
    <t xml:space="preserve">PIB Minero </t>
  </si>
  <si>
    <t xml:space="preserve">PIB No Minero </t>
  </si>
  <si>
    <t xml:space="preserve">(var.real anual, %) </t>
  </si>
  <si>
    <t>Nota: Actualización del IFP 4T22 con un nivel de PIB nominal 2024 estimado en $298.453.361 millones, PIB nominal 2025 estimado en $315.831.088 , PIB nominal 2026 estimado en $333.108.825 y PIB nominal 2027 estimado en $351.931.438.</t>
  </si>
  <si>
    <t xml:space="preserve">Nota: Actualización del IFP 4T22 con un nivel de PIB nominal 2022 estimado en $267.202.792 millones. </t>
  </si>
  <si>
    <t>ESCENARIO</t>
  </si>
  <si>
    <t>Escenario Base</t>
  </si>
  <si>
    <t>PIB (var. anual, %)</t>
  </si>
  <si>
    <t>PIB No Minero (var. anual, %)</t>
  </si>
  <si>
    <t>Demanda Interna (var. anual, %)</t>
  </si>
  <si>
    <t>Escenario Pesimista</t>
  </si>
  <si>
    <t>Escenario Optimista</t>
  </si>
  <si>
    <t>(4) Corresponde a la medida implementada a través de la Ley N°21.353.</t>
  </si>
  <si>
    <r>
      <t>Devolución de remanentes de crédito fiscal IVA a Pymes (Acuerdo Covid)</t>
    </r>
    <r>
      <rPr>
        <vertAlign val="superscript"/>
        <sz val="10"/>
        <rFont val="Calibri"/>
        <family val="2"/>
        <scheme val="minor"/>
      </rPr>
      <t>(2)</t>
    </r>
  </si>
  <si>
    <t>(3) Se proyectan mayores ingresos por $237.287 millones en 2022 por la reversión de la medida (MTTRA) implementada durante 2021 para enfrentar la pandemia.</t>
  </si>
  <si>
    <r>
      <t>Devolución de remanentes de crédito fiscal IVA (otras - MTTRA)</t>
    </r>
    <r>
      <rPr>
        <vertAlign val="superscript"/>
        <sz val="10"/>
        <rFont val="Calibri"/>
        <family val="2"/>
        <scheme val="minor"/>
      </rPr>
      <t>(2)(3)(4)</t>
    </r>
  </si>
  <si>
    <t>(2) Se proyecta que la devolución de remanentes de crédito fiscal IVA se seguirá reversando durante 2023, por lo que fue incorporada en el presente año.</t>
  </si>
  <si>
    <t>Proyección IFP 4T22 MM$</t>
  </si>
  <si>
    <t>(1)  Las MTTRA corresponde a las Medidas Tributarias Transitorias de Reversión Automática implementadas en el año 2021 en el contexto del Acuerdo Covid con efectos en el año 2022 y 2023 (mayor detalle en Cuadro II.2.2). Para el cálculo de la variación real anual, se descuentan sus efectos en ambos años.</t>
  </si>
  <si>
    <t>    PIB No Minero Tendencial (% de variación real) </t>
  </si>
  <si>
    <t>    Brecha PIB No Minero (%) </t>
  </si>
  <si>
    <t>Nota: Corresponde a los parámetros del Comité del PIB Tendencial y del Comité del Precio de Referencia del Cobre reunidos con ocasión de la elaboración del Presupuesto del año 2023, en julio de 2022.</t>
  </si>
  <si>
    <t>PIB No Minero Tendencial (% de variación real)</t>
  </si>
  <si>
    <t>Precio de Referencia (USc$2023/lb)</t>
  </si>
  <si>
    <t>Brecha PIB No Minero (%)</t>
  </si>
  <si>
    <t>Var. proy. IFP 4T22/IFP 3T22 (%)</t>
  </si>
  <si>
    <t>Diferencia Ejec 2022- Ejec 2021</t>
  </si>
  <si>
    <t>Diferencia Total</t>
  </si>
  <si>
    <r>
      <t xml:space="preserve">   + Cambio en proyección de Rentas de la Propiedad</t>
    </r>
    <r>
      <rPr>
        <vertAlign val="superscript"/>
        <sz val="10"/>
        <color theme="1"/>
        <rFont val="Calibri"/>
        <family val="2"/>
        <scheme val="minor"/>
      </rPr>
      <t>(1)</t>
    </r>
  </si>
  <si>
    <t>Nota: Cabe destacar que las Rentas de la Propiedad, además de las rentas asociadas a los contratos de explotación del litio, comprenden todos los ingresos obtenidos por los organismos públicos cuando ponen activos que poseen, a disposición de otras entidades o personas naturales. Entre este tipo de ingresos se encuentran aquellos provenientes de arriendo de activos no financieros, dividendos, intereses, participación de utilidades y otras rentas de la propiedad.</t>
  </si>
  <si>
    <t>Dic 2021</t>
  </si>
  <si>
    <t>Ingresos Cíclicamente ajustados del Gobierno Central Total 2024-2027</t>
  </si>
  <si>
    <t>Balances del Gobierno Central Total 2024-2027, Escenario Pesimista</t>
  </si>
  <si>
    <t>Balances del Gobierno Central Total 2024-2027, Escenario Optimista</t>
  </si>
  <si>
    <t>Cuadro III.9.1</t>
  </si>
  <si>
    <t>Cuadro III.9.2</t>
  </si>
  <si>
    <t>Cuadro III.9.3</t>
  </si>
  <si>
    <t>Cuadro III.9.4</t>
  </si>
  <si>
    <t>Nota: El cálculo del componente cíclico estimado, incluye el descuento de las medidas de reversión automáticas consideradas para 2023, tal como señala la metodología vigente. Los montos descontados son: $237.287 millones estimados en la línea (1.5) por devolución de remanentes IVA. Este monto corresponde a un beneficio otorgado por la Ley N°21.353.</t>
  </si>
  <si>
    <t xml:space="preserve">Nota: El cálculo del componente cíclico estimado, incluye el descuento de las medidas de reversión automáticas consideradas para 2022, tal como señala la metodología vigente. Los montos descontados son: $57.404 millones estimados en la línea (1.5) por postergaciones en el pago de IVA y devolución de remanentes. Estos montos corresponden a beneficios otorgados por el Acuerdo Covid, la Ley N°21.353 y el Decreto N°611 del Ministerio de Hacienda.	</t>
  </si>
  <si>
    <t>(miles de pesos 2022)</t>
  </si>
  <si>
    <t>Nombre IF</t>
  </si>
  <si>
    <t>143-370</t>
  </si>
  <si>
    <t xml:space="preserve">Proyecto de ley que da por cumplidas las metas sanitarias y de atención de usuarios por parte de los funcionarios de la salud que indica, para efectos del pago de asignaciones y bonificaciones que corresponda, con ocasión del estado de excepción de catástrofe por la pandemia del COVID-19. </t>
  </si>
  <si>
    <t>Ministerio de Salud</t>
  </si>
  <si>
    <t>154-370</t>
  </si>
  <si>
    <t>Indicaciones al Proyecto de ley que moderniza la ley N°19.886 y otras leyes, para mejorar la calidad del gasto público, aumentar los estándares de probidad y transparencia e introducir principios de economía circular en las compras del Estado</t>
  </si>
  <si>
    <t>Ministerio de Hacienda</t>
  </si>
  <si>
    <t>15.153-04</t>
  </si>
  <si>
    <t>159-370</t>
  </si>
  <si>
    <t>Proyecto de ley que modifica y complementa las normas que indica respecto del sistema educativo</t>
  </si>
  <si>
    <t>Ministerio de Educación</t>
  </si>
  <si>
    <t>166-370</t>
  </si>
  <si>
    <t>Proyecto de ley de reforma tributaria hacia un pacto fiscal por el desarrollo y la justicia social</t>
  </si>
  <si>
    <t>13.982-25</t>
  </si>
  <si>
    <t>170-370</t>
  </si>
  <si>
    <t>Proyecto de Ley que moderniza los delitos que sancionan la delincuencia organizada y establece técnicas especiales para su investigación</t>
  </si>
  <si>
    <t>Ministerio del Trabajo y Previsión Social</t>
  </si>
  <si>
    <t>14.257-11</t>
  </si>
  <si>
    <t>173-370</t>
  </si>
  <si>
    <t>175-370</t>
  </si>
  <si>
    <t>Indicaciones al proyecto de ley que establece en favor del estado una compensación, denominada royalty minero, por la explotación de la minería del cobre y del litio</t>
  </si>
  <si>
    <t>180-370</t>
  </si>
  <si>
    <t>Proyecto de ley que crea un nuevo sistema mixto de pensiones y un seguro social en el pilar contributivo, mejora la Pensión Garantizada Universal y establece beneficios y modificaciones regulatorias que indica</t>
  </si>
  <si>
    <t>15.418-13</t>
  </si>
  <si>
    <t>182-379</t>
  </si>
  <si>
    <t>Proyecto de ley que extiende transitoriamente el permiso postnatal parental</t>
  </si>
  <si>
    <t>Tesoro Público</t>
  </si>
  <si>
    <t>207-370</t>
  </si>
  <si>
    <t>Proyecto de Ley que establece una Ley Marco sobre Ciberseguridad e Infraestructura Crítica de la Información</t>
  </si>
  <si>
    <t>Ministerio del Interior y Seguridad Pública</t>
  </si>
  <si>
    <t>216-370</t>
  </si>
  <si>
    <t xml:space="preserve">Proyecto de Ley que introduce modificaciones al Código del Trabajo y otros cuerpos legales en materia de inclusión laboral de personas con discapacidad y asignatarias de pensión de invalidez       </t>
  </si>
  <si>
    <t>Ministerio de Desarrollo Social y Familia</t>
  </si>
  <si>
    <t>239-370</t>
  </si>
  <si>
    <t>Proyecto de Ley que Otorga Reajuste de Remuneraciones a los Trabajadores del Sector Público, Concede Aguinaldos que Señala, Concede otros Beneficios que Indica, y Modifica diversos cuerpos legales.</t>
  </si>
  <si>
    <t>14.845-11</t>
  </si>
  <si>
    <t>240-370</t>
  </si>
  <si>
    <t>Proyecto de ley que modifica la Ley N°20.585, sobre otorgamiento y uso de licencias médicas</t>
  </si>
  <si>
    <t>241-370</t>
  </si>
  <si>
    <t>Indicaciones al Proyecto de Ley que impulsa la participación de las energías renovables en la matriz energética nacional</t>
  </si>
  <si>
    <t>Ministerio de Energía</t>
  </si>
  <si>
    <t>250-370</t>
  </si>
  <si>
    <t>Indicaciones al Proyecto de Ley que crea el derecho a la protección y reparación integral de familias víctimas de femicidio</t>
  </si>
  <si>
    <t>267-370</t>
  </si>
  <si>
    <t>Proyecto de Ley que Crea el Servicio de Biodiversidad y Áreas Protegidas y el Sistema Nacional de Áreas Protegidas</t>
  </si>
  <si>
    <t>Ministerio de Medio Ambiente</t>
  </si>
  <si>
    <t>260-370</t>
  </si>
  <si>
    <t>Proyecto de Ley que modifica la Ley 21.419 que crea una Pensión Garantizada Universal y modifica cuerpos legales que indica, en la forma que indica</t>
  </si>
  <si>
    <t xml:space="preserve">   </t>
  </si>
  <si>
    <r>
      <t>201</t>
    </r>
    <r>
      <rPr>
        <vertAlign val="superscript"/>
        <sz val="10"/>
        <color rgb="FF000000"/>
        <rFont val="Calibri"/>
        <family val="2"/>
        <scheme val="minor"/>
      </rPr>
      <t>(1)</t>
    </r>
  </si>
  <si>
    <t>14.964-24</t>
  </si>
  <si>
    <t>145-370</t>
  </si>
  <si>
    <t>Indicaciones al proyecto de ley que regula la protección de los periodistas y personas trabajadoras de las comunicaciones</t>
  </si>
  <si>
    <t>Ministerio Secretaría General de Gobierno</t>
  </si>
  <si>
    <t>14.943-11</t>
  </si>
  <si>
    <t>147-370</t>
  </si>
  <si>
    <t>Formula indicaciones al Proyecto de Ley que Establece un derecho a descanso reparatorio para trabajadores de la salud del sector privado, como reconocimiento a su labor durante la pandemia de Covid-19, en las condiciones y con los efectos que señala</t>
  </si>
  <si>
    <t>11.092-07 y 11.144-07, refundidos</t>
  </si>
  <si>
    <t>148-370</t>
  </si>
  <si>
    <t>Retira y Formula Indicaciones al Proyecto de Ley que Regula la Protección y el Tratamiento de los Datos Personales y crea la Agencia de Protección de Datos Personales</t>
  </si>
  <si>
    <t>Ministerio de Economía, Fomento y Turismo</t>
  </si>
  <si>
    <t>15.259-03</t>
  </si>
  <si>
    <t>151-370</t>
  </si>
  <si>
    <t>Indicaciones a Proyecto que modifica el Fondo de Garantía para Pequeños y Medianos Empresarios y permite flexibilizar convenios de pago por impuestos adeudados, para apoyar la reactivación de la economía</t>
  </si>
  <si>
    <t>15.265-08</t>
  </si>
  <si>
    <t>150-370</t>
  </si>
  <si>
    <t>Indicaciones al proyecto de ley que modifica la ley N°19.993, con el objeto de permitir que el tratamiento de los productos de la pequeña y mediana minería de ENAMI pueda realizarse por CODELCO en instalaciones distintas a la fundición Ventanas</t>
  </si>
  <si>
    <t>Ministerio de Minería</t>
  </si>
  <si>
    <t>15.365-04</t>
  </si>
  <si>
    <t>153-370</t>
  </si>
  <si>
    <t>Formula indicaciones al proyecto de ley que modifica la ley N°21.272, que suspende la realización de la evaluación docente, por el año 2020, debido a la pandemia mundial de COVID-19, con el objeto de extender su vigencia y la voluntariedad de la evaluación docente por el período que indica</t>
  </si>
  <si>
    <t>15.408-25</t>
  </si>
  <si>
    <t>156-370</t>
  </si>
  <si>
    <t>Proyecto de ley que modifica la ley N°18.216 para ampliar hipótesis de expulsión como pena sustitutiva.</t>
  </si>
  <si>
    <t>Ministerio de Justicia y Derechos Humanos</t>
  </si>
  <si>
    <t>15.409-06</t>
  </si>
  <si>
    <t>157-370</t>
  </si>
  <si>
    <t>Proyecto de ley que modifica la ley N°21.325 de migraciones y extranjería.</t>
  </si>
  <si>
    <t>155-370</t>
  </si>
  <si>
    <t>Indicaciones al proyecto de ley que Modifica la ley N°19.296, que establece normas sobre asociaciones de funcionarios de la Administración del Estado, para fijar un plazo en que la autoridad administrativa deba recibir en audiencia a los dirigentes de las referidas asociaciones</t>
  </si>
  <si>
    <t>158-370</t>
  </si>
  <si>
    <t>15.486-11</t>
  </si>
  <si>
    <t>167-370</t>
  </si>
  <si>
    <t>Proyecto de Ley que fortalece el vínculo del Hospital Clínico de la Universidad de Chile con el Sistema Nacional de Servicios de Salud, integrándolo en una mayor medida a la Red Pública de Salud, y permitiendo una relación sinérgica entre el Hospital y el referido Ministerio.</t>
  </si>
  <si>
    <t>15.344-11</t>
  </si>
  <si>
    <t>161-370</t>
  </si>
  <si>
    <t>Formula indicaciones al Proyecto de Ley que modifica el D.F.L N°1, que fija el texto refundido, coordinado y sistematizado del Decreto Ley N°2.763, de 1979 y de las leyes N°18.933 y N°18.469, con el objetivo de modificar el nombre del Servicio de Salud de Valdivia.</t>
  </si>
  <si>
    <t>107-370</t>
  </si>
  <si>
    <t>Proyecto de ley para modificar la ley N°19.993, con el objeto de permitir que el tratamiento de los productos de la pequeña y mediana minería de ENAMI pueda realizarse por CODELCO en instalaciones distintas a la fundición Ventanas</t>
  </si>
  <si>
    <t>15.301-04</t>
  </si>
  <si>
    <t>163-370</t>
  </si>
  <si>
    <t>Formula indicaciones al proyecto de ley que modifica la Ley General de Educación para garantizar la entrega de contenido integral en las horas de libre disposición de la jornada escolar completa.</t>
  </si>
  <si>
    <t>14.743-03</t>
  </si>
  <si>
    <t>168-370</t>
  </si>
  <si>
    <t>Indicaciones al Proyecto de Ley que crea un Registro de Deuda Consolidada.</t>
  </si>
  <si>
    <t>15.433-10</t>
  </si>
  <si>
    <t>165-370</t>
  </si>
  <si>
    <t>Proyecto de acuerdo que aprueba el convenio constitutivo de la Corporación Andina de Fomento (CAF) y los convenios de suscripción de acciones de capital ordinarias y de garantía para convertirse en miembro pleno de dicha institución</t>
  </si>
  <si>
    <t>Ministerio de Relaciones Exteriores</t>
  </si>
  <si>
    <t>15.096-09</t>
  </si>
  <si>
    <t>169-370</t>
  </si>
  <si>
    <t>Indicaciones al Proyecto de Ley que regula la extracción de áridos</t>
  </si>
  <si>
    <t>Ministerio de Obras Públicas</t>
  </si>
  <si>
    <t>12.697-15</t>
  </si>
  <si>
    <t>172-370</t>
  </si>
  <si>
    <t>Indicaciones al Proyecto de Ley que establece una cuenta única de tarifas y peajes correspondientes al uso de distintas autopistas</t>
  </si>
  <si>
    <t>Ministerio de Transportes y Telecomunicaciones</t>
  </si>
  <si>
    <t>12.626-11</t>
  </si>
  <si>
    <t>171-370</t>
  </si>
  <si>
    <t>Formula indicaciones al Proyecto de Ley que Regula la Venta, Publicidad y Consumo de Cigarrillos Electrónicos</t>
  </si>
  <si>
    <t>174-370</t>
  </si>
  <si>
    <t>Indicaciones al Proyecto de Ley que crea un Registro de Deuda Consolidada</t>
  </si>
  <si>
    <t>176-370</t>
  </si>
  <si>
    <t>Formula indicaciones al Proyecto de Ley que Establece un Derecho a Descanso Reparatorio para trabajadores de la Salud del Sector Privado, como Reconocimiento a su Labor durante la Pandemia de Covid-19, en las condiciones y con los efectos que señala</t>
  </si>
  <si>
    <t>Indicaciones al Proyecto de Ley que establece una Ley Marco sobre Ciberseguridad e Infraestructura Crítica de la Información</t>
  </si>
  <si>
    <t>14.458-06</t>
  </si>
  <si>
    <t>187-370</t>
  </si>
  <si>
    <t>Formula Indicaciones al Proyecto de Ley que Modifica Diversos Cuerpos Legales para Sancionar el Acoso Sexual en los Sectores de la Administración del Estado que indica, e Imponer a las Municipalidades la obligación de contar con Protocolos Internos para la Prevención y Sanción del Acoso Sexual</t>
  </si>
  <si>
    <t>181-370</t>
  </si>
  <si>
    <t>Formula Indicaciones al Proyecto de Ley que Modifica y Complementa las Normas que indica respecto del Sistema Educativo</t>
  </si>
  <si>
    <t>204-370</t>
  </si>
  <si>
    <t>Formula Indicaciones al Proyecto de Ley, que establece, promueve y garantiza la atención médica, social y educativa, así como la protección e inclusión de las personas, con la condición del espectro autista u otra condición que afecte el neurodesarrollo</t>
  </si>
  <si>
    <t>15.317-07</t>
  </si>
  <si>
    <t>205-370</t>
  </si>
  <si>
    <t>Indicaciones al Proyecto de Ley que modifica el D.L. N°2.460 de 2003, que dicta Ley Orgánica de Policía de Investigaciones de Chile, en lo referente a su labor investigativa especializada</t>
  </si>
  <si>
    <t>15.170-05</t>
  </si>
  <si>
    <t>064-370</t>
  </si>
  <si>
    <t>Proyecto de Ley de Reforma Tributaria hacia un Pacto Fiscal por el Desarrollo y la Justicia Social</t>
  </si>
  <si>
    <t>15.407-03</t>
  </si>
  <si>
    <t>212-370</t>
  </si>
  <si>
    <t>Indicaciones al proyecto de ley para eliminar el Registro Histórico de Deuda, establece los deberes, obligaciones y sanciones que indica</t>
  </si>
  <si>
    <t>12.213-07</t>
  </si>
  <si>
    <t>209-370</t>
  </si>
  <si>
    <t>Indicación Sustitutiva al Proyecto de Ley que Modifica diversos textos legales en Materia de Ejecución de Sanciones Penales</t>
  </si>
  <si>
    <t>213-370</t>
  </si>
  <si>
    <t>15516-34</t>
  </si>
  <si>
    <t>214-370</t>
  </si>
  <si>
    <t>Proyecto de Ley para establecer una cuota paritaria y gradual en los Directorios de las Sociedades Anónimas Abiertas y Sociedades Anónimas Especiales</t>
  </si>
  <si>
    <t>Ministerio de la Mujer y Equidad de Género</t>
  </si>
  <si>
    <t>14.549-35                    14.310-35</t>
  </si>
  <si>
    <t>217-370</t>
  </si>
  <si>
    <t>Formula indicaciones al proyecto de ley que establece, promueve y garantiza la atención médica, social y educativa, así como la protección e inclusión de las personas con la condición del espectro autista u otra condición que afecte el neurodesarrollo</t>
  </si>
  <si>
    <t>12.748-17</t>
  </si>
  <si>
    <t>218-370</t>
  </si>
  <si>
    <t>Indicaciones al Proyecto de Ley que Modifica y Fortalece la Ley N° 20.609, que establece medidas contra la discriminación</t>
  </si>
  <si>
    <t>227-370</t>
  </si>
  <si>
    <t>228-370</t>
  </si>
  <si>
    <t>Inicia un Proyecto de Ley para Modificar el artículo 16° del D.F.L. N°1, que fija texto refundido, coordinado y sistematizado del Decreto Ley N°2.763, de 1979 y de las leyes N°18.933 y N°18.469, en cuanto a las denominaciones de los Servicios de Salud</t>
  </si>
  <si>
    <t>231-370</t>
  </si>
  <si>
    <t>Indicaciones al proyecto de ley que modifica diversos textos legales en materia de ejecución de sanciones penales</t>
  </si>
  <si>
    <t>15.567-29</t>
  </si>
  <si>
    <t>230-370</t>
  </si>
  <si>
    <t>Proyecto de Ley que deroga la Ley N°8.834, de 1947, y regula beneficios para promover la realización en Chile de eventos deportivos oficiales de relevancia internacional</t>
  </si>
  <si>
    <t>Ministerio del Deporte</t>
  </si>
  <si>
    <t>234-370</t>
  </si>
  <si>
    <t>232-370</t>
  </si>
  <si>
    <t>Formula indicaciones al Proyecto de Ley que Establece un Derecho a Descanso Reparatorio para trabajadores de la Salud del Sector Privado, como Reconocimiento a su Labor durante la Pandemia de Covid-19, en las condiciones y con los efectos que señala.</t>
  </si>
  <si>
    <t>15.558-07</t>
  </si>
  <si>
    <t>236-370</t>
  </si>
  <si>
    <t>Proyecto de ley que Modifica el Código Penal para crear el tipo penal de secuestro</t>
  </si>
  <si>
    <t>15.559-07</t>
  </si>
  <si>
    <t>237-370</t>
  </si>
  <si>
    <t>Proyecto de Ley que modifica el Código Penal para sancionar la conspiración de homicidio calificado por premio o promesa remuneratoria o cualquier otro medio que implique ánimo de lucro</t>
  </si>
  <si>
    <t>15.560-07</t>
  </si>
  <si>
    <t>235-370</t>
  </si>
  <si>
    <t>Proyecto de ley que modifica la Ley de Control de Armas para aumentar la pena del delito de porte de armas en lugares altamente concurridos.</t>
  </si>
  <si>
    <t>14.549-35               14.310-35</t>
  </si>
  <si>
    <t>233-370</t>
  </si>
  <si>
    <t>12.557-05</t>
  </si>
  <si>
    <t>242-370</t>
  </si>
  <si>
    <t>Formula Indicaciones al Proyecto de Ley que otorga Reajuste de Remuneraciones a las y los trabajadores del Sector Público, concede Aguinaldos que señala, concede otros beneficios que indica, y modifica diversos cuerpos legales</t>
  </si>
  <si>
    <t>12.535-21</t>
  </si>
  <si>
    <t>245-370</t>
  </si>
  <si>
    <t>Indicaciones al Proyecto de Ley que modifica la Ley General de Pesca y Acuicultura en el ámbito de los Recursos Bentónicos</t>
  </si>
  <si>
    <t>15.557-05</t>
  </si>
  <si>
    <t>244-370</t>
  </si>
  <si>
    <t>247-370</t>
  </si>
  <si>
    <t>Propone forma y modo de resolver las divergencias surgidas entre ambas Cámaras durante la discusión del Proyecto de Ley que Entrega Facilidades de Pago para los Derechos de Aseo Municipal y Faculta al Servicio de Tesorerías su Cobro, en los casos que indica</t>
  </si>
  <si>
    <t>N°14.549-35 y N°14.310-35, refundidos</t>
  </si>
  <si>
    <t>249-370</t>
  </si>
  <si>
    <t>Formula indicaciones al Proyecto de Ley que establece, promueve y garantiza la atención médica, social y educativa, así como la protección e inclusión de las personas con la condición del espectro autista u otra condición que afecte el neurodesarrollo</t>
  </si>
  <si>
    <t>12.643-06</t>
  </si>
  <si>
    <t>251-370</t>
  </si>
  <si>
    <t>Indicaciones al Proyecto de Ley que modifica la Ley de Alcoholes respecto de las sanciones administrativas</t>
  </si>
  <si>
    <t>Ministerio de Agricultura</t>
  </si>
  <si>
    <t>13.179-09</t>
  </si>
  <si>
    <t>252-370</t>
  </si>
  <si>
    <t>Indicaciones al Proyecto de Ley que establece normas de eficiencia hídrica y adaptación al cambio climático</t>
  </si>
  <si>
    <t>253-370</t>
  </si>
  <si>
    <t>15.016-15</t>
  </si>
  <si>
    <t>254-370</t>
  </si>
  <si>
    <t>Indicaciones al Proyecto de Ley que modifica la ley N°18.290, de tránsito, para suprimir la excepción a la exigencia de patente única para la circulación de vehículos nuevos adquiridos en Chile</t>
  </si>
  <si>
    <t>15.126-04</t>
  </si>
  <si>
    <t>256-370</t>
  </si>
  <si>
    <t>Formula Indicaciones al Proyecto de ley que modifica la Ley N°19.132, que crea empresa Televisión Nacional de Chile, en el sentido de otorgar la calidad de Director al representante de los trabajadores en el Directorio.</t>
  </si>
  <si>
    <t>258-370</t>
  </si>
  <si>
    <t>Indicación a Proyecto que modifica la Ley N°19.993, con el objeto de permitir que el tratamiento de los productos de la pequeña y mediana minería de ENAMI pueda realizarse por CODELCO en instalaciones distintas de la Fundición Ventanas.</t>
  </si>
  <si>
    <t>259-370</t>
  </si>
  <si>
    <t>Retira y Formula Indicaciones al Proyecto de Ley que establece una cuenta única de tarifas y peajes correspondientes al uso de distintas autopistas</t>
  </si>
  <si>
    <t>15.549-35 y 14.310-35</t>
  </si>
  <si>
    <t>14.797-06, 10.858-06, 11.889-06, 14.252-06 y 14.475-06</t>
  </si>
  <si>
    <t>179-370 y185-370</t>
  </si>
  <si>
    <t>15.247-13</t>
  </si>
  <si>
    <t>14.549-38, 14.310-35 y 14.847-06</t>
  </si>
  <si>
    <t>11.092-07 y 11.144-07</t>
  </si>
  <si>
    <t xml:space="preserve">- </t>
  </si>
  <si>
    <t xml:space="preserve"> - </t>
  </si>
  <si>
    <t>14.137-05</t>
  </si>
  <si>
    <t>12.093-08</t>
  </si>
  <si>
    <t>15.480-13</t>
  </si>
  <si>
    <t>14.847-06</t>
  </si>
  <si>
    <t>14.445-13</t>
  </si>
  <si>
    <t>14.755-08</t>
  </si>
  <si>
    <t>14.013-34</t>
  </si>
  <si>
    <t>9.404-12</t>
  </si>
  <si>
    <t>15.625-13</t>
  </si>
  <si>
    <t>(1) Del gasto total consignado para el IF N°201 de 2022, los siguientes montos están sujetos a la aprobación del Proyecto de Ley contenido en el Boletín N°15170-05: 2024: $402.752.616 miles; 2025: $855.913.710 miles; 2026: $1.240.059.682 miles; 2027: $1.380.339.583 miles; 2028: $1.415.857.254 miles; 2029: $1.454.313.139 miles; y 2030: $1.855.556.582 miles (moneda de 2022).</t>
  </si>
  <si>
    <t>149-370</t>
  </si>
  <si>
    <t>211-370</t>
  </si>
  <si>
    <t>Proyecto de Ley que Modifica el Código de Minería, la Ley N°21.420, y otros cuerpos legales vinculados al Sector Minero.</t>
  </si>
  <si>
    <t>229-370</t>
  </si>
  <si>
    <t>Proyecto de ley que ajusta diversos cuerpos normativos al plan de emergencia habitacional y facilita la ejecución de obras urbanas</t>
  </si>
  <si>
    <t>Ministerio de Vivienda y Urbanismo</t>
  </si>
  <si>
    <t>246-370</t>
  </si>
  <si>
    <t>Proyecto de ley que modifica el Mecanismo de Estabilización de Precios de los Combustibles para evitar fluctuaciones semanales, y extiende el beneficio de reintegro parcial del impuesto específico a los combustibles para transportistas de carga</t>
  </si>
  <si>
    <t>210-370</t>
  </si>
  <si>
    <t>Pospone, para el sector minero, los efectos de la ley N°21.420, que reduce o elimina exenciones tributarias que indica</t>
  </si>
  <si>
    <t>15.510-08</t>
  </si>
  <si>
    <t>15.552-14</t>
  </si>
  <si>
    <t>15.586-05</t>
  </si>
  <si>
    <t>15.511-08</t>
  </si>
  <si>
    <t>Cuadro R.1.1</t>
  </si>
  <si>
    <t xml:space="preserve"> Efecto de las principales variables en los ingresos efectivos y estructurales Codelco 2022</t>
  </si>
  <si>
    <t>(MMUS$ y % de los respectivos ingresos)</t>
  </si>
  <si>
    <t>Cuadro R.1.2</t>
  </si>
  <si>
    <t>Efecto del precio de referencia del cobre y en los ingresos estructurales de Codelco 2001-2022</t>
  </si>
  <si>
    <t>(MMUS$)</t>
  </si>
  <si>
    <t>Cuadro R.1.3</t>
  </si>
  <si>
    <t>Efecto de las principales variables en los ingresos efectivos y estructurales de las GMP10 2022</t>
  </si>
  <si>
    <t>Cuadro R.1.4</t>
  </si>
  <si>
    <t>Ejercicio del efecto del precio del cobre de largo plazo en los ingresos estructurales de las GMP10 2005-2022</t>
  </si>
  <si>
    <t>Unidad de modificación</t>
  </si>
  <si>
    <t>Ingresos estructurales</t>
  </si>
  <si>
    <t>Millones de US$</t>
  </si>
  <si>
    <t>% de los ingresos efectivos</t>
  </si>
  <si>
    <t>% de los ingresos estructurales</t>
  </si>
  <si>
    <t>Precio del Cobre de Codelco</t>
  </si>
  <si>
    <t>1 centavo de dólar</t>
  </si>
  <si>
    <t>Precio de Referencia del Cobre</t>
  </si>
  <si>
    <t>Precio de Referencia del Cobre (USc$)</t>
  </si>
  <si>
    <t>Efecto precio cobre (disminución USc$1)</t>
  </si>
  <si>
    <t>Precio del Cobre BML</t>
  </si>
  <si>
    <t>Cambio de un centavo de dólar en el precio de referencia para cada año</t>
  </si>
  <si>
    <t>Suma de ambos años</t>
  </si>
  <si>
    <t>Precio de referencia (USc$)</t>
  </si>
  <si>
    <t>*</t>
  </si>
  <si>
    <t>Efecto total en cada año del cambio del precio del año actual y el rezago del cambio del precio del año anterior</t>
  </si>
  <si>
    <t>*No se dispone del efecto para el año 2023.</t>
  </si>
  <si>
    <t>Cuadro R.2.1</t>
  </si>
  <si>
    <t>Gasto incremental informes financieros de 2022</t>
  </si>
  <si>
    <t>Área</t>
  </si>
  <si>
    <t>Gasto incremental primer año de aplicación</t>
  </si>
  <si>
    <t>(PdL aprobados)</t>
  </si>
  <si>
    <t>Principales Informes Financieros</t>
  </si>
  <si>
    <t>Salud</t>
  </si>
  <si>
    <t>Mujer y Equidad de Género</t>
  </si>
  <si>
    <t>Crecimiento económico (políticas laborales, apoyo a pymes, entre otros)</t>
  </si>
  <si>
    <t>Seguridad</t>
  </si>
  <si>
    <t>Prestaciones Previsionales</t>
  </si>
  <si>
    <t>Prestaciones Sociales</t>
  </si>
  <si>
    <t>TOTAL GASTO INCREMENTAL</t>
  </si>
  <si>
    <t>Nota: El gasto incremental presentado corresponde al gasto del primer año de aplicación presentado en el IF, independiente del año calendario que corresponda.</t>
  </si>
  <si>
    <t>(1) Boletín 14310-35.</t>
  </si>
  <si>
    <t>(2) Boletín 14257-11.</t>
  </si>
  <si>
    <t>(3) Boletín 14845-11.</t>
  </si>
  <si>
    <t>(4) Ley N°21.484.</t>
  </si>
  <si>
    <t>(5) Ley N°21.474.</t>
  </si>
  <si>
    <t>(6) Ley N°21.510.</t>
  </si>
  <si>
    <t>(7) Boletín 11.077-07.</t>
  </si>
  <si>
    <t>(8) Boletín 14013-34.</t>
  </si>
  <si>
    <t>(9) Boletín 11073-07.</t>
  </si>
  <si>
    <t>(10) Ley N°21.456.</t>
  </si>
  <si>
    <t>(11) Boletín 15.170-05.</t>
  </si>
  <si>
    <t>(12) Ley N°21.472.</t>
  </si>
  <si>
    <t>(13) Boletín 15.140-15.</t>
  </si>
  <si>
    <t>(14) Boletín 9.404-12.</t>
  </si>
  <si>
    <t>(15) Boletín 11.934-15.</t>
  </si>
  <si>
    <t>(16) Boletín 14.137-05.</t>
  </si>
  <si>
    <t>(17) Ley N°21.538.</t>
  </si>
  <si>
    <t>(18) Boletín N°15.480-13.</t>
  </si>
  <si>
    <t>(19) Ley N°21.456.</t>
  </si>
  <si>
    <t>(20) Ley N°21.474.</t>
  </si>
  <si>
    <r>
      <t>Establece la promoción de la inclusión, la atención integral y la protección de los derechos de las personas con trastorno del espectro autista en el ámbito social, de salud y de educación</t>
    </r>
    <r>
      <rPr>
        <vertAlign val="superscript"/>
        <sz val="10"/>
        <color rgb="FF000000"/>
        <rFont val="Calibri"/>
        <family val="2"/>
        <scheme val="minor"/>
      </rPr>
      <t>(1)</t>
    </r>
    <r>
      <rPr>
        <sz val="10"/>
        <color rgb="FF000000"/>
        <rFont val="Calibri"/>
        <family val="2"/>
        <scheme val="minor"/>
      </rPr>
      <t>; Da por cumplidas las metas sanitarias y de atención de usuarios por parte de los funcionarios de la salud que indica, para efectos del pago de las asignaciones y bonificaciones que corresponda, con ocasión del estado de excepción de catástrofe por la pandemia de Covid-19</t>
    </r>
    <r>
      <rPr>
        <vertAlign val="superscript"/>
        <sz val="10"/>
        <color rgb="FF000000"/>
        <rFont val="Calibri"/>
        <family val="2"/>
        <scheme val="minor"/>
      </rPr>
      <t>(2)</t>
    </r>
    <r>
      <rPr>
        <sz val="10"/>
        <color rgb="FF000000"/>
        <rFont val="Calibri"/>
        <family val="2"/>
        <scheme val="minor"/>
      </rPr>
      <t>; Modifica la ley Nº 20.585, sobre Otorgamiento y Uso de Licencias Médicas, con el objeto de fortalecer las facultades de los organismos reguladores y fiscalizadores y aumentar las multas y períodos de suspensión de los emisores de licencias médicas, en los presupuestos que establece la ley</t>
    </r>
    <r>
      <rPr>
        <vertAlign val="superscript"/>
        <sz val="10"/>
        <color rgb="FF000000"/>
        <rFont val="Calibri"/>
        <family val="2"/>
        <scheme val="minor"/>
      </rPr>
      <t>(3)</t>
    </r>
    <r>
      <rPr>
        <sz val="10"/>
        <color rgb="FF000000"/>
        <rFont val="Calibri"/>
        <family val="2"/>
        <scheme val="minor"/>
      </rPr>
      <t>.</t>
    </r>
  </si>
  <si>
    <r>
      <t>Ley de Responsabilidad parental y pago efectivo de deudas de pensiones de alimentos</t>
    </r>
    <r>
      <rPr>
        <vertAlign val="superscript"/>
        <sz val="10"/>
        <color rgb="FF000000"/>
        <rFont val="Calibri"/>
        <family val="2"/>
        <scheme val="minor"/>
      </rPr>
      <t>(4)</t>
    </r>
    <r>
      <rPr>
        <sz val="10"/>
        <color rgb="FF000000"/>
        <rFont val="Calibri"/>
        <family val="2"/>
        <scheme val="minor"/>
      </rPr>
      <t>; Ley que crea un Bono Extraordinario Chile Apoya de Invierno y Extiende el Permiso Postnatal de Emergencia</t>
    </r>
    <r>
      <rPr>
        <vertAlign val="superscript"/>
        <sz val="10"/>
        <color rgb="FF000000"/>
        <rFont val="Calibri"/>
        <family val="2"/>
        <scheme val="minor"/>
      </rPr>
      <t>(5)</t>
    </r>
    <r>
      <rPr>
        <sz val="10"/>
        <color rgb="FF000000"/>
        <rFont val="Calibri"/>
        <family val="2"/>
        <scheme val="minor"/>
      </rPr>
      <t>; Ley que extiende transitoriamente el permiso postnatal parental</t>
    </r>
    <r>
      <rPr>
        <vertAlign val="superscript"/>
        <sz val="10"/>
        <color rgb="FF000000"/>
        <rFont val="Calibri"/>
        <family val="2"/>
        <scheme val="minor"/>
      </rPr>
      <t>(6)</t>
    </r>
    <r>
      <rPr>
        <sz val="10"/>
        <color rgb="FF000000"/>
        <rFont val="Calibri"/>
        <family val="2"/>
        <scheme val="minor"/>
      </rPr>
      <t>; Sobre el Derecho de las mujeres a una vida libre de violencia</t>
    </r>
    <r>
      <rPr>
        <vertAlign val="superscript"/>
        <sz val="10"/>
        <color rgb="FF000000"/>
        <rFont val="Calibri"/>
        <family val="2"/>
        <scheme val="minor"/>
      </rPr>
      <t>(7)</t>
    </r>
    <r>
      <rPr>
        <sz val="10"/>
        <color rgb="FF000000"/>
        <rFont val="Calibri"/>
        <family val="2"/>
        <scheme val="minor"/>
      </rPr>
      <t>; Establece un régimen de protección, y reparación integral en favor de las víctimas de femicidio y sus familias</t>
    </r>
    <r>
      <rPr>
        <vertAlign val="superscript"/>
        <sz val="10"/>
        <color rgb="FF000000"/>
        <rFont val="Calibri"/>
        <family val="2"/>
        <scheme val="minor"/>
      </rPr>
      <t>(8)</t>
    </r>
    <r>
      <rPr>
        <sz val="10"/>
        <color rgb="FF000000"/>
        <rFont val="Calibri"/>
        <family val="2"/>
        <scheme val="minor"/>
      </rPr>
      <t>; Modifica el Código Procesal Penal en materia de procedencia de la prisión preventiva y de suspensión de ejecución de la sentencia, respecto de mujeres embarazadas o que tengan hijos o hijas menores de tres años</t>
    </r>
    <r>
      <rPr>
        <vertAlign val="superscript"/>
        <sz val="10"/>
        <color rgb="FF000000"/>
        <rFont val="Calibri"/>
        <family val="2"/>
        <scheme val="minor"/>
      </rPr>
      <t>(9)</t>
    </r>
    <r>
      <rPr>
        <sz val="10"/>
        <color rgb="FF000000"/>
        <rFont val="Calibri"/>
        <family val="2"/>
        <scheme val="minor"/>
      </rPr>
      <t>.</t>
    </r>
  </si>
  <si>
    <r>
      <t>Reajusta el monto del Ingreso Mínimo Mensual, así como la Asignación Familiar y Maternal, y el Subsidio Familiar, otorga un subsidio temporal a las Micro, Pequeñas y Medianas Empresas en la forma que indica, y establece un aporte compensatorio del aumento del valor de la Canasta Básica de Alimentos</t>
    </r>
    <r>
      <rPr>
        <vertAlign val="superscript"/>
        <sz val="10"/>
        <color rgb="FF000000"/>
        <rFont val="Calibri"/>
        <family val="2"/>
        <scheme val="minor"/>
      </rPr>
      <t>(10)</t>
    </r>
    <r>
      <rPr>
        <sz val="10"/>
        <color rgb="FF000000"/>
        <rFont val="Calibri"/>
        <family val="2"/>
        <scheme val="minor"/>
      </rPr>
      <t>; establece reforma tributaria hacia un pacto fiscal por el desarrollo y la justicia social</t>
    </r>
    <r>
      <rPr>
        <vertAlign val="superscript"/>
        <sz val="10"/>
        <color rgb="FF000000"/>
        <rFont val="Calibri"/>
        <family val="2"/>
        <scheme val="minor"/>
      </rPr>
      <t>(11)</t>
    </r>
    <r>
      <rPr>
        <sz val="10"/>
        <color rgb="FF000000"/>
        <rFont val="Calibri"/>
        <family val="2"/>
        <scheme val="minor"/>
      </rPr>
      <t>; crea un fondo de estabilización y emergencia energética y establece un nuevo mecanismo de estabilización transitorio de precios de la electricidad para clientes sometidos a regulación de precios</t>
    </r>
    <r>
      <rPr>
        <vertAlign val="superscript"/>
        <sz val="10"/>
        <color rgb="FF000000"/>
        <rFont val="Calibri"/>
        <family val="2"/>
        <scheme val="minor"/>
      </rPr>
      <t>(12)</t>
    </r>
    <r>
      <rPr>
        <sz val="10"/>
        <color rgb="FF000000"/>
        <rFont val="Calibri"/>
        <family val="2"/>
        <scheme val="minor"/>
      </rPr>
      <t>; establece un nuevo marco de financiamiento e introduce mejoras al transporte público remunerado de pasajeros</t>
    </r>
    <r>
      <rPr>
        <vertAlign val="superscript"/>
        <sz val="10"/>
        <color rgb="FF000000"/>
        <rFont val="Calibri"/>
        <family val="2"/>
        <scheme val="minor"/>
      </rPr>
      <t>(13)</t>
    </r>
    <r>
      <rPr>
        <sz val="10"/>
        <color rgb="FF000000"/>
        <rFont val="Calibri"/>
        <family val="2"/>
        <scheme val="minor"/>
      </rPr>
      <t>; crea el Servicio de Biodiversidad y Áreas Protegidas y el Sistema Nacional de Áreas Protegidas</t>
    </r>
    <r>
      <rPr>
        <vertAlign val="superscript"/>
        <sz val="10"/>
        <color rgb="FF000000"/>
        <rFont val="Calibri"/>
        <family val="2"/>
        <scheme val="minor"/>
      </rPr>
      <t>(14)</t>
    </r>
    <r>
      <rPr>
        <sz val="10"/>
        <color rgb="FF000000"/>
        <rFont val="Calibri"/>
        <family val="2"/>
        <scheme val="minor"/>
      </rPr>
      <t>; regula a las aplicaciones de transporte remunerado de pasajeros y los servicios que a través de ellas se presten</t>
    </r>
    <r>
      <rPr>
        <vertAlign val="superscript"/>
        <sz val="10"/>
        <color rgb="FF000000"/>
        <rFont val="Calibri"/>
        <family val="2"/>
        <scheme val="minor"/>
      </rPr>
      <t>(15)</t>
    </r>
    <r>
      <rPr>
        <sz val="10"/>
        <color rgb="FF000000"/>
        <rFont val="Calibri"/>
        <family val="2"/>
        <scheme val="minor"/>
      </rPr>
      <t>; moderniza la ley N°19.886 y otras leyes, para mejorar la calidad del gasto público, aumentar los estándares de probidad y transparencia e introducir principios de economía circular en las compras del Estado</t>
    </r>
    <r>
      <rPr>
        <vertAlign val="superscript"/>
        <sz val="10"/>
        <color rgb="FF000000"/>
        <rFont val="Calibri"/>
        <family val="2"/>
        <scheme val="minor"/>
      </rPr>
      <t>(16)</t>
    </r>
    <r>
      <rPr>
        <sz val="10"/>
        <color rgb="FF000000"/>
        <rFont val="Calibri"/>
        <family val="2"/>
        <scheme val="minor"/>
      </rPr>
      <t xml:space="preserve">. </t>
    </r>
  </si>
  <si>
    <r>
      <t>Modifica la ley N°21.419, que crea la Pensión Garantizada Universal y modifica los cuerpos legales que indica</t>
    </r>
    <r>
      <rPr>
        <vertAlign val="superscript"/>
        <sz val="10"/>
        <color rgb="FF000000"/>
        <rFont val="Calibri"/>
        <family val="2"/>
        <scheme val="minor"/>
      </rPr>
      <t>(17)</t>
    </r>
    <r>
      <rPr>
        <sz val="10"/>
        <color rgb="FF000000"/>
        <rFont val="Calibri"/>
        <family val="2"/>
        <scheme val="minor"/>
      </rPr>
      <t>; Crea un nuevo Sistema Mixto de Pensiones y un Seguro Social en el pilar contributivo, mejora la Pensión Garantizada Universal y establece beneficios y modificaciones regulatorias que indica</t>
    </r>
    <r>
      <rPr>
        <vertAlign val="superscript"/>
        <sz val="10"/>
        <color rgb="FF000000"/>
        <rFont val="Calibri"/>
        <family val="2"/>
        <scheme val="minor"/>
      </rPr>
      <t>(18)</t>
    </r>
    <r>
      <rPr>
        <sz val="10"/>
        <color rgb="FF000000"/>
        <rFont val="Calibri"/>
        <family val="2"/>
        <scheme val="minor"/>
      </rPr>
      <t>.</t>
    </r>
  </si>
  <si>
    <r>
      <t>Reajusta el monto del Ingreso Mínimo Mensual, así como la Asignación Familiar y Maternal, y el Subsidio Familiar, otorga un subsidio temporal a las Micro, Pequeñas y Medianas Empresas en la forma que indica, y establece un aporte compensatorio del aumento del valor de la Canasta Básica de Alimentos</t>
    </r>
    <r>
      <rPr>
        <vertAlign val="superscript"/>
        <sz val="10"/>
        <color rgb="FF000000"/>
        <rFont val="Calibri"/>
        <family val="2"/>
        <scheme val="minor"/>
      </rPr>
      <t>(19)</t>
    </r>
    <r>
      <rPr>
        <sz val="10"/>
        <color rgb="FF000000"/>
        <rFont val="Calibri"/>
        <family val="2"/>
        <scheme val="minor"/>
      </rPr>
      <t>; Ley que crea un Bono Extraordinario Chile Apoya de Invierno y Extiende el Permiso Postnatal de Emergencia</t>
    </r>
    <r>
      <rPr>
        <vertAlign val="superscript"/>
        <sz val="10"/>
        <color rgb="FF000000"/>
        <rFont val="Calibri"/>
        <family val="2"/>
        <scheme val="minor"/>
      </rPr>
      <t>(20)</t>
    </r>
    <r>
      <rPr>
        <sz val="10"/>
        <color rgb="FF000000"/>
        <rFont val="Calibri"/>
        <family val="2"/>
        <scheme val="minor"/>
      </rPr>
      <t>.</t>
    </r>
  </si>
  <si>
    <t>Cuadro R.2.2</t>
  </si>
  <si>
    <t>Ingresos incrementales informes financieros de 2022</t>
  </si>
  <si>
    <t>Ingreso incremental primer año de aplicación</t>
  </si>
  <si>
    <t>Ingreso incremental primer año de aplicación PdL aprobados</t>
  </si>
  <si>
    <t>TOTAL INGRESO INCREMENTAL</t>
  </si>
  <si>
    <t>Nota: El ingreso incremental presentado corresponde al gasto del primer año de aplicación presentado en el IF, independiente del año calendario que corresponda. Valores positivos representan un mayor ingreso incremental, mientras que los valores negativos representan un menor ingreso incremental.</t>
  </si>
  <si>
    <t>(1) Boletín 14.838-03.</t>
  </si>
  <si>
    <t>(2) Boletín 15.170-05.</t>
  </si>
  <si>
    <t>(3) Boletín 12.093-08.</t>
  </si>
  <si>
    <t>(4) Ley N°21.514.</t>
  </si>
  <si>
    <t>(5) Ley N°21.537.</t>
  </si>
  <si>
    <t>(6) Boletín N°15.480-13.</t>
  </si>
  <si>
    <t>(7) Boletín 15.552-14.</t>
  </si>
  <si>
    <r>
      <t>Regula el desarrollo de plataformas de apuestas en línea</t>
    </r>
    <r>
      <rPr>
        <vertAlign val="superscript"/>
        <sz val="10"/>
        <rFont val="Calibri"/>
        <family val="2"/>
        <scheme val="minor"/>
      </rPr>
      <t>(1)</t>
    </r>
    <r>
      <rPr>
        <sz val="10"/>
        <rFont val="Calibri"/>
        <family val="2"/>
        <scheme val="minor"/>
      </rPr>
      <t>; establece reforma tributaria hacia un pacto fiscal por el desarrollo y la justicia social</t>
    </r>
    <r>
      <rPr>
        <vertAlign val="superscript"/>
        <sz val="10"/>
        <rFont val="Calibri"/>
        <family val="2"/>
        <scheme val="minor"/>
      </rPr>
      <t>(2)</t>
    </r>
    <r>
      <rPr>
        <sz val="10"/>
        <rFont val="Calibri"/>
        <family val="2"/>
        <scheme val="minor"/>
      </rPr>
      <t>; establece en favor del Estado una compensación, denominada royalty minero, por la explotación de la minería del cobre y del litio</t>
    </r>
    <r>
      <rPr>
        <vertAlign val="superscript"/>
        <sz val="10"/>
        <rFont val="Calibri"/>
        <family val="2"/>
        <scheme val="minor"/>
      </rPr>
      <t>(3)</t>
    </r>
    <r>
      <rPr>
        <sz val="10"/>
        <rFont val="Calibri"/>
        <family val="2"/>
        <scheme val="minor"/>
      </rPr>
      <t>; modifica el Fondo de Garantía para Pequeños y Medianos Empresarios y permite flexibilizar convenios de pago por impuestos adeudados, para apoyar la reactivación de la economía</t>
    </r>
    <r>
      <rPr>
        <vertAlign val="superscript"/>
        <sz val="10"/>
        <rFont val="Calibri"/>
        <family val="2"/>
        <scheme val="minor"/>
      </rPr>
      <t>(4)</t>
    </r>
    <r>
      <rPr>
        <sz val="10"/>
        <rFont val="Calibri"/>
        <family val="2"/>
        <scheme val="minor"/>
      </rPr>
      <t>; modifica el Mecanismo de Estabilización de Precios de los Combustibles para evitar fluctuaciones semanales, y extiende el beneficio de reintegro parcial del impuesto específico a los combustibles para transportistas de carga</t>
    </r>
    <r>
      <rPr>
        <vertAlign val="superscript"/>
        <sz val="10"/>
        <rFont val="Calibri"/>
        <family val="2"/>
        <scheme val="minor"/>
      </rPr>
      <t>(5)</t>
    </r>
    <r>
      <rPr>
        <sz val="10"/>
        <rFont val="Calibri"/>
        <family val="2"/>
        <scheme val="minor"/>
      </rPr>
      <t>.</t>
    </r>
  </si>
  <si>
    <r>
      <t>Crea un nuevo Sistema Mixto de Pensiones y un Seguro Social en el pilar contributivo, mejora la Pensión Garantizada Universal y establece beneficios y modificaciones regulatorias que indica</t>
    </r>
    <r>
      <rPr>
        <vertAlign val="superscript"/>
        <sz val="10"/>
        <rFont val="Calibri"/>
        <family val="2"/>
        <scheme val="minor"/>
      </rPr>
      <t>(6)</t>
    </r>
    <r>
      <rPr>
        <sz val="10"/>
        <rFont val="Calibri"/>
        <family val="2"/>
        <scheme val="minor"/>
      </rPr>
      <t>.</t>
    </r>
  </si>
  <si>
    <r>
      <t>Modifica diversos cuerpos normativos para adecuarlos al plan de emergencia habitacional y facilitar la ejecución de obras urbanas</t>
    </r>
    <r>
      <rPr>
        <vertAlign val="superscript"/>
        <sz val="10"/>
        <rFont val="Calibri"/>
        <family val="2"/>
        <scheme val="minor"/>
      </rPr>
      <t>(7)</t>
    </r>
    <r>
      <rPr>
        <sz val="10"/>
        <rFont val="Calibri"/>
        <family val="2"/>
        <scheme val="minor"/>
      </rPr>
      <t>.</t>
    </r>
  </si>
  <si>
    <t>Cuadro R.3.1</t>
  </si>
  <si>
    <t>Medidas financiadas con cargo al Fondo de Emergencia Transitoria 2020, 2021 y 2022</t>
  </si>
  <si>
    <t>(millones de pesos 2022, millones de dólares, y % del PIB de cada año)</t>
  </si>
  <si>
    <t>(1) Aplicación ley N°21.247 la cual que estableció beneficios a los padres y madres con permiso postnatal parental o a cuidado personal de niños o niñas nacidos a contar del año 2013, con motivo de la pandemia.</t>
  </si>
  <si>
    <t xml:space="preserve">(2) Incluye el gasto en iniciativas de inversión y en transferencias de capital que corresponda, más los gastos operacionales necesarios para llevarlas a cabo. </t>
  </si>
  <si>
    <t xml:space="preserve">(3) Incluye el mayor gasto asociado ampliación y refuerzo del IFE como parte de las medidas extraordinarias de apoyo a la crisis por la Pandemia. </t>
  </si>
  <si>
    <t>(4) Incluye gasto ejecutado mediante transferencia consolidable destinada a la Bonificación por Inversiones de Riego y Drenaje pagados a través del Programa de Subsidios del Tesoro Público.</t>
  </si>
  <si>
    <t>(5) Incluye los recursos ejecutados en el Ministerio de Cultura asociados al cumplimiento del "Acuerdo de Protección Social y Recuperación de Empleos”.</t>
  </si>
  <si>
    <t>(6) Incluye el gasto en iniciativas de inversión y en transferencias de capital que corresponda, más los gastos operacionales necesarios para llevarlas a cabo.</t>
  </si>
  <si>
    <t>(7) La Ley de Presupuestos 2022 consideró recursos FET de la partida Trabajo y Previsión Social para financiar arrastres de subsidios al empleo otorgados en el 2021 y que finalizan en 2022; y del Tesoro Público para financiar gasto asociado a programas con efecto en el empleo (glosa 27 del programa 50.01.03 del Tesoro), cuya ejecución se efectúa a través del SENCE en su línea de Subsidio al Empleo.</t>
  </si>
  <si>
    <t>(8) Correspondiente al gasto por concepto de regularización durante el año 2022 de pagos correspondiente a beneficiarios que cumplían con los requisitos para recibir el IFE y el Bono Crianza Protegida para los Trabajadores Independientes durante 2021 y que no alcanzaron a efectuarse durante el año.</t>
  </si>
  <si>
    <t>(9) Correspondiente a los recursos asociados a planes de reactivación ejecutados a través del Ministerio de Economía, Fomento y Turismo; que incluyen Subsidios de apoyo para sectores rezagados para las MiPymes, Subsidios de reactivación de la denominada zona cero y apoyos para proyectos de digitalización, así como también, Apoyos para la Pequeña Minería Artesanal ejecutado a través de ENAMI.</t>
  </si>
  <si>
    <t>(10) Incluye gasto a ejecutar mediante transferencia consolidable del Ministerio de Agricultura destinada a la Bonificación por Inversiones de Riego y Drenaje pagados a través del Programa de Subsidios del Tesoro Público.</t>
  </si>
  <si>
    <t>(11) Considera como medida de ejecución el gasto asociado a acciones vinculadas al desarrollo de estrategias sanitarias, inmunización y otros, correspondiente al gasto devengado de manera directa a través de los programas FET de la Partida ($847.023 millones) y a la distribución de recursos FET asignada a programas regulares ($161.368 millones) cuya ejecución forma parte del gasto devengado a través de programas regulares de los Servicios de Salud y otros organismos del Ministerio por las acciones ejecutadas.</t>
  </si>
  <si>
    <t>(12) Considera principalmente el Subsidio Temporal a la MIPYMES de la Ley N°21.456 otorgado en 2022 con una ejecución acumulada de $74.623 millones. Además, incluye el gasto correspondiente a las iniciativas del Fondo de Iniciativas para Superación de la Pobreza en la Subsecretaría de Evaluación Social por $1.072 millones. Asimismo, se incluyen los recursos asociados a la regularización de casos a cuyos beneficiarios les correspondía, durante el año 2021, alguno de los beneficios otorgados por las Leyes N°21.323, N°21.242, N°21.252, N°21.256 y N°21.354 que alcanzaron a ser ejecutados, y que en general, ya sea por reclamación del beneficio o por postergación del cobro respectivo, fueron pagados y regularizados durante el año 2022 con cargo a recursos del presente ejercicio presupuestario en el Tesoro Público, los que incluyen (a) gastos de apoyo social destinado a beneficiarios del Bono Clase Media, del Bono Transportistas y el Bono Alivio Mype, por $10.440 millones y; (b) gastos con concepto de otorgamiento de préstamos de asistencia por un total de $938 millones, todos beneficios en el marco de las normas señaladas precedentemente.</t>
  </si>
  <si>
    <t>(13) Correspondiente a recursos para atender la contingencia social, destinados a financiar la implementación de un programa especial que permita desarrollar medidas de apoyo a los colaboradores del Sector de la Cultura, las Artes y el Patrimonio, cuya actividad, personal, colectiva o de agrupación se haya visto afectada por la pandemia.</t>
  </si>
  <si>
    <t>Cuadro R.4.2</t>
  </si>
  <si>
    <t>Fecha</t>
  </si>
  <si>
    <t>Publicación</t>
  </si>
  <si>
    <t>IFP 2001</t>
  </si>
  <si>
    <t>IFP 2002</t>
  </si>
  <si>
    <t>IFP 2003</t>
  </si>
  <si>
    <t>IFP 2004</t>
  </si>
  <si>
    <t>IFP 2005</t>
  </si>
  <si>
    <t>IFP 2006</t>
  </si>
  <si>
    <t>IFP 2007</t>
  </si>
  <si>
    <t>IFP 2008</t>
  </si>
  <si>
    <t>IFP 2009</t>
  </si>
  <si>
    <t>IFP 2010</t>
  </si>
  <si>
    <t>IFP 2011</t>
  </si>
  <si>
    <t>IFP 2012</t>
  </si>
  <si>
    <t>IFP 2013</t>
  </si>
  <si>
    <t>IFP 2014</t>
  </si>
  <si>
    <t>IFP 2015</t>
  </si>
  <si>
    <t>IFP 2016</t>
  </si>
  <si>
    <t>IFP 2017</t>
  </si>
  <si>
    <t>IFP 2018</t>
  </si>
  <si>
    <t>IFP 2019</t>
  </si>
  <si>
    <t>IFP 1T19</t>
  </si>
  <si>
    <t>IFP 2T19</t>
  </si>
  <si>
    <t>IFP 3T19</t>
  </si>
  <si>
    <t>IFP 3T19 adendum</t>
  </si>
  <si>
    <t>IFP 4T19</t>
  </si>
  <si>
    <t>IFP 1T20 adendum</t>
  </si>
  <si>
    <t>IFP 3T20</t>
  </si>
  <si>
    <t>IFP 4T20</t>
  </si>
  <si>
    <t>IFP 1T21</t>
  </si>
  <si>
    <t>IFP 2T21</t>
  </si>
  <si>
    <t>IFP 3T21</t>
  </si>
  <si>
    <t>IFP 4T21</t>
  </si>
  <si>
    <t>IFP 1T22</t>
  </si>
  <si>
    <t>IFP 2T22</t>
  </si>
  <si>
    <t>(1) Hasta 2018 se presentan las metas de los IFP anuales, correspondientes a las utilizadas en la elaboración de cada Presupuesto. A partir de 2019, los IFP comenzaron a publicarse trimestralmente, por lo que se presentan las metas publicadas en cada actualización. En 2019 y 2020 se publicaron adendum del IFP, en los que se modificaron las metas dentro de lo establecido en el Decreto vigente a la fecha correspondiente.</t>
  </si>
  <si>
    <t>(2) No se presentaron metas en el IFP 2T20.</t>
  </si>
  <si>
    <t>(3) Entre 2016 y 2018 se presentan las metas del EGF, ya que en dicho informe se presentaba el cierre del año anterior, lo que determinaba la meta del año en curso.</t>
  </si>
  <si>
    <r>
      <t>EGF 2015</t>
    </r>
    <r>
      <rPr>
        <vertAlign val="superscript"/>
        <sz val="10"/>
        <color rgb="FF000000"/>
        <rFont val="Calibri"/>
        <family val="2"/>
        <scheme val="minor"/>
      </rPr>
      <t>(3)</t>
    </r>
  </si>
  <si>
    <r>
      <t>EGF 2016</t>
    </r>
    <r>
      <rPr>
        <vertAlign val="superscript"/>
        <sz val="10"/>
        <color rgb="FF000000"/>
        <rFont val="Calibri"/>
        <family val="2"/>
        <scheme val="minor"/>
      </rPr>
      <t>(3)</t>
    </r>
  </si>
  <si>
    <r>
      <t>EGF 2017</t>
    </r>
    <r>
      <rPr>
        <vertAlign val="superscript"/>
        <sz val="10"/>
        <color rgb="FF000000"/>
        <rFont val="Calibri"/>
        <family val="2"/>
        <scheme val="minor"/>
      </rPr>
      <t>(3)</t>
    </r>
  </si>
  <si>
    <r>
      <t>Metas de Balance Estructural publicadas en los IFP</t>
    </r>
    <r>
      <rPr>
        <b/>
        <vertAlign val="superscript"/>
        <sz val="10"/>
        <color theme="1"/>
        <rFont val="Calibri"/>
        <family val="2"/>
        <scheme val="minor"/>
      </rPr>
      <t>(1)(2)</t>
    </r>
  </si>
  <si>
    <t>Gasto Fondo Covid</t>
  </si>
  <si>
    <t>Millones de pesos 2022</t>
  </si>
  <si>
    <t>Millones de dólares</t>
  </si>
  <si>
    <t>% del PIB de cada año</t>
  </si>
  <si>
    <t xml:space="preserve">Ingreso Familiar de Emergencia: Fase II </t>
  </si>
  <si>
    <t>Bono Covid Navidad</t>
  </si>
  <si>
    <t>Apoyo Municipios Fondo Covid</t>
  </si>
  <si>
    <t>Apoyo Clase Media</t>
  </si>
  <si>
    <t xml:space="preserve">Nuevo Subsidio Transitorio al Empleo </t>
  </si>
  <si>
    <t>Inversiones sectoriales 1</t>
  </si>
  <si>
    <t>Ingreso Familiar de Emergencia 2</t>
  </si>
  <si>
    <t>Subsidio al Empleo</t>
  </si>
  <si>
    <t>Subsidios a Pymes</t>
  </si>
  <si>
    <t>Subsidios Fomento al Riego y Drenaje 3</t>
  </si>
  <si>
    <t>Apoyo al Sector Cultura 8</t>
  </si>
  <si>
    <t>Vacunas Covid</t>
  </si>
  <si>
    <t>Listas de Espera</t>
  </si>
  <si>
    <t>Inversiones Sectoriales</t>
  </si>
  <si>
    <t>Subsidio al Empleo (IFE Laboral y Protege)</t>
  </si>
  <si>
    <t>Rezago IFE Universal y Otros Beneficios</t>
  </si>
  <si>
    <t>Chile Apoya: Sectores Rezagados</t>
  </si>
  <si>
    <t>Subsidios Fomento al Riego y Drenaje</t>
  </si>
  <si>
    <t>Estrategia Sanitaria Salud, TTA, Vacuna, Listas de Espera, entre otros</t>
  </si>
  <si>
    <t>Otros Apoyos Sociales y de Reactivación</t>
  </si>
  <si>
    <t>Chile Apoya: Bono Cultura</t>
  </si>
  <si>
    <t xml:space="preserve">Fondo especial de insumos médicos: Fondo II (1) </t>
  </si>
  <si>
    <t xml:space="preserve">Postnatal de Emergencia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</si>
</sst>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0;[Red]&quot;$&quot;\-#,##0"/>
    <numFmt numFmtId="42" formatCode="_ &quot;$&quot;* #,##0_ ;_ &quot;$&quot;* \-#,##0_ ;_ &quot;$&quot;* &quot;-&quot;_ ;_ @_ "/>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0.0%"/>
    <numFmt numFmtId="169" formatCode="_ * #,##0.0_ ;_ * \-#,##0.0_ ;_ * &quot;-&quot;_ ;_ @_ "/>
    <numFmt numFmtId="170" formatCode="_ * #,##0.0_ ;_ * \-#,##0.0_ ;_ * &quot;-&quot;?_ ;_ @_ "/>
    <numFmt numFmtId="171" formatCode="#,##0_ ;\-#,##0\ "/>
    <numFmt numFmtId="172" formatCode="&quot;$&quot;\ #,##0;[Red]\-&quot;$&quot;\ #,##0"/>
    <numFmt numFmtId="173" formatCode="_-* #,##0.000000_-;\-* #,##0.000000_-;_-* &quot;-&quot;??_-;_-@_-"/>
    <numFmt numFmtId="174" formatCode="0.0000"/>
    <numFmt numFmtId="175" formatCode="0.000"/>
    <numFmt numFmtId="176" formatCode="&quot;Ch$&quot;#,##0.00_);\(&quot;Ch$&quot;#,##0.00\)"/>
    <numFmt numFmtId="177" formatCode="&quot;Ch$&quot;#,##0_);\(&quot;Ch$&quot;#,##0\)"/>
    <numFmt numFmtId="178" formatCode="mmmm\ d\,\ yyyy"/>
    <numFmt numFmtId="179" formatCode="_-* #,##0\ _P_t_a_-;\-* #,##0\ _P_t_a_-;_-* &quot;-&quot;\ _P_t_a_-;_-@_-"/>
    <numFmt numFmtId="180" formatCode="_-* #,##0_-;\-* #,##0_-;_-* &quot;-&quot;_-;_-@_-"/>
    <numFmt numFmtId="181" formatCode="_-* #,##0.00_-;\-* #,##0.00_-;_-* \-??_-;_-@_-"/>
    <numFmt numFmtId="182" formatCode="_-&quot;$&quot;\ * #,##0.00_-;\-&quot;$&quot;\ * #,##0.00_-;_-&quot;$&quot;\ * &quot;-&quot;??_-;_-@_-"/>
    <numFmt numFmtId="183" formatCode="#,##0.0_ ;\-#,##0.0\ "/>
    <numFmt numFmtId="184" formatCode="_ * #,##0.000000_ ;_ * \-#,##0.000000_ ;_ * &quot;-&quot;_ ;_ @_ "/>
    <numFmt numFmtId="185" formatCode="0.00000%"/>
    <numFmt numFmtId="186" formatCode="_ * #,##0.0000_ ;_ * \-#,##0.0000_ ;_ * &quot;-&quot;_ ;_ @_ "/>
    <numFmt numFmtId="187" formatCode="#,##0.00000"/>
    <numFmt numFmtId="188" formatCode="_ * #,##0.00_ ;_ * \-#,##0.00_ ;_ * &quot;-&quot;_ ;_ @_ "/>
    <numFmt numFmtId="189" formatCode="#,##0.000;\-#,##0.000"/>
    <numFmt numFmtId="190" formatCode="#,##0.0_);\(#,##0.0\)"/>
    <numFmt numFmtId="191" formatCode="#,##0.00_ ;\-#,##0.00\ "/>
    <numFmt numFmtId="192" formatCode="#,##0.000_ ;\-#,##0.000\ "/>
    <numFmt numFmtId="193" formatCode="#,##0.0000_ ;\-#,##0.0000\ "/>
    <numFmt numFmtId="194" formatCode="#,##0.00000_ ;\-#,##0.00000\ "/>
  </numFmts>
  <fonts count="45"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name val="Calibri"/>
      <family val="2"/>
      <scheme val="minor"/>
    </font>
    <font>
      <sz val="10"/>
      <name val="Arial"/>
      <family val="2"/>
    </font>
    <font>
      <sz val="10"/>
      <name val="Calibri"/>
      <family val="2"/>
      <scheme val="minor"/>
    </font>
    <font>
      <sz val="11"/>
      <color theme="1"/>
      <name val="Calibri"/>
      <family val="2"/>
      <scheme val="minor"/>
    </font>
    <font>
      <i/>
      <sz val="10"/>
      <name val="Calibri"/>
      <family val="2"/>
      <scheme val="minor"/>
    </font>
    <font>
      <b/>
      <sz val="10"/>
      <name val="Calibri"/>
      <family val="2"/>
    </font>
    <font>
      <sz val="10"/>
      <name val="Calibri"/>
      <family val="2"/>
    </font>
    <font>
      <sz val="10"/>
      <color rgb="FFFF0000"/>
      <name val="Calibri"/>
      <family val="2"/>
    </font>
    <font>
      <sz val="12"/>
      <color theme="1"/>
      <name val="Calibri"/>
      <family val="2"/>
      <scheme val="minor"/>
    </font>
    <font>
      <i/>
      <sz val="10"/>
      <color rgb="FF000000"/>
      <name val="Calibri"/>
      <family val="2"/>
      <scheme val="minor"/>
    </font>
    <font>
      <i/>
      <sz val="10"/>
      <color theme="1"/>
      <name val="Calibri"/>
      <family val="2"/>
      <scheme val="minor"/>
    </font>
    <font>
      <b/>
      <vertAlign val="subscript"/>
      <sz val="10"/>
      <color rgb="FF000000"/>
      <name val="Calibri"/>
      <family val="2"/>
      <scheme val="minor"/>
    </font>
    <font>
      <vertAlign val="superscript"/>
      <sz val="10"/>
      <color theme="1"/>
      <name val="Calibri"/>
      <family val="2"/>
      <scheme val="minor"/>
    </font>
    <font>
      <b/>
      <sz val="10"/>
      <color theme="0"/>
      <name val="Calibri"/>
      <family val="2"/>
      <scheme val="minor"/>
    </font>
    <font>
      <b/>
      <sz val="10"/>
      <color rgb="FF231F20"/>
      <name val="Calibri"/>
      <family val="2"/>
      <scheme val="minor"/>
    </font>
    <font>
      <sz val="11"/>
      <color rgb="FF000000"/>
      <name val="Calibri"/>
      <family val="2"/>
    </font>
    <font>
      <b/>
      <sz val="10"/>
      <color rgb="FF000000"/>
      <name val="Calibri"/>
      <family val="2"/>
    </font>
    <font>
      <sz val="10"/>
      <color rgb="FF000000"/>
      <name val="Calibri"/>
      <family val="2"/>
    </font>
    <font>
      <vertAlign val="superscript"/>
      <sz val="10"/>
      <name val="Calibri"/>
      <family val="2"/>
    </font>
    <font>
      <b/>
      <sz val="18"/>
      <name val="Arial"/>
      <family val="2"/>
    </font>
    <font>
      <b/>
      <sz val="12"/>
      <name val="Arial"/>
      <family val="2"/>
    </font>
    <font>
      <u/>
      <sz val="10"/>
      <color theme="10"/>
      <name val="Arial"/>
      <family val="2"/>
    </font>
    <font>
      <sz val="11"/>
      <color indexed="8"/>
      <name val="Calibri"/>
      <family val="2"/>
    </font>
    <font>
      <sz val="10"/>
      <color indexed="8"/>
      <name val="MS Sans Serif"/>
      <family val="2"/>
    </font>
    <font>
      <b/>
      <vertAlign val="superscript"/>
      <sz val="10"/>
      <color rgb="FF000000"/>
      <name val="Calibri"/>
      <family val="2"/>
      <scheme val="minor"/>
    </font>
    <font>
      <i/>
      <sz val="10"/>
      <name val="Calibri"/>
      <family val="2"/>
    </font>
    <font>
      <sz val="10"/>
      <color rgb="FF231F20"/>
      <name val="Calibri"/>
      <family val="2"/>
      <scheme val="minor"/>
    </font>
    <font>
      <b/>
      <vertAlign val="superscript"/>
      <sz val="10"/>
      <name val="Calibri"/>
      <family val="2"/>
      <scheme val="minor"/>
    </font>
    <font>
      <vertAlign val="superscript"/>
      <sz val="10"/>
      <name val="Calibri"/>
      <family val="2"/>
      <scheme val="minor"/>
    </font>
    <font>
      <vertAlign val="superscript"/>
      <sz val="10"/>
      <color rgb="FF000000"/>
      <name val="Calibri"/>
      <family val="2"/>
      <scheme val="minor"/>
    </font>
    <font>
      <sz val="11"/>
      <color rgb="FF9C0006"/>
      <name val="Calibri"/>
      <family val="2"/>
      <scheme val="minor"/>
    </font>
    <font>
      <b/>
      <sz val="11"/>
      <color theme="1"/>
      <name val="Calibri"/>
      <family val="2"/>
      <scheme val="minor"/>
    </font>
    <font>
      <b/>
      <sz val="10"/>
      <color rgb="FFFF0000"/>
      <name val="Calibri"/>
      <family val="2"/>
      <scheme val="minor"/>
    </font>
    <font>
      <sz val="9"/>
      <color theme="1"/>
      <name val="Calibri"/>
      <family val="2"/>
      <scheme val="minor"/>
    </font>
    <font>
      <sz val="8"/>
      <color theme="1"/>
      <name val="Century Gothic"/>
      <family val="2"/>
    </font>
    <font>
      <u/>
      <sz val="10"/>
      <name val="Calibri"/>
      <family val="2"/>
      <scheme val="minor"/>
    </font>
    <font>
      <b/>
      <vertAlign val="superscript"/>
      <sz val="10"/>
      <color theme="1"/>
      <name val="Calibri"/>
      <family val="2"/>
      <scheme val="minor"/>
    </font>
    <font>
      <sz val="10"/>
      <color indexed="9"/>
      <name val="Calibri"/>
      <family val="2"/>
      <scheme val="minor"/>
    </font>
    <font>
      <b/>
      <sz val="10"/>
      <color indexed="9"/>
      <name val="Calibri"/>
      <family val="2"/>
      <scheme val="minor"/>
    </font>
  </fonts>
  <fills count="3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FFFFCC"/>
      </patternFill>
    </fill>
    <fill>
      <patternFill patternType="solid">
        <fgColor rgb="FFFFC7CE"/>
      </patternFill>
    </fill>
    <fill>
      <patternFill patternType="solid">
        <fgColor rgb="FFA4BFE0"/>
        <bgColor indexed="64"/>
      </patternFill>
    </fill>
    <fill>
      <patternFill patternType="solid">
        <fgColor rgb="FFD0DEF0"/>
        <bgColor indexed="64"/>
      </patternFill>
    </fill>
    <fill>
      <patternFill patternType="solid">
        <fgColor rgb="FFFCFCFF"/>
        <bgColor indexed="64"/>
      </patternFill>
    </fill>
    <fill>
      <patternFill patternType="solid">
        <fgColor rgb="FFFBD5D8"/>
        <bgColor indexed="64"/>
      </patternFill>
    </fill>
    <fill>
      <patternFill patternType="solid">
        <fgColor rgb="FFFBDCDE"/>
        <bgColor indexed="64"/>
      </patternFill>
    </fill>
    <fill>
      <patternFill patternType="solid">
        <fgColor rgb="FFFBE0E3"/>
        <bgColor indexed="64"/>
      </patternFill>
    </fill>
    <fill>
      <patternFill patternType="solid">
        <fgColor rgb="FFFBE6E9"/>
        <bgColor indexed="64"/>
      </patternFill>
    </fill>
    <fill>
      <patternFill patternType="solid">
        <fgColor rgb="FFFBEAED"/>
        <bgColor indexed="64"/>
      </patternFill>
    </fill>
    <fill>
      <patternFill patternType="solid">
        <fgColor rgb="FFFBE4E7"/>
        <bgColor indexed="64"/>
      </patternFill>
    </fill>
    <fill>
      <patternFill patternType="solid">
        <fgColor rgb="FFFBF3F6"/>
        <bgColor indexed="64"/>
      </patternFill>
    </fill>
    <fill>
      <patternFill patternType="solid">
        <fgColor rgb="FFFBF1F4"/>
        <bgColor indexed="64"/>
      </patternFill>
    </fill>
    <fill>
      <patternFill patternType="solid">
        <fgColor rgb="FFFBD7DA"/>
        <bgColor indexed="64"/>
      </patternFill>
    </fill>
    <fill>
      <patternFill patternType="solid">
        <fgColor rgb="FFFBE2E5"/>
        <bgColor indexed="64"/>
      </patternFill>
    </fill>
    <fill>
      <patternFill patternType="solid">
        <fgColor rgb="FFFBEDEF"/>
        <bgColor indexed="64"/>
      </patternFill>
    </fill>
    <fill>
      <patternFill patternType="solid">
        <fgColor rgb="FFFBD9DC"/>
        <bgColor indexed="64"/>
      </patternFill>
    </fill>
    <fill>
      <patternFill patternType="solid">
        <fgColor rgb="FFFBDEE0"/>
        <bgColor indexed="64"/>
      </patternFill>
    </fill>
    <fill>
      <patternFill patternType="solid">
        <fgColor rgb="FFFBEFF2"/>
        <bgColor indexed="64"/>
      </patternFill>
    </fill>
    <fill>
      <patternFill patternType="solid">
        <fgColor rgb="FFFAB5B8"/>
        <bgColor indexed="64"/>
      </patternFill>
    </fill>
    <fill>
      <patternFill patternType="solid">
        <fgColor rgb="FFFAC0C2"/>
        <bgColor indexed="64"/>
      </patternFill>
    </fill>
    <fill>
      <patternFill patternType="solid">
        <fgColor rgb="FFFBCBCD"/>
        <bgColor indexed="64"/>
      </patternFill>
    </fill>
    <fill>
      <patternFill patternType="solid">
        <fgColor rgb="FFFAB7BA"/>
        <bgColor indexed="64"/>
      </patternFill>
    </fill>
    <fill>
      <patternFill patternType="solid">
        <fgColor rgb="FFFAC6C9"/>
        <bgColor indexed="64"/>
      </patternFill>
    </fill>
    <fill>
      <patternFill patternType="solid">
        <fgColor rgb="FFFBD1D4"/>
        <bgColor indexed="64"/>
      </patternFill>
    </fill>
    <fill>
      <patternFill patternType="solid">
        <fgColor rgb="FFFA989A"/>
        <bgColor indexed="64"/>
      </patternFill>
    </fill>
    <fill>
      <patternFill patternType="solid">
        <fgColor rgb="FFFAA9AB"/>
        <bgColor indexed="64"/>
      </patternFill>
    </fill>
    <fill>
      <patternFill patternType="solid">
        <fgColor rgb="FFFABEC0"/>
        <bgColor indexed="64"/>
      </patternFill>
    </fill>
    <fill>
      <patternFill patternType="solid">
        <fgColor rgb="FFFBD3D6"/>
        <bgColor indexed="64"/>
      </patternFill>
    </fill>
    <fill>
      <patternFill patternType="solid">
        <fgColor rgb="FFFBE8EB"/>
        <bgColor indexed="64"/>
      </patternFill>
    </fill>
    <fill>
      <patternFill patternType="solid">
        <fgColor rgb="FFF4F6FC"/>
        <bgColor indexed="64"/>
      </patternFill>
    </fill>
    <fill>
      <patternFill patternType="solid">
        <fgColor rgb="FFFAC4C7"/>
        <bgColor indexed="64"/>
      </patternFill>
    </fill>
    <fill>
      <patternFill patternType="solid">
        <fgColor rgb="FFFBF5F8"/>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000000"/>
      </left>
      <right/>
      <top/>
      <bottom/>
      <diagonal/>
    </border>
    <border>
      <left style="thin">
        <color rgb="FF000000"/>
      </left>
      <right/>
      <top/>
      <bottom style="thin">
        <color rgb="FF000000"/>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89">
    <xf numFmtId="0" fontId="0" fillId="0" borderId="0"/>
    <xf numFmtId="0" fontId="7" fillId="0" borderId="0">
      <alignment vertical="top"/>
    </xf>
    <xf numFmtId="41"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0" fontId="14" fillId="0" borderId="0"/>
    <xf numFmtId="0" fontId="7" fillId="0" borderId="0"/>
    <xf numFmtId="43" fontId="9" fillId="0" borderId="0" applyFont="0" applyFill="0" applyBorder="0" applyAlignment="0" applyProtection="0"/>
    <xf numFmtId="0" fontId="21" fillId="0" borderId="0"/>
    <xf numFmtId="4" fontId="7" fillId="0" borderId="0" applyFont="0" applyFill="0" applyBorder="0" applyAlignment="0" applyProtection="0"/>
    <xf numFmtId="4"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178" fontId="7" fillId="0" borderId="0" applyFill="0" applyBorder="0" applyAlignment="0" applyProtection="0"/>
    <xf numFmtId="0" fontId="7" fillId="0" borderId="0" applyFont="0" applyFill="0" applyBorder="0" applyAlignment="0" applyProtection="0"/>
    <xf numFmtId="15" fontId="7" fillId="0" borderId="0" applyFont="0" applyFill="0" applyBorder="0" applyAlignment="0" applyProtection="0"/>
    <xf numFmtId="2" fontId="7"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179" fontId="7" fillId="0" borderId="0" applyFont="0" applyFill="0" applyBorder="0" applyAlignment="0" applyProtection="0"/>
    <xf numFmtId="180" fontId="7" fillId="0" borderId="0" applyFont="0" applyFill="0" applyBorder="0" applyAlignment="0" applyProtection="0"/>
    <xf numFmtId="41" fontId="9" fillId="0" borderId="0" applyFont="0" applyFill="0" applyBorder="0" applyAlignment="0" applyProtection="0"/>
    <xf numFmtId="181" fontId="7" fillId="0" borderId="0" applyFill="0" applyBorder="0" applyAlignment="0" applyProtection="0"/>
    <xf numFmtId="166" fontId="9" fillId="0" borderId="0" applyFont="0" applyFill="0" applyBorder="0" applyAlignment="0" applyProtection="0"/>
    <xf numFmtId="43" fontId="9" fillId="0" borderId="0" applyFont="0" applyFill="0" applyBorder="0" applyAlignment="0" applyProtection="0"/>
    <xf numFmtId="43" fontId="28"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1" fontId="7" fillId="0" borderId="0" applyFill="0" applyBorder="0" applyAlignment="0" applyProtection="0"/>
    <xf numFmtId="166" fontId="7" fillId="0" borderId="0" applyFont="0" applyFill="0" applyBorder="0" applyAlignment="0" applyProtection="0"/>
    <xf numFmtId="181" fontId="7" fillId="0" borderId="0" applyFill="0" applyBorder="0" applyAlignment="0" applyProtection="0"/>
    <xf numFmtId="0" fontId="29" fillId="0" borderId="0" applyNumberFormat="0" applyFont="0" applyFill="0" applyBorder="0" applyProtection="0">
      <alignment vertical="center"/>
    </xf>
    <xf numFmtId="43" fontId="28"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2" fontId="9" fillId="0" borderId="0" applyFont="0" applyFill="0" applyBorder="0" applyAlignment="0" applyProtection="0"/>
    <xf numFmtId="0" fontId="9" fillId="0" borderId="0"/>
    <xf numFmtId="0" fontId="9"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9" fillId="0" borderId="0"/>
    <xf numFmtId="0" fontId="9" fillId="0" borderId="0"/>
    <xf numFmtId="0" fontId="7" fillId="0" borderId="0"/>
    <xf numFmtId="0" fontId="9" fillId="6" borderId="23" applyNumberFormat="0" applyFont="0" applyAlignment="0" applyProtection="0"/>
    <xf numFmtId="10"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7" fillId="0" borderId="0"/>
    <xf numFmtId="43" fontId="9"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79" fontId="7"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36" fillId="7" borderId="0" applyNumberFormat="0" applyBorder="0" applyAlignment="0" applyProtection="0"/>
    <xf numFmtId="42" fontId="9" fillId="0" borderId="0" applyFont="0" applyFill="0" applyBorder="0" applyAlignment="0" applyProtection="0"/>
  </cellStyleXfs>
  <cellXfs count="1049">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justify" vertical="center"/>
    </xf>
    <xf numFmtId="0" fontId="2" fillId="2" borderId="0" xfId="0" applyFont="1" applyFill="1"/>
    <xf numFmtId="0" fontId="4" fillId="2" borderId="5" xfId="0" applyFont="1" applyFill="1" applyBorder="1" applyAlignment="1">
      <alignment vertical="center"/>
    </xf>
    <xf numFmtId="0" fontId="3" fillId="2" borderId="5" xfId="0" applyFont="1" applyFill="1" applyBorder="1" applyAlignment="1">
      <alignment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1" fillId="2" borderId="1" xfId="0" applyFont="1" applyFill="1" applyBorder="1" applyAlignment="1">
      <alignment horizontal="center" vertical="center" wrapText="1"/>
    </xf>
    <xf numFmtId="3"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164" fontId="1"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3" fontId="2" fillId="2" borderId="0" xfId="0" applyNumberFormat="1" applyFont="1" applyFill="1"/>
    <xf numFmtId="0" fontId="1" fillId="2" borderId="0" xfId="0" applyFont="1" applyFill="1"/>
    <xf numFmtId="0" fontId="8" fillId="2" borderId="0" xfId="0" applyFont="1" applyFill="1"/>
    <xf numFmtId="0" fontId="6" fillId="2" borderId="11" xfId="0" quotePrefix="1" applyFont="1" applyFill="1" applyBorder="1" applyAlignment="1">
      <alignment horizontal="center" vertical="center" wrapText="1"/>
    </xf>
    <xf numFmtId="0" fontId="6" fillId="2" borderId="7" xfId="0" applyFont="1" applyFill="1" applyBorder="1" applyAlignment="1">
      <alignment horizontal="justify"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left" vertical="center" wrapText="1"/>
    </xf>
    <xf numFmtId="167" fontId="6" fillId="2" borderId="11" xfId="4" applyNumberFormat="1" applyFont="1" applyFill="1" applyBorder="1"/>
    <xf numFmtId="3" fontId="6" fillId="2" borderId="11" xfId="4" applyNumberFormat="1" applyFont="1" applyFill="1" applyBorder="1"/>
    <xf numFmtId="165" fontId="6" fillId="2" borderId="5" xfId="0" applyNumberFormat="1" applyFont="1" applyFill="1" applyBorder="1" applyAlignment="1">
      <alignment horizontal="center"/>
    </xf>
    <xf numFmtId="164" fontId="6" fillId="2" borderId="11" xfId="3" applyNumberFormat="1" applyFont="1" applyFill="1" applyBorder="1" applyAlignment="1">
      <alignment horizontal="center"/>
    </xf>
    <xf numFmtId="168" fontId="8" fillId="2" borderId="0" xfId="3" applyNumberFormat="1" applyFont="1" applyFill="1"/>
    <xf numFmtId="169" fontId="8" fillId="2" borderId="0" xfId="2" applyNumberFormat="1" applyFont="1" applyFill="1"/>
    <xf numFmtId="170" fontId="8" fillId="2" borderId="0" xfId="0" applyNumberFormat="1" applyFont="1" applyFill="1"/>
    <xf numFmtId="0" fontId="8" fillId="2" borderId="5" xfId="0" applyFont="1" applyFill="1" applyBorder="1" applyAlignment="1">
      <alignment horizontal="left" vertical="center" wrapText="1"/>
    </xf>
    <xf numFmtId="167" fontId="8" fillId="2" borderId="11" xfId="4" applyNumberFormat="1" applyFont="1" applyFill="1" applyBorder="1"/>
    <xf numFmtId="3" fontId="8" fillId="2" borderId="11" xfId="4" applyNumberFormat="1" applyFont="1" applyFill="1" applyBorder="1"/>
    <xf numFmtId="165" fontId="8" fillId="2" borderId="5" xfId="0" applyNumberFormat="1" applyFont="1" applyFill="1" applyBorder="1" applyAlignment="1">
      <alignment horizontal="center"/>
    </xf>
    <xf numFmtId="164" fontId="8" fillId="2" borderId="11" xfId="3" applyNumberFormat="1" applyFont="1" applyFill="1" applyBorder="1" applyAlignment="1">
      <alignment horizontal="center"/>
    </xf>
    <xf numFmtId="0" fontId="10" fillId="2" borderId="5" xfId="0" applyFont="1" applyFill="1" applyBorder="1" applyAlignment="1">
      <alignment horizontal="left" vertical="center" wrapText="1"/>
    </xf>
    <xf numFmtId="164" fontId="8" fillId="2" borderId="0" xfId="0" applyNumberFormat="1" applyFont="1" applyFill="1"/>
    <xf numFmtId="167" fontId="6" fillId="2" borderId="12" xfId="4" applyNumberFormat="1" applyFont="1" applyFill="1" applyBorder="1"/>
    <xf numFmtId="3" fontId="6" fillId="2" borderId="12" xfId="4" applyNumberFormat="1" applyFont="1" applyFill="1" applyBorder="1"/>
    <xf numFmtId="165" fontId="6" fillId="2" borderId="7" xfId="0" applyNumberFormat="1" applyFont="1" applyFill="1" applyBorder="1" applyAlignment="1">
      <alignment horizontal="center"/>
    </xf>
    <xf numFmtId="164" fontId="6" fillId="2" borderId="12" xfId="3" applyNumberFormat="1" applyFont="1" applyFill="1" applyBorder="1" applyAlignment="1">
      <alignment horizontal="center"/>
    </xf>
    <xf numFmtId="0" fontId="8" fillId="2" borderId="0" xfId="0" applyFont="1" applyFill="1" applyAlignment="1">
      <alignment horizontal="left" vertical="center" wrapText="1"/>
    </xf>
    <xf numFmtId="3" fontId="8" fillId="2" borderId="0" xfId="0" applyNumberFormat="1" applyFont="1" applyFill="1"/>
    <xf numFmtId="167" fontId="8" fillId="2" borderId="0" xfId="4" applyNumberFormat="1" applyFont="1" applyFill="1"/>
    <xf numFmtId="165" fontId="6" fillId="2" borderId="11" xfId="0" applyNumberFormat="1" applyFont="1" applyFill="1" applyBorder="1" applyProtection="1">
      <protection locked="0"/>
    </xf>
    <xf numFmtId="3" fontId="6" fillId="2" borderId="11" xfId="0" applyNumberFormat="1" applyFont="1" applyFill="1" applyBorder="1" applyAlignment="1">
      <alignment horizontal="right"/>
    </xf>
    <xf numFmtId="165" fontId="6" fillId="2" borderId="11" xfId="0" applyNumberFormat="1" applyFont="1" applyFill="1" applyBorder="1" applyAlignment="1">
      <alignment horizontal="center"/>
    </xf>
    <xf numFmtId="165" fontId="8" fillId="2" borderId="0" xfId="0" applyNumberFormat="1" applyFont="1" applyFill="1"/>
    <xf numFmtId="165" fontId="8" fillId="2" borderId="11" xfId="0" applyNumberFormat="1" applyFont="1" applyFill="1" applyBorder="1" applyAlignment="1" applyProtection="1">
      <alignment horizontal="left" indent="1"/>
      <protection locked="0"/>
    </xf>
    <xf numFmtId="3" fontId="8" fillId="2" borderId="11" xfId="0" applyNumberFormat="1" applyFont="1" applyFill="1" applyBorder="1" applyAlignment="1">
      <alignment horizontal="right"/>
    </xf>
    <xf numFmtId="165" fontId="8" fillId="2" borderId="11" xfId="0" applyNumberFormat="1" applyFont="1" applyFill="1" applyBorder="1" applyAlignment="1">
      <alignment horizontal="center"/>
    </xf>
    <xf numFmtId="165" fontId="8" fillId="2" borderId="11" xfId="0" applyNumberFormat="1" applyFont="1" applyFill="1" applyBorder="1" applyAlignment="1">
      <alignment horizontal="left" indent="1"/>
    </xf>
    <xf numFmtId="165" fontId="8" fillId="2" borderId="11" xfId="0" applyNumberFormat="1" applyFont="1" applyFill="1" applyBorder="1" applyAlignment="1">
      <alignment horizontal="left" indent="2"/>
    </xf>
    <xf numFmtId="165" fontId="8" fillId="2" borderId="11" xfId="0" applyNumberFormat="1" applyFont="1" applyFill="1" applyBorder="1" applyProtection="1">
      <protection locked="0"/>
    </xf>
    <xf numFmtId="165" fontId="8" fillId="2" borderId="11" xfId="0" applyNumberFormat="1" applyFont="1" applyFill="1" applyBorder="1" applyAlignment="1" applyProtection="1">
      <alignment vertical="top"/>
      <protection locked="0"/>
    </xf>
    <xf numFmtId="0" fontId="6" fillId="2" borderId="12" xfId="0" applyFont="1" applyFill="1" applyBorder="1"/>
    <xf numFmtId="3" fontId="6" fillId="2" borderId="12" xfId="0" applyNumberFormat="1" applyFont="1" applyFill="1" applyBorder="1" applyAlignment="1">
      <alignment horizontal="right"/>
    </xf>
    <xf numFmtId="165" fontId="6" fillId="2" borderId="12" xfId="0" applyNumberFormat="1" applyFont="1" applyFill="1" applyBorder="1" applyAlignment="1">
      <alignment horizontal="center"/>
    </xf>
    <xf numFmtId="0" fontId="8" fillId="2" borderId="0" xfId="0" applyFont="1" applyFill="1" applyAlignment="1">
      <alignment vertical="center" wrapText="1"/>
    </xf>
    <xf numFmtId="41" fontId="2" fillId="2" borderId="0" xfId="2" applyFont="1" applyFill="1"/>
    <xf numFmtId="41" fontId="2" fillId="2" borderId="0" xfId="0" applyNumberFormat="1" applyFont="1" applyFill="1"/>
    <xf numFmtId="0" fontId="12" fillId="2" borderId="0" xfId="0" applyFont="1" applyFill="1" applyAlignment="1">
      <alignment horizontal="justify" vertical="center" wrapText="1"/>
    </xf>
    <xf numFmtId="0" fontId="13" fillId="2" borderId="0" xfId="0" applyFont="1" applyFill="1" applyAlignment="1">
      <alignment horizontal="justify" vertical="center" wrapText="1"/>
    </xf>
    <xf numFmtId="0" fontId="11" fillId="2"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41" fontId="11" fillId="2" borderId="11" xfId="2" applyFont="1" applyFill="1" applyBorder="1" applyAlignment="1">
      <alignment horizontal="right" vertical="center" wrapText="1"/>
    </xf>
    <xf numFmtId="41" fontId="12" fillId="2" borderId="11" xfId="2" applyFont="1" applyFill="1" applyBorder="1" applyAlignment="1">
      <alignment horizontal="right" vertical="center" wrapText="1"/>
    </xf>
    <xf numFmtId="164" fontId="11" fillId="2" borderId="11" xfId="0" applyNumberFormat="1"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 fillId="2" borderId="0" xfId="5" applyFont="1" applyFill="1"/>
    <xf numFmtId="0" fontId="1" fillId="2" borderId="1" xfId="5" applyFont="1" applyFill="1" applyBorder="1" applyAlignment="1">
      <alignment horizontal="center"/>
    </xf>
    <xf numFmtId="0" fontId="1" fillId="2" borderId="14" xfId="5" applyFont="1" applyFill="1" applyBorder="1" applyAlignment="1">
      <alignment horizontal="center"/>
    </xf>
    <xf numFmtId="0" fontId="2" fillId="2" borderId="0" xfId="5" applyFont="1" applyFill="1" applyAlignment="1">
      <alignment horizontal="center" vertical="center"/>
    </xf>
    <xf numFmtId="0" fontId="6" fillId="2" borderId="0" xfId="0" applyFont="1" applyFill="1"/>
    <xf numFmtId="0" fontId="6" fillId="2" borderId="5"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2" xfId="5" applyFont="1" applyFill="1" applyBorder="1"/>
    <xf numFmtId="0" fontId="1" fillId="2" borderId="7" xfId="5" applyFont="1" applyFill="1" applyBorder="1"/>
    <xf numFmtId="0" fontId="4" fillId="2" borderId="5" xfId="0" applyFont="1" applyFill="1" applyBorder="1" applyAlignment="1">
      <alignment horizontal="justify" vertical="center"/>
    </xf>
    <xf numFmtId="0" fontId="3" fillId="2" borderId="5" xfId="0" applyFont="1" applyFill="1" applyBorder="1" applyAlignment="1">
      <alignment horizontal="justify" vertical="center"/>
    </xf>
    <xf numFmtId="0" fontId="15" fillId="2" borderId="5" xfId="0" applyFont="1" applyFill="1" applyBorder="1" applyAlignment="1">
      <alignment horizontal="justify" vertical="center"/>
    </xf>
    <xf numFmtId="0" fontId="3" fillId="2" borderId="7" xfId="0" applyFont="1" applyFill="1" applyBorder="1" applyAlignment="1">
      <alignment horizontal="justify" vertical="center"/>
    </xf>
    <xf numFmtId="3" fontId="2" fillId="2" borderId="0" xfId="0" applyNumberFormat="1" applyFont="1" applyFill="1" applyAlignment="1">
      <alignment horizontal="right" vertical="center"/>
    </xf>
    <xf numFmtId="3" fontId="16" fillId="2" borderId="11" xfId="0" applyNumberFormat="1" applyFont="1" applyFill="1" applyBorder="1" applyAlignment="1">
      <alignment horizontal="right" vertical="center"/>
    </xf>
    <xf numFmtId="3" fontId="16" fillId="2" borderId="0" xfId="0" applyNumberFormat="1" applyFont="1" applyFill="1" applyAlignment="1">
      <alignment horizontal="right" vertical="center"/>
    </xf>
    <xf numFmtId="3" fontId="2" fillId="2" borderId="12"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0" fontId="3" fillId="2" borderId="0" xfId="0" applyFont="1" applyFill="1" applyAlignment="1">
      <alignment horizontal="justify" vertical="center" wrapText="1"/>
    </xf>
    <xf numFmtId="0" fontId="4" fillId="2" borderId="0" xfId="0" applyFont="1" applyFill="1" applyAlignment="1">
      <alignment horizontal="justify" vertical="center" wrapText="1"/>
    </xf>
    <xf numFmtId="0" fontId="3" fillId="2" borderId="5" xfId="0" quotePrefix="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justify" vertical="center" wrapText="1"/>
    </xf>
    <xf numFmtId="164" fontId="1" fillId="2" borderId="11" xfId="3" applyNumberFormat="1" applyFont="1" applyFill="1" applyBorder="1" applyAlignment="1">
      <alignment horizontal="center" vertical="center" wrapText="1"/>
    </xf>
    <xf numFmtId="164" fontId="2" fillId="2" borderId="11" xfId="3" applyNumberFormat="1" applyFont="1" applyFill="1" applyBorder="1" applyAlignment="1">
      <alignment horizontal="center" vertical="center" wrapText="1"/>
    </xf>
    <xf numFmtId="164" fontId="16" fillId="2" borderId="11" xfId="3" applyNumberFormat="1" applyFont="1" applyFill="1" applyBorder="1" applyAlignment="1">
      <alignment horizontal="center" vertical="center" wrapText="1"/>
    </xf>
    <xf numFmtId="164" fontId="2" fillId="2" borderId="12" xfId="3" applyNumberFormat="1" applyFont="1" applyFill="1" applyBorder="1" applyAlignment="1">
      <alignment horizontal="center" vertical="center" wrapText="1"/>
    </xf>
    <xf numFmtId="168" fontId="2" fillId="2" borderId="0" xfId="3" applyNumberFormat="1" applyFont="1" applyFill="1"/>
    <xf numFmtId="0" fontId="1" fillId="2" borderId="1" xfId="0" applyFont="1" applyFill="1" applyBorder="1" applyAlignment="1">
      <alignment horizontal="center" vertical="center"/>
    </xf>
    <xf numFmtId="0" fontId="2" fillId="2" borderId="1" xfId="0" applyFont="1" applyFill="1" applyBorder="1" applyAlignment="1">
      <alignment vertical="center"/>
    </xf>
    <xf numFmtId="168" fontId="2" fillId="2" borderId="1"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vertical="center"/>
    </xf>
    <xf numFmtId="168" fontId="2" fillId="2" borderId="1" xfId="0" applyNumberFormat="1" applyFont="1" applyFill="1" applyBorder="1" applyAlignment="1">
      <alignment horizontal="center" vertical="center" wrapText="1"/>
    </xf>
    <xf numFmtId="1" fontId="2" fillId="2" borderId="10"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1" fillId="2" borderId="2" xfId="0" applyFont="1" applyFill="1" applyBorder="1" applyAlignment="1">
      <alignment vertical="center"/>
    </xf>
    <xf numFmtId="3" fontId="1" fillId="2" borderId="10" xfId="0" applyNumberFormat="1" applyFont="1" applyFill="1" applyBorder="1" applyAlignment="1">
      <alignment horizontal="right" vertical="center" wrapText="1"/>
    </xf>
    <xf numFmtId="3" fontId="1" fillId="2" borderId="3" xfId="0" applyNumberFormat="1" applyFont="1" applyFill="1" applyBorder="1" applyAlignment="1">
      <alignment horizontal="right" vertical="center" wrapText="1"/>
    </xf>
    <xf numFmtId="0" fontId="2" fillId="2" borderId="5" xfId="0" applyFont="1" applyFill="1" applyBorder="1" applyAlignment="1">
      <alignment horizontal="left" vertical="center" wrapText="1" indent="1"/>
    </xf>
    <xf numFmtId="3" fontId="2" fillId="2" borderId="11" xfId="0" applyNumberFormat="1" applyFont="1" applyFill="1" applyBorder="1" applyAlignment="1">
      <alignment horizontal="right" vertical="center" wrapText="1"/>
    </xf>
    <xf numFmtId="3" fontId="2" fillId="2" borderId="0" xfId="0" applyNumberFormat="1" applyFont="1" applyFill="1" applyAlignment="1">
      <alignment horizontal="right" vertical="center" wrapText="1"/>
    </xf>
    <xf numFmtId="0" fontId="1" fillId="2" borderId="5" xfId="0" applyFont="1" applyFill="1" applyBorder="1" applyAlignment="1">
      <alignment vertical="center"/>
    </xf>
    <xf numFmtId="3" fontId="1" fillId="2" borderId="11" xfId="0" applyNumberFormat="1" applyFont="1" applyFill="1" applyBorder="1" applyAlignment="1">
      <alignment horizontal="right" vertical="center" wrapText="1"/>
    </xf>
    <xf numFmtId="3" fontId="1" fillId="2" borderId="0" xfId="0" applyNumberFormat="1" applyFont="1" applyFill="1" applyAlignment="1">
      <alignment horizontal="right" vertical="center" wrapText="1"/>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wrapText="1" indent="2"/>
    </xf>
    <xf numFmtId="0" fontId="1" fillId="2" borderId="0" xfId="0" applyFont="1" applyFill="1" applyAlignment="1">
      <alignment horizontal="right" vertical="center" wrapText="1"/>
    </xf>
    <xf numFmtId="0" fontId="1" fillId="2" borderId="7" xfId="0" applyFont="1" applyFill="1" applyBorder="1" applyAlignment="1">
      <alignment vertical="center"/>
    </xf>
    <xf numFmtId="0" fontId="8" fillId="2" borderId="0" xfId="0" applyFont="1" applyFill="1" applyAlignment="1">
      <alignment horizontal="left"/>
    </xf>
    <xf numFmtId="0" fontId="3" fillId="2" borderId="10" xfId="0" applyFont="1" applyFill="1" applyBorder="1" applyAlignment="1">
      <alignment vertical="center" wrapText="1"/>
    </xf>
    <xf numFmtId="0" fontId="4" fillId="2" borderId="2" xfId="0" applyFont="1" applyFill="1" applyBorder="1" applyAlignment="1">
      <alignment vertical="center" wrapText="1"/>
    </xf>
    <xf numFmtId="3" fontId="4" fillId="2" borderId="10" xfId="0" applyNumberFormat="1" applyFont="1" applyFill="1" applyBorder="1" applyAlignment="1">
      <alignment horizontal="right" vertical="center" wrapText="1"/>
    </xf>
    <xf numFmtId="164" fontId="4" fillId="2" borderId="4" xfId="0" applyNumberFormat="1" applyFont="1" applyFill="1" applyBorder="1" applyAlignment="1">
      <alignment horizontal="center" vertical="center" wrapText="1"/>
    </xf>
    <xf numFmtId="0" fontId="4" fillId="2" borderId="5" xfId="0" applyFont="1" applyFill="1" applyBorder="1" applyAlignment="1">
      <alignment vertical="center" wrapText="1"/>
    </xf>
    <xf numFmtId="164" fontId="4" fillId="2" borderId="6" xfId="0" applyNumberFormat="1" applyFont="1" applyFill="1" applyBorder="1" applyAlignment="1">
      <alignment horizontal="center" vertical="center" wrapText="1"/>
    </xf>
    <xf numFmtId="0" fontId="3" fillId="2" borderId="5" xfId="0" applyFont="1" applyFill="1" applyBorder="1" applyAlignment="1">
      <alignment horizontal="left" vertical="center" wrapText="1" indent="1"/>
    </xf>
    <xf numFmtId="3" fontId="3" fillId="2" borderId="11" xfId="0" applyNumberFormat="1" applyFont="1" applyFill="1" applyBorder="1" applyAlignment="1">
      <alignment horizontal="right" vertical="center" wrapText="1"/>
    </xf>
    <xf numFmtId="164" fontId="3" fillId="2" borderId="6" xfId="0" applyNumberFormat="1" applyFont="1" applyFill="1" applyBorder="1" applyAlignment="1">
      <alignment horizontal="center" vertical="center" wrapText="1"/>
    </xf>
    <xf numFmtId="3" fontId="3" fillId="2" borderId="11" xfId="0" applyNumberFormat="1" applyFont="1" applyFill="1" applyBorder="1" applyAlignment="1">
      <alignment horizontal="right" vertical="center"/>
    </xf>
    <xf numFmtId="164" fontId="3" fillId="2" borderId="6" xfId="0" applyNumberFormat="1" applyFont="1" applyFill="1" applyBorder="1" applyAlignment="1">
      <alignment horizontal="center" vertical="center"/>
    </xf>
    <xf numFmtId="3" fontId="4" fillId="2" borderId="11" xfId="0" applyNumberFormat="1" applyFont="1" applyFill="1" applyBorder="1" applyAlignment="1">
      <alignment horizontal="right" vertical="center"/>
    </xf>
    <xf numFmtId="164" fontId="4" fillId="2" borderId="6"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0" fontId="5" fillId="2" borderId="0" xfId="0" applyFont="1" applyFill="1"/>
    <xf numFmtId="0" fontId="8" fillId="0" borderId="0" xfId="6" applyFont="1"/>
    <xf numFmtId="0" fontId="8" fillId="0" borderId="5" xfId="0" applyFont="1" applyBorder="1" applyAlignment="1">
      <alignment vertical="center"/>
    </xf>
    <xf numFmtId="0" fontId="6" fillId="0" borderId="16"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xf>
    <xf numFmtId="0" fontId="6" fillId="0" borderId="4" xfId="0" quotePrefix="1" applyFont="1" applyBorder="1" applyAlignment="1">
      <alignment horizontal="center" vertical="center"/>
    </xf>
    <xf numFmtId="0" fontId="6" fillId="0" borderId="3" xfId="0" quotePrefix="1" applyFont="1" applyBorder="1" applyAlignment="1">
      <alignment horizontal="center" vertical="center"/>
    </xf>
    <xf numFmtId="0" fontId="20" fillId="0" borderId="0" xfId="0" applyFont="1" applyAlignment="1">
      <alignment vertical="center"/>
    </xf>
    <xf numFmtId="0" fontId="1" fillId="0" borderId="0" xfId="0" applyFont="1"/>
    <xf numFmtId="0" fontId="11" fillId="2" borderId="10" xfId="0" applyFont="1" applyFill="1" applyBorder="1" applyAlignment="1">
      <alignment horizontal="center" wrapText="1"/>
    </xf>
    <xf numFmtId="0" fontId="11" fillId="2" borderId="2" xfId="0" applyFont="1" applyFill="1" applyBorder="1" applyAlignment="1">
      <alignment wrapText="1"/>
    </xf>
    <xf numFmtId="37" fontId="11" fillId="2" borderId="10" xfId="0" applyNumberFormat="1" applyFont="1" applyFill="1" applyBorder="1" applyAlignment="1">
      <alignment horizontal="right" wrapText="1"/>
    </xf>
    <xf numFmtId="37" fontId="11" fillId="2" borderId="3" xfId="0" applyNumberFormat="1" applyFont="1" applyFill="1" applyBorder="1" applyAlignment="1">
      <alignment horizontal="right" wrapText="1"/>
    </xf>
    <xf numFmtId="37" fontId="11" fillId="2" borderId="4" xfId="0" applyNumberFormat="1" applyFont="1" applyFill="1" applyBorder="1" applyAlignment="1">
      <alignment horizontal="right" wrapText="1"/>
    </xf>
    <xf numFmtId="0" fontId="12" fillId="2" borderId="5" xfId="0" applyFont="1" applyFill="1" applyBorder="1" applyAlignment="1">
      <alignment wrapText="1"/>
    </xf>
    <xf numFmtId="37" fontId="12" fillId="2" borderId="11" xfId="0" applyNumberFormat="1" applyFont="1" applyFill="1" applyBorder="1" applyAlignment="1">
      <alignment horizontal="right" wrapText="1"/>
    </xf>
    <xf numFmtId="37" fontId="12" fillId="2" borderId="6" xfId="0" applyNumberFormat="1" applyFont="1" applyFill="1" applyBorder="1" applyAlignment="1">
      <alignment horizontal="right" wrapText="1"/>
    </xf>
    <xf numFmtId="0" fontId="12" fillId="2" borderId="7" xfId="0" applyFont="1" applyFill="1" applyBorder="1" applyAlignment="1">
      <alignment wrapText="1"/>
    </xf>
    <xf numFmtId="37" fontId="12" fillId="2" borderId="12" xfId="0" applyNumberFormat="1" applyFont="1" applyFill="1" applyBorder="1" applyAlignment="1">
      <alignment horizontal="right" wrapText="1"/>
    </xf>
    <xf numFmtId="37" fontId="12" fillId="2" borderId="8" xfId="0" applyNumberFormat="1" applyFont="1" applyFill="1" applyBorder="1" applyAlignment="1">
      <alignment horizontal="right" wrapText="1"/>
    </xf>
    <xf numFmtId="37" fontId="12" fillId="2" borderId="9" xfId="0" applyNumberFormat="1" applyFont="1" applyFill="1" applyBorder="1" applyAlignment="1">
      <alignment horizontal="right" wrapText="1"/>
    </xf>
    <xf numFmtId="169" fontId="2" fillId="2" borderId="0" xfId="2" applyNumberFormat="1" applyFont="1" applyFill="1"/>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 fillId="2" borderId="11" xfId="0" applyFont="1" applyFill="1" applyBorder="1" applyAlignment="1">
      <alignment horizontal="center"/>
    </xf>
    <xf numFmtId="0" fontId="6" fillId="2" borderId="0" xfId="0" applyFont="1" applyFill="1" applyAlignment="1">
      <alignment horizontal="center"/>
    </xf>
    <xf numFmtId="172" fontId="6" fillId="2" borderId="0" xfId="0" applyNumberFormat="1" applyFont="1" applyFill="1" applyAlignment="1">
      <alignment horizontal="center"/>
    </xf>
    <xf numFmtId="0" fontId="6" fillId="2" borderId="5" xfId="0" applyFont="1" applyFill="1" applyBorder="1"/>
    <xf numFmtId="37" fontId="8" fillId="2" borderId="11" xfId="0" applyNumberFormat="1" applyFont="1" applyFill="1" applyBorder="1"/>
    <xf numFmtId="0" fontId="8" fillId="2" borderId="11" xfId="0" applyFont="1" applyFill="1" applyBorder="1"/>
    <xf numFmtId="167" fontId="6" fillId="2" borderId="11" xfId="4" applyNumberFormat="1" applyFont="1" applyFill="1" applyBorder="1" applyAlignment="1">
      <alignment horizontal="right" vertical="top"/>
    </xf>
    <xf numFmtId="37" fontId="8" fillId="2" borderId="0" xfId="0" applyNumberFormat="1" applyFont="1" applyFill="1"/>
    <xf numFmtId="0" fontId="8" fillId="2" borderId="5" xfId="0" applyFont="1" applyFill="1" applyBorder="1"/>
    <xf numFmtId="167" fontId="8" fillId="2" borderId="11" xfId="4" applyNumberFormat="1" applyFont="1" applyFill="1" applyBorder="1" applyAlignment="1">
      <alignment horizontal="right" vertical="top"/>
    </xf>
    <xf numFmtId="0" fontId="6" fillId="2" borderId="7" xfId="0" applyFont="1" applyFill="1" applyBorder="1"/>
    <xf numFmtId="167" fontId="6" fillId="2" borderId="12" xfId="4" applyNumberFormat="1" applyFont="1" applyFill="1" applyBorder="1" applyAlignment="1">
      <alignment horizontal="right" vertical="top"/>
    </xf>
    <xf numFmtId="4" fontId="8" fillId="2" borderId="0" xfId="0" applyNumberFormat="1" applyFont="1" applyFill="1"/>
    <xf numFmtId="37" fontId="6" fillId="2" borderId="11" xfId="0" applyNumberFormat="1" applyFont="1" applyFill="1" applyBorder="1"/>
    <xf numFmtId="166" fontId="8" fillId="2" borderId="0" xfId="4" applyFont="1" applyFill="1"/>
    <xf numFmtId="173" fontId="8" fillId="2" borderId="0" xfId="0" applyNumberFormat="1" applyFont="1" applyFill="1"/>
    <xf numFmtId="174" fontId="8" fillId="2" borderId="0" xfId="0" applyNumberFormat="1" applyFont="1" applyFill="1"/>
    <xf numFmtId="0" fontId="6" fillId="2" borderId="0" xfId="0" applyFont="1" applyFill="1" applyAlignment="1">
      <alignment horizontal="centerContinuous"/>
    </xf>
    <xf numFmtId="171" fontId="6" fillId="2" borderId="10" xfId="0" applyNumberFormat="1" applyFont="1" applyFill="1" applyBorder="1" applyAlignment="1">
      <alignment horizontal="right"/>
    </xf>
    <xf numFmtId="41" fontId="6" fillId="2" borderId="0" xfId="2" applyFont="1" applyFill="1"/>
    <xf numFmtId="171" fontId="6" fillId="2" borderId="11" xfId="0" applyNumberFormat="1" applyFont="1" applyFill="1" applyBorder="1" applyAlignment="1">
      <alignment horizontal="right"/>
    </xf>
    <xf numFmtId="171" fontId="8" fillId="2" borderId="11" xfId="0" applyNumberFormat="1" applyFont="1" applyFill="1" applyBorder="1" applyAlignment="1">
      <alignment horizontal="right"/>
    </xf>
    <xf numFmtId="0" fontId="6" fillId="2" borderId="11" xfId="0" applyFont="1" applyFill="1" applyBorder="1"/>
    <xf numFmtId="0" fontId="6" fillId="2" borderId="12" xfId="0" applyFont="1" applyFill="1" applyBorder="1" applyAlignment="1">
      <alignment vertical="center"/>
    </xf>
    <xf numFmtId="171" fontId="6" fillId="2" borderId="12" xfId="0" applyNumberFormat="1" applyFont="1" applyFill="1" applyBorder="1" applyAlignment="1">
      <alignment horizontal="right"/>
    </xf>
    <xf numFmtId="175" fontId="8" fillId="2" borderId="0" xfId="0" applyNumberFormat="1" applyFont="1" applyFill="1"/>
    <xf numFmtId="171" fontId="8" fillId="2" borderId="0" xfId="0" applyNumberFormat="1" applyFont="1" applyFill="1"/>
    <xf numFmtId="168" fontId="6" fillId="2" borderId="0" xfId="3" applyNumberFormat="1" applyFont="1" applyFill="1"/>
    <xf numFmtId="0" fontId="6" fillId="2" borderId="21" xfId="0" applyFont="1" applyFill="1" applyBorder="1"/>
    <xf numFmtId="0" fontId="8" fillId="2" borderId="21" xfId="0" applyFont="1" applyFill="1" applyBorder="1"/>
    <xf numFmtId="0" fontId="6" fillId="2" borderId="22" xfId="0" applyFont="1" applyFill="1" applyBorder="1" applyAlignment="1">
      <alignment vertical="center"/>
    </xf>
    <xf numFmtId="0" fontId="6" fillId="2" borderId="0" xfId="0" applyFont="1" applyFill="1" applyAlignment="1">
      <alignment horizontal="left" vertical="center"/>
    </xf>
    <xf numFmtId="0" fontId="6" fillId="2" borderId="5" xfId="0" applyFont="1" applyFill="1" applyBorder="1" applyAlignment="1">
      <alignment horizontal="justify" vertical="center" wrapText="1"/>
    </xf>
    <xf numFmtId="0" fontId="6"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1" fillId="2" borderId="10" xfId="0" applyFont="1" applyFill="1" applyBorder="1" applyAlignment="1">
      <alignment horizontal="center" vertical="center" wrapText="1"/>
    </xf>
    <xf numFmtId="0" fontId="6" fillId="2" borderId="24" xfId="0" applyFont="1" applyFill="1" applyBorder="1"/>
    <xf numFmtId="167" fontId="6" fillId="2" borderId="25" xfId="4" applyNumberFormat="1" applyFont="1" applyFill="1" applyBorder="1" applyAlignment="1">
      <alignment horizontal="right" vertical="top"/>
    </xf>
    <xf numFmtId="3" fontId="6" fillId="2" borderId="25" xfId="4" applyNumberFormat="1" applyFont="1" applyFill="1" applyBorder="1" applyAlignment="1">
      <alignment horizontal="right" vertical="top"/>
    </xf>
    <xf numFmtId="164" fontId="12" fillId="2" borderId="6" xfId="3" applyNumberFormat="1" applyFont="1" applyFill="1" applyBorder="1" applyAlignment="1">
      <alignment horizontal="center" vertical="center"/>
    </xf>
    <xf numFmtId="164" fontId="12" fillId="2" borderId="11" xfId="0" applyNumberFormat="1" applyFont="1" applyFill="1" applyBorder="1" applyAlignment="1">
      <alignment horizontal="center" vertical="center"/>
    </xf>
    <xf numFmtId="164" fontId="31" fillId="2" borderId="6" xfId="3" applyNumberFormat="1" applyFont="1" applyFill="1" applyBorder="1" applyAlignment="1">
      <alignment horizontal="center" vertical="center"/>
    </xf>
    <xf numFmtId="164" fontId="31" fillId="2" borderId="11" xfId="0" applyNumberFormat="1" applyFont="1" applyFill="1" applyBorder="1" applyAlignment="1">
      <alignment horizontal="center" vertical="center"/>
    </xf>
    <xf numFmtId="3" fontId="2" fillId="2" borderId="11" xfId="0" applyNumberFormat="1" applyFont="1" applyFill="1" applyBorder="1" applyAlignment="1">
      <alignment horizontal="right"/>
    </xf>
    <xf numFmtId="3" fontId="2" fillId="2" borderId="12" xfId="0" applyNumberFormat="1" applyFont="1" applyFill="1" applyBorder="1" applyAlignment="1">
      <alignment horizontal="right"/>
    </xf>
    <xf numFmtId="164" fontId="12" fillId="2" borderId="9" xfId="3" applyNumberFormat="1" applyFont="1" applyFill="1" applyBorder="1" applyAlignment="1">
      <alignment horizontal="center" vertical="center"/>
    </xf>
    <xf numFmtId="164" fontId="12" fillId="2" borderId="12" xfId="0" applyNumberFormat="1" applyFont="1" applyFill="1" applyBorder="1" applyAlignment="1">
      <alignment horizontal="center" vertical="center"/>
    </xf>
    <xf numFmtId="0" fontId="1" fillId="2" borderId="1" xfId="0" applyFont="1" applyFill="1" applyBorder="1" applyAlignment="1">
      <alignment vertical="center"/>
    </xf>
    <xf numFmtId="3" fontId="1" fillId="2" borderId="1" xfId="0" applyNumberFormat="1" applyFont="1" applyFill="1" applyBorder="1" applyAlignment="1">
      <alignment horizontal="right" vertical="center"/>
    </xf>
    <xf numFmtId="167" fontId="8" fillId="0" borderId="11" xfId="4" applyNumberFormat="1" applyFont="1" applyFill="1" applyBorder="1"/>
    <xf numFmtId="0" fontId="2" fillId="0" borderId="0" xfId="0" applyFont="1"/>
    <xf numFmtId="3" fontId="1" fillId="2" borderId="0" xfId="0" applyNumberFormat="1" applyFont="1" applyFill="1" applyAlignment="1">
      <alignment horizontal="right" vertical="center"/>
    </xf>
    <xf numFmtId="3" fontId="1" fillId="2" borderId="2" xfId="0" applyNumberFormat="1" applyFont="1" applyFill="1" applyBorder="1" applyAlignment="1">
      <alignment horizontal="right"/>
    </xf>
    <xf numFmtId="3" fontId="12" fillId="2" borderId="5" xfId="0" applyNumberFormat="1" applyFont="1" applyFill="1" applyBorder="1" applyAlignment="1">
      <alignment horizontal="right" wrapText="1"/>
    </xf>
    <xf numFmtId="3" fontId="2" fillId="2" borderId="5" xfId="0" applyNumberFormat="1" applyFont="1" applyFill="1" applyBorder="1" applyAlignment="1">
      <alignment horizontal="right"/>
    </xf>
    <xf numFmtId="3" fontId="16" fillId="2" borderId="5" xfId="0" applyNumberFormat="1" applyFont="1" applyFill="1" applyBorder="1" applyAlignment="1">
      <alignment horizontal="right"/>
    </xf>
    <xf numFmtId="3" fontId="12" fillId="2" borderId="7" xfId="0" applyNumberFormat="1" applyFont="1" applyFill="1" applyBorder="1" applyAlignment="1">
      <alignment horizontal="right" wrapText="1"/>
    </xf>
    <xf numFmtId="3" fontId="2" fillId="2" borderId="7" xfId="0" applyNumberFormat="1" applyFont="1" applyFill="1" applyBorder="1" applyAlignment="1">
      <alignment horizontal="right"/>
    </xf>
    <xf numFmtId="0" fontId="8" fillId="2" borderId="0" xfId="6" applyFont="1" applyFill="1"/>
    <xf numFmtId="3" fontId="2" fillId="2" borderId="10" xfId="0" applyNumberFormat="1" applyFont="1" applyFill="1" applyBorder="1" applyAlignment="1">
      <alignment horizontal="center" vertical="center" wrapText="1"/>
    </xf>
    <xf numFmtId="3" fontId="4" fillId="2" borderId="11" xfId="0" applyNumberFormat="1" applyFont="1" applyFill="1" applyBorder="1" applyAlignment="1">
      <alignment horizontal="right" vertical="center" wrapText="1"/>
    </xf>
    <xf numFmtId="3" fontId="4" fillId="2" borderId="12" xfId="0" applyNumberFormat="1" applyFont="1" applyFill="1" applyBorder="1" applyAlignment="1">
      <alignment horizontal="right" vertical="center"/>
    </xf>
    <xf numFmtId="3" fontId="4" fillId="2" borderId="0" xfId="0" applyNumberFormat="1" applyFont="1" applyFill="1" applyAlignment="1">
      <alignment horizontal="right" vertical="center"/>
    </xf>
    <xf numFmtId="164" fontId="2" fillId="2" borderId="0" xfId="0" applyNumberFormat="1" applyFont="1" applyFill="1"/>
    <xf numFmtId="1" fontId="2" fillId="2" borderId="0" xfId="2" applyNumberFormat="1" applyFont="1" applyFill="1"/>
    <xf numFmtId="0" fontId="8" fillId="2" borderId="0" xfId="0" applyFont="1" applyFill="1" applyAlignment="1">
      <alignment horizontal="left" vertical="center"/>
    </xf>
    <xf numFmtId="0" fontId="8" fillId="2" borderId="11" xfId="0" applyFont="1" applyFill="1" applyBorder="1" applyAlignment="1">
      <alignment horizontal="center" vertical="center" wrapText="1"/>
    </xf>
    <xf numFmtId="0" fontId="8" fillId="2" borderId="0" xfId="0" applyFont="1" applyFill="1" applyAlignment="1">
      <alignment vertical="center"/>
    </xf>
    <xf numFmtId="0" fontId="12" fillId="2" borderId="0" xfId="0" applyFont="1" applyFill="1" applyAlignment="1">
      <alignment wrapText="1"/>
    </xf>
    <xf numFmtId="0" fontId="6" fillId="0" borderId="0" xfId="6" applyFont="1"/>
    <xf numFmtId="3" fontId="2" fillId="0" borderId="0" xfId="0" applyNumberFormat="1" applyFont="1"/>
    <xf numFmtId="165" fontId="2" fillId="0" borderId="0" xfId="0" applyNumberFormat="1" applyFont="1"/>
    <xf numFmtId="0" fontId="32" fillId="0" borderId="0" xfId="0" applyFont="1" applyAlignment="1">
      <alignment vertical="center"/>
    </xf>
    <xf numFmtId="0" fontId="6" fillId="2" borderId="1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4" xfId="0" applyFont="1" applyFill="1" applyBorder="1" applyAlignment="1">
      <alignment horizontal="center" vertical="center" wrapText="1"/>
    </xf>
    <xf numFmtId="168" fontId="8" fillId="2" borderId="11" xfId="3"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8" fillId="2" borderId="19" xfId="0" applyFont="1" applyFill="1" applyBorder="1" applyAlignment="1">
      <alignment horizontal="left" vertical="center" wrapText="1"/>
    </xf>
    <xf numFmtId="3" fontId="8" fillId="2" borderId="11"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0" fontId="8" fillId="2" borderId="20" xfId="0" applyFont="1" applyFill="1" applyBorder="1" applyAlignment="1">
      <alignment horizontal="left" vertical="center" wrapText="1"/>
    </xf>
    <xf numFmtId="3" fontId="8" fillId="2" borderId="12" xfId="0" applyNumberFormat="1" applyFont="1" applyFill="1" applyBorder="1" applyAlignment="1">
      <alignment horizontal="center" vertical="center" wrapText="1"/>
    </xf>
    <xf numFmtId="41" fontId="2" fillId="0" borderId="0" xfId="2" applyFont="1"/>
    <xf numFmtId="0" fontId="5" fillId="0" borderId="0" xfId="0" applyFont="1"/>
    <xf numFmtId="0" fontId="11" fillId="2" borderId="2" xfId="0" applyFont="1" applyFill="1" applyBorder="1" applyAlignment="1">
      <alignment vertical="center"/>
    </xf>
    <xf numFmtId="3" fontId="11" fillId="2" borderId="2" xfId="0" applyNumberFormat="1" applyFont="1" applyFill="1" applyBorder="1" applyAlignment="1">
      <alignment horizontal="right" wrapText="1"/>
    </xf>
    <xf numFmtId="3" fontId="1" fillId="2" borderId="10" xfId="0" applyNumberFormat="1" applyFont="1" applyFill="1" applyBorder="1" applyAlignment="1">
      <alignment horizontal="right"/>
    </xf>
    <xf numFmtId="164" fontId="11" fillId="2" borderId="4" xfId="3" applyNumberFormat="1" applyFont="1" applyFill="1" applyBorder="1" applyAlignment="1">
      <alignment horizontal="center" vertical="center"/>
    </xf>
    <xf numFmtId="164" fontId="11" fillId="2" borderId="10" xfId="0" applyNumberFormat="1" applyFont="1" applyFill="1" applyBorder="1" applyAlignment="1">
      <alignment horizontal="center" vertical="center"/>
    </xf>
    <xf numFmtId="169" fontId="2" fillId="0" borderId="0" xfId="2" applyNumberFormat="1" applyFont="1"/>
    <xf numFmtId="168" fontId="2" fillId="0" borderId="0" xfId="3" applyNumberFormat="1" applyFont="1"/>
    <xf numFmtId="0" fontId="12" fillId="2" borderId="5" xfId="0" applyFont="1" applyFill="1" applyBorder="1" applyAlignment="1">
      <alignment vertical="center"/>
    </xf>
    <xf numFmtId="0" fontId="31" fillId="2" borderId="5" xfId="0" applyFont="1" applyFill="1" applyBorder="1" applyAlignment="1">
      <alignment vertical="center"/>
    </xf>
    <xf numFmtId="0" fontId="12" fillId="2" borderId="7" xfId="0" applyFont="1" applyFill="1" applyBorder="1" applyAlignment="1">
      <alignment vertical="center"/>
    </xf>
    <xf numFmtId="0" fontId="22" fillId="2" borderId="0" xfId="8" applyFont="1" applyFill="1" applyAlignment="1">
      <alignment horizontal="left" vertical="center" wrapText="1"/>
    </xf>
    <xf numFmtId="0" fontId="22" fillId="2" borderId="0" xfId="8" applyFont="1" applyFill="1" applyAlignment="1">
      <alignment horizontal="center" vertical="center" wrapText="1"/>
    </xf>
    <xf numFmtId="0" fontId="23" fillId="2" borderId="0" xfId="8" applyFont="1" applyFill="1" applyAlignment="1">
      <alignment horizontal="center" vertical="center" wrapText="1"/>
    </xf>
    <xf numFmtId="0" fontId="23" fillId="2" borderId="0" xfId="8" applyFont="1" applyFill="1" applyAlignment="1">
      <alignment horizontal="left" vertical="center" wrapText="1"/>
    </xf>
    <xf numFmtId="0" fontId="6" fillId="2" borderId="7" xfId="0" applyFont="1" applyFill="1" applyBorder="1" applyAlignment="1">
      <alignment horizontal="center" vertical="center" wrapText="1"/>
    </xf>
    <xf numFmtId="0" fontId="8" fillId="2" borderId="11" xfId="0" quotePrefix="1" applyFont="1" applyFill="1" applyBorder="1" applyAlignment="1">
      <alignment horizontal="center"/>
    </xf>
    <xf numFmtId="0" fontId="6" fillId="2" borderId="11" xfId="0" quotePrefix="1" applyFont="1" applyFill="1" applyBorder="1" applyAlignment="1">
      <alignment horizontal="center"/>
    </xf>
    <xf numFmtId="164" fontId="2" fillId="0" borderId="0" xfId="0" applyNumberFormat="1" applyFont="1"/>
    <xf numFmtId="0" fontId="6" fillId="2" borderId="12" xfId="0" quotePrefix="1" applyFont="1" applyFill="1" applyBorder="1" applyAlignment="1">
      <alignment horizontal="center"/>
    </xf>
    <xf numFmtId="0" fontId="6" fillId="2" borderId="7" xfId="0" applyFont="1" applyFill="1" applyBorder="1" applyAlignment="1">
      <alignment horizontal="left" vertical="center" wrapText="1"/>
    </xf>
    <xf numFmtId="0" fontId="2" fillId="2" borderId="2" xfId="0" applyFont="1" applyFill="1" applyBorder="1"/>
    <xf numFmtId="0" fontId="1" fillId="2" borderId="2" xfId="0" applyFont="1" applyFill="1" applyBorder="1" applyAlignment="1">
      <alignment horizontal="center"/>
    </xf>
    <xf numFmtId="0" fontId="1" fillId="2" borderId="2" xfId="0" applyFont="1" applyFill="1" applyBorder="1"/>
    <xf numFmtId="41" fontId="1" fillId="2" borderId="2" xfId="2" applyFont="1" applyFill="1" applyBorder="1"/>
    <xf numFmtId="3" fontId="6" fillId="2" borderId="10" xfId="0" applyNumberFormat="1" applyFont="1" applyFill="1" applyBorder="1"/>
    <xf numFmtId="41" fontId="2" fillId="2" borderId="2" xfId="2" applyFont="1" applyFill="1" applyBorder="1"/>
    <xf numFmtId="3" fontId="8" fillId="2" borderId="10" xfId="0" applyNumberFormat="1" applyFont="1" applyFill="1" applyBorder="1"/>
    <xf numFmtId="0" fontId="2" fillId="2" borderId="7" xfId="0" applyFont="1" applyFill="1" applyBorder="1"/>
    <xf numFmtId="41" fontId="2" fillId="2" borderId="7" xfId="2" applyFont="1" applyFill="1" applyBorder="1"/>
    <xf numFmtId="3" fontId="8" fillId="2" borderId="12" xfId="0" applyNumberFormat="1" applyFont="1" applyFill="1" applyBorder="1"/>
    <xf numFmtId="41" fontId="2" fillId="0" borderId="0" xfId="0" applyNumberFormat="1" applyFont="1"/>
    <xf numFmtId="0" fontId="6" fillId="0" borderId="0" xfId="0" applyFont="1"/>
    <xf numFmtId="3" fontId="8" fillId="0" borderId="0" xfId="0" applyNumberFormat="1" applyFont="1"/>
    <xf numFmtId="0" fontId="8" fillId="2" borderId="13" xfId="0" applyFont="1" applyFill="1" applyBorder="1" applyAlignment="1">
      <alignment vertical="center"/>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5" xfId="0" applyFont="1" applyFill="1" applyBorder="1" applyAlignment="1">
      <alignment horizontal="left" vertical="center" indent="1"/>
    </xf>
    <xf numFmtId="3" fontId="12" fillId="2" borderId="11" xfId="0" applyNumberFormat="1" applyFont="1" applyFill="1" applyBorder="1" applyAlignment="1">
      <alignment horizontal="right"/>
    </xf>
    <xf numFmtId="0" fontId="8" fillId="2" borderId="5" xfId="0" applyFont="1" applyFill="1" applyBorder="1" applyAlignment="1">
      <alignment horizontal="left" vertical="center" indent="2"/>
    </xf>
    <xf numFmtId="37" fontId="11" fillId="2" borderId="11" xfId="0" applyNumberFormat="1" applyFont="1" applyFill="1" applyBorder="1"/>
    <xf numFmtId="0" fontId="8" fillId="2" borderId="7" xfId="0" applyFont="1" applyFill="1" applyBorder="1" applyAlignment="1">
      <alignment horizontal="left" vertical="center" indent="1"/>
    </xf>
    <xf numFmtId="37" fontId="12" fillId="2" borderId="12" xfId="0" applyNumberFormat="1" applyFont="1" applyFill="1" applyBorder="1"/>
    <xf numFmtId="0" fontId="6" fillId="2" borderId="13" xfId="0" applyFont="1" applyFill="1" applyBorder="1" applyAlignment="1">
      <alignment horizontal="center" vertical="center"/>
    </xf>
    <xf numFmtId="0" fontId="6" fillId="2" borderId="2" xfId="0" applyFont="1" applyFill="1" applyBorder="1" applyAlignment="1">
      <alignment vertical="center"/>
    </xf>
    <xf numFmtId="168" fontId="8" fillId="2" borderId="0" xfId="3" applyNumberFormat="1" applyFont="1" applyFill="1" applyBorder="1" applyAlignment="1">
      <alignment horizontal="center" vertical="center" wrapText="1"/>
    </xf>
    <xf numFmtId="168" fontId="8" fillId="2" borderId="4" xfId="3"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0" xfId="0" applyFont="1" applyFill="1" applyAlignment="1">
      <alignment horizontal="justify" vertical="center"/>
    </xf>
    <xf numFmtId="0" fontId="23" fillId="2" borderId="0" xfId="0" applyFont="1" applyFill="1"/>
    <xf numFmtId="37" fontId="23" fillId="2" borderId="0" xfId="0" applyNumberFormat="1" applyFont="1" applyFill="1"/>
    <xf numFmtId="0" fontId="8" fillId="2" borderId="13" xfId="0" applyFont="1" applyFill="1" applyBorder="1"/>
    <xf numFmtId="0" fontId="6" fillId="2" borderId="1" xfId="0" applyFont="1" applyFill="1" applyBorder="1" applyAlignment="1">
      <alignment horizontal="center"/>
    </xf>
    <xf numFmtId="37" fontId="6" fillId="2" borderId="11" xfId="0" applyNumberFormat="1" applyFont="1" applyFill="1" applyBorder="1" applyAlignment="1">
      <alignment horizontal="right"/>
    </xf>
    <xf numFmtId="3" fontId="8" fillId="0" borderId="11" xfId="0" applyNumberFormat="1" applyFont="1" applyBorder="1" applyAlignment="1">
      <alignment horizontal="right"/>
    </xf>
    <xf numFmtId="0" fontId="8" fillId="2" borderId="7" xfId="0" applyFont="1" applyFill="1" applyBorder="1"/>
    <xf numFmtId="3" fontId="8" fillId="0" borderId="12" xfId="0" applyNumberFormat="1" applyFont="1" applyBorder="1" applyAlignment="1">
      <alignment horizontal="right"/>
    </xf>
    <xf numFmtId="0" fontId="8" fillId="2" borderId="15" xfId="0" applyFont="1" applyFill="1" applyBorder="1" applyAlignment="1">
      <alignment vertical="center"/>
    </xf>
    <xf numFmtId="1" fontId="2" fillId="0" borderId="0" xfId="0" applyNumberFormat="1" applyFont="1"/>
    <xf numFmtId="164" fontId="2" fillId="0" borderId="0" xfId="2" applyNumberFormat="1" applyFont="1"/>
    <xf numFmtId="0" fontId="6" fillId="2" borderId="8"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3" fontId="6" fillId="0" borderId="13" xfId="0" applyNumberFormat="1" applyFont="1" applyBorder="1" applyAlignment="1">
      <alignment horizontal="center" wrapText="1"/>
    </xf>
    <xf numFmtId="0" fontId="6" fillId="0" borderId="14" xfId="0" applyFont="1" applyBorder="1" applyAlignment="1">
      <alignment horizontal="center" wrapText="1"/>
    </xf>
    <xf numFmtId="0" fontId="6" fillId="0" borderId="13" xfId="0" applyFont="1" applyBorder="1"/>
    <xf numFmtId="3" fontId="6" fillId="0" borderId="15" xfId="0" applyNumberFormat="1" applyFont="1" applyBorder="1"/>
    <xf numFmtId="3" fontId="6" fillId="0" borderId="14" xfId="0" applyNumberFormat="1" applyFont="1" applyBorder="1"/>
    <xf numFmtId="0" fontId="8" fillId="0" borderId="5" xfId="0" applyFont="1" applyBorder="1"/>
    <xf numFmtId="3" fontId="8" fillId="0" borderId="6" xfId="0" applyNumberFormat="1" applyFont="1" applyBorder="1"/>
    <xf numFmtId="0" fontId="6" fillId="0" borderId="2" xfId="0" applyFont="1" applyBorder="1"/>
    <xf numFmtId="41" fontId="6" fillId="0" borderId="3" xfId="2" applyFont="1" applyBorder="1"/>
    <xf numFmtId="3" fontId="6" fillId="0" borderId="4" xfId="0" applyNumberFormat="1" applyFont="1" applyBorder="1"/>
    <xf numFmtId="0" fontId="6" fillId="2" borderId="0" xfId="6" applyFont="1" applyFill="1"/>
    <xf numFmtId="0" fontId="4" fillId="3" borderId="0" xfId="0" applyFont="1" applyFill="1"/>
    <xf numFmtId="0" fontId="2" fillId="3" borderId="0" xfId="0" applyFont="1" applyFill="1"/>
    <xf numFmtId="0" fontId="2" fillId="4" borderId="0" xfId="0" applyFont="1" applyFill="1"/>
    <xf numFmtId="10" fontId="2" fillId="0" borderId="0" xfId="0" applyNumberFormat="1" applyFont="1"/>
    <xf numFmtId="170" fontId="2" fillId="0" borderId="0" xfId="0" applyNumberFormat="1" applyFont="1"/>
    <xf numFmtId="167" fontId="6" fillId="2" borderId="11" xfId="28" applyNumberFormat="1" applyFont="1" applyFill="1" applyBorder="1" applyAlignment="1">
      <alignment horizontal="right" vertical="top"/>
    </xf>
    <xf numFmtId="167" fontId="8" fillId="2" borderId="11" xfId="28" applyNumberFormat="1" applyFont="1" applyFill="1" applyBorder="1" applyAlignment="1">
      <alignment horizontal="right" vertical="top"/>
    </xf>
    <xf numFmtId="167" fontId="6" fillId="2" borderId="12" xfId="28" applyNumberFormat="1" applyFont="1" applyFill="1" applyBorder="1" applyAlignment="1">
      <alignment horizontal="right" vertical="top"/>
    </xf>
    <xf numFmtId="0" fontId="3" fillId="5" borderId="13" xfId="0" applyFont="1" applyFill="1" applyBorder="1" applyAlignment="1">
      <alignment horizontal="justify" vertical="center"/>
    </xf>
    <xf numFmtId="164" fontId="3" fillId="5" borderId="12"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3" xfId="0" applyFont="1" applyFill="1" applyBorder="1" applyAlignment="1">
      <alignment horizontal="center" vertical="center" wrapText="1"/>
    </xf>
    <xf numFmtId="0" fontId="11" fillId="2" borderId="7" xfId="0" applyFont="1" applyFill="1" applyBorder="1" applyAlignment="1">
      <alignment horizontal="left" vertical="center" wrapText="1"/>
    </xf>
    <xf numFmtId="41" fontId="11" fillId="2" borderId="12" xfId="0" applyNumberFormat="1" applyFont="1" applyFill="1" applyBorder="1" applyAlignment="1">
      <alignment horizontal="left" vertical="center" wrapText="1"/>
    </xf>
    <xf numFmtId="164" fontId="11" fillId="2" borderId="12" xfId="0" applyNumberFormat="1" applyFont="1" applyFill="1" applyBorder="1" applyAlignment="1">
      <alignment horizontal="center" vertical="center" wrapText="1"/>
    </xf>
    <xf numFmtId="3" fontId="19" fillId="0" borderId="2" xfId="0" applyNumberFormat="1" applyFont="1" applyBorder="1" applyAlignment="1">
      <alignment horizontal="center" wrapText="1"/>
    </xf>
    <xf numFmtId="0" fontId="8" fillId="0" borderId="5" xfId="6" applyFont="1" applyBorder="1"/>
    <xf numFmtId="3" fontId="19" fillId="0" borderId="7" xfId="0" applyNumberFormat="1" applyFont="1" applyBorder="1" applyAlignment="1">
      <alignment horizontal="center" wrapText="1"/>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6" fillId="0" borderId="7" xfId="6" applyFont="1" applyBorder="1" applyAlignment="1">
      <alignment horizontal="center" vertical="center"/>
    </xf>
    <xf numFmtId="3" fontId="8" fillId="0" borderId="0" xfId="6" applyNumberFormat="1" applyFont="1" applyAlignment="1">
      <alignment vertical="center"/>
    </xf>
    <xf numFmtId="3" fontId="6" fillId="0" borderId="2" xfId="0" applyNumberFormat="1" applyFont="1" applyBorder="1" applyAlignment="1">
      <alignment horizontal="center" wrapText="1"/>
    </xf>
    <xf numFmtId="3" fontId="6" fillId="0" borderId="7" xfId="0" applyNumberFormat="1" applyFont="1" applyBorder="1" applyAlignment="1">
      <alignment horizontal="center" wrapText="1"/>
    </xf>
    <xf numFmtId="3" fontId="8" fillId="0" borderId="5" xfId="6" applyNumberFormat="1" applyFont="1" applyBorder="1" applyAlignment="1">
      <alignment vertical="center"/>
    </xf>
    <xf numFmtId="3" fontId="8" fillId="2" borderId="0" xfId="6" applyNumberFormat="1" applyFont="1" applyFill="1" applyAlignment="1">
      <alignment vertical="center"/>
    </xf>
    <xf numFmtId="3" fontId="4" fillId="0" borderId="2" xfId="0" applyNumberFormat="1" applyFont="1" applyBorder="1" applyAlignment="1">
      <alignment horizontal="center" wrapText="1"/>
    </xf>
    <xf numFmtId="3" fontId="4" fillId="0" borderId="7" xfId="0" applyNumberFormat="1" applyFont="1" applyBorder="1" applyAlignment="1">
      <alignment horizontal="center" wrapText="1"/>
    </xf>
    <xf numFmtId="0" fontId="4" fillId="0" borderId="8" xfId="6" applyFont="1" applyBorder="1" applyAlignment="1">
      <alignment horizontal="center" vertical="center"/>
    </xf>
    <xf numFmtId="0" fontId="4" fillId="0" borderId="9" xfId="6" applyFont="1" applyBorder="1" applyAlignment="1">
      <alignment horizontal="center" vertical="center"/>
    </xf>
    <xf numFmtId="0" fontId="4" fillId="0" borderId="7" xfId="6" applyFont="1" applyBorder="1" applyAlignment="1">
      <alignment horizontal="center" vertical="center"/>
    </xf>
    <xf numFmtId="0" fontId="1" fillId="2" borderId="7" xfId="5" applyFont="1" applyFill="1" applyBorder="1" applyAlignment="1">
      <alignment horizontal="center"/>
    </xf>
    <xf numFmtId="0" fontId="1" fillId="2" borderId="9" xfId="5" applyFont="1" applyFill="1" applyBorder="1" applyAlignment="1">
      <alignment horizontal="center"/>
    </xf>
    <xf numFmtId="3" fontId="1" fillId="2" borderId="3" xfId="0" applyNumberFormat="1" applyFont="1" applyFill="1" applyBorder="1"/>
    <xf numFmtId="3" fontId="1" fillId="2" borderId="10" xfId="0" applyNumberFormat="1" applyFont="1" applyFill="1" applyBorder="1"/>
    <xf numFmtId="0" fontId="11" fillId="2" borderId="4" xfId="0" applyFont="1" applyFill="1" applyBorder="1" applyAlignment="1">
      <alignment horizontal="center" wrapText="1"/>
    </xf>
    <xf numFmtId="37" fontId="12" fillId="2" borderId="0" xfId="0" applyNumberFormat="1" applyFont="1" applyFill="1" applyAlignment="1">
      <alignment horizontal="right" wrapText="1"/>
    </xf>
    <xf numFmtId="0" fontId="6" fillId="0" borderId="1" xfId="0" applyFont="1" applyBorder="1" applyAlignment="1">
      <alignment horizontal="center" wrapText="1"/>
    </xf>
    <xf numFmtId="3" fontId="6" fillId="0" borderId="1" xfId="0" applyNumberFormat="1" applyFont="1" applyBorder="1"/>
    <xf numFmtId="3" fontId="8" fillId="0" borderId="11" xfId="0" applyNumberFormat="1" applyFont="1" applyBorder="1"/>
    <xf numFmtId="3" fontId="6" fillId="0" borderId="10" xfId="0" applyNumberFormat="1" applyFont="1" applyBorder="1"/>
    <xf numFmtId="3" fontId="3" fillId="2" borderId="0" xfId="0" applyNumberFormat="1" applyFont="1" applyFill="1" applyAlignment="1">
      <alignment horizontal="right" vertical="center"/>
    </xf>
    <xf numFmtId="3" fontId="4" fillId="2" borderId="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3" fontId="3" fillId="2" borderId="5" xfId="0" applyNumberFormat="1" applyFont="1" applyFill="1" applyBorder="1" applyAlignment="1">
      <alignment horizontal="right" vertical="center"/>
    </xf>
    <xf numFmtId="3" fontId="4" fillId="2" borderId="7" xfId="0" applyNumberFormat="1" applyFont="1" applyFill="1" applyBorder="1" applyAlignment="1">
      <alignment horizontal="right" vertical="center"/>
    </xf>
    <xf numFmtId="0" fontId="2" fillId="2" borderId="0" xfId="0" applyFont="1" applyFill="1" applyAlignment="1">
      <alignment horizontal="center"/>
    </xf>
    <xf numFmtId="0" fontId="4" fillId="2" borderId="13" xfId="0" applyFont="1" applyFill="1" applyBorder="1" applyAlignment="1">
      <alignment horizontal="center" vertical="center"/>
    </xf>
    <xf numFmtId="3" fontId="2" fillId="2" borderId="11" xfId="0" applyNumberFormat="1" applyFont="1" applyFill="1" applyBorder="1" applyAlignment="1">
      <alignment horizontal="center" vertical="center" wrapText="1"/>
    </xf>
    <xf numFmtId="0" fontId="8" fillId="2" borderId="5" xfId="0" applyFont="1" applyFill="1" applyBorder="1" applyAlignment="1">
      <alignment horizontal="left" indent="1"/>
    </xf>
    <xf numFmtId="0" fontId="1" fillId="2" borderId="5" xfId="0" applyFont="1" applyFill="1" applyBorder="1"/>
    <xf numFmtId="0" fontId="2" fillId="2" borderId="7" xfId="0" applyFont="1" applyFill="1" applyBorder="1" applyAlignment="1">
      <alignment horizontal="right"/>
    </xf>
    <xf numFmtId="0" fontId="2" fillId="2" borderId="13" xfId="0" applyFont="1" applyFill="1" applyBorder="1"/>
    <xf numFmtId="0" fontId="6" fillId="2" borderId="14" xfId="0" applyFont="1" applyFill="1" applyBorder="1" applyAlignment="1">
      <alignment horizontal="center" vertical="center"/>
    </xf>
    <xf numFmtId="3" fontId="1" fillId="2" borderId="4" xfId="0" applyNumberFormat="1" applyFont="1" applyFill="1" applyBorder="1"/>
    <xf numFmtId="0" fontId="2" fillId="2" borderId="5" xfId="0" quotePrefix="1" applyFont="1" applyFill="1" applyBorder="1" applyAlignment="1">
      <alignment horizontal="left" wrapText="1"/>
    </xf>
    <xf numFmtId="0" fontId="2" fillId="2" borderId="13" xfId="0" applyFont="1" applyFill="1" applyBorder="1" applyAlignment="1">
      <alignment horizontal="justify" vertical="center" wrapText="1"/>
    </xf>
    <xf numFmtId="0" fontId="1" fillId="2" borderId="14"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2" borderId="7" xfId="0" applyFont="1" applyFill="1" applyBorder="1" applyAlignment="1">
      <alignment horizontal="justify" vertical="center" wrapText="1"/>
    </xf>
    <xf numFmtId="0" fontId="8" fillId="2" borderId="0" xfId="0" applyFont="1" applyFill="1" applyAlignment="1">
      <alignment horizontal="justify" vertical="center" wrapText="1"/>
    </xf>
    <xf numFmtId="0" fontId="8" fillId="2" borderId="13"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3" fontId="4" fillId="2" borderId="12" xfId="0" applyNumberFormat="1" applyFont="1" applyFill="1" applyBorder="1" applyAlignment="1">
      <alignment horizontal="right" vertical="center" wrapText="1"/>
    </xf>
    <xf numFmtId="165" fontId="4" fillId="2" borderId="9" xfId="0" applyNumberFormat="1" applyFont="1" applyFill="1" applyBorder="1" applyAlignment="1">
      <alignment horizontal="center" vertical="center" wrapText="1"/>
    </xf>
    <xf numFmtId="0" fontId="2" fillId="0" borderId="0" xfId="0" applyFont="1" applyAlignment="1">
      <alignment horizontal="center"/>
    </xf>
    <xf numFmtId="0" fontId="2" fillId="2" borderId="5" xfId="0" quotePrefix="1" applyFont="1" applyFill="1" applyBorder="1" applyAlignment="1">
      <alignment horizontal="left"/>
    </xf>
    <xf numFmtId="0" fontId="3" fillId="2" borderId="11" xfId="0" applyFont="1" applyFill="1" applyBorder="1" applyAlignment="1">
      <alignment vertical="center"/>
    </xf>
    <xf numFmtId="0" fontId="1" fillId="2" borderId="13" xfId="0" applyFont="1" applyFill="1" applyBorder="1" applyAlignment="1">
      <alignment horizontal="center" vertical="center" wrapText="1"/>
    </xf>
    <xf numFmtId="0" fontId="4" fillId="2" borderId="2"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Alignment="1">
      <alignment vertical="center"/>
    </xf>
    <xf numFmtId="0" fontId="8" fillId="3" borderId="0" xfId="0" applyFont="1" applyFill="1"/>
    <xf numFmtId="0" fontId="6" fillId="4" borderId="0" xfId="0" applyFont="1" applyFill="1"/>
    <xf numFmtId="0" fontId="4" fillId="5" borderId="2" xfId="0" applyFont="1" applyFill="1" applyBorder="1" applyAlignment="1">
      <alignment vertical="center"/>
    </xf>
    <xf numFmtId="0" fontId="3" fillId="5" borderId="5" xfId="0" applyFont="1" applyFill="1" applyBorder="1" applyAlignment="1">
      <alignment vertical="center"/>
    </xf>
    <xf numFmtId="0" fontId="4" fillId="5" borderId="5" xfId="0" applyFont="1" applyFill="1" applyBorder="1" applyAlignment="1">
      <alignment vertical="center"/>
    </xf>
    <xf numFmtId="0" fontId="3" fillId="5" borderId="12" xfId="0" applyFont="1" applyFill="1" applyBorder="1" applyAlignment="1">
      <alignment vertical="center"/>
    </xf>
    <xf numFmtId="0" fontId="8" fillId="4" borderId="0" xfId="0" applyFont="1" applyFill="1"/>
    <xf numFmtId="0" fontId="6" fillId="3" borderId="0" xfId="0" applyFont="1" applyFill="1"/>
    <xf numFmtId="0" fontId="2" fillId="2" borderId="0" xfId="5" applyFont="1" applyFill="1"/>
    <xf numFmtId="0" fontId="4"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2" fillId="0" borderId="5" xfId="0" applyFont="1" applyBorder="1"/>
    <xf numFmtId="0" fontId="2" fillId="2" borderId="0" xfId="0" applyFont="1" applyFill="1" applyAlignment="1">
      <alignment horizontal="justify" vertical="center"/>
    </xf>
    <xf numFmtId="165" fontId="2" fillId="2" borderId="12" xfId="3" applyNumberFormat="1" applyFont="1" applyFill="1" applyBorder="1" applyAlignment="1">
      <alignment horizontal="center"/>
    </xf>
    <xf numFmtId="165" fontId="2" fillId="2" borderId="8" xfId="3" applyNumberFormat="1" applyFont="1" applyFill="1" applyBorder="1" applyAlignment="1">
      <alignment horizontal="center"/>
    </xf>
    <xf numFmtId="165" fontId="2" fillId="2" borderId="9" xfId="3" applyNumberFormat="1" applyFont="1" applyFill="1" applyBorder="1" applyAlignment="1">
      <alignment horizontal="center"/>
    </xf>
    <xf numFmtId="0" fontId="6" fillId="2" borderId="13" xfId="0" applyFont="1" applyFill="1" applyBorder="1" applyAlignment="1">
      <alignment horizontal="center" vertical="center" wrapText="1"/>
    </xf>
    <xf numFmtId="164" fontId="1" fillId="2" borderId="10" xfId="3" applyNumberFormat="1" applyFont="1" applyFill="1" applyBorder="1" applyAlignment="1">
      <alignment horizontal="center" vertical="center"/>
    </xf>
    <xf numFmtId="164" fontId="2" fillId="2" borderId="11" xfId="3" applyNumberFormat="1" applyFont="1" applyFill="1" applyBorder="1" applyAlignment="1">
      <alignment horizontal="center" vertical="center"/>
    </xf>
    <xf numFmtId="164" fontId="16" fillId="2" borderId="11" xfId="3" applyNumberFormat="1" applyFont="1" applyFill="1" applyBorder="1" applyAlignment="1">
      <alignment horizontal="center" vertical="center"/>
    </xf>
    <xf numFmtId="164" fontId="2" fillId="2" borderId="12" xfId="3" applyNumberFormat="1" applyFont="1" applyFill="1" applyBorder="1" applyAlignment="1">
      <alignment horizontal="center" vertical="center"/>
    </xf>
    <xf numFmtId="3" fontId="1" fillId="2" borderId="10" xfId="0" applyNumberFormat="1" applyFont="1" applyFill="1" applyBorder="1" applyAlignment="1">
      <alignment horizontal="right" vertical="center"/>
    </xf>
    <xf numFmtId="3" fontId="2" fillId="2" borderId="0" xfId="2" applyNumberFormat="1" applyFont="1" applyFill="1"/>
    <xf numFmtId="0" fontId="1" fillId="2" borderId="0" xfId="0" applyFont="1" applyFill="1" applyAlignment="1">
      <alignment horizontal="center"/>
    </xf>
    <xf numFmtId="164" fontId="2" fillId="2" borderId="0" xfId="0" applyNumberFormat="1" applyFont="1" applyFill="1" applyAlignment="1">
      <alignment horizontal="center"/>
    </xf>
    <xf numFmtId="164" fontId="2" fillId="2" borderId="0" xfId="2" applyNumberFormat="1" applyFont="1" applyFill="1" applyAlignment="1">
      <alignment horizontal="center"/>
    </xf>
    <xf numFmtId="164" fontId="1" fillId="2" borderId="0" xfId="2" applyNumberFormat="1" applyFont="1" applyFill="1" applyBorder="1" applyAlignment="1">
      <alignment horizontal="center" vertical="center" wrapText="1"/>
    </xf>
    <xf numFmtId="164" fontId="1" fillId="2" borderId="8" xfId="2" applyNumberFormat="1" applyFont="1" applyFill="1" applyBorder="1" applyAlignment="1">
      <alignment horizontal="center" vertical="center" wrapText="1"/>
    </xf>
    <xf numFmtId="164" fontId="1" fillId="2" borderId="11" xfId="2" applyNumberFormat="1" applyFont="1" applyFill="1" applyBorder="1" applyAlignment="1">
      <alignment horizontal="center" vertical="center" wrapText="1"/>
    </xf>
    <xf numFmtId="164" fontId="2" fillId="2" borderId="11" xfId="2" applyNumberFormat="1" applyFont="1" applyFill="1" applyBorder="1" applyAlignment="1">
      <alignment horizontal="center" vertical="center" wrapText="1"/>
    </xf>
    <xf numFmtId="164" fontId="1" fillId="2" borderId="12" xfId="2" applyNumberFormat="1" applyFont="1" applyFill="1" applyBorder="1" applyAlignment="1">
      <alignment horizontal="center" vertical="center" wrapText="1"/>
    </xf>
    <xf numFmtId="3" fontId="1" fillId="2" borderId="11" xfId="2" applyNumberFormat="1" applyFont="1" applyFill="1" applyBorder="1" applyAlignment="1">
      <alignment vertical="center" wrapText="1"/>
    </xf>
    <xf numFmtId="3" fontId="1" fillId="2" borderId="0" xfId="2" applyNumberFormat="1" applyFont="1" applyFill="1" applyBorder="1" applyAlignment="1">
      <alignment vertical="center" wrapText="1"/>
    </xf>
    <xf numFmtId="3" fontId="1" fillId="2" borderId="11" xfId="0" applyNumberFormat="1" applyFont="1" applyFill="1" applyBorder="1" applyAlignment="1">
      <alignment vertical="center" wrapText="1"/>
    </xf>
    <xf numFmtId="3" fontId="2" fillId="2" borderId="11" xfId="2" applyNumberFormat="1" applyFont="1" applyFill="1" applyBorder="1" applyAlignment="1">
      <alignment vertical="center" wrapText="1"/>
    </xf>
    <xf numFmtId="3" fontId="2" fillId="2" borderId="0" xfId="2" applyNumberFormat="1" applyFont="1" applyFill="1" applyBorder="1" applyAlignment="1">
      <alignment vertical="center" wrapText="1"/>
    </xf>
    <xf numFmtId="3" fontId="2" fillId="2" borderId="11" xfId="2" applyNumberFormat="1" applyFont="1" applyFill="1" applyBorder="1" applyAlignment="1">
      <alignment vertical="center"/>
    </xf>
    <xf numFmtId="3" fontId="1" fillId="2" borderId="12" xfId="2" applyNumberFormat="1" applyFont="1" applyFill="1" applyBorder="1" applyAlignment="1">
      <alignment vertical="center"/>
    </xf>
    <xf numFmtId="3" fontId="1" fillId="2" borderId="8" xfId="0" applyNumberFormat="1" applyFont="1" applyFill="1" applyBorder="1" applyAlignment="1">
      <alignment vertical="center" wrapText="1"/>
    </xf>
    <xf numFmtId="3" fontId="1" fillId="2" borderId="12" xfId="2" applyNumberFormat="1" applyFont="1" applyFill="1" applyBorder="1" applyAlignment="1">
      <alignment vertical="center" wrapText="1"/>
    </xf>
    <xf numFmtId="171" fontId="1" fillId="2" borderId="0" xfId="2" applyNumberFormat="1" applyFont="1" applyFill="1"/>
    <xf numFmtId="171" fontId="2" fillId="2" borderId="0" xfId="2" applyNumberFormat="1" applyFont="1" applyFill="1"/>
    <xf numFmtId="41" fontId="1" fillId="0" borderId="0" xfId="2" applyFont="1"/>
    <xf numFmtId="0" fontId="1" fillId="0" borderId="0" xfId="0" applyFont="1" applyAlignment="1">
      <alignment horizontal="center"/>
    </xf>
    <xf numFmtId="171" fontId="1" fillId="0" borderId="0" xfId="2" applyNumberFormat="1" applyFont="1"/>
    <xf numFmtId="0" fontId="2" fillId="0" borderId="0" xfId="0" applyFont="1" applyAlignment="1">
      <alignment wrapText="1"/>
    </xf>
    <xf numFmtId="164" fontId="2" fillId="0" borderId="0" xfId="0" applyNumberFormat="1" applyFont="1" applyAlignment="1">
      <alignment horizontal="center"/>
    </xf>
    <xf numFmtId="183" fontId="1" fillId="2" borderId="0" xfId="2" applyNumberFormat="1" applyFont="1" applyFill="1" applyAlignment="1">
      <alignment horizontal="center"/>
    </xf>
    <xf numFmtId="183" fontId="2" fillId="2" borderId="0" xfId="2" applyNumberFormat="1" applyFont="1" applyFill="1" applyAlignment="1">
      <alignment horizontal="center"/>
    </xf>
    <xf numFmtId="0" fontId="2" fillId="2" borderId="0" xfId="0" applyFont="1" applyFill="1" applyAlignment="1">
      <alignment horizontal="center" vertical="center"/>
    </xf>
    <xf numFmtId="41" fontId="11" fillId="2" borderId="5" xfId="0" applyNumberFormat="1" applyFont="1" applyFill="1" applyBorder="1" applyAlignment="1">
      <alignment horizontal="right" vertical="center" wrapText="1"/>
    </xf>
    <xf numFmtId="164" fontId="11" fillId="2" borderId="6" xfId="0" applyNumberFormat="1" applyFont="1" applyFill="1" applyBorder="1" applyAlignment="1">
      <alignment horizontal="center" vertical="center" wrapText="1"/>
    </xf>
    <xf numFmtId="169" fontId="2" fillId="2" borderId="0" xfId="0" applyNumberFormat="1" applyFont="1" applyFill="1"/>
    <xf numFmtId="41" fontId="11" fillId="2" borderId="1" xfId="2" applyFont="1" applyFill="1" applyBorder="1" applyAlignment="1">
      <alignment horizontal="right" vertical="center" wrapText="1"/>
    </xf>
    <xf numFmtId="41" fontId="11" fillId="2" borderId="1" xfId="0" applyNumberFormat="1" applyFont="1" applyFill="1" applyBorder="1" applyAlignment="1">
      <alignment horizontal="right" vertical="center" wrapText="1"/>
    </xf>
    <xf numFmtId="165" fontId="2" fillId="2" borderId="0" xfId="0" applyNumberFormat="1" applyFont="1" applyFill="1"/>
    <xf numFmtId="41" fontId="8" fillId="2" borderId="0" xfId="2" applyFont="1" applyFill="1"/>
    <xf numFmtId="41" fontId="8" fillId="2" borderId="0" xfId="0" applyNumberFormat="1" applyFont="1" applyFill="1"/>
    <xf numFmtId="167" fontId="8" fillId="2" borderId="0" xfId="0" applyNumberFormat="1" applyFont="1" applyFill="1"/>
    <xf numFmtId="184" fontId="2" fillId="2" borderId="0" xfId="2" applyNumberFormat="1" applyFont="1" applyFill="1"/>
    <xf numFmtId="0" fontId="4" fillId="5" borderId="26" xfId="0" applyFont="1" applyFill="1" applyBorder="1" applyAlignment="1">
      <alignment vertical="center"/>
    </xf>
    <xf numFmtId="0" fontId="3" fillId="5" borderId="26" xfId="0" applyFont="1" applyFill="1" applyBorder="1" applyAlignment="1">
      <alignment vertical="center"/>
    </xf>
    <xf numFmtId="0" fontId="4" fillId="5" borderId="1" xfId="0" applyFont="1" applyFill="1" applyBorder="1" applyAlignment="1">
      <alignment horizontal="center" vertical="center"/>
    </xf>
    <xf numFmtId="0" fontId="3" fillId="5" borderId="27" xfId="0" applyFont="1" applyFill="1" applyBorder="1" applyAlignment="1">
      <alignment vertical="center"/>
    </xf>
    <xf numFmtId="3" fontId="4" fillId="5" borderId="0" xfId="0" applyNumberFormat="1" applyFont="1" applyFill="1" applyAlignment="1">
      <alignment horizontal="right" vertical="center"/>
    </xf>
    <xf numFmtId="0" fontId="4" fillId="5" borderId="10" xfId="0" applyFont="1" applyFill="1" applyBorder="1" applyAlignment="1">
      <alignment horizontal="center" vertical="center"/>
    </xf>
    <xf numFmtId="0" fontId="4" fillId="5" borderId="0" xfId="0" applyFont="1" applyFill="1" applyAlignment="1">
      <alignment vertical="center"/>
    </xf>
    <xf numFmtId="0" fontId="3" fillId="5" borderId="0" xfId="0" applyFont="1" applyFill="1" applyAlignment="1">
      <alignment vertical="center"/>
    </xf>
    <xf numFmtId="0" fontId="3" fillId="5" borderId="0" xfId="0" applyFont="1" applyFill="1" applyAlignment="1">
      <alignment horizontal="center" vertical="center"/>
    </xf>
    <xf numFmtId="0" fontId="2" fillId="5" borderId="0" xfId="0" applyFont="1" applyFill="1" applyAlignment="1">
      <alignment horizontal="center" vertical="center"/>
    </xf>
    <xf numFmtId="0" fontId="4" fillId="5" borderId="0" xfId="0" applyFont="1" applyFill="1" applyAlignment="1">
      <alignment horizontal="center" vertical="center"/>
    </xf>
    <xf numFmtId="3" fontId="3" fillId="0" borderId="2"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xf>
    <xf numFmtId="3" fontId="4" fillId="0" borderId="5"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0" fontId="3" fillId="5" borderId="28" xfId="0" applyFont="1" applyFill="1" applyBorder="1" applyAlignment="1">
      <alignment vertical="center"/>
    </xf>
    <xf numFmtId="0" fontId="3" fillId="5" borderId="29" xfId="0" applyFont="1" applyFill="1" applyBorder="1" applyAlignment="1">
      <alignment vertical="center"/>
    </xf>
    <xf numFmtId="3" fontId="3" fillId="0" borderId="10" xfId="0" applyNumberFormat="1" applyFont="1" applyBorder="1" applyAlignment="1">
      <alignment horizontal="right" vertical="center" wrapText="1"/>
    </xf>
    <xf numFmtId="3" fontId="3" fillId="0" borderId="11" xfId="0" applyNumberFormat="1" applyFont="1" applyBorder="1" applyAlignment="1">
      <alignment horizontal="right" vertical="center"/>
    </xf>
    <xf numFmtId="3" fontId="2" fillId="0" borderId="11"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169" fontId="2" fillId="0" borderId="5" xfId="2" applyNumberFormat="1" applyFont="1" applyBorder="1" applyAlignment="1">
      <alignment horizontal="center" vertical="center" wrapText="1"/>
    </xf>
    <xf numFmtId="169" fontId="2" fillId="0" borderId="11" xfId="2" applyNumberFormat="1" applyFont="1" applyBorder="1" applyAlignment="1">
      <alignment horizontal="center" vertical="center" wrapText="1"/>
    </xf>
    <xf numFmtId="169" fontId="3" fillId="0" borderId="12" xfId="2" applyNumberFormat="1" applyFont="1" applyBorder="1" applyAlignment="1">
      <alignment horizontal="center" vertical="center" wrapText="1"/>
    </xf>
    <xf numFmtId="169" fontId="3" fillId="0" borderId="7" xfId="2" applyNumberFormat="1" applyFont="1" applyBorder="1" applyAlignment="1">
      <alignment horizontal="center" vertical="center" wrapText="1"/>
    </xf>
    <xf numFmtId="3" fontId="6" fillId="5" borderId="2" xfId="0" applyNumberFormat="1" applyFont="1" applyFill="1" applyBorder="1" applyAlignment="1">
      <alignment horizontal="right" vertical="center"/>
    </xf>
    <xf numFmtId="3" fontId="6" fillId="5" borderId="10" xfId="0" applyNumberFormat="1" applyFont="1" applyFill="1" applyBorder="1" applyAlignment="1">
      <alignment horizontal="right" vertical="center"/>
    </xf>
    <xf numFmtId="3" fontId="8" fillId="5" borderId="2" xfId="0" applyNumberFormat="1" applyFont="1" applyFill="1" applyBorder="1" applyAlignment="1">
      <alignment horizontal="right" vertical="center"/>
    </xf>
    <xf numFmtId="3" fontId="8" fillId="5" borderId="10" xfId="0" applyNumberFormat="1" applyFont="1" applyFill="1" applyBorder="1" applyAlignment="1">
      <alignment horizontal="right" vertical="center"/>
    </xf>
    <xf numFmtId="167" fontId="6" fillId="2" borderId="10" xfId="28" applyNumberFormat="1" applyFont="1" applyFill="1" applyBorder="1" applyAlignment="1">
      <alignment horizontal="right" vertical="top"/>
    </xf>
    <xf numFmtId="3" fontId="6" fillId="2" borderId="10" xfId="28" applyNumberFormat="1" applyFont="1" applyFill="1" applyBorder="1" applyAlignment="1">
      <alignment horizontal="right" vertical="top"/>
    </xf>
    <xf numFmtId="41" fontId="6" fillId="2" borderId="11" xfId="2" applyFont="1" applyFill="1" applyBorder="1"/>
    <xf numFmtId="185" fontId="8" fillId="2" borderId="0" xfId="3" applyNumberFormat="1" applyFont="1" applyFill="1"/>
    <xf numFmtId="41" fontId="8" fillId="2" borderId="11" xfId="2" applyFont="1" applyFill="1" applyBorder="1"/>
    <xf numFmtId="41" fontId="6" fillId="2" borderId="25" xfId="2" applyFont="1" applyFill="1" applyBorder="1"/>
    <xf numFmtId="41" fontId="6" fillId="2" borderId="12" xfId="2" applyFont="1" applyFill="1" applyBorder="1"/>
    <xf numFmtId="167" fontId="2" fillId="2" borderId="0" xfId="0" applyNumberFormat="1" applyFont="1" applyFill="1"/>
    <xf numFmtId="186" fontId="2" fillId="0" borderId="0" xfId="0" applyNumberFormat="1" applyFont="1"/>
    <xf numFmtId="187" fontId="2" fillId="0" borderId="0" xfId="0" applyNumberFormat="1" applyFont="1"/>
    <xf numFmtId="41" fontId="8" fillId="0" borderId="5" xfId="2" applyFont="1" applyFill="1" applyBorder="1" applyAlignment="1">
      <alignment vertical="center"/>
    </xf>
    <xf numFmtId="41" fontId="8" fillId="0" borderId="0" xfId="2" applyFont="1" applyFill="1" applyBorder="1" applyAlignment="1">
      <alignment vertical="center"/>
    </xf>
    <xf numFmtId="41" fontId="6" fillId="0" borderId="18" xfId="2" applyFont="1" applyFill="1" applyBorder="1" applyAlignment="1">
      <alignment vertical="center"/>
    </xf>
    <xf numFmtId="41" fontId="2" fillId="0" borderId="0" xfId="2" applyFont="1" applyBorder="1" applyAlignment="1">
      <alignment vertical="center"/>
    </xf>
    <xf numFmtId="41" fontId="1" fillId="0" borderId="18" xfId="2" applyFont="1" applyBorder="1" applyAlignment="1">
      <alignment vertical="center"/>
    </xf>
    <xf numFmtId="41" fontId="2" fillId="0" borderId="0" xfId="2" applyFont="1" applyBorder="1" applyAlignment="1">
      <alignment horizontal="right" vertical="center"/>
    </xf>
    <xf numFmtId="41" fontId="2" fillId="0" borderId="8" xfId="2" applyFont="1" applyBorder="1" applyAlignment="1">
      <alignment horizontal="right" vertical="center"/>
    </xf>
    <xf numFmtId="0" fontId="37" fillId="0" borderId="0" xfId="0" applyFont="1" applyAlignment="1">
      <alignment horizontal="justify"/>
    </xf>
    <xf numFmtId="0" fontId="1" fillId="0" borderId="0" xfId="0" applyFont="1" applyAlignment="1">
      <alignment horizontal="left"/>
    </xf>
    <xf numFmtId="0" fontId="2" fillId="0" borderId="0" xfId="0" applyFont="1" applyAlignment="1">
      <alignment horizontal="left"/>
    </xf>
    <xf numFmtId="0" fontId="2" fillId="0" borderId="5" xfId="0" applyFont="1" applyBorder="1" applyAlignment="1">
      <alignment horizontal="left" vertical="center"/>
    </xf>
    <xf numFmtId="41" fontId="2" fillId="0" borderId="0" xfId="2" applyFont="1" applyBorder="1" applyAlignment="1">
      <alignment horizontal="left" vertical="top"/>
    </xf>
    <xf numFmtId="41" fontId="2" fillId="0" borderId="6" xfId="2" applyFont="1" applyBorder="1" applyAlignment="1">
      <alignment horizontal="left" vertical="top"/>
    </xf>
    <xf numFmtId="0" fontId="2" fillId="0" borderId="7" xfId="0" applyFont="1" applyBorder="1" applyAlignment="1">
      <alignment horizontal="left" vertical="center"/>
    </xf>
    <xf numFmtId="41" fontId="2" fillId="0" borderId="8" xfId="2" applyFont="1" applyBorder="1" applyAlignment="1">
      <alignment horizontal="left" vertical="top"/>
    </xf>
    <xf numFmtId="41" fontId="2" fillId="0" borderId="9" xfId="2" applyFont="1" applyBorder="1" applyAlignment="1">
      <alignment horizontal="left" vertical="top"/>
    </xf>
    <xf numFmtId="1" fontId="1" fillId="2" borderId="15" xfId="0" applyNumberFormat="1" applyFont="1" applyFill="1" applyBorder="1" applyAlignment="1">
      <alignment horizontal="center" vertical="center"/>
    </xf>
    <xf numFmtId="1" fontId="1" fillId="2" borderId="14" xfId="0" applyNumberFormat="1" applyFont="1" applyFill="1" applyBorder="1" applyAlignment="1">
      <alignment horizontal="center" vertical="center"/>
    </xf>
    <xf numFmtId="1" fontId="1" fillId="2" borderId="13" xfId="0" applyNumberFormat="1" applyFont="1" applyFill="1" applyBorder="1" applyAlignment="1">
      <alignment horizontal="center" vertical="center"/>
    </xf>
    <xf numFmtId="41" fontId="2" fillId="0" borderId="5" xfId="2" applyFont="1" applyBorder="1" applyAlignment="1">
      <alignment horizontal="left" vertical="top"/>
    </xf>
    <xf numFmtId="41" fontId="2" fillId="0" borderId="7" xfId="2" applyFont="1" applyBorder="1" applyAlignment="1">
      <alignment horizontal="left" vertical="top"/>
    </xf>
    <xf numFmtId="17" fontId="1" fillId="2" borderId="2" xfId="0" quotePrefix="1" applyNumberFormat="1" applyFont="1" applyFill="1" applyBorder="1" applyAlignment="1">
      <alignment horizontal="center" vertical="center"/>
    </xf>
    <xf numFmtId="0" fontId="1" fillId="2" borderId="4" xfId="0" quotePrefix="1" applyFont="1" applyFill="1" applyBorder="1" applyAlignment="1">
      <alignment horizontal="center" vertical="center"/>
    </xf>
    <xf numFmtId="41" fontId="1" fillId="2" borderId="16" xfId="2" applyFont="1" applyFill="1" applyBorder="1" applyAlignment="1">
      <alignment vertical="center"/>
    </xf>
    <xf numFmtId="41" fontId="2" fillId="0" borderId="5" xfId="2" applyFont="1" applyBorder="1" applyAlignment="1">
      <alignment vertical="center"/>
    </xf>
    <xf numFmtId="41" fontId="1" fillId="0" borderId="16" xfId="2" applyFont="1" applyBorder="1" applyAlignment="1">
      <alignment vertical="center"/>
    </xf>
    <xf numFmtId="41" fontId="2" fillId="0" borderId="5" xfId="2" applyFont="1" applyBorder="1" applyAlignment="1">
      <alignment horizontal="right" vertical="center"/>
    </xf>
    <xf numFmtId="41" fontId="2" fillId="0" borderId="7" xfId="2" applyFont="1" applyBorder="1" applyAlignment="1">
      <alignment horizontal="right" vertical="center"/>
    </xf>
    <xf numFmtId="164" fontId="6" fillId="2" borderId="11" xfId="4" applyNumberFormat="1" applyFont="1" applyFill="1" applyBorder="1" applyAlignment="1">
      <alignment horizontal="center" vertical="center"/>
    </xf>
    <xf numFmtId="0" fontId="38" fillId="2" borderId="0" xfId="0" applyFont="1" applyFill="1"/>
    <xf numFmtId="0" fontId="6" fillId="0" borderId="0" xfId="48" applyFont="1"/>
    <xf numFmtId="0" fontId="2" fillId="2" borderId="2" xfId="0" applyFont="1" applyFill="1" applyBorder="1" applyAlignment="1">
      <alignment vertical="center"/>
    </xf>
    <xf numFmtId="3" fontId="1" fillId="2" borderId="10" xfId="0" applyNumberFormat="1" applyFont="1" applyFill="1" applyBorder="1" applyAlignment="1">
      <alignment horizontal="center" vertical="center" wrapText="1"/>
    </xf>
    <xf numFmtId="3" fontId="6" fillId="0" borderId="10" xfId="0" applyNumberFormat="1" applyFont="1" applyBorder="1" applyAlignment="1">
      <alignment horizontal="right" vertical="center"/>
    </xf>
    <xf numFmtId="0" fontId="8" fillId="0" borderId="2" xfId="0" applyFont="1" applyBorder="1"/>
    <xf numFmtId="3" fontId="8" fillId="0" borderId="10" xfId="0" applyNumberFormat="1" applyFont="1" applyBorder="1" applyAlignment="1">
      <alignment horizontal="right" vertical="center"/>
    </xf>
    <xf numFmtId="0" fontId="8" fillId="0" borderId="7" xfId="0" applyFont="1" applyBorder="1"/>
    <xf numFmtId="3" fontId="8" fillId="0" borderId="12" xfId="0" applyNumberFormat="1" applyFont="1" applyBorder="1" applyAlignment="1">
      <alignment horizontal="right" vertical="center"/>
    </xf>
    <xf numFmtId="0" fontId="6" fillId="0" borderId="5" xfId="0" applyFont="1" applyBorder="1"/>
    <xf numFmtId="0" fontId="6" fillId="0" borderId="7" xfId="0" applyFont="1" applyBorder="1" applyAlignment="1">
      <alignment horizontal="right"/>
    </xf>
    <xf numFmtId="169" fontId="6" fillId="0" borderId="12" xfId="2" applyNumberFormat="1" applyFont="1" applyFill="1" applyBorder="1" applyAlignment="1">
      <alignment horizontal="right" vertical="center"/>
    </xf>
    <xf numFmtId="0" fontId="1" fillId="0" borderId="0" xfId="0" applyFont="1" applyAlignment="1">
      <alignment horizontal="justify"/>
    </xf>
    <xf numFmtId="0" fontId="1" fillId="2" borderId="13" xfId="0" applyFont="1" applyFill="1" applyBorder="1" applyAlignment="1">
      <alignment vertical="center"/>
    </xf>
    <xf numFmtId="3" fontId="1" fillId="2" borderId="14" xfId="0" applyNumberFormat="1" applyFont="1" applyFill="1" applyBorder="1" applyAlignment="1">
      <alignment horizontal="right" vertical="center"/>
    </xf>
    <xf numFmtId="0" fontId="2" fillId="0" borderId="5" xfId="0" applyFont="1" applyBorder="1" applyAlignment="1">
      <alignment vertical="center"/>
    </xf>
    <xf numFmtId="3" fontId="2" fillId="0" borderId="6" xfId="0" applyNumberFormat="1" applyFont="1" applyBorder="1" applyAlignment="1">
      <alignment horizontal="right" vertical="center"/>
    </xf>
    <xf numFmtId="3" fontId="1" fillId="2" borderId="13" xfId="0" applyNumberFormat="1" applyFont="1" applyFill="1" applyBorder="1" applyAlignment="1">
      <alignment horizontal="center" wrapText="1"/>
    </xf>
    <xf numFmtId="0" fontId="2" fillId="2" borderId="5" xfId="0" applyFont="1" applyFill="1" applyBorder="1"/>
    <xf numFmtId="0" fontId="38" fillId="2" borderId="0" xfId="0" applyFont="1" applyFill="1" applyAlignment="1">
      <alignment horizontal="center"/>
    </xf>
    <xf numFmtId="0" fontId="1" fillId="2" borderId="7" xfId="0" applyFont="1" applyFill="1" applyBorder="1" applyAlignment="1">
      <alignment horizontal="right"/>
    </xf>
    <xf numFmtId="3" fontId="3" fillId="5" borderId="0" xfId="0" applyNumberFormat="1" applyFont="1" applyFill="1" applyAlignment="1">
      <alignment horizontal="right" vertical="center"/>
    </xf>
    <xf numFmtId="3" fontId="3" fillId="5" borderId="6"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0" fontId="3" fillId="5" borderId="5" xfId="0" applyFont="1" applyFill="1" applyBorder="1" applyAlignment="1">
      <alignment horizontal="left" vertical="center" indent="2"/>
    </xf>
    <xf numFmtId="0" fontId="2" fillId="0" borderId="7" xfId="0" applyFont="1" applyBorder="1"/>
    <xf numFmtId="0" fontId="3" fillId="5" borderId="13" xfId="0" applyFont="1" applyFill="1" applyBorder="1" applyAlignment="1">
      <alignment vertical="center"/>
    </xf>
    <xf numFmtId="0" fontId="4" fillId="5" borderId="15" xfId="0" applyFont="1" applyFill="1" applyBorder="1" applyAlignment="1">
      <alignment horizontal="center" vertical="center"/>
    </xf>
    <xf numFmtId="0" fontId="4" fillId="5" borderId="14" xfId="0" applyFont="1" applyFill="1" applyBorder="1" applyAlignment="1">
      <alignment horizontal="center" vertical="center"/>
    </xf>
    <xf numFmtId="3" fontId="3" fillId="5" borderId="11" xfId="0" applyNumberFormat="1" applyFont="1" applyFill="1" applyBorder="1" applyAlignment="1">
      <alignment horizontal="right" vertical="center"/>
    </xf>
    <xf numFmtId="164" fontId="6" fillId="0" borderId="12" xfId="3" applyNumberFormat="1" applyFont="1" applyBorder="1" applyAlignment="1">
      <alignment horizontal="center"/>
    </xf>
    <xf numFmtId="164" fontId="6" fillId="0" borderId="8" xfId="2" applyNumberFormat="1" applyFont="1" applyBorder="1" applyAlignment="1">
      <alignment horizontal="center"/>
    </xf>
    <xf numFmtId="164" fontId="6" fillId="0" borderId="12" xfId="2" applyNumberFormat="1" applyFont="1" applyBorder="1" applyAlignment="1">
      <alignment horizontal="center"/>
    </xf>
    <xf numFmtId="164" fontId="6" fillId="0" borderId="9" xfId="2" applyNumberFormat="1" applyFont="1" applyBorder="1" applyAlignment="1">
      <alignment horizontal="center"/>
    </xf>
    <xf numFmtId="0" fontId="6" fillId="0" borderId="0" xfId="0" applyFont="1" applyAlignment="1">
      <alignment horizontal="center" vertical="center"/>
    </xf>
    <xf numFmtId="0" fontId="4" fillId="0" borderId="0" xfId="0" applyFont="1" applyAlignment="1">
      <alignment horizontal="right" vertical="center"/>
    </xf>
    <xf numFmtId="3" fontId="3" fillId="0" borderId="0" xfId="0" applyNumberFormat="1" applyFont="1" applyAlignment="1">
      <alignment horizontal="right" vertical="center"/>
    </xf>
    <xf numFmtId="3" fontId="4" fillId="0" borderId="0" xfId="0" applyNumberFormat="1" applyFont="1" applyAlignment="1">
      <alignment horizontal="right"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vertical="center"/>
    </xf>
    <xf numFmtId="0" fontId="4" fillId="0" borderId="7" xfId="0" applyFont="1" applyBorder="1" applyAlignment="1">
      <alignment vertical="center"/>
    </xf>
    <xf numFmtId="3" fontId="4" fillId="0" borderId="8" xfId="0" applyNumberFormat="1" applyFont="1" applyBorder="1" applyAlignment="1">
      <alignment horizontal="right" vertical="center"/>
    </xf>
    <xf numFmtId="0" fontId="4" fillId="0" borderId="2" xfId="0" applyFont="1" applyBorder="1" applyAlignment="1">
      <alignmen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6" fillId="0" borderId="5" xfId="0" applyFont="1" applyBorder="1" applyAlignment="1">
      <alignment horizontal="center" vertical="center"/>
    </xf>
    <xf numFmtId="0" fontId="4" fillId="0" borderId="2" xfId="0" applyFont="1" applyBorder="1" applyAlignment="1">
      <alignment horizontal="right" vertical="center"/>
    </xf>
    <xf numFmtId="3" fontId="4" fillId="0" borderId="7" xfId="0" applyNumberFormat="1" applyFont="1" applyBorder="1" applyAlignment="1">
      <alignment horizontal="right" vertical="center"/>
    </xf>
    <xf numFmtId="0" fontId="4" fillId="0" borderId="5" xfId="0" applyFont="1" applyBorder="1" applyAlignment="1">
      <alignment horizontal="right" vertical="center"/>
    </xf>
    <xf numFmtId="3" fontId="4" fillId="0" borderId="5" xfId="0" applyNumberFormat="1" applyFont="1" applyBorder="1" applyAlignment="1">
      <alignment horizontal="right" vertical="center"/>
    </xf>
    <xf numFmtId="0" fontId="1" fillId="2" borderId="1" xfId="0" applyFont="1" applyFill="1" applyBorder="1" applyAlignment="1">
      <alignment horizontal="center"/>
    </xf>
    <xf numFmtId="0" fontId="2" fillId="2" borderId="5"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3" fillId="2" borderId="5" xfId="0" applyFont="1" applyFill="1" applyBorder="1" applyAlignment="1">
      <alignment horizontal="left" vertical="center" wrapText="1"/>
    </xf>
    <xf numFmtId="164" fontId="8" fillId="2" borderId="11" xfId="3" applyNumberFormat="1"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0" fontId="8" fillId="2" borderId="0" xfId="0" applyFont="1" applyFill="1" applyAlignment="1">
      <alignment horizontal="right"/>
    </xf>
    <xf numFmtId="167" fontId="10" fillId="2" borderId="11" xfId="4" applyNumberFormat="1" applyFont="1" applyFill="1" applyBorder="1"/>
    <xf numFmtId="3" fontId="10" fillId="2" borderId="11" xfId="4" applyNumberFormat="1" applyFont="1" applyFill="1" applyBorder="1"/>
    <xf numFmtId="165" fontId="10" fillId="2" borderId="5" xfId="0" applyNumberFormat="1" applyFont="1" applyFill="1" applyBorder="1" applyAlignment="1">
      <alignment horizontal="center"/>
    </xf>
    <xf numFmtId="164" fontId="10" fillId="2" borderId="11" xfId="3" applyNumberFormat="1" applyFont="1" applyFill="1" applyBorder="1" applyAlignment="1">
      <alignment horizontal="center"/>
    </xf>
    <xf numFmtId="3" fontId="1" fillId="2" borderId="12" xfId="0" applyNumberFormat="1" applyFont="1" applyFill="1" applyBorder="1" applyAlignment="1">
      <alignment horizontal="right" vertical="center" wrapText="1"/>
    </xf>
    <xf numFmtId="164" fontId="1" fillId="2" borderId="9" xfId="0" applyNumberFormat="1" applyFont="1" applyFill="1" applyBorder="1" applyAlignment="1">
      <alignment horizontal="center" vertical="center" wrapText="1"/>
    </xf>
    <xf numFmtId="0" fontId="1" fillId="2" borderId="13" xfId="0" applyFont="1" applyFill="1" applyBorder="1" applyAlignment="1">
      <alignment horizontal="center"/>
    </xf>
    <xf numFmtId="0" fontId="1" fillId="2" borderId="14" xfId="0" applyFont="1" applyFill="1" applyBorder="1" applyAlignment="1">
      <alignment horizontal="center"/>
    </xf>
    <xf numFmtId="164" fontId="2" fillId="2" borderId="0" xfId="5" applyNumberFormat="1" applyFont="1" applyFill="1"/>
    <xf numFmtId="0" fontId="39" fillId="2" borderId="0" xfId="0" applyFont="1" applyFill="1" applyAlignment="1">
      <alignment horizontal="justify" vertical="center"/>
    </xf>
    <xf numFmtId="0" fontId="4" fillId="2" borderId="14" xfId="0" applyFont="1" applyFill="1" applyBorder="1" applyAlignment="1">
      <alignment horizontal="center" vertic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3" fillId="2" borderId="10" xfId="0" applyFont="1" applyFill="1" applyBorder="1" applyAlignment="1">
      <alignment vertical="center"/>
    </xf>
    <xf numFmtId="164" fontId="8" fillId="2" borderId="10" xfId="0" applyNumberFormat="1" applyFont="1" applyFill="1" applyBorder="1" applyAlignment="1">
      <alignment horizontal="center" vertical="center"/>
    </xf>
    <xf numFmtId="164" fontId="8" fillId="2" borderId="11" xfId="0" applyNumberFormat="1" applyFont="1" applyFill="1" applyBorder="1" applyAlignment="1">
      <alignment horizontal="center" vertical="center"/>
    </xf>
    <xf numFmtId="0" fontId="3" fillId="2" borderId="12" xfId="0" applyFont="1" applyFill="1" applyBorder="1" applyAlignment="1">
      <alignment vertical="center"/>
    </xf>
    <xf numFmtId="1" fontId="8" fillId="2" borderId="12" xfId="0" applyNumberFormat="1" applyFont="1" applyFill="1" applyBorder="1" applyAlignment="1">
      <alignment horizontal="center" vertical="center"/>
    </xf>
    <xf numFmtId="0" fontId="2" fillId="2" borderId="0" xfId="0" applyFont="1" applyFill="1" applyAlignment="1">
      <alignment horizontal="right"/>
    </xf>
    <xf numFmtId="164" fontId="2" fillId="2" borderId="0" xfId="2" applyNumberFormat="1" applyFont="1" applyFill="1" applyAlignment="1">
      <alignment horizontal="center" vertical="center" wrapText="1"/>
    </xf>
    <xf numFmtId="3" fontId="3" fillId="5" borderId="1" xfId="0" applyNumberFormat="1" applyFont="1" applyFill="1" applyBorder="1" applyAlignment="1">
      <alignment horizontal="right" vertical="center"/>
    </xf>
    <xf numFmtId="3" fontId="3" fillId="5" borderId="14" xfId="0" applyNumberFormat="1" applyFont="1" applyFill="1" applyBorder="1" applyAlignment="1">
      <alignment horizontal="right" vertical="center"/>
    </xf>
    <xf numFmtId="164" fontId="8" fillId="2" borderId="12" xfId="3" applyNumberFormat="1" applyFont="1" applyFill="1" applyBorder="1" applyAlignment="1">
      <alignment horizontal="center" vertical="center" wrapText="1"/>
    </xf>
    <xf numFmtId="164" fontId="8" fillId="2" borderId="6" xfId="3" applyNumberFormat="1" applyFont="1" applyFill="1" applyBorder="1" applyAlignment="1">
      <alignment horizontal="center" vertical="center" wrapText="1"/>
    </xf>
    <xf numFmtId="164" fontId="8" fillId="2" borderId="7" xfId="3" applyNumberFormat="1"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64" fontId="8" fillId="2" borderId="0" xfId="3"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xf>
    <xf numFmtId="165" fontId="2" fillId="2" borderId="6" xfId="0" applyNumberFormat="1" applyFont="1" applyFill="1" applyBorder="1" applyAlignment="1">
      <alignment horizontal="center" vertical="center"/>
    </xf>
    <xf numFmtId="165" fontId="1" fillId="2" borderId="9" xfId="0" applyNumberFormat="1" applyFont="1" applyFill="1" applyBorder="1" applyAlignment="1">
      <alignment horizontal="center" vertical="center"/>
    </xf>
    <xf numFmtId="169" fontId="8" fillId="2" borderId="0" xfId="0" applyNumberFormat="1" applyFont="1" applyFill="1"/>
    <xf numFmtId="188" fontId="8" fillId="2" borderId="0" xfId="0" applyNumberFormat="1" applyFont="1" applyFill="1"/>
    <xf numFmtId="164" fontId="6" fillId="2" borderId="11" xfId="2" applyNumberFormat="1" applyFont="1" applyFill="1" applyBorder="1" applyAlignment="1">
      <alignment horizontal="center"/>
    </xf>
    <xf numFmtId="164" fontId="8" fillId="2" borderId="11" xfId="2" applyNumberFormat="1" applyFont="1" applyFill="1" applyBorder="1" applyAlignment="1">
      <alignment horizontal="center"/>
    </xf>
    <xf numFmtId="164" fontId="6" fillId="2" borderId="12" xfId="2" applyNumberFormat="1" applyFont="1" applyFill="1" applyBorder="1" applyAlignment="1">
      <alignment horizontal="center"/>
    </xf>
    <xf numFmtId="41" fontId="12" fillId="4" borderId="6" xfId="2" applyFont="1" applyFill="1" applyBorder="1" applyAlignment="1">
      <alignment horizontal="right" wrapText="1"/>
    </xf>
    <xf numFmtId="37" fontId="11" fillId="4" borderId="12" xfId="0" applyNumberFormat="1" applyFont="1" applyFill="1" applyBorder="1" applyAlignment="1">
      <alignment horizontal="right" wrapText="1"/>
    </xf>
    <xf numFmtId="165" fontId="12" fillId="2" borderId="8" xfId="0" applyNumberFormat="1" applyFont="1" applyFill="1" applyBorder="1" applyAlignment="1">
      <alignment horizontal="center"/>
    </xf>
    <xf numFmtId="165" fontId="12" fillId="2" borderId="9" xfId="0" applyNumberFormat="1" applyFont="1" applyFill="1" applyBorder="1" applyAlignment="1">
      <alignment horizontal="center"/>
    </xf>
    <xf numFmtId="164" fontId="1" fillId="2" borderId="13" xfId="3" applyNumberFormat="1" applyFont="1" applyFill="1" applyBorder="1" applyAlignment="1">
      <alignment horizontal="left"/>
    </xf>
    <xf numFmtId="3" fontId="12" fillId="4" borderId="4" xfId="0" applyNumberFormat="1" applyFont="1" applyFill="1" applyBorder="1" applyAlignment="1">
      <alignment horizontal="right" wrapText="1"/>
    </xf>
    <xf numFmtId="41" fontId="12" fillId="4" borderId="9" xfId="2" applyFont="1" applyFill="1" applyBorder="1" applyAlignment="1">
      <alignment horizontal="right" wrapText="1"/>
    </xf>
    <xf numFmtId="3" fontId="11" fillId="2" borderId="6" xfId="0" applyNumberFormat="1" applyFont="1" applyFill="1" applyBorder="1" applyAlignment="1">
      <alignment horizontal="right"/>
    </xf>
    <xf numFmtId="3" fontId="12" fillId="4" borderId="10" xfId="0" applyNumberFormat="1" applyFont="1" applyFill="1" applyBorder="1" applyAlignment="1">
      <alignment horizontal="right" wrapText="1"/>
    </xf>
    <xf numFmtId="41" fontId="12" fillId="4" borderId="12" xfId="2" applyFont="1" applyFill="1" applyBorder="1" applyAlignment="1">
      <alignment horizontal="right" wrapText="1"/>
    </xf>
    <xf numFmtId="165" fontId="12" fillId="2" borderId="12" xfId="0" applyNumberFormat="1" applyFont="1" applyFill="1" applyBorder="1" applyAlignment="1">
      <alignment horizontal="center"/>
    </xf>
    <xf numFmtId="0" fontId="6" fillId="2" borderId="15" xfId="0" applyFont="1" applyFill="1" applyBorder="1" applyAlignment="1">
      <alignment horizontal="center" vertical="center"/>
    </xf>
    <xf numFmtId="3" fontId="12" fillId="4" borderId="3" xfId="0" applyNumberFormat="1" applyFont="1" applyFill="1" applyBorder="1" applyAlignment="1">
      <alignment horizontal="right" wrapText="1"/>
    </xf>
    <xf numFmtId="41" fontId="12" fillId="4" borderId="8" xfId="2" applyFont="1" applyFill="1" applyBorder="1" applyAlignment="1">
      <alignment horizontal="right" wrapText="1"/>
    </xf>
    <xf numFmtId="3" fontId="11" fillId="2" borderId="0" xfId="0" applyNumberFormat="1" applyFont="1" applyFill="1" applyAlignment="1">
      <alignment horizontal="right"/>
    </xf>
    <xf numFmtId="169" fontId="2" fillId="0" borderId="0" xfId="0" applyNumberFormat="1" applyFont="1"/>
    <xf numFmtId="0" fontId="31" fillId="2" borderId="5" xfId="0" applyFont="1" applyFill="1" applyBorder="1" applyAlignment="1">
      <alignment wrapText="1"/>
    </xf>
    <xf numFmtId="37" fontId="31" fillId="2" borderId="11" xfId="0" applyNumberFormat="1" applyFont="1" applyFill="1" applyBorder="1" applyAlignment="1">
      <alignment horizontal="right" wrapText="1"/>
    </xf>
    <xf numFmtId="37" fontId="31" fillId="2" borderId="0" xfId="0" applyNumberFormat="1" applyFont="1" applyFill="1" applyAlignment="1">
      <alignment horizontal="right" wrapText="1"/>
    </xf>
    <xf numFmtId="37" fontId="31" fillId="2" borderId="6" xfId="0" applyNumberFormat="1" applyFont="1" applyFill="1" applyBorder="1" applyAlignment="1">
      <alignment horizontal="right" wrapText="1"/>
    </xf>
    <xf numFmtId="1" fontId="8" fillId="2" borderId="11" xfId="0" applyNumberFormat="1" applyFont="1" applyFill="1" applyBorder="1"/>
    <xf numFmtId="164" fontId="6" fillId="2" borderId="11" xfId="3" applyNumberFormat="1" applyFont="1" applyFill="1" applyBorder="1" applyAlignment="1">
      <alignment horizontal="center" vertical="center"/>
    </xf>
    <xf numFmtId="164" fontId="8" fillId="2" borderId="11" xfId="3" applyNumberFormat="1" applyFont="1" applyFill="1" applyBorder="1" applyAlignment="1">
      <alignment horizontal="center" vertical="center"/>
    </xf>
    <xf numFmtId="164" fontId="6" fillId="2" borderId="12" xfId="3" applyNumberFormat="1" applyFont="1" applyFill="1" applyBorder="1" applyAlignment="1">
      <alignment horizontal="center" vertical="center"/>
    </xf>
    <xf numFmtId="37" fontId="11" fillId="4" borderId="14" xfId="0" applyNumberFormat="1" applyFont="1" applyFill="1" applyBorder="1" applyAlignment="1">
      <alignment horizontal="right" wrapText="1"/>
    </xf>
    <xf numFmtId="37" fontId="11" fillId="4" borderId="15" xfId="0" applyNumberFormat="1" applyFont="1" applyFill="1" applyBorder="1" applyAlignment="1">
      <alignment horizontal="right" wrapText="1"/>
    </xf>
    <xf numFmtId="41" fontId="12" fillId="4" borderId="11" xfId="2" applyFont="1" applyFill="1" applyBorder="1" applyAlignment="1">
      <alignment horizontal="right" wrapText="1"/>
    </xf>
    <xf numFmtId="0" fontId="2" fillId="2" borderId="7" xfId="0" quotePrefix="1" applyFont="1" applyFill="1" applyBorder="1" applyAlignment="1">
      <alignment horizontal="left" wrapText="1"/>
    </xf>
    <xf numFmtId="41" fontId="12" fillId="4" borderId="0" xfId="2" applyFont="1" applyFill="1" applyAlignment="1">
      <alignment horizontal="right" wrapText="1"/>
    </xf>
    <xf numFmtId="39" fontId="8" fillId="2" borderId="0" xfId="0" applyNumberFormat="1" applyFont="1" applyFill="1"/>
    <xf numFmtId="189" fontId="8" fillId="2" borderId="0" xfId="0" applyNumberFormat="1" applyFont="1" applyFill="1"/>
    <xf numFmtId="192" fontId="8" fillId="2" borderId="0" xfId="0" applyNumberFormat="1" applyFont="1" applyFill="1"/>
    <xf numFmtId="193" fontId="8" fillId="2" borderId="0" xfId="0" applyNumberFormat="1" applyFont="1" applyFill="1"/>
    <xf numFmtId="0" fontId="5" fillId="2" borderId="0" xfId="5" applyFont="1" applyFill="1"/>
    <xf numFmtId="164" fontId="8" fillId="0" borderId="6" xfId="3" applyNumberFormat="1" applyFont="1" applyFill="1" applyBorder="1" applyAlignment="1">
      <alignment horizontal="center" vertical="center"/>
    </xf>
    <xf numFmtId="164" fontId="8" fillId="0" borderId="6" xfId="3" applyNumberFormat="1" applyFont="1" applyBorder="1" applyAlignment="1">
      <alignment horizontal="center" vertical="center"/>
    </xf>
    <xf numFmtId="0" fontId="6" fillId="0" borderId="13" xfId="6" applyFont="1" applyBorder="1"/>
    <xf numFmtId="41" fontId="6" fillId="0" borderId="13" xfId="2" applyFont="1" applyFill="1" applyBorder="1" applyAlignment="1">
      <alignment vertical="center"/>
    </xf>
    <xf numFmtId="164" fontId="6" fillId="0" borderId="14" xfId="3" applyNumberFormat="1" applyFont="1" applyFill="1" applyBorder="1" applyAlignment="1">
      <alignment horizontal="center" vertical="center"/>
    </xf>
    <xf numFmtId="41" fontId="6" fillId="0" borderId="15" xfId="2" applyFont="1" applyFill="1" applyBorder="1" applyAlignment="1">
      <alignment vertical="center"/>
    </xf>
    <xf numFmtId="164" fontId="6" fillId="0" borderId="14" xfId="3" applyNumberFormat="1" applyFont="1" applyBorder="1" applyAlignment="1">
      <alignment horizontal="center" vertical="center"/>
    </xf>
    <xf numFmtId="165" fontId="1" fillId="2" borderId="17" xfId="28" applyNumberFormat="1" applyFont="1" applyFill="1" applyBorder="1" applyAlignment="1">
      <alignment horizontal="center" vertical="center"/>
    </xf>
    <xf numFmtId="165" fontId="8" fillId="0" borderId="6" xfId="28" applyNumberFormat="1" applyFont="1" applyBorder="1" applyAlignment="1">
      <alignment horizontal="center" vertical="center"/>
    </xf>
    <xf numFmtId="165" fontId="6" fillId="0" borderId="17" xfId="28" applyNumberFormat="1" applyFont="1" applyBorder="1" applyAlignment="1">
      <alignment horizontal="center" vertical="center"/>
    </xf>
    <xf numFmtId="165" fontId="8" fillId="0" borderId="9" xfId="28" applyNumberFormat="1" applyFont="1" applyBorder="1" applyAlignment="1">
      <alignment horizontal="center" vertical="center"/>
    </xf>
    <xf numFmtId="165" fontId="6" fillId="0" borderId="17" xfId="7" applyNumberFormat="1" applyFont="1" applyFill="1" applyBorder="1" applyAlignment="1">
      <alignment horizontal="center" vertical="center"/>
    </xf>
    <xf numFmtId="165" fontId="8" fillId="0" borderId="6" xfId="7" applyNumberFormat="1" applyFont="1" applyBorder="1" applyAlignment="1">
      <alignment horizontal="center" vertical="center"/>
    </xf>
    <xf numFmtId="165" fontId="6" fillId="0" borderId="17" xfId="7" applyNumberFormat="1" applyFont="1" applyBorder="1" applyAlignment="1">
      <alignment horizontal="center" vertical="center"/>
    </xf>
    <xf numFmtId="165" fontId="8" fillId="0" borderId="9" xfId="7" applyNumberFormat="1" applyFont="1" applyBorder="1" applyAlignment="1">
      <alignment horizontal="center" vertical="center"/>
    </xf>
    <xf numFmtId="165" fontId="8" fillId="0" borderId="6" xfId="6" applyNumberFormat="1" applyFont="1" applyBorder="1" applyAlignment="1">
      <alignment horizontal="center" vertical="center"/>
    </xf>
    <xf numFmtId="165" fontId="8" fillId="0" borderId="0" xfId="6" applyNumberFormat="1" applyFont="1" applyAlignment="1">
      <alignment horizontal="center" vertical="center"/>
    </xf>
    <xf numFmtId="164" fontId="6" fillId="2" borderId="12" xfId="1" applyNumberFormat="1" applyFont="1" applyFill="1" applyBorder="1" applyAlignment="1">
      <alignment horizontal="center"/>
    </xf>
    <xf numFmtId="165" fontId="8" fillId="0" borderId="4" xfId="6" applyNumberFormat="1" applyFont="1" applyBorder="1" applyAlignment="1">
      <alignment horizontal="center" vertical="center"/>
    </xf>
    <xf numFmtId="0" fontId="4" fillId="0" borderId="6" xfId="6" applyFont="1" applyBorder="1" applyAlignment="1">
      <alignment horizontal="center" vertical="center"/>
    </xf>
    <xf numFmtId="165" fontId="8" fillId="2" borderId="4" xfId="6" applyNumberFormat="1" applyFont="1" applyFill="1" applyBorder="1" applyAlignment="1">
      <alignment horizontal="center" vertical="center"/>
    </xf>
    <xf numFmtId="165" fontId="8" fillId="2" borderId="6" xfId="6" applyNumberFormat="1" applyFont="1" applyFill="1" applyBorder="1" applyAlignment="1">
      <alignment horizontal="center" vertical="center"/>
    </xf>
    <xf numFmtId="164"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xf>
    <xf numFmtId="164" fontId="1" fillId="0" borderId="11" xfId="0" applyNumberFormat="1" applyFont="1" applyBorder="1" applyAlignment="1">
      <alignment horizontal="center" vertical="center"/>
    </xf>
    <xf numFmtId="165" fontId="3" fillId="2" borderId="6" xfId="0" applyNumberFormat="1" applyFont="1" applyFill="1" applyBorder="1" applyAlignment="1">
      <alignment horizontal="center" vertical="center"/>
    </xf>
    <xf numFmtId="164" fontId="3" fillId="0" borderId="6" xfId="0" applyNumberFormat="1" applyFont="1" applyBorder="1" applyAlignment="1">
      <alignment horizontal="center" vertical="center"/>
    </xf>
    <xf numFmtId="164" fontId="4" fillId="0" borderId="9"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3" fillId="0" borderId="0" xfId="0" applyNumberFormat="1" applyFont="1" applyAlignment="1">
      <alignment horizontal="center" vertical="center"/>
    </xf>
    <xf numFmtId="164" fontId="4" fillId="0" borderId="8"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3" xfId="0" applyNumberFormat="1" applyFont="1" applyBorder="1" applyAlignment="1">
      <alignment horizontal="center" vertical="center"/>
    </xf>
    <xf numFmtId="165" fontId="4" fillId="2" borderId="9" xfId="0" applyNumberFormat="1" applyFont="1" applyFill="1" applyBorder="1" applyAlignment="1">
      <alignment horizontal="center" vertical="center"/>
    </xf>
    <xf numFmtId="0" fontId="6" fillId="0" borderId="7" xfId="6" applyFont="1" applyBorder="1"/>
    <xf numFmtId="3" fontId="6" fillId="0" borderId="7" xfId="6" applyNumberFormat="1" applyFont="1" applyBorder="1" applyAlignment="1">
      <alignment vertical="center"/>
    </xf>
    <xf numFmtId="165" fontId="6" fillId="0" borderId="9" xfId="6" applyNumberFormat="1" applyFont="1" applyBorder="1" applyAlignment="1">
      <alignment horizontal="center" vertical="center"/>
    </xf>
    <xf numFmtId="3" fontId="6" fillId="2" borderId="8" xfId="6" applyNumberFormat="1" applyFont="1" applyFill="1" applyBorder="1" applyAlignment="1">
      <alignment vertical="center"/>
    </xf>
    <xf numFmtId="165" fontId="6" fillId="2" borderId="9" xfId="6" applyNumberFormat="1" applyFont="1" applyFill="1" applyBorder="1" applyAlignment="1">
      <alignment horizontal="center" vertical="center"/>
    </xf>
    <xf numFmtId="3" fontId="6" fillId="0" borderId="8" xfId="6" applyNumberFormat="1" applyFont="1" applyBorder="1" applyAlignment="1">
      <alignment vertical="center"/>
    </xf>
    <xf numFmtId="165" fontId="6" fillId="0" borderId="8" xfId="6" applyNumberFormat="1" applyFont="1" applyBorder="1" applyAlignment="1">
      <alignment horizontal="center" vertical="center"/>
    </xf>
    <xf numFmtId="3" fontId="2" fillId="2" borderId="10" xfId="4" applyNumberFormat="1" applyFont="1" applyFill="1" applyBorder="1"/>
    <xf numFmtId="3" fontId="2" fillId="2" borderId="11" xfId="4" applyNumberFormat="1" applyFont="1" applyFill="1" applyBorder="1"/>
    <xf numFmtId="169" fontId="2" fillId="0" borderId="5" xfId="2" applyNumberFormat="1" applyFont="1" applyBorder="1" applyAlignment="1">
      <alignment horizontal="left" vertical="center" wrapText="1"/>
    </xf>
    <xf numFmtId="169" fontId="2" fillId="0" borderId="11" xfId="2" applyNumberFormat="1" applyFont="1" applyBorder="1" applyAlignment="1">
      <alignment horizontal="left" vertical="center" wrapText="1"/>
    </xf>
    <xf numFmtId="169" fontId="3" fillId="0" borderId="12" xfId="2" applyNumberFormat="1" applyFont="1" applyBorder="1" applyAlignment="1">
      <alignment horizontal="left" vertical="center" wrapText="1"/>
    </xf>
    <xf numFmtId="169" fontId="3" fillId="0" borderId="7" xfId="2" applyNumberFormat="1" applyFont="1" applyBorder="1" applyAlignment="1">
      <alignment horizontal="left" vertical="center" wrapText="1"/>
    </xf>
    <xf numFmtId="3" fontId="40" fillId="2" borderId="0" xfId="0" applyNumberFormat="1" applyFont="1" applyFill="1"/>
    <xf numFmtId="0" fontId="8" fillId="2" borderId="0" xfId="0" applyFont="1" applyFill="1" applyAlignment="1">
      <alignment horizontal="left"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171" fontId="3" fillId="0" borderId="1" xfId="88" applyNumberFormat="1" applyFont="1" applyBorder="1" applyAlignment="1">
      <alignment horizontal="right" vertical="center"/>
    </xf>
    <xf numFmtId="171" fontId="3" fillId="0" borderId="1" xfId="88" quotePrefix="1" applyNumberFormat="1" applyFont="1" applyBorder="1" applyAlignment="1">
      <alignment horizontal="right" vertical="center"/>
    </xf>
    <xf numFmtId="3" fontId="2" fillId="0" borderId="1" xfId="0" applyNumberFormat="1" applyFont="1" applyBorder="1" applyAlignment="1">
      <alignment vertical="center"/>
    </xf>
    <xf numFmtId="3" fontId="3" fillId="0" borderId="1" xfId="0" applyNumberFormat="1" applyFont="1" applyBorder="1" applyAlignment="1">
      <alignment horizontal="right" vertical="center"/>
    </xf>
    <xf numFmtId="0" fontId="1" fillId="2" borderId="9" xfId="0" applyFont="1" applyFill="1" applyBorder="1" applyAlignment="1">
      <alignment horizontal="center" vertical="center" wrapText="1"/>
    </xf>
    <xf numFmtId="0" fontId="2" fillId="2" borderId="11" xfId="0" applyFont="1" applyFill="1" applyBorder="1"/>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0" fontId="2" fillId="2" borderId="12" xfId="0" applyFont="1" applyFill="1" applyBorder="1"/>
    <xf numFmtId="164" fontId="2" fillId="2" borderId="7" xfId="0" applyNumberFormat="1" applyFont="1" applyFill="1" applyBorder="1" applyAlignment="1">
      <alignment horizontal="center"/>
    </xf>
    <xf numFmtId="164" fontId="2" fillId="2" borderId="9" xfId="0" applyNumberFormat="1" applyFont="1" applyFill="1" applyBorder="1" applyAlignment="1">
      <alignment horizontal="center"/>
    </xf>
    <xf numFmtId="164" fontId="2" fillId="2" borderId="8" xfId="0" applyNumberFormat="1" applyFont="1" applyFill="1" applyBorder="1" applyAlignment="1">
      <alignment horizontal="center"/>
    </xf>
    <xf numFmtId="0" fontId="2" fillId="2" borderId="1" xfId="0" applyFont="1" applyFill="1" applyBorder="1"/>
    <xf numFmtId="0" fontId="1" fillId="2" borderId="15" xfId="0" applyFont="1" applyFill="1" applyBorder="1" applyAlignment="1">
      <alignment horizontal="center"/>
    </xf>
    <xf numFmtId="164" fontId="2" fillId="2" borderId="15" xfId="0" applyNumberFormat="1" applyFont="1" applyFill="1" applyBorder="1" applyAlignment="1">
      <alignment horizontal="center"/>
    </xf>
    <xf numFmtId="164" fontId="2" fillId="2" borderId="1" xfId="0" applyNumberFormat="1" applyFont="1" applyFill="1" applyBorder="1" applyAlignment="1">
      <alignment horizontal="center"/>
    </xf>
    <xf numFmtId="0" fontId="2" fillId="2" borderId="5" xfId="0" applyFont="1" applyFill="1" applyBorder="1" applyAlignment="1">
      <alignment horizontal="center"/>
    </xf>
    <xf numFmtId="165" fontId="2" fillId="2" borderId="0" xfId="0" applyNumberFormat="1" applyFont="1" applyFill="1" applyAlignment="1">
      <alignment horizontal="center"/>
    </xf>
    <xf numFmtId="0" fontId="2" fillId="2" borderId="7" xfId="0" applyFont="1" applyFill="1" applyBorder="1" applyAlignment="1">
      <alignment horizontal="center"/>
    </xf>
    <xf numFmtId="0" fontId="2" fillId="2" borderId="12" xfId="0" applyFont="1" applyFill="1" applyBorder="1" applyAlignment="1">
      <alignment horizontal="center"/>
    </xf>
    <xf numFmtId="0" fontId="2" fillId="2" borderId="8" xfId="0" applyFont="1" applyFill="1" applyBorder="1" applyAlignment="1">
      <alignment horizontal="center"/>
    </xf>
    <xf numFmtId="165" fontId="2" fillId="2" borderId="8" xfId="0" applyNumberFormat="1" applyFont="1" applyFill="1" applyBorder="1" applyAlignment="1">
      <alignment horizontal="center"/>
    </xf>
    <xf numFmtId="164" fontId="1" fillId="2" borderId="15" xfId="0" applyNumberFormat="1" applyFont="1" applyFill="1" applyBorder="1" applyAlignment="1">
      <alignment horizontal="center" vertical="center"/>
    </xf>
    <xf numFmtId="164" fontId="1" fillId="2" borderId="11" xfId="0" applyNumberFormat="1" applyFont="1" applyFill="1" applyBorder="1" applyAlignment="1">
      <alignment horizontal="center"/>
    </xf>
    <xf numFmtId="0" fontId="3" fillId="2" borderId="1" xfId="0" applyFont="1" applyFill="1" applyBorder="1" applyAlignment="1">
      <alignmen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2" fillId="2" borderId="0" xfId="0" quotePrefix="1" applyFont="1" applyFill="1"/>
    <xf numFmtId="6" fontId="4" fillId="2" borderId="0" xfId="0" applyNumberFormat="1" applyFont="1" applyFill="1" applyAlignment="1">
      <alignment horizontal="right" vertical="center" wrapText="1"/>
    </xf>
    <xf numFmtId="0" fontId="4" fillId="2" borderId="0" xfId="0" applyFont="1" applyFill="1" applyAlignment="1">
      <alignment horizontal="right" vertical="center" wrapText="1"/>
    </xf>
    <xf numFmtId="3" fontId="3"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0" fontId="8"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8" fillId="2" borderId="1" xfId="0" applyFont="1" applyFill="1" applyBorder="1"/>
    <xf numFmtId="3" fontId="8"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164" fontId="3" fillId="8" borderId="0" xfId="0" applyNumberFormat="1" applyFont="1" applyFill="1" applyAlignment="1">
      <alignment horizontal="center" vertical="center"/>
    </xf>
    <xf numFmtId="164" fontId="3" fillId="9" borderId="0" xfId="0" applyNumberFormat="1" applyFont="1" applyFill="1" applyAlignment="1">
      <alignment horizontal="center" vertical="center"/>
    </xf>
    <xf numFmtId="164" fontId="3" fillId="10" borderId="0" xfId="0" applyNumberFormat="1" applyFont="1" applyFill="1" applyAlignment="1">
      <alignment horizontal="center" vertical="center"/>
    </xf>
    <xf numFmtId="164" fontId="3" fillId="11" borderId="0" xfId="0" applyNumberFormat="1" applyFont="1" applyFill="1" applyAlignment="1">
      <alignment horizontal="center" vertical="center"/>
    </xf>
    <xf numFmtId="164" fontId="3" fillId="12" borderId="0" xfId="0" applyNumberFormat="1" applyFont="1" applyFill="1" applyAlignment="1">
      <alignment horizontal="center" vertical="center"/>
    </xf>
    <xf numFmtId="164" fontId="3" fillId="13" borderId="0" xfId="0" applyNumberFormat="1" applyFont="1" applyFill="1" applyAlignment="1">
      <alignment horizontal="center" vertical="center"/>
    </xf>
    <xf numFmtId="164" fontId="3" fillId="14" borderId="0" xfId="0" applyNumberFormat="1" applyFont="1" applyFill="1" applyAlignment="1">
      <alignment horizontal="center" vertical="center"/>
    </xf>
    <xf numFmtId="164" fontId="3" fillId="15" borderId="0" xfId="0" applyNumberFormat="1" applyFont="1" applyFill="1" applyAlignment="1">
      <alignment horizontal="center" vertical="center"/>
    </xf>
    <xf numFmtId="164" fontId="3" fillId="16" borderId="0" xfId="0" applyNumberFormat="1" applyFont="1" applyFill="1" applyAlignment="1">
      <alignment horizontal="center" vertical="center"/>
    </xf>
    <xf numFmtId="164" fontId="3" fillId="17" borderId="0" xfId="0" applyNumberFormat="1" applyFont="1" applyFill="1" applyAlignment="1">
      <alignment horizontal="center" vertical="center"/>
    </xf>
    <xf numFmtId="164" fontId="3" fillId="18" borderId="0" xfId="0" applyNumberFormat="1" applyFont="1" applyFill="1" applyAlignment="1">
      <alignment horizontal="center" vertical="center"/>
    </xf>
    <xf numFmtId="164" fontId="3" fillId="19" borderId="0" xfId="0" applyNumberFormat="1" applyFont="1" applyFill="1" applyAlignment="1">
      <alignment horizontal="center" vertical="center"/>
    </xf>
    <xf numFmtId="164" fontId="3" fillId="20" borderId="0" xfId="0" applyNumberFormat="1" applyFont="1" applyFill="1" applyAlignment="1">
      <alignment horizontal="center" vertical="center"/>
    </xf>
    <xf numFmtId="164" fontId="3" fillId="21" borderId="0" xfId="0" applyNumberFormat="1" applyFont="1" applyFill="1" applyAlignment="1">
      <alignment horizontal="center" vertical="center"/>
    </xf>
    <xf numFmtId="164" fontId="3" fillId="22" borderId="0" xfId="0" applyNumberFormat="1" applyFont="1" applyFill="1" applyAlignment="1">
      <alignment horizontal="center" vertical="center"/>
    </xf>
    <xf numFmtId="164" fontId="3" fillId="23" borderId="0" xfId="0" applyNumberFormat="1" applyFont="1" applyFill="1" applyAlignment="1">
      <alignment horizontal="center" vertical="center"/>
    </xf>
    <xf numFmtId="164" fontId="3" fillId="24" borderId="0" xfId="0" applyNumberFormat="1" applyFont="1" applyFill="1" applyAlignment="1">
      <alignment horizontal="center" vertical="center"/>
    </xf>
    <xf numFmtId="164" fontId="3" fillId="25" borderId="0" xfId="0" applyNumberFormat="1" applyFont="1" applyFill="1" applyAlignment="1">
      <alignment horizontal="center" vertical="center"/>
    </xf>
    <xf numFmtId="164" fontId="3" fillId="26" borderId="0" xfId="0" applyNumberFormat="1" applyFont="1" applyFill="1" applyAlignment="1">
      <alignment horizontal="center" vertical="center"/>
    </xf>
    <xf numFmtId="164" fontId="3" fillId="27" borderId="0" xfId="0" applyNumberFormat="1" applyFont="1" applyFill="1" applyAlignment="1">
      <alignment horizontal="center" vertical="center"/>
    </xf>
    <xf numFmtId="164" fontId="3" fillId="28" borderId="0" xfId="0" applyNumberFormat="1" applyFont="1" applyFill="1" applyAlignment="1">
      <alignment horizontal="center" vertical="center"/>
    </xf>
    <xf numFmtId="164" fontId="3" fillId="29" borderId="0" xfId="0" applyNumberFormat="1" applyFont="1" applyFill="1" applyAlignment="1">
      <alignment horizontal="center" vertical="center"/>
    </xf>
    <xf numFmtId="164" fontId="3" fillId="30" borderId="0" xfId="0" applyNumberFormat="1" applyFont="1" applyFill="1" applyAlignment="1">
      <alignment horizontal="center" vertical="center"/>
    </xf>
    <xf numFmtId="164" fontId="3" fillId="31" borderId="0" xfId="0" applyNumberFormat="1" applyFont="1" applyFill="1" applyAlignment="1">
      <alignment horizontal="center" vertical="center"/>
    </xf>
    <xf numFmtId="164" fontId="3" fillId="32" borderId="0" xfId="0" applyNumberFormat="1" applyFont="1" applyFill="1" applyAlignment="1">
      <alignment horizontal="center" vertical="center"/>
    </xf>
    <xf numFmtId="164" fontId="3" fillId="33" borderId="0" xfId="0" applyNumberFormat="1" applyFont="1" applyFill="1" applyAlignment="1">
      <alignment horizontal="center" vertical="center"/>
    </xf>
    <xf numFmtId="164" fontId="3" fillId="34" borderId="0" xfId="0" applyNumberFormat="1" applyFont="1" applyFill="1" applyAlignment="1">
      <alignment horizontal="center" vertical="center"/>
    </xf>
    <xf numFmtId="164" fontId="3" fillId="35" borderId="0" xfId="0" applyNumberFormat="1" applyFont="1" applyFill="1" applyAlignment="1">
      <alignment horizontal="center" vertical="center"/>
    </xf>
    <xf numFmtId="164" fontId="3" fillId="36" borderId="0" xfId="0" applyNumberFormat="1" applyFont="1" applyFill="1" applyAlignment="1">
      <alignment horizontal="center" vertical="center"/>
    </xf>
    <xf numFmtId="164" fontId="3" fillId="37" borderId="0" xfId="0" applyNumberFormat="1" applyFont="1" applyFill="1" applyAlignment="1">
      <alignment horizontal="center" vertical="center"/>
    </xf>
    <xf numFmtId="164" fontId="3" fillId="38" borderId="0" xfId="0" applyNumberFormat="1" applyFont="1" applyFill="1" applyAlignment="1">
      <alignment horizontal="center" vertical="center"/>
    </xf>
    <xf numFmtId="164" fontId="3" fillId="11" borderId="8" xfId="0" applyNumberFormat="1" applyFont="1" applyFill="1" applyBorder="1" applyAlignment="1">
      <alignment horizontal="center" vertical="center"/>
    </xf>
    <xf numFmtId="164" fontId="3" fillId="16" borderId="8" xfId="0" applyNumberFormat="1" applyFont="1" applyFill="1" applyBorder="1" applyAlignment="1">
      <alignment horizontal="center" vertical="center"/>
    </xf>
    <xf numFmtId="164" fontId="3" fillId="38" borderId="8" xfId="0" applyNumberFormat="1" applyFont="1" applyFill="1" applyBorder="1" applyAlignment="1">
      <alignment horizontal="center" vertical="center"/>
    </xf>
    <xf numFmtId="164" fontId="3" fillId="10" borderId="9" xfId="0" applyNumberFormat="1" applyFont="1" applyFill="1" applyBorder="1" applyAlignment="1">
      <alignment horizontal="center" vertical="center"/>
    </xf>
    <xf numFmtId="17" fontId="3"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2" fillId="2" borderId="11" xfId="0" applyFont="1" applyFill="1" applyBorder="1" applyAlignment="1">
      <alignment horizontal="center" vertical="center"/>
    </xf>
    <xf numFmtId="17"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xf>
    <xf numFmtId="164" fontId="3" fillId="2" borderId="8" xfId="0" applyNumberFormat="1" applyFont="1" applyFill="1" applyBorder="1" applyAlignment="1">
      <alignment horizontal="center" vertical="center"/>
    </xf>
    <xf numFmtId="164" fontId="3" fillId="2" borderId="8" xfId="0" applyNumberFormat="1" applyFont="1" applyFill="1" applyBorder="1" applyAlignment="1">
      <alignment vertical="center"/>
    </xf>
    <xf numFmtId="0" fontId="6" fillId="2" borderId="15" xfId="0" applyFont="1" applyFill="1" applyBorder="1" applyAlignment="1">
      <alignment horizontal="center" vertical="center" wrapText="1"/>
    </xf>
    <xf numFmtId="0" fontId="8" fillId="2" borderId="0" xfId="0" applyFont="1" applyFill="1" applyAlignment="1">
      <alignment horizontal="center"/>
    </xf>
    <xf numFmtId="169" fontId="8" fillId="2" borderId="0" xfId="2" applyNumberFormat="1" applyFont="1" applyFill="1" applyBorder="1"/>
    <xf numFmtId="0" fontId="8" fillId="2" borderId="3" xfId="0" applyFont="1" applyFill="1" applyBorder="1" applyAlignment="1">
      <alignment horizontal="center"/>
    </xf>
    <xf numFmtId="169" fontId="8" fillId="2" borderId="3" xfId="2" applyNumberFormat="1" applyFont="1" applyFill="1" applyBorder="1"/>
    <xf numFmtId="0" fontId="8" fillId="2" borderId="8" xfId="0" applyFont="1" applyFill="1" applyBorder="1" applyAlignment="1">
      <alignment horizontal="center"/>
    </xf>
    <xf numFmtId="169" fontId="8" fillId="2" borderId="8" xfId="2" applyNumberFormat="1" applyFont="1" applyFill="1" applyBorder="1"/>
    <xf numFmtId="41" fontId="8" fillId="2" borderId="10" xfId="2" applyFont="1" applyFill="1" applyBorder="1"/>
    <xf numFmtId="41" fontId="8" fillId="2" borderId="12" xfId="2" applyFont="1" applyFill="1" applyBorder="1"/>
    <xf numFmtId="2" fontId="8" fillId="2" borderId="11"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0" fontId="8" fillId="2" borderId="10" xfId="0" applyFont="1" applyFill="1" applyBorder="1"/>
    <xf numFmtId="0" fontId="8" fillId="2" borderId="12" xfId="0" applyFont="1" applyFill="1" applyBorder="1"/>
    <xf numFmtId="0" fontId="8" fillId="2" borderId="0" xfId="0" applyFont="1" applyFill="1" applyAlignment="1">
      <alignment horizontal="justify"/>
    </xf>
    <xf numFmtId="0" fontId="2" fillId="2" borderId="0" xfId="0" applyFont="1" applyFill="1" applyAlignment="1">
      <alignment horizontal="justify"/>
    </xf>
    <xf numFmtId="0" fontId="2" fillId="2" borderId="0" xfId="5" applyFont="1" applyFill="1" applyAlignment="1">
      <alignment horizontal="justify"/>
    </xf>
    <xf numFmtId="3" fontId="2" fillId="2" borderId="0" xfId="0" applyNumberFormat="1" applyFont="1" applyFill="1" applyAlignment="1">
      <alignment horizontal="justify"/>
    </xf>
    <xf numFmtId="1" fontId="8" fillId="2" borderId="11" xfId="3" applyNumberFormat="1" applyFont="1" applyFill="1" applyBorder="1" applyAlignment="1">
      <alignment horizontal="center"/>
    </xf>
    <xf numFmtId="1" fontId="8" fillId="2" borderId="11" xfId="0" applyNumberFormat="1" applyFont="1" applyFill="1" applyBorder="1" applyAlignment="1">
      <alignment horizontal="center"/>
    </xf>
    <xf numFmtId="0" fontId="8" fillId="2" borderId="0" xfId="0" applyFont="1" applyFill="1" applyAlignment="1">
      <alignment horizontal="left" vertical="center"/>
    </xf>
    <xf numFmtId="3" fontId="8" fillId="2" borderId="5" xfId="0" applyNumberFormat="1" applyFont="1" applyFill="1" applyBorder="1" applyAlignment="1">
      <alignment horizontal="right" vertical="center" wrapText="1"/>
    </xf>
    <xf numFmtId="3" fontId="6" fillId="2" borderId="5" xfId="0" applyNumberFormat="1" applyFont="1" applyFill="1" applyBorder="1" applyAlignment="1">
      <alignment horizontal="right" vertical="center" wrapText="1"/>
    </xf>
    <xf numFmtId="3" fontId="6" fillId="2" borderId="7" xfId="0" applyNumberFormat="1" applyFont="1" applyFill="1" applyBorder="1" applyAlignment="1">
      <alignment horizontal="right" vertical="center" wrapText="1"/>
    </xf>
    <xf numFmtId="165" fontId="8" fillId="2" borderId="4" xfId="0" applyNumberFormat="1" applyFont="1" applyFill="1" applyBorder="1" applyAlignment="1">
      <alignment horizontal="center" vertical="center" wrapText="1"/>
    </xf>
    <xf numFmtId="165" fontId="8" fillId="2" borderId="6" xfId="0" applyNumberFormat="1"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41" fontId="2" fillId="0" borderId="11" xfId="2" applyFont="1" applyBorder="1" applyAlignment="1">
      <alignment horizontal="left" vertical="top"/>
    </xf>
    <xf numFmtId="41" fontId="2" fillId="0" borderId="12" xfId="2" applyFont="1" applyBorder="1" applyAlignment="1">
      <alignment horizontal="left" vertical="top"/>
    </xf>
    <xf numFmtId="0" fontId="8" fillId="2" borderId="0" xfId="0" applyFont="1" applyFill="1" applyBorder="1"/>
    <xf numFmtId="192" fontId="8" fillId="2" borderId="0" xfId="0" applyNumberFormat="1" applyFont="1" applyFill="1" applyBorder="1"/>
    <xf numFmtId="165" fontId="6" fillId="0" borderId="0" xfId="1" applyNumberFormat="1" applyFont="1" applyBorder="1" applyProtection="1">
      <alignment vertical="top"/>
      <protection locked="0"/>
    </xf>
    <xf numFmtId="41" fontId="8" fillId="2" borderId="0" xfId="2" applyFont="1" applyFill="1" applyBorder="1"/>
    <xf numFmtId="165" fontId="6" fillId="0" borderId="0" xfId="1" applyNumberFormat="1" applyFont="1" applyBorder="1">
      <alignment vertical="top"/>
    </xf>
    <xf numFmtId="165" fontId="8" fillId="0" borderId="0" xfId="1" applyNumberFormat="1" applyFont="1" applyBorder="1">
      <alignment vertical="top"/>
    </xf>
    <xf numFmtId="0" fontId="8" fillId="0" borderId="0" xfId="1" applyFont="1" applyBorder="1">
      <alignment vertical="top"/>
    </xf>
    <xf numFmtId="165" fontId="8" fillId="0" borderId="0" xfId="1" applyNumberFormat="1" applyFont="1" applyBorder="1" applyProtection="1">
      <alignment vertical="top"/>
      <protection locked="0"/>
    </xf>
    <xf numFmtId="190" fontId="8" fillId="0" borderId="0" xfId="1" applyNumberFormat="1" applyFont="1" applyBorder="1">
      <alignment vertical="top"/>
    </xf>
    <xf numFmtId="165" fontId="8" fillId="0" borderId="30" xfId="1" applyNumberFormat="1" applyFont="1" applyBorder="1" applyProtection="1">
      <alignment vertical="top"/>
      <protection locked="0"/>
    </xf>
    <xf numFmtId="165" fontId="8" fillId="0" borderId="31" xfId="1" applyNumberFormat="1" applyFont="1" applyBorder="1" applyProtection="1">
      <alignment vertical="top"/>
      <protection locked="0"/>
    </xf>
    <xf numFmtId="165" fontId="6" fillId="0" borderId="32" xfId="1" applyNumberFormat="1" applyFont="1" applyBorder="1" applyProtection="1">
      <alignment vertical="top"/>
      <protection locked="0"/>
    </xf>
    <xf numFmtId="165" fontId="6" fillId="0" borderId="31" xfId="1" applyNumberFormat="1" applyFont="1" applyBorder="1" applyProtection="1">
      <alignment vertical="top"/>
      <protection locked="0"/>
    </xf>
    <xf numFmtId="165" fontId="8" fillId="0" borderId="30" xfId="1" applyNumberFormat="1" applyFont="1" applyBorder="1">
      <alignment vertical="top"/>
    </xf>
    <xf numFmtId="165" fontId="8" fillId="0" borderId="31" xfId="1" applyNumberFormat="1" applyFont="1" applyBorder="1">
      <alignment vertical="top"/>
    </xf>
    <xf numFmtId="165" fontId="8" fillId="0" borderId="32" xfId="1" applyNumberFormat="1" applyFont="1" applyBorder="1">
      <alignment vertical="top"/>
    </xf>
    <xf numFmtId="165" fontId="6" fillId="0" borderId="31" xfId="1" applyNumberFormat="1" applyFont="1" applyBorder="1">
      <alignment vertical="top"/>
    </xf>
    <xf numFmtId="165" fontId="6" fillId="0" borderId="30" xfId="1" applyNumberFormat="1" applyFont="1" applyBorder="1" applyProtection="1">
      <alignment vertical="top"/>
      <protection locked="0"/>
    </xf>
    <xf numFmtId="190" fontId="8" fillId="0" borderId="31" xfId="1" applyNumberFormat="1" applyFont="1" applyBorder="1">
      <alignment vertical="top"/>
    </xf>
    <xf numFmtId="194" fontId="8" fillId="2" borderId="0" xfId="0" applyNumberFormat="1" applyFont="1" applyFill="1" applyBorder="1"/>
    <xf numFmtId="171" fontId="8" fillId="2" borderId="0" xfId="0" applyNumberFormat="1" applyFont="1" applyFill="1" applyBorder="1"/>
    <xf numFmtId="0" fontId="8" fillId="0" borderId="0" xfId="1" applyFont="1" applyBorder="1" applyAlignment="1">
      <alignment horizontal="center"/>
    </xf>
    <xf numFmtId="193" fontId="8" fillId="2" borderId="0" xfId="0" applyNumberFormat="1" applyFont="1" applyFill="1" applyBorder="1"/>
    <xf numFmtId="3" fontId="6" fillId="0" borderId="0" xfId="1" applyNumberFormat="1" applyFont="1" applyBorder="1">
      <alignment vertical="top"/>
    </xf>
    <xf numFmtId="3" fontId="6" fillId="0" borderId="32" xfId="1" applyNumberFormat="1" applyFont="1" applyBorder="1">
      <alignment vertical="top"/>
    </xf>
    <xf numFmtId="165" fontId="6" fillId="0" borderId="34" xfId="1" applyNumberFormat="1" applyFont="1" applyBorder="1" applyProtection="1">
      <alignment vertical="top"/>
      <protection locked="0"/>
    </xf>
    <xf numFmtId="3" fontId="8" fillId="0" borderId="36" xfId="1" applyNumberFormat="1" applyFont="1" applyBorder="1">
      <alignment vertical="top"/>
    </xf>
    <xf numFmtId="3" fontId="6" fillId="0" borderId="33" xfId="1" applyNumberFormat="1" applyFont="1" applyBorder="1">
      <alignment vertical="top"/>
    </xf>
    <xf numFmtId="3" fontId="6" fillId="0" borderId="35" xfId="1" applyNumberFormat="1" applyFont="1" applyBorder="1">
      <alignment vertical="top"/>
    </xf>
    <xf numFmtId="3" fontId="8" fillId="0" borderId="32" xfId="1" applyNumberFormat="1" applyFont="1" applyBorder="1">
      <alignment vertical="top"/>
    </xf>
    <xf numFmtId="3" fontId="8" fillId="0" borderId="37" xfId="1" applyNumberFormat="1" applyFont="1" applyBorder="1">
      <alignment vertical="top"/>
    </xf>
    <xf numFmtId="165" fontId="6" fillId="0" borderId="30" xfId="1" applyNumberFormat="1" applyFont="1" applyBorder="1">
      <alignment vertical="top"/>
    </xf>
    <xf numFmtId="3" fontId="6" fillId="0" borderId="38" xfId="1" applyNumberFormat="1" applyFont="1" applyBorder="1">
      <alignment vertical="top"/>
    </xf>
    <xf numFmtId="3" fontId="8" fillId="0" borderId="39" xfId="1" applyNumberFormat="1" applyFont="1" applyBorder="1">
      <alignment vertical="top"/>
    </xf>
    <xf numFmtId="190" fontId="8" fillId="0" borderId="35" xfId="1" applyNumberFormat="1" applyFont="1" applyBorder="1">
      <alignment vertical="top"/>
    </xf>
    <xf numFmtId="3" fontId="5" fillId="0" borderId="0" xfId="1" applyNumberFormat="1" applyFont="1" applyBorder="1">
      <alignment vertical="top"/>
    </xf>
    <xf numFmtId="3" fontId="8" fillId="2" borderId="0" xfId="0" applyNumberFormat="1" applyFont="1" applyFill="1" applyBorder="1"/>
    <xf numFmtId="165" fontId="6" fillId="0" borderId="32" xfId="1" applyNumberFormat="1" applyFont="1" applyBorder="1">
      <alignment vertical="top"/>
    </xf>
    <xf numFmtId="3" fontId="5" fillId="0" borderId="32" xfId="1" applyNumberFormat="1" applyFont="1" applyBorder="1">
      <alignment vertical="top"/>
    </xf>
    <xf numFmtId="3" fontId="5" fillId="0" borderId="31" xfId="1" applyNumberFormat="1" applyFont="1" applyBorder="1">
      <alignment vertical="top"/>
    </xf>
    <xf numFmtId="3" fontId="5" fillId="0" borderId="30" xfId="1" applyNumberFormat="1" applyFont="1" applyBorder="1">
      <alignment vertical="top"/>
    </xf>
    <xf numFmtId="191" fontId="6" fillId="2" borderId="0" xfId="0" applyNumberFormat="1" applyFont="1" applyFill="1" applyBorder="1"/>
    <xf numFmtId="0" fontId="6" fillId="2" borderId="0" xfId="0" applyFont="1" applyFill="1" applyBorder="1"/>
    <xf numFmtId="0" fontId="8" fillId="0" borderId="30" xfId="1" applyFont="1" applyBorder="1">
      <alignment vertical="top"/>
    </xf>
    <xf numFmtId="194" fontId="6" fillId="2" borderId="0" xfId="0" applyNumberFormat="1" applyFont="1" applyFill="1" applyBorder="1"/>
    <xf numFmtId="41" fontId="6" fillId="2" borderId="0" xfId="2" applyFont="1" applyFill="1" applyBorder="1"/>
    <xf numFmtId="37" fontId="8" fillId="2" borderId="0" xfId="0" applyNumberFormat="1" applyFont="1" applyFill="1" applyBorder="1"/>
    <xf numFmtId="170" fontId="8" fillId="2" borderId="0" xfId="0" applyNumberFormat="1" applyFont="1" applyFill="1" applyBorder="1"/>
    <xf numFmtId="164" fontId="8" fillId="2" borderId="4"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8" fillId="0" borderId="6" xfId="0" applyNumberFormat="1" applyFont="1" applyBorder="1" applyAlignment="1">
      <alignment horizontal="center" vertical="center" wrapText="1"/>
    </xf>
    <xf numFmtId="164" fontId="6" fillId="2" borderId="6"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169" fontId="8" fillId="2" borderId="0" xfId="0" applyNumberFormat="1" applyFont="1" applyFill="1" applyBorder="1"/>
    <xf numFmtId="189" fontId="8" fillId="2" borderId="0" xfId="0" applyNumberFormat="1" applyFont="1" applyFill="1" applyBorder="1"/>
    <xf numFmtId="41" fontId="8" fillId="2" borderId="0" xfId="0" applyNumberFormat="1" applyFont="1" applyFill="1" applyBorder="1"/>
    <xf numFmtId="175" fontId="8" fillId="2" borderId="0" xfId="3" applyNumberFormat="1" applyFont="1" applyFill="1" applyBorder="1"/>
    <xf numFmtId="185" fontId="8" fillId="2" borderId="0" xfId="3" applyNumberFormat="1" applyFont="1" applyFill="1" applyBorder="1"/>
    <xf numFmtId="4" fontId="8" fillId="2" borderId="0" xfId="0" applyNumberFormat="1" applyFont="1" applyFill="1" applyBorder="1"/>
    <xf numFmtId="0" fontId="5" fillId="2" borderId="0" xfId="0" applyFont="1" applyFill="1" applyBorder="1"/>
    <xf numFmtId="3" fontId="2" fillId="0" borderId="11" xfId="2" applyNumberFormat="1" applyFont="1" applyBorder="1"/>
    <xf numFmtId="165" fontId="2" fillId="0" borderId="11" xfId="2" applyNumberFormat="1" applyFont="1" applyBorder="1" applyAlignment="1">
      <alignment horizontal="center"/>
    </xf>
    <xf numFmtId="165" fontId="2" fillId="0" borderId="12" xfId="2" applyNumberFormat="1" applyFont="1" applyBorder="1" applyAlignment="1">
      <alignment horizontal="center"/>
    </xf>
    <xf numFmtId="165" fontId="3" fillId="2" borderId="11" xfId="2" applyNumberFormat="1" applyFont="1" applyFill="1" applyBorder="1" applyAlignment="1">
      <alignment horizontal="center" vertical="center"/>
    </xf>
    <xf numFmtId="165" fontId="3" fillId="5" borderId="0" xfId="2" applyNumberFormat="1" applyFont="1" applyFill="1" applyBorder="1" applyAlignment="1">
      <alignment horizontal="center" vertical="center"/>
    </xf>
    <xf numFmtId="165" fontId="3" fillId="5" borderId="11" xfId="2" applyNumberFormat="1" applyFont="1" applyFill="1" applyBorder="1" applyAlignment="1">
      <alignment horizontal="center" vertical="center"/>
    </xf>
    <xf numFmtId="165" fontId="3" fillId="5" borderId="6" xfId="2" applyNumberFormat="1" applyFont="1" applyFill="1" applyBorder="1" applyAlignment="1">
      <alignment horizontal="center" vertical="center"/>
    </xf>
    <xf numFmtId="165" fontId="8" fillId="5" borderId="7" xfId="2" applyNumberFormat="1" applyFont="1" applyFill="1" applyBorder="1" applyAlignment="1">
      <alignment horizontal="center" vertical="center"/>
    </xf>
    <xf numFmtId="165" fontId="8" fillId="5" borderId="12" xfId="2" applyNumberFormat="1" applyFont="1" applyFill="1" applyBorder="1" applyAlignment="1">
      <alignment horizontal="center" vertical="center"/>
    </xf>
    <xf numFmtId="165" fontId="8" fillId="2" borderId="8" xfId="2" applyNumberFormat="1" applyFont="1" applyFill="1" applyBorder="1" applyAlignment="1">
      <alignment horizontal="center" vertical="center"/>
    </xf>
    <xf numFmtId="165" fontId="8" fillId="5" borderId="11" xfId="2" applyNumberFormat="1" applyFont="1" applyFill="1" applyBorder="1" applyAlignment="1">
      <alignment horizontal="center" vertical="center"/>
    </xf>
    <xf numFmtId="0" fontId="41" fillId="2" borderId="0" xfId="0" applyFont="1" applyFill="1" applyBorder="1"/>
    <xf numFmtId="0" fontId="2" fillId="2" borderId="0" xfId="0" applyFont="1" applyFill="1" applyBorder="1"/>
    <xf numFmtId="0" fontId="10" fillId="2" borderId="0" xfId="0" applyFont="1" applyFill="1" applyBorder="1"/>
    <xf numFmtId="0" fontId="43" fillId="2" borderId="0" xfId="0" applyFont="1" applyFill="1" applyBorder="1"/>
    <xf numFmtId="0" fontId="44" fillId="2" borderId="0" xfId="0" applyFont="1" applyFill="1" applyBorder="1"/>
    <xf numFmtId="37" fontId="2" fillId="2" borderId="0" xfId="0" applyNumberFormat="1" applyFont="1" applyFill="1" applyBorder="1"/>
    <xf numFmtId="37" fontId="10" fillId="2" borderId="0" xfId="0" applyNumberFormat="1" applyFont="1" applyFill="1" applyBorder="1"/>
    <xf numFmtId="189" fontId="5" fillId="2" borderId="0" xfId="0" applyNumberFormat="1" applyFont="1" applyFill="1" applyBorder="1"/>
    <xf numFmtId="37" fontId="6" fillId="2" borderId="0" xfId="0" applyNumberFormat="1" applyFont="1" applyFill="1" applyBorder="1"/>
    <xf numFmtId="37" fontId="44" fillId="2" borderId="0" xfId="0" applyNumberFormat="1" applyFont="1" applyFill="1" applyBorder="1"/>
    <xf numFmtId="188" fontId="2" fillId="0" borderId="0" xfId="2" applyNumberFormat="1" applyFont="1"/>
    <xf numFmtId="164" fontId="2" fillId="2" borderId="10"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0" fontId="8" fillId="2" borderId="3" xfId="0" applyFont="1" applyFill="1" applyBorder="1" applyAlignment="1">
      <alignment horizontal="justify" wrapText="1"/>
    </xf>
    <xf numFmtId="0" fontId="8" fillId="2" borderId="0" xfId="0" applyFont="1" applyFill="1" applyAlignment="1">
      <alignment horizontal="justify" wrapText="1"/>
    </xf>
    <xf numFmtId="1" fontId="2" fillId="2" borderId="12" xfId="0" applyNumberFormat="1" applyFont="1" applyFill="1" applyBorder="1" applyAlignment="1">
      <alignment horizontal="center" vertical="center"/>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5" borderId="5" xfId="0" applyNumberFormat="1" applyFont="1" applyFill="1" applyBorder="1" applyAlignment="1">
      <alignment horizontal="center" vertical="center"/>
    </xf>
    <xf numFmtId="164" fontId="3" fillId="5" borderId="7" xfId="0"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6" fillId="2" borderId="2"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2" fillId="2" borderId="0" xfId="0" applyFont="1" applyFill="1" applyAlignment="1">
      <alignment horizontal="justify" vertical="center" wrapText="1"/>
    </xf>
    <xf numFmtId="0" fontId="2" fillId="2" borderId="0" xfId="0" quotePrefix="1" applyFont="1" applyFill="1" applyAlignment="1">
      <alignment horizontal="justify" vertical="center" wrapText="1"/>
    </xf>
    <xf numFmtId="0" fontId="2" fillId="2" borderId="3" xfId="0" applyFont="1" applyFill="1" applyBorder="1" applyAlignment="1">
      <alignment horizontal="justify" vertical="center" wrapText="1"/>
    </xf>
    <xf numFmtId="0" fontId="12" fillId="2" borderId="0" xfId="0" applyFont="1" applyFill="1" applyAlignment="1">
      <alignment horizontal="left" vertical="center" wrapText="1"/>
    </xf>
    <xf numFmtId="0" fontId="11" fillId="2" borderId="0" xfId="0" applyFont="1" applyFill="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2" xfId="6" applyFont="1" applyBorder="1" applyAlignment="1">
      <alignment horizontal="center" vertical="center"/>
    </xf>
    <xf numFmtId="0" fontId="6" fillId="0" borderId="4" xfId="6" applyFont="1" applyBorder="1" applyAlignment="1">
      <alignment horizontal="center" vertical="center"/>
    </xf>
    <xf numFmtId="0" fontId="6" fillId="0" borderId="3" xfId="6" applyFont="1" applyBorder="1" applyAlignment="1">
      <alignment horizontal="center" vertical="center"/>
    </xf>
    <xf numFmtId="0" fontId="2" fillId="2" borderId="5" xfId="5" applyFont="1" applyFill="1" applyBorder="1" applyAlignment="1">
      <alignment horizontal="center"/>
    </xf>
    <xf numFmtId="164" fontId="3" fillId="2" borderId="11" xfId="0" applyNumberFormat="1" applyFont="1" applyFill="1" applyBorder="1" applyAlignment="1">
      <alignment horizontal="center" vertical="center"/>
    </xf>
    <xf numFmtId="164" fontId="3" fillId="2" borderId="10"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0" fontId="2" fillId="2" borderId="2" xfId="0" applyFont="1" applyFill="1" applyBorder="1" applyAlignment="1">
      <alignment vertical="center" wrapText="1"/>
    </xf>
    <xf numFmtId="0" fontId="2" fillId="2" borderId="7" xfId="0" applyFont="1" applyFill="1" applyBorder="1" applyAlignment="1">
      <alignmen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41" fontId="1" fillId="2" borderId="0" xfId="2" applyFont="1" applyFill="1" applyAlignment="1">
      <alignment horizontal="center" vertical="center" wrapText="1"/>
    </xf>
    <xf numFmtId="0" fontId="1" fillId="2" borderId="0" xfId="2" applyNumberFormat="1" applyFont="1" applyFill="1" applyAlignment="1">
      <alignment horizontal="center" vertical="center" wrapText="1"/>
    </xf>
    <xf numFmtId="0" fontId="8" fillId="2" borderId="0" xfId="0" applyFont="1" applyFill="1" applyAlignment="1">
      <alignment horizontal="justify" vertical="center" wrapText="1"/>
    </xf>
    <xf numFmtId="0" fontId="6" fillId="2" borderId="0" xfId="0" applyFont="1" applyFill="1" applyAlignment="1">
      <alignment horizontal="left" vertical="center" wrapText="1"/>
    </xf>
    <xf numFmtId="0" fontId="2" fillId="0" borderId="3" xfId="0" applyFont="1" applyBorder="1" applyAlignment="1">
      <alignment horizontal="justify" wrapText="1"/>
    </xf>
    <xf numFmtId="0" fontId="2" fillId="0" borderId="0" xfId="0" applyFont="1" applyAlignment="1">
      <alignment horizontal="justify" wrapText="1"/>
    </xf>
    <xf numFmtId="0" fontId="1" fillId="0" borderId="0" xfId="0" applyFont="1" applyAlignment="1">
      <alignment horizontal="center" vertical="center"/>
    </xf>
    <xf numFmtId="0" fontId="22" fillId="2" borderId="0" xfId="8" applyFont="1" applyFill="1" applyAlignment="1">
      <alignment horizontal="left" vertical="center" wrapText="1"/>
    </xf>
    <xf numFmtId="0" fontId="23" fillId="2" borderId="0" xfId="8" applyFont="1" applyFill="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0" xfId="0" applyFont="1" applyFill="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2" xfId="6" applyFont="1" applyBorder="1" applyAlignment="1">
      <alignment horizontal="center" vertical="center"/>
    </xf>
    <xf numFmtId="0" fontId="4" fillId="0" borderId="4" xfId="6" applyFont="1" applyBorder="1" applyAlignment="1">
      <alignment horizontal="center" vertical="center"/>
    </xf>
    <xf numFmtId="164" fontId="2" fillId="2" borderId="5"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64" fontId="2" fillId="2" borderId="5" xfId="0" quotePrefix="1" applyNumberFormat="1" applyFont="1" applyFill="1" applyBorder="1" applyAlignment="1">
      <alignment horizontal="center" vertic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164" fontId="2" fillId="2" borderId="2" xfId="0" applyNumberFormat="1" applyFont="1" applyFill="1" applyBorder="1" applyAlignment="1">
      <alignment horizontal="center" vertical="center"/>
    </xf>
    <xf numFmtId="1" fontId="2" fillId="2" borderId="5" xfId="0" quotePrefix="1"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0" fontId="1" fillId="2" borderId="2" xfId="5" applyFont="1" applyFill="1" applyBorder="1" applyAlignment="1">
      <alignment horizontal="center"/>
    </xf>
    <xf numFmtId="0" fontId="1" fillId="2" borderId="4" xfId="5" applyFont="1" applyFill="1" applyBorder="1" applyAlignment="1">
      <alignment horizontal="center"/>
    </xf>
    <xf numFmtId="0" fontId="1" fillId="2" borderId="3" xfId="5" applyFont="1" applyFill="1" applyBorder="1" applyAlignment="1">
      <alignment horizontal="center"/>
    </xf>
    <xf numFmtId="164" fontId="3" fillId="5" borderId="6" xfId="0" applyNumberFormat="1" applyFont="1" applyFill="1" applyBorder="1" applyAlignment="1">
      <alignment horizontal="center" vertical="center"/>
    </xf>
    <xf numFmtId="164" fontId="3" fillId="5" borderId="2"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164" fontId="3" fillId="5" borderId="9" xfId="0" applyNumberFormat="1" applyFont="1" applyFill="1" applyBorder="1" applyAlignment="1">
      <alignment horizontal="center" vertical="center"/>
    </xf>
    <xf numFmtId="0" fontId="2" fillId="0" borderId="3" xfId="0" quotePrefix="1" applyFont="1" applyBorder="1" applyAlignment="1">
      <alignment horizontal="justify" wrapText="1"/>
    </xf>
    <xf numFmtId="0" fontId="2" fillId="0" borderId="0" xfId="0" quotePrefix="1" applyFont="1" applyAlignment="1">
      <alignment horizontal="justify" wrapText="1"/>
    </xf>
    <xf numFmtId="0" fontId="12" fillId="2" borderId="0" xfId="0" applyFont="1" applyFill="1" applyAlignment="1">
      <alignment wrapText="1"/>
    </xf>
    <xf numFmtId="0" fontId="12" fillId="2" borderId="0" xfId="0" applyFont="1" applyFill="1" applyAlignment="1">
      <alignment horizontal="justify"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vertical="center" wrapText="1"/>
    </xf>
    <xf numFmtId="0" fontId="8" fillId="2" borderId="3" xfId="0" applyFont="1" applyFill="1" applyBorder="1" applyAlignment="1">
      <alignment horizontal="justify" vertical="center" wrapText="1"/>
    </xf>
    <xf numFmtId="0" fontId="6" fillId="2" borderId="0" xfId="0" applyFont="1" applyFill="1" applyAlignment="1">
      <alignment horizontal="left"/>
    </xf>
    <xf numFmtId="0" fontId="1" fillId="2" borderId="0" xfId="0" applyFont="1" applyFill="1" applyAlignment="1">
      <alignment horizontal="left"/>
    </xf>
    <xf numFmtId="0" fontId="8" fillId="2" borderId="0" xfId="0" applyFont="1" applyFill="1" applyAlignment="1">
      <alignment horizontal="left"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8" fillId="2" borderId="0" xfId="0" applyFont="1" applyFill="1" applyAlignment="1">
      <alignment horizontal="justify"/>
    </xf>
    <xf numFmtId="0" fontId="6" fillId="2" borderId="0" xfId="0" applyFont="1" applyFill="1" applyAlignment="1">
      <alignment horizontal="center" wrapText="1"/>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3" xfId="0" applyFont="1" applyFill="1" applyBorder="1" applyAlignment="1">
      <alignment horizontal="justify"/>
    </xf>
    <xf numFmtId="0" fontId="2" fillId="2" borderId="0" xfId="0" applyFont="1" applyFill="1" applyAlignment="1">
      <alignment horizontal="justify" wrapText="1"/>
    </xf>
    <xf numFmtId="0" fontId="2" fillId="2" borderId="0" xfId="0" applyFont="1" applyFill="1" applyAlignment="1">
      <alignment horizontal="justify"/>
    </xf>
  </cellXfs>
  <cellStyles count="89">
    <cellStyle name="Bad" xfId="87" xr:uid="{09F83ABF-A851-4DE3-AEE9-1C37C9E1A15D}"/>
    <cellStyle name="Comma" xfId="9" xr:uid="{433766D7-CFFB-492F-A954-6293C78CC8CC}"/>
    <cellStyle name="Comma 2" xfId="10" xr:uid="{3FE513D3-243C-4F3B-BDE7-530A773B5CAC}"/>
    <cellStyle name="Comma 3" xfId="11" xr:uid="{1681FAB2-2A52-43BF-82A8-2F878367D295}"/>
    <cellStyle name="Comma0" xfId="12" xr:uid="{7E27DE99-B26A-4E5B-98ED-C01D9CAF02AE}"/>
    <cellStyle name="Comma0 2" xfId="13" xr:uid="{DFF14485-E513-4E67-BECE-2C40184AD1B5}"/>
    <cellStyle name="Comma0_Serie DE 1989-2002 Adm" xfId="14" xr:uid="{CC7C4E0F-761C-4F28-96D1-8AA25850C97D}"/>
    <cellStyle name="Currency" xfId="15" xr:uid="{8E047963-983C-4B30-BE38-7AB1BD02E922}"/>
    <cellStyle name="Currency0" xfId="16" xr:uid="{1A7B5E8A-74F1-43B1-BCD3-5E0B300FA876}"/>
    <cellStyle name="Date" xfId="17" xr:uid="{D4BD0A99-3F73-44DE-BBEC-03D67BF24829}"/>
    <cellStyle name="Fecha" xfId="18" xr:uid="{C2FC0C52-3F4E-4169-9037-016C7D30E74E}"/>
    <cellStyle name="Fecha 2" xfId="19" xr:uid="{40154F92-EE2F-43A8-B24F-73DB82EE30F5}"/>
    <cellStyle name="Fixed" xfId="20" xr:uid="{6E3B7949-01D6-4317-85F5-F453FBB30228}"/>
    <cellStyle name="Heading 1" xfId="21" xr:uid="{D079A31D-AF1E-494B-BB48-D7E5433E4D36}"/>
    <cellStyle name="Heading 2" xfId="22" xr:uid="{E6D8A5E9-D076-4871-884A-0B612AE319F1}"/>
    <cellStyle name="Hipervínculo 2" xfId="23" xr:uid="{CEED299C-4016-4236-A39E-CF10ECAC98BF}"/>
    <cellStyle name="Millares" xfId="7" builtinId="3"/>
    <cellStyle name="Millares [0]" xfId="2" builtinId="6"/>
    <cellStyle name="Millares [0] 2" xfId="24" xr:uid="{B76E7B51-523A-4626-BF4C-23B0074C8C78}"/>
    <cellStyle name="Millares [0] 2 2" xfId="83" xr:uid="{84D9A41A-384D-4535-B3D9-8F83DF40751A}"/>
    <cellStyle name="Millares [0] 2 3" xfId="79" xr:uid="{67347096-801C-4743-A26E-60482EB606E4}"/>
    <cellStyle name="Millares [0] 3" xfId="25" xr:uid="{D350CF60-322F-4EF5-8B59-88D6DC674185}"/>
    <cellStyle name="Millares [0] 4" xfId="26" xr:uid="{F9596FF8-11DC-43FE-8E0C-C96EBB259502}"/>
    <cellStyle name="Millares [0] 5" xfId="81" xr:uid="{4AF03807-5FFE-41F6-A679-E16E2EB4D5AB}"/>
    <cellStyle name="Millares 10" xfId="27" xr:uid="{6F109828-CD6F-4A34-9C59-F872B4998AC0}"/>
    <cellStyle name="Millares 10 5" xfId="28" xr:uid="{6C20C5DF-3C87-4955-86EF-391656A6CD42}"/>
    <cellStyle name="Millares 11" xfId="29" xr:uid="{6B506B86-7B3F-4A3B-BBCD-B9E6AE1877E4}"/>
    <cellStyle name="Millares 12" xfId="73" xr:uid="{EA0958F6-253D-4126-91F4-A2B4F2235FD6}"/>
    <cellStyle name="Millares 13" xfId="74" xr:uid="{B02DC86C-76B1-44A8-ACD7-3E860A99268E}"/>
    <cellStyle name="Millares 14" xfId="78" xr:uid="{195CE6AF-860A-4365-8957-B5FF3FD5DA86}"/>
    <cellStyle name="Millares 15" xfId="85" xr:uid="{519231E7-2A20-4CB5-AC2E-2B38CF2C9BB3}"/>
    <cellStyle name="Millares 16" xfId="30" xr:uid="{2D812556-4F77-4264-A360-F09E21479DD8}"/>
    <cellStyle name="Millares 17" xfId="86" xr:uid="{1F5795C7-DCD4-419F-9BD4-AE6A7EB00FF2}"/>
    <cellStyle name="Millares 18" xfId="76" xr:uid="{9A4CF541-F1DF-41FB-B19F-D67BB09B2800}"/>
    <cellStyle name="Millares 2" xfId="31" xr:uid="{364A9BB1-E99A-49E0-BDF4-C59408089DFB}"/>
    <cellStyle name="Millares 2 2" xfId="4" xr:uid="{81FE0DD2-1EFC-435C-8530-71F7AF3D2D9A}"/>
    <cellStyle name="Millares 2 3" xfId="32" xr:uid="{0542D6E3-D74C-495C-A827-097993F87EEA}"/>
    <cellStyle name="Millares 3" xfId="33" xr:uid="{DBE6503E-4E51-4362-B285-9E1B6C3CDB62}"/>
    <cellStyle name="Millares 3 2" xfId="34" xr:uid="{DC6F72E7-E9AA-4C2C-B45A-FE79386D2DCC}"/>
    <cellStyle name="Millares 3 3" xfId="35" xr:uid="{7C0EF804-FA26-4E25-8948-6951F0774D3F}"/>
    <cellStyle name="Millares 4" xfId="36" xr:uid="{EB4A145F-BC4E-4866-A7C4-A952CD951BE2}"/>
    <cellStyle name="Millares 5" xfId="37" xr:uid="{F2507C22-4E2F-4884-B74B-D2020BC7E2F4}"/>
    <cellStyle name="Millares 6" xfId="38" xr:uid="{A00EF58E-04C5-4E70-8ED7-F5A3B1197D14}"/>
    <cellStyle name="Millares 6 2" xfId="39" xr:uid="{743E0331-C203-4CCC-B133-6F13FD6C7883}"/>
    <cellStyle name="Millares 7" xfId="40" xr:uid="{285E5098-4EEE-4AC7-AD21-7381B6E22C70}"/>
    <cellStyle name="Millares 7 2" xfId="41" xr:uid="{8101B583-9254-4F7E-BD9C-8FCB3CE50C0B}"/>
    <cellStyle name="Millares 7 3" xfId="42" xr:uid="{92A9F940-B5B1-4BD1-8FA0-20A18A6D93E6}"/>
    <cellStyle name="Millares 8" xfId="43" xr:uid="{E86B4799-3CB3-4322-9ACD-252EFBE21674}"/>
    <cellStyle name="Millares 9" xfId="44" xr:uid="{A726E47E-F978-49EF-9EA3-3B392CF7B934}"/>
    <cellStyle name="Moneda [0]" xfId="88" builtinId="7"/>
    <cellStyle name="Moneda [0] 2" xfId="77" xr:uid="{5A5D1A6A-A9CD-4F7B-8F41-C4B554B413F9}"/>
    <cellStyle name="Moneda [0] 2 2" xfId="80" xr:uid="{C7302EF1-4988-434A-91EE-E6A62D40C8B8}"/>
    <cellStyle name="Moneda [0] 3" xfId="82" xr:uid="{F8CD8498-E600-4E2D-B4B0-1C34BEE8C986}"/>
    <cellStyle name="Moneda [0] 4" xfId="84" xr:uid="{7CD47B58-883E-4066-8290-14603C6D8679}"/>
    <cellStyle name="Moneda 2" xfId="45" xr:uid="{2CFBB7C1-7E5F-4489-89DC-C37F65F4ACF9}"/>
    <cellStyle name="Normal" xfId="0" builtinId="0"/>
    <cellStyle name="Normal 10" xfId="6" xr:uid="{537A181C-5ACF-448E-BA25-7D5B17A06AB8}"/>
    <cellStyle name="Normal 2" xfId="8" xr:uid="{A47B9143-B582-4E15-80C7-59427027E71C}"/>
    <cellStyle name="Normal 2 2" xfId="1" xr:uid="{7D569E6A-C3DB-4B31-9E18-A76953BF960F}"/>
    <cellStyle name="Normal 2 3" xfId="46" xr:uid="{814C03A7-4F9F-46B8-8EB3-32A671CF29ED}"/>
    <cellStyle name="Normal 2 4" xfId="47" xr:uid="{475601AC-9060-41CD-AB2D-9D8DA1C6A744}"/>
    <cellStyle name="Normal 2 5" xfId="48" xr:uid="{992D393B-B481-4E4E-A3F0-649404031C84}"/>
    <cellStyle name="Normal 2 6" xfId="49" xr:uid="{61E62FB8-29C5-4D57-A6F4-61A0B5CA529F}"/>
    <cellStyle name="Normal 3" xfId="5" xr:uid="{54310C20-9D4F-4319-979E-08A53830B1A8}"/>
    <cellStyle name="Normal 3 2" xfId="50" xr:uid="{6FC526A5-4A8F-4D76-BE3E-4201F17C8276}"/>
    <cellStyle name="Normal 3 3" xfId="51" xr:uid="{F56A60B8-8601-4BF8-B46B-CFF2CC3D1F4C}"/>
    <cellStyle name="Normal 3 4" xfId="52" xr:uid="{F8ECEC5F-0C07-4FC0-A8CB-B9E0876CE1E7}"/>
    <cellStyle name="Normal 4" xfId="53" xr:uid="{CE4C1005-88B5-484F-8938-DE847F19DF88}"/>
    <cellStyle name="Normal 4 2" xfId="54" xr:uid="{349A1520-D64D-46E4-B0C5-FE1CFC51A9F9}"/>
    <cellStyle name="Normal 43" xfId="55" xr:uid="{8B4098F3-4C6F-4704-9376-00F81C0995CD}"/>
    <cellStyle name="Normal 5" xfId="56" xr:uid="{04CDE272-D48D-4A1D-BE9C-0DFE2A2137E2}"/>
    <cellStyle name="Normal 5 5" xfId="75" xr:uid="{BC723EEE-590C-4F17-8824-16FF14E3B07B}"/>
    <cellStyle name="Normal 6" xfId="57" xr:uid="{56EF22CF-7D8A-4A11-A135-181A6292B0CB}"/>
    <cellStyle name="Normal 7" xfId="58" xr:uid="{56A53C70-8B9E-4C90-9E55-489C892713A7}"/>
    <cellStyle name="Normal 8" xfId="59" xr:uid="{97497C09-31B8-41DE-8C6E-D672F09ABED0}"/>
    <cellStyle name="Normal 9" xfId="60" xr:uid="{2D6BB221-C98A-4027-8E5B-FEF1E5138BC7}"/>
    <cellStyle name="Notas 2" xfId="61" xr:uid="{10C64820-CD87-401C-9CC0-F1623CBC3C85}"/>
    <cellStyle name="Percent" xfId="62" xr:uid="{81414D25-E5B0-47EB-8E75-F43DBB070570}"/>
    <cellStyle name="Porcentaje" xfId="3" builtinId="5"/>
    <cellStyle name="Porcentaje 2" xfId="63" xr:uid="{06896BC1-29AB-44E8-83AA-798BDA277565}"/>
    <cellStyle name="Porcentaje 2 2" xfId="64" xr:uid="{6BA33F3F-3105-4BB5-A40B-67DABA448C2B}"/>
    <cellStyle name="Porcentaje 3" xfId="65" xr:uid="{5B604351-F37E-42CC-B827-214CE13D9593}"/>
    <cellStyle name="Porcentual 2" xfId="66" xr:uid="{8E8B79C5-99FD-42D2-8AD3-B1EA83E257DC}"/>
    <cellStyle name="Porcentual 2 2" xfId="67" xr:uid="{3E52C5D3-5ECE-411A-B654-F50FC296EC8C}"/>
    <cellStyle name="Porcentual 2 3" xfId="68" xr:uid="{F3D7FE51-E9E6-4088-822B-5F54661F5AB5}"/>
    <cellStyle name="Porcentual 2 4" xfId="69" xr:uid="{CCE48A18-5633-4B6B-9A21-F2BDE372F282}"/>
    <cellStyle name="Porcentual 3" xfId="70" xr:uid="{5479A7A9-DEDA-4664-9359-D4AF29A44581}"/>
    <cellStyle name="Porcentual 4" xfId="71" xr:uid="{3F9F4A9B-6E89-427F-AE19-D23837F6A921}"/>
    <cellStyle name="Porcentual 5" xfId="72" xr:uid="{6DEAC34F-B6B5-473F-8335-4F75A0313EF5}"/>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9.xml"/><Relationship Id="rId89" Type="http://schemas.openxmlformats.org/officeDocument/2006/relationships/externalLink" Target="externalLinks/externalLink14.xml"/><Relationship Id="rId16" Type="http://schemas.openxmlformats.org/officeDocument/2006/relationships/worksheet" Target="worksheets/sheet16.xml"/><Relationship Id="rId107" Type="http://schemas.openxmlformats.org/officeDocument/2006/relationships/customXml" Target="../customXml/item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4.xml"/><Relationship Id="rId102" Type="http://schemas.openxmlformats.org/officeDocument/2006/relationships/externalLink" Target="externalLinks/externalLink27.xml"/><Relationship Id="rId5" Type="http://schemas.openxmlformats.org/officeDocument/2006/relationships/worksheet" Target="worksheets/sheet5.xml"/><Relationship Id="rId90" Type="http://schemas.openxmlformats.org/officeDocument/2006/relationships/externalLink" Target="externalLinks/externalLink15.xml"/><Relationship Id="rId95" Type="http://schemas.openxmlformats.org/officeDocument/2006/relationships/externalLink" Target="externalLinks/externalLink2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externalLink" Target="externalLinks/externalLink5.xml"/><Relationship Id="rId85" Type="http://schemas.openxmlformats.org/officeDocument/2006/relationships/externalLink" Target="externalLinks/externalLink1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108" Type="http://schemas.openxmlformats.org/officeDocument/2006/relationships/customXml" Target="../customXml/item2.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externalLink" Target="externalLinks/externalLink16.xml"/><Relationship Id="rId96"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3.xml"/><Relationship Id="rId81" Type="http://schemas.openxmlformats.org/officeDocument/2006/relationships/externalLink" Target="externalLinks/externalLink6.xml"/><Relationship Id="rId86" Type="http://schemas.openxmlformats.org/officeDocument/2006/relationships/externalLink" Target="externalLinks/externalLink11.xml"/><Relationship Id="rId94" Type="http://schemas.openxmlformats.org/officeDocument/2006/relationships/externalLink" Target="externalLinks/externalLink19.xml"/><Relationship Id="rId99" Type="http://schemas.openxmlformats.org/officeDocument/2006/relationships/externalLink" Target="externalLinks/externalLink24.xml"/><Relationship Id="rId10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3.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97" Type="http://schemas.openxmlformats.org/officeDocument/2006/relationships/externalLink" Target="externalLinks/externalLink22.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7.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12.xml"/><Relationship Id="rId61" Type="http://schemas.openxmlformats.org/officeDocument/2006/relationships/worksheet" Target="worksheets/sheet61.xml"/><Relationship Id="rId82" Type="http://schemas.openxmlformats.org/officeDocument/2006/relationships/externalLink" Target="externalLinks/externalLink7.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2.xml"/><Relationship Id="rId100" Type="http://schemas.openxmlformats.org/officeDocument/2006/relationships/externalLink" Target="externalLinks/externalLink25.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8.xml"/><Relationship Id="rId98" Type="http://schemas.openxmlformats.org/officeDocument/2006/relationships/externalLink" Target="externalLinks/externalLink2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externalLink" Target="externalLinks/externalLink8.xml"/><Relationship Id="rId88"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ipres-my.sharepoint.com/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ipres-my.sharepoint.com/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ipres-my.sharepoint.com/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ipres-my.sharepoint.com/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ipres-my.sharepoint.com/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ipres-my.sharepoint.com/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pres-my.sharepoint.com/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ipres-my.sharepoint.com/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ipres-my.sharepoint.com/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ipres-my.sharepoint.com/2003/0.%20Datos%20contingencia/Contingencia.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ipres-my.sharepoint.com/2003/Horacio%20Herrera/Escenario%20Externo/Informe%20Mensual%20-%20desde%20septiembre%20(Autoguardad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ipres-my.sharepoint.com/2003/Horacio%20Herrera/Base%20Datos/Base%20Internacion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ipres-my.sharepoint.com/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ipres-my.sharepoint.com/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ipres-my.sharepoint.com/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ipres-my.sharepoint.com/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ipres-my.sharepoint.com/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ipres-my.sharepoint.com/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sheetName val="EMBI"/>
      <sheetName val="TPM Chile  (2)"/>
      <sheetName val="Bonos 10Y"/>
      <sheetName val="Volatilidades"/>
      <sheetName val="Oro"/>
      <sheetName val="Cobre"/>
      <sheetName val="Combustibles"/>
      <sheetName val="Oro (2)"/>
      <sheetName val="Bolsas (MSCI)"/>
      <sheetName val="Bolsas"/>
      <sheetName val="Bolsas (USD)"/>
      <sheetName val="Bolsas (Turnover)"/>
      <sheetName val="Paridades"/>
      <sheetName val="Spread Libor-OIS"/>
      <sheetName val="Hoja1"/>
      <sheetName val="TPMs"/>
      <sheetName val="TPM Chile "/>
      <sheetName val="CDS (Latam)"/>
      <sheetName val="EMBI (Latam)"/>
      <sheetName val="CDS (Europa Centro)"/>
      <sheetName val="Volatilidad"/>
      <sheetName val="Bolsas mundiales (MSCI)"/>
      <sheetName val="Bolsas mundiales"/>
      <sheetName val="Dolar Index"/>
      <sheetName val="Paridades (Latam)"/>
      <sheetName val="P. cobre"/>
      <sheetName val="P. petróleo"/>
      <sheetName val="Liquidez"/>
      <sheetName val="Tablas"/>
      <sheetName val="Tablas gráficos"/>
      <sheetName val="Paridades acum."/>
      <sheetName val="Paridades 1D"/>
      <sheetName val="Bolsas acum."/>
      <sheetName val="Bolsas acum. (USD)"/>
      <sheetName val="Bolsas 1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G4" t="str">
            <v>SPBLPGPT Index</v>
          </cell>
          <cell r="H4" t="str">
            <v>INDU Index</v>
          </cell>
          <cell r="I4" t="str">
            <v>SPX Index</v>
          </cell>
          <cell r="J4" t="str">
            <v>UKX Index</v>
          </cell>
          <cell r="K4" t="str">
            <v>CAC Index</v>
          </cell>
          <cell r="L4" t="str">
            <v>DAX Index</v>
          </cell>
          <cell r="M4" t="str">
            <v>IBEX Index</v>
          </cell>
          <cell r="N4" t="str">
            <v>INDEXCF Index</v>
          </cell>
          <cell r="O4" t="str">
            <v>NKY Index</v>
          </cell>
          <cell r="P4" t="str">
            <v>HSI Index</v>
          </cell>
          <cell r="Q4" t="str">
            <v>KOSPI Index</v>
          </cell>
        </row>
        <row r="5">
          <cell r="G5" t="str">
            <v>S&amp;P/BVLPeruGeneralTRPEN</v>
          </cell>
          <cell r="H5" t="str">
            <v>DOW JONES INDUS. AVG</v>
          </cell>
          <cell r="I5" t="str">
            <v>S&amp;P 500 INDEX</v>
          </cell>
          <cell r="J5" t="str">
            <v>FTSE 100 INDEX</v>
          </cell>
          <cell r="K5" t="str">
            <v>CAC 40 INDEX</v>
          </cell>
          <cell r="L5" t="str">
            <v>DAX INDEX</v>
          </cell>
          <cell r="M5" t="str">
            <v>IBEX 35 INDEX</v>
          </cell>
          <cell r="N5" t="str">
            <v>MOEX Russia Index</v>
          </cell>
          <cell r="O5" t="str">
            <v>NIKKEI 225</v>
          </cell>
          <cell r="P5" t="str">
            <v>HANG SENG INDEX</v>
          </cell>
          <cell r="Q5" t="str">
            <v>KOSPI INDEX</v>
          </cell>
        </row>
        <row r="6">
          <cell r="G6" t="str">
            <v>Thousands of LC</v>
          </cell>
          <cell r="H6" t="str">
            <v>Thousands of LC</v>
          </cell>
          <cell r="I6" t="str">
            <v>Thousands of LC</v>
          </cell>
          <cell r="J6" t="str">
            <v>Thousands of LC</v>
          </cell>
          <cell r="K6" t="str">
            <v>Thousands of LC</v>
          </cell>
          <cell r="L6" t="str">
            <v>Thousands of LC</v>
          </cell>
          <cell r="M6" t="str">
            <v>Thousands of LC</v>
          </cell>
          <cell r="N6" t="str">
            <v>Thousands of LC</v>
          </cell>
          <cell r="O6" t="str">
            <v>Thousands of LC</v>
          </cell>
          <cell r="P6" t="str">
            <v>Thousands of LC</v>
          </cell>
          <cell r="Q6" t="str">
            <v>Thousands of LC</v>
          </cell>
        </row>
      </sheetData>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2F03-4928-4F4D-8216-80BE2C5E6854}">
  <sheetPr codeName="Hoja1"/>
  <dimension ref="A1:G23"/>
  <sheetViews>
    <sheetView zoomScaleNormal="100" workbookViewId="0">
      <selection activeCell="C34" sqref="C34"/>
    </sheetView>
  </sheetViews>
  <sheetFormatPr baseColWidth="10" defaultColWidth="11.42578125" defaultRowHeight="12.75" x14ac:dyDescent="0.2"/>
  <cols>
    <col min="1" max="1" width="34.140625" style="428" bestFit="1" customWidth="1"/>
    <col min="2" max="16384" width="11.42578125" style="428"/>
  </cols>
  <sheetData>
    <row r="1" spans="1:5" x14ac:dyDescent="0.2">
      <c r="A1" s="72" t="s">
        <v>0</v>
      </c>
    </row>
    <row r="2" spans="1:5" x14ac:dyDescent="0.2">
      <c r="A2" s="72" t="s">
        <v>358</v>
      </c>
    </row>
    <row r="4" spans="1:5" x14ac:dyDescent="0.2">
      <c r="A4" s="616"/>
      <c r="B4" s="602" t="s">
        <v>443</v>
      </c>
      <c r="C4" s="617" t="s">
        <v>444</v>
      </c>
    </row>
    <row r="5" spans="1:5" ht="12.95" customHeight="1" x14ac:dyDescent="0.2">
      <c r="A5" s="397" t="s">
        <v>1</v>
      </c>
      <c r="B5" s="931">
        <v>2.165116930971493</v>
      </c>
      <c r="C5" s="932">
        <v>2.5506075663484893</v>
      </c>
      <c r="E5" s="618"/>
    </row>
    <row r="6" spans="1:5" ht="12.95" customHeight="1" x14ac:dyDescent="0.2">
      <c r="A6" s="567" t="s">
        <v>559</v>
      </c>
      <c r="B6" s="932"/>
      <c r="C6" s="932"/>
      <c r="E6" s="618"/>
    </row>
    <row r="7" spans="1:5" ht="12.95" customHeight="1" x14ac:dyDescent="0.2">
      <c r="A7" s="397" t="s">
        <v>560</v>
      </c>
      <c r="B7" s="932">
        <v>-1.9180405897756003</v>
      </c>
      <c r="C7" s="932">
        <v>-3.1367466776950863</v>
      </c>
      <c r="E7" s="618"/>
    </row>
    <row r="8" spans="1:5" ht="12.95" customHeight="1" x14ac:dyDescent="0.2">
      <c r="A8" s="567" t="s">
        <v>559</v>
      </c>
      <c r="B8" s="932"/>
      <c r="C8" s="932"/>
      <c r="E8" s="618"/>
    </row>
    <row r="9" spans="1:5" ht="12.95" customHeight="1" x14ac:dyDescent="0.2">
      <c r="A9" s="397" t="s">
        <v>561</v>
      </c>
      <c r="B9" s="932">
        <v>2.860792163794045</v>
      </c>
      <c r="C9" s="932">
        <v>3.5814481648633034</v>
      </c>
      <c r="E9" s="618"/>
    </row>
    <row r="10" spans="1:5" ht="12.95" customHeight="1" x14ac:dyDescent="0.2">
      <c r="A10" s="567" t="s">
        <v>559</v>
      </c>
      <c r="B10" s="932"/>
      <c r="C10" s="932"/>
      <c r="E10" s="618"/>
    </row>
    <row r="11" spans="1:5" ht="12.95" customHeight="1" x14ac:dyDescent="0.2">
      <c r="A11" s="397" t="s">
        <v>409</v>
      </c>
      <c r="B11" s="932">
        <v>1.9771230862066602</v>
      </c>
      <c r="C11" s="932">
        <v>2.708792326952647</v>
      </c>
      <c r="E11" s="618"/>
    </row>
    <row r="12" spans="1:5" ht="12.95" customHeight="1" x14ac:dyDescent="0.2">
      <c r="A12" s="567" t="s">
        <v>559</v>
      </c>
      <c r="B12" s="932"/>
      <c r="C12" s="932"/>
      <c r="E12" s="618"/>
    </row>
    <row r="13" spans="1:5" ht="12.95" customHeight="1" x14ac:dyDescent="0.2">
      <c r="A13" s="397" t="s">
        <v>2</v>
      </c>
      <c r="B13" s="932">
        <v>11.666524039164017</v>
      </c>
      <c r="C13" s="932">
        <v>11.642645191050494</v>
      </c>
      <c r="E13" s="618"/>
    </row>
    <row r="14" spans="1:5" ht="12.95" customHeight="1" x14ac:dyDescent="0.2">
      <c r="A14" s="567" t="s">
        <v>3</v>
      </c>
      <c r="B14" s="932"/>
      <c r="C14" s="932"/>
      <c r="E14" s="618"/>
    </row>
    <row r="15" spans="1:5" ht="12.95" customHeight="1" x14ac:dyDescent="0.2">
      <c r="A15" s="397" t="s">
        <v>4</v>
      </c>
      <c r="B15" s="933">
        <v>863.91591880959504</v>
      </c>
      <c r="C15" s="933">
        <v>872.33151999999995</v>
      </c>
      <c r="E15" s="618"/>
    </row>
    <row r="16" spans="1:5" ht="12.95" customHeight="1" x14ac:dyDescent="0.2">
      <c r="A16" s="567" t="s">
        <v>5</v>
      </c>
      <c r="B16" s="933"/>
      <c r="C16" s="933"/>
      <c r="E16" s="618"/>
    </row>
    <row r="17" spans="1:7" x14ac:dyDescent="0.2">
      <c r="A17" s="397" t="s">
        <v>6</v>
      </c>
      <c r="B17" s="933">
        <v>398.08708121798702</v>
      </c>
      <c r="C17" s="933">
        <v>399.025952342972</v>
      </c>
      <c r="E17" s="618"/>
      <c r="G17" s="678"/>
    </row>
    <row r="18" spans="1:7" x14ac:dyDescent="0.2">
      <c r="A18" s="567" t="s">
        <v>7</v>
      </c>
      <c r="B18" s="933"/>
      <c r="C18" s="933"/>
      <c r="E18" s="618"/>
    </row>
    <row r="19" spans="1:7" x14ac:dyDescent="0.2">
      <c r="A19" s="397" t="s">
        <v>393</v>
      </c>
      <c r="B19" s="933">
        <v>96.350838236424721</v>
      </c>
      <c r="C19" s="933">
        <v>94.430833333333339</v>
      </c>
      <c r="E19" s="618"/>
    </row>
    <row r="20" spans="1:7" x14ac:dyDescent="0.2">
      <c r="A20" s="291" t="s">
        <v>394</v>
      </c>
      <c r="B20" s="936"/>
      <c r="C20" s="936"/>
      <c r="E20" s="618"/>
    </row>
    <row r="21" spans="1:7" x14ac:dyDescent="0.2">
      <c r="A21" s="934" t="s">
        <v>567</v>
      </c>
      <c r="B21" s="934"/>
      <c r="C21" s="934"/>
    </row>
    <row r="22" spans="1:7" x14ac:dyDescent="0.2">
      <c r="A22" s="935"/>
      <c r="B22" s="935"/>
      <c r="C22" s="935"/>
    </row>
    <row r="23" spans="1:7" x14ac:dyDescent="0.2">
      <c r="A23" s="833" t="s">
        <v>8</v>
      </c>
      <c r="B23" s="834"/>
      <c r="C23" s="834"/>
    </row>
  </sheetData>
  <mergeCells count="17">
    <mergeCell ref="A21:C22"/>
    <mergeCell ref="B17:B18"/>
    <mergeCell ref="C17:C18"/>
    <mergeCell ref="B19:B20"/>
    <mergeCell ref="C19:C20"/>
    <mergeCell ref="B11:B12"/>
    <mergeCell ref="C11:C12"/>
    <mergeCell ref="B15:B16"/>
    <mergeCell ref="C15:C16"/>
    <mergeCell ref="B13:B14"/>
    <mergeCell ref="C13:C14"/>
    <mergeCell ref="B5:B6"/>
    <mergeCell ref="C5:C6"/>
    <mergeCell ref="B7:B8"/>
    <mergeCell ref="C7:C8"/>
    <mergeCell ref="B9:B10"/>
    <mergeCell ref="C9:C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B73-7FC5-441A-84DA-4B45859EA897}">
  <sheetPr codeName="Hoja6"/>
  <dimension ref="A1:G13"/>
  <sheetViews>
    <sheetView workbookViewId="0">
      <selection activeCell="G33" sqref="G33"/>
    </sheetView>
  </sheetViews>
  <sheetFormatPr baseColWidth="10" defaultColWidth="10.85546875" defaultRowHeight="12.75" x14ac:dyDescent="0.2"/>
  <cols>
    <col min="1" max="1" width="7.140625" style="4" customWidth="1"/>
    <col min="2" max="2" width="31.85546875" style="4" customWidth="1"/>
    <col min="3" max="16384" width="10.85546875" style="4"/>
  </cols>
  <sheetData>
    <row r="1" spans="1:7" x14ac:dyDescent="0.2">
      <c r="A1" s="17" t="s">
        <v>82</v>
      </c>
      <c r="E1" s="263"/>
    </row>
    <row r="2" spans="1:7" x14ac:dyDescent="0.2">
      <c r="A2" s="17" t="s">
        <v>365</v>
      </c>
    </row>
    <row r="3" spans="1:7" ht="15" x14ac:dyDescent="0.2">
      <c r="A3" s="4" t="s">
        <v>458</v>
      </c>
    </row>
    <row r="5" spans="1:7" x14ac:dyDescent="0.2">
      <c r="A5" s="958"/>
      <c r="B5" s="959"/>
      <c r="C5" s="962" t="s">
        <v>451</v>
      </c>
      <c r="D5" s="963"/>
      <c r="E5" s="964" t="s">
        <v>452</v>
      </c>
      <c r="F5" s="963"/>
    </row>
    <row r="6" spans="1:7" x14ac:dyDescent="0.2">
      <c r="A6" s="960"/>
      <c r="B6" s="961"/>
      <c r="C6" s="98" t="s">
        <v>31</v>
      </c>
      <c r="D6" s="352" t="s">
        <v>357</v>
      </c>
      <c r="E6" s="351" t="s">
        <v>31</v>
      </c>
      <c r="F6" s="352" t="s">
        <v>357</v>
      </c>
    </row>
    <row r="7" spans="1:7" x14ac:dyDescent="0.2">
      <c r="A7" s="96" t="s">
        <v>11</v>
      </c>
      <c r="B7" s="94" t="s">
        <v>83</v>
      </c>
      <c r="C7" s="839">
        <v>68157347.512800008</v>
      </c>
      <c r="D7" s="842">
        <v>25.582677556925226</v>
      </c>
      <c r="E7" s="839">
        <v>68133281.275776386</v>
      </c>
      <c r="F7" s="842">
        <v>25.498716105249784</v>
      </c>
      <c r="G7" s="475"/>
    </row>
    <row r="8" spans="1:7" x14ac:dyDescent="0.2">
      <c r="A8" s="96" t="s">
        <v>12</v>
      </c>
      <c r="B8" s="94" t="s">
        <v>84</v>
      </c>
      <c r="C8" s="839">
        <v>66367650.062410206</v>
      </c>
      <c r="D8" s="843">
        <v>24.910919419782715</v>
      </c>
      <c r="E8" s="839">
        <v>65622718.544266157</v>
      </c>
      <c r="F8" s="843">
        <v>24.559144061213217</v>
      </c>
      <c r="G8" s="475"/>
    </row>
    <row r="9" spans="1:7" x14ac:dyDescent="0.2">
      <c r="A9" s="96" t="s">
        <v>85</v>
      </c>
      <c r="B9" s="94" t="s">
        <v>86</v>
      </c>
      <c r="C9" s="839">
        <v>63957491.758259997</v>
      </c>
      <c r="D9" s="843">
        <v>24.006272965566737</v>
      </c>
      <c r="E9" s="839">
        <v>65173897.807439998</v>
      </c>
      <c r="F9" s="843">
        <v>24.391173983503954</v>
      </c>
      <c r="G9" s="475"/>
    </row>
    <row r="10" spans="1:7" x14ac:dyDescent="0.2">
      <c r="A10" s="97" t="s">
        <v>87</v>
      </c>
      <c r="B10" s="95" t="s">
        <v>88</v>
      </c>
      <c r="C10" s="840">
        <v>4199855.7545400113</v>
      </c>
      <c r="D10" s="844">
        <v>1.576404591358489</v>
      </c>
      <c r="E10" s="840">
        <v>2959383.4683363885</v>
      </c>
      <c r="F10" s="844">
        <v>1.1075421217458334</v>
      </c>
      <c r="G10" s="475"/>
    </row>
    <row r="11" spans="1:7" x14ac:dyDescent="0.2">
      <c r="A11" s="98" t="s">
        <v>89</v>
      </c>
      <c r="B11" s="99" t="s">
        <v>90</v>
      </c>
      <c r="C11" s="841">
        <v>2410158.3041502088</v>
      </c>
      <c r="D11" s="845">
        <v>0.90464645421597478</v>
      </c>
      <c r="E11" s="841">
        <v>448820.73907914013</v>
      </c>
      <c r="F11" s="845">
        <v>0.16797007855243609</v>
      </c>
      <c r="G11" s="475"/>
    </row>
    <row r="12" spans="1:7" x14ac:dyDescent="0.2">
      <c r="A12" s="4" t="s">
        <v>422</v>
      </c>
    </row>
    <row r="13" spans="1:7" x14ac:dyDescent="0.2">
      <c r="A13" s="4" t="s">
        <v>57</v>
      </c>
    </row>
  </sheetData>
  <mergeCells count="3">
    <mergeCell ref="A5:B6"/>
    <mergeCell ref="C5:D5"/>
    <mergeCell ref="E5: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E36A-DF40-4A81-9C76-734169845B72}">
  <dimension ref="A1:K30"/>
  <sheetViews>
    <sheetView showGridLines="0" workbookViewId="0">
      <selection activeCell="K26" sqref="K26"/>
    </sheetView>
  </sheetViews>
  <sheetFormatPr baseColWidth="10" defaultColWidth="11.42578125" defaultRowHeight="12.75" x14ac:dyDescent="0.2"/>
  <cols>
    <col min="1" max="1" width="22.42578125" style="227" customWidth="1"/>
    <col min="2" max="9" width="8.85546875" style="227" customWidth="1"/>
    <col min="10" max="16384" width="11.42578125" style="227"/>
  </cols>
  <sheetData>
    <row r="1" spans="1:11" x14ac:dyDescent="0.2">
      <c r="A1" s="246" t="s">
        <v>91</v>
      </c>
      <c r="B1" s="146"/>
      <c r="C1" s="146"/>
      <c r="D1" s="146"/>
      <c r="E1" s="146"/>
    </row>
    <row r="2" spans="1:11" x14ac:dyDescent="0.2">
      <c r="A2" s="246" t="s">
        <v>459</v>
      </c>
      <c r="B2" s="146"/>
      <c r="C2" s="146"/>
      <c r="D2" s="146"/>
      <c r="E2" s="146"/>
    </row>
    <row r="3" spans="1:11" x14ac:dyDescent="0.2">
      <c r="A3" s="146" t="s">
        <v>92</v>
      </c>
      <c r="B3" s="146"/>
      <c r="C3" s="146"/>
      <c r="D3" s="146"/>
      <c r="E3" s="146"/>
    </row>
    <row r="4" spans="1:11" x14ac:dyDescent="0.2">
      <c r="A4" s="146"/>
      <c r="B4" s="146"/>
      <c r="C4" s="146"/>
      <c r="D4" s="146"/>
      <c r="E4" s="146"/>
    </row>
    <row r="5" spans="1:11" x14ac:dyDescent="0.2">
      <c r="A5" s="360"/>
      <c r="B5" s="965">
        <v>2019</v>
      </c>
      <c r="C5" s="966"/>
      <c r="D5" s="967">
        <v>2020</v>
      </c>
      <c r="E5" s="967"/>
      <c r="F5" s="965">
        <v>2021</v>
      </c>
      <c r="G5" s="967"/>
      <c r="H5" s="965">
        <v>2022</v>
      </c>
      <c r="I5" s="966"/>
    </row>
    <row r="6" spans="1:11" x14ac:dyDescent="0.2">
      <c r="A6" s="362"/>
      <c r="B6" s="365" t="s">
        <v>93</v>
      </c>
      <c r="C6" s="364" t="s">
        <v>32</v>
      </c>
      <c r="D6" s="363" t="s">
        <v>93</v>
      </c>
      <c r="E6" s="364" t="s">
        <v>32</v>
      </c>
      <c r="F6" s="365" t="s">
        <v>93</v>
      </c>
      <c r="G6" s="363" t="s">
        <v>32</v>
      </c>
      <c r="H6" s="365" t="s">
        <v>93</v>
      </c>
      <c r="I6" s="364" t="s">
        <v>32</v>
      </c>
    </row>
    <row r="7" spans="1:11" x14ac:dyDescent="0.2">
      <c r="A7" s="361" t="s">
        <v>94</v>
      </c>
      <c r="B7" s="520">
        <v>12233.406486659998</v>
      </c>
      <c r="C7" s="679">
        <v>4.6519266024698647</v>
      </c>
      <c r="D7" s="521">
        <v>8955.24359301</v>
      </c>
      <c r="E7" s="680">
        <v>3.1791999434514024</v>
      </c>
      <c r="F7" s="520">
        <v>2457.19720521</v>
      </c>
      <c r="G7" s="680">
        <v>0.86822239815122038</v>
      </c>
      <c r="H7" s="520">
        <v>7514.1825330499996</v>
      </c>
      <c r="I7" s="680">
        <v>2.4170836645738749</v>
      </c>
      <c r="J7" s="247"/>
      <c r="K7" s="342"/>
    </row>
    <row r="8" spans="1:11" x14ac:dyDescent="0.2">
      <c r="A8" s="361" t="s">
        <v>95</v>
      </c>
      <c r="B8" s="520">
        <v>10812.084078770004</v>
      </c>
      <c r="C8" s="679">
        <v>4.1114485657791047</v>
      </c>
      <c r="D8" s="521">
        <v>10156.82747212</v>
      </c>
      <c r="E8" s="680">
        <v>3.6057740908593394</v>
      </c>
      <c r="F8" s="520">
        <v>7472.9377399099994</v>
      </c>
      <c r="G8" s="680">
        <v>2.6404766829550912</v>
      </c>
      <c r="H8" s="520">
        <v>6475.2755505200003</v>
      </c>
      <c r="I8" s="680">
        <v>2.0828989298485481</v>
      </c>
      <c r="J8" s="247"/>
      <c r="K8" s="342"/>
    </row>
    <row r="9" spans="1:11" x14ac:dyDescent="0.2">
      <c r="A9" s="361" t="s">
        <v>96</v>
      </c>
      <c r="B9" s="520">
        <v>1296.5359875719334</v>
      </c>
      <c r="C9" s="679">
        <v>0.49302622766785231</v>
      </c>
      <c r="D9" s="521">
        <v>3221.0882954235417</v>
      </c>
      <c r="E9" s="680">
        <v>1.1435181656762181</v>
      </c>
      <c r="F9" s="520">
        <v>4097.5817950896235</v>
      </c>
      <c r="G9" s="680">
        <v>1.4478334442226628</v>
      </c>
      <c r="H9" s="520">
        <v>3925.4504089375055</v>
      </c>
      <c r="I9" s="680">
        <v>1.2626978407571974</v>
      </c>
      <c r="J9" s="247"/>
      <c r="K9" s="342"/>
    </row>
    <row r="10" spans="1:11" x14ac:dyDescent="0.2">
      <c r="A10" s="361" t="s">
        <v>97</v>
      </c>
      <c r="B10" s="520">
        <v>200.56809923999998</v>
      </c>
      <c r="C10" s="679">
        <v>7.6268868976012399E-2</v>
      </c>
      <c r="D10" s="521">
        <v>202.17236879999999</v>
      </c>
      <c r="E10" s="680">
        <v>7.1773188164093116E-2</v>
      </c>
      <c r="F10" s="520">
        <v>202.29947389</v>
      </c>
      <c r="G10" s="680">
        <v>7.1480194586374335E-2</v>
      </c>
      <c r="H10" s="520">
        <v>205.27413281</v>
      </c>
      <c r="I10" s="680">
        <v>6.6030436576741805E-2</v>
      </c>
      <c r="K10" s="342"/>
    </row>
    <row r="11" spans="1:11" x14ac:dyDescent="0.2">
      <c r="A11" s="361" t="s">
        <v>98</v>
      </c>
      <c r="B11" s="520">
        <v>575.06229217999999</v>
      </c>
      <c r="C11" s="679">
        <v>0.21867560584916168</v>
      </c>
      <c r="D11" s="521">
        <v>714.66904983000006</v>
      </c>
      <c r="E11" s="680">
        <v>0.25371457283188464</v>
      </c>
      <c r="F11" s="520">
        <v>453.74</v>
      </c>
      <c r="G11" s="680">
        <v>0.16032381532172008</v>
      </c>
      <c r="H11" s="520">
        <v>379.2181999</v>
      </c>
      <c r="I11" s="680">
        <v>0.12198294521804121</v>
      </c>
      <c r="K11" s="342"/>
    </row>
    <row r="12" spans="1:11" x14ac:dyDescent="0.2">
      <c r="A12" s="361" t="s">
        <v>99</v>
      </c>
      <c r="B12" s="520">
        <v>267.90495248000002</v>
      </c>
      <c r="C12" s="679">
        <v>0.10187466399764816</v>
      </c>
      <c r="D12" s="521">
        <v>253.60868746977101</v>
      </c>
      <c r="E12" s="680">
        <v>9.0033589425977778E-2</v>
      </c>
      <c r="F12" s="520">
        <v>216.12559102</v>
      </c>
      <c r="G12" s="680">
        <v>7.6365494205906645E-2</v>
      </c>
      <c r="H12" s="520">
        <v>184.5183021</v>
      </c>
      <c r="I12" s="680">
        <v>5.935391798897223E-2</v>
      </c>
      <c r="K12" s="342"/>
    </row>
    <row r="13" spans="1:11" x14ac:dyDescent="0.2">
      <c r="A13" s="681" t="s">
        <v>100</v>
      </c>
      <c r="B13" s="682">
        <v>25385.561896901934</v>
      </c>
      <c r="C13" s="683">
        <v>9.653220534739642</v>
      </c>
      <c r="D13" s="684">
        <v>23503.609466653314</v>
      </c>
      <c r="E13" s="685">
        <v>8.3440135504089152</v>
      </c>
      <c r="F13" s="682">
        <v>14899.881805119623</v>
      </c>
      <c r="G13" s="685">
        <v>5.2647020294429758</v>
      </c>
      <c r="H13" s="682">
        <v>18683.919127317502</v>
      </c>
      <c r="I13" s="685">
        <v>6.0100477349633747</v>
      </c>
      <c r="K13" s="342"/>
    </row>
    <row r="14" spans="1:11" x14ac:dyDescent="0.2">
      <c r="A14" s="227" t="s">
        <v>57</v>
      </c>
    </row>
    <row r="16" spans="1:11" x14ac:dyDescent="0.2">
      <c r="C16" s="466"/>
      <c r="E16" s="466"/>
      <c r="G16" s="466"/>
      <c r="I16" s="466"/>
    </row>
    <row r="17" spans="2:9" x14ac:dyDescent="0.2">
      <c r="C17" s="466"/>
      <c r="E17" s="466"/>
      <c r="G17" s="466"/>
      <c r="I17" s="466"/>
    </row>
    <row r="18" spans="2:9" x14ac:dyDescent="0.2">
      <c r="C18" s="466"/>
      <c r="E18" s="466"/>
      <c r="G18" s="466"/>
      <c r="I18" s="466"/>
    </row>
    <row r="19" spans="2:9" x14ac:dyDescent="0.2">
      <c r="C19" s="466"/>
      <c r="E19" s="466"/>
      <c r="G19" s="466"/>
      <c r="I19" s="466"/>
    </row>
    <row r="20" spans="2:9" x14ac:dyDescent="0.2">
      <c r="C20" s="466"/>
      <c r="E20" s="466"/>
      <c r="G20" s="466"/>
      <c r="I20" s="466"/>
    </row>
    <row r="21" spans="2:9" x14ac:dyDescent="0.2">
      <c r="C21" s="466"/>
      <c r="E21" s="466"/>
      <c r="G21" s="466"/>
      <c r="I21" s="466"/>
    </row>
    <row r="22" spans="2:9" x14ac:dyDescent="0.2">
      <c r="C22" s="466"/>
      <c r="E22" s="466"/>
      <c r="G22" s="466"/>
      <c r="I22" s="466"/>
    </row>
    <row r="23" spans="2:9" x14ac:dyDescent="0.2">
      <c r="B23" s="248"/>
      <c r="D23" s="248"/>
      <c r="E23" s="248"/>
      <c r="F23" s="248"/>
      <c r="G23" s="248"/>
      <c r="H23" s="248"/>
      <c r="I23" s="248"/>
    </row>
    <row r="24" spans="2:9" x14ac:dyDescent="0.2">
      <c r="B24" s="248"/>
      <c r="C24" s="248"/>
      <c r="D24" s="248"/>
      <c r="E24" s="248"/>
      <c r="F24" s="248"/>
      <c r="G24" s="248"/>
      <c r="H24" s="248"/>
      <c r="I24" s="248"/>
    </row>
    <row r="25" spans="2:9" x14ac:dyDescent="0.2">
      <c r="B25" s="248"/>
      <c r="C25" s="248"/>
      <c r="D25" s="248"/>
      <c r="E25" s="248"/>
      <c r="F25" s="248"/>
      <c r="G25" s="248"/>
      <c r="H25" s="248"/>
      <c r="I25" s="248"/>
    </row>
    <row r="26" spans="2:9" x14ac:dyDescent="0.2">
      <c r="B26" s="248"/>
      <c r="C26" s="248"/>
      <c r="D26" s="248"/>
      <c r="E26" s="248"/>
      <c r="F26" s="248"/>
      <c r="G26" s="248"/>
      <c r="H26" s="248"/>
      <c r="I26" s="248"/>
    </row>
    <row r="27" spans="2:9" x14ac:dyDescent="0.2">
      <c r="B27" s="248"/>
      <c r="C27" s="248"/>
      <c r="D27" s="248"/>
      <c r="E27" s="248"/>
      <c r="F27" s="248"/>
      <c r="G27" s="248"/>
      <c r="H27" s="248"/>
      <c r="I27" s="248"/>
    </row>
    <row r="28" spans="2:9" x14ac:dyDescent="0.2">
      <c r="B28" s="248"/>
      <c r="C28" s="248"/>
      <c r="D28" s="248"/>
      <c r="E28" s="248"/>
      <c r="F28" s="248"/>
      <c r="G28" s="248"/>
      <c r="H28" s="248"/>
      <c r="I28" s="248"/>
    </row>
    <row r="29" spans="2:9" x14ac:dyDescent="0.2">
      <c r="B29" s="248"/>
      <c r="C29" s="248"/>
      <c r="D29" s="248"/>
      <c r="E29" s="248"/>
      <c r="F29" s="248"/>
      <c r="G29" s="248"/>
      <c r="H29" s="248"/>
      <c r="I29" s="248"/>
    </row>
    <row r="30" spans="2:9" x14ac:dyDescent="0.2">
      <c r="B30" s="248"/>
      <c r="C30" s="248"/>
      <c r="D30" s="248"/>
      <c r="E30" s="248"/>
      <c r="F30" s="248"/>
      <c r="G30" s="248"/>
      <c r="H30" s="248"/>
      <c r="I30" s="248"/>
    </row>
  </sheetData>
  <mergeCells count="4">
    <mergeCell ref="B5:C5"/>
    <mergeCell ref="D5:E5"/>
    <mergeCell ref="F5:G5"/>
    <mergeCell ref="H5:I5"/>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0894-FCF2-4C56-927E-4C3A2AABABF5}">
  <dimension ref="A1:B11"/>
  <sheetViews>
    <sheetView showGridLines="0" workbookViewId="0">
      <selection activeCell="H41" sqref="H41"/>
    </sheetView>
  </sheetViews>
  <sheetFormatPr baseColWidth="10" defaultColWidth="11.42578125" defaultRowHeight="12.75" x14ac:dyDescent="0.2"/>
  <cols>
    <col min="1" max="1" width="50.7109375" style="227" bestFit="1" customWidth="1"/>
    <col min="2" max="2" width="13.85546875" style="227" customWidth="1"/>
    <col min="3" max="16384" width="11.42578125" style="227"/>
  </cols>
  <sheetData>
    <row r="1" spans="1:2" x14ac:dyDescent="0.2">
      <c r="A1" s="295" t="s">
        <v>101</v>
      </c>
    </row>
    <row r="2" spans="1:2" x14ac:dyDescent="0.2">
      <c r="A2" s="550" t="s">
        <v>460</v>
      </c>
    </row>
    <row r="3" spans="1:2" x14ac:dyDescent="0.2">
      <c r="A3" s="227" t="s">
        <v>361</v>
      </c>
    </row>
    <row r="5" spans="1:2" x14ac:dyDescent="0.2">
      <c r="A5" s="551"/>
      <c r="B5" s="552" t="s">
        <v>461</v>
      </c>
    </row>
    <row r="6" spans="1:2" x14ac:dyDescent="0.2">
      <c r="A6" s="330" t="s">
        <v>154</v>
      </c>
      <c r="B6" s="553">
        <v>97422471.922964901</v>
      </c>
    </row>
    <row r="7" spans="1:2" x14ac:dyDescent="0.2">
      <c r="A7" s="554" t="s">
        <v>196</v>
      </c>
      <c r="B7" s="555">
        <v>-2959383.4886373598</v>
      </c>
    </row>
    <row r="8" spans="1:2" x14ac:dyDescent="0.2">
      <c r="A8" s="556" t="s">
        <v>155</v>
      </c>
      <c r="B8" s="557">
        <v>5257998.7539365441</v>
      </c>
    </row>
    <row r="9" spans="1:2" x14ac:dyDescent="0.2">
      <c r="A9" s="558" t="s">
        <v>156</v>
      </c>
      <c r="B9" s="553">
        <v>99721087.188264087</v>
      </c>
    </row>
    <row r="10" spans="1:2" x14ac:dyDescent="0.2">
      <c r="A10" s="559" t="s">
        <v>32</v>
      </c>
      <c r="B10" s="560">
        <v>37.320376243561249</v>
      </c>
    </row>
    <row r="11" spans="1:2" x14ac:dyDescent="0.2">
      <c r="A11" s="227" t="s">
        <v>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7337-3760-4248-A0D4-DE45122C7182}">
  <dimension ref="A1:E21"/>
  <sheetViews>
    <sheetView showGridLines="0" workbookViewId="0">
      <selection activeCell="H33" sqref="H33"/>
    </sheetView>
  </sheetViews>
  <sheetFormatPr baseColWidth="10" defaultColWidth="11.42578125" defaultRowHeight="12.75" x14ac:dyDescent="0.2"/>
  <cols>
    <col min="1" max="1" width="13.5703125" style="227" customWidth="1"/>
    <col min="2" max="16384" width="11.42578125" style="227"/>
  </cols>
  <sheetData>
    <row r="1" spans="1:5" x14ac:dyDescent="0.2">
      <c r="A1" s="153" t="s">
        <v>542</v>
      </c>
    </row>
    <row r="2" spans="1:5" x14ac:dyDescent="0.2">
      <c r="A2" s="153" t="s">
        <v>349</v>
      </c>
    </row>
    <row r="3" spans="1:5" x14ac:dyDescent="0.2">
      <c r="A3" s="249" t="s">
        <v>102</v>
      </c>
    </row>
    <row r="5" spans="1:5" x14ac:dyDescent="0.2">
      <c r="A5" s="150"/>
      <c r="B5" s="541" t="s">
        <v>593</v>
      </c>
      <c r="C5" s="542" t="s">
        <v>103</v>
      </c>
      <c r="D5" s="152" t="s">
        <v>462</v>
      </c>
      <c r="E5" s="151" t="s">
        <v>103</v>
      </c>
    </row>
    <row r="6" spans="1:5" x14ac:dyDescent="0.2">
      <c r="A6" s="148" t="s">
        <v>104</v>
      </c>
      <c r="B6" s="543">
        <v>102631.88267028546</v>
      </c>
      <c r="C6" s="686">
        <v>100</v>
      </c>
      <c r="D6" s="522">
        <v>116020.83347844244</v>
      </c>
      <c r="E6" s="690">
        <v>100.00000000000001</v>
      </c>
    </row>
    <row r="7" spans="1:5" x14ac:dyDescent="0.2">
      <c r="A7" s="147" t="s">
        <v>105</v>
      </c>
      <c r="B7" s="544">
        <v>100403.27951017694</v>
      </c>
      <c r="C7" s="687">
        <v>97.828546936756382</v>
      </c>
      <c r="D7" s="523">
        <v>113491.1746436134</v>
      </c>
      <c r="E7" s="691">
        <v>97.819651213504628</v>
      </c>
    </row>
    <row r="8" spans="1:5" x14ac:dyDescent="0.2">
      <c r="A8" s="147" t="s">
        <v>106</v>
      </c>
      <c r="B8" s="544">
        <v>1956.9395690199999</v>
      </c>
      <c r="C8" s="687">
        <v>1.9067559885916268</v>
      </c>
      <c r="D8" s="523">
        <v>2290.39209837</v>
      </c>
      <c r="E8" s="691">
        <v>1.9741213967365372</v>
      </c>
    </row>
    <row r="9" spans="1:5" x14ac:dyDescent="0.2">
      <c r="A9" s="147" t="s">
        <v>107</v>
      </c>
      <c r="B9" s="544">
        <v>144.35337282</v>
      </c>
      <c r="C9" s="687">
        <v>0.14065158804866587</v>
      </c>
      <c r="D9" s="523">
        <v>140.57749548000001</v>
      </c>
      <c r="E9" s="691">
        <v>0.12116573486443741</v>
      </c>
    </row>
    <row r="10" spans="1:5" x14ac:dyDescent="0.2">
      <c r="A10" s="147" t="s">
        <v>108</v>
      </c>
      <c r="B10" s="544">
        <v>12.305648495734783</v>
      </c>
      <c r="C10" s="687">
        <v>1.1990083564254427E-2</v>
      </c>
      <c r="D10" s="523">
        <v>9.12474347898997</v>
      </c>
      <c r="E10" s="691">
        <v>7.8647456714620294E-3</v>
      </c>
    </row>
    <row r="11" spans="1:5" x14ac:dyDescent="0.2">
      <c r="A11" s="147" t="s">
        <v>51</v>
      </c>
      <c r="B11" s="544">
        <v>115.00456977277278</v>
      </c>
      <c r="C11" s="687">
        <v>0.11205540303906901</v>
      </c>
      <c r="D11" s="523">
        <v>89.564497500064135</v>
      </c>
      <c r="E11" s="691">
        <v>7.7196909222950819E-2</v>
      </c>
    </row>
    <row r="12" spans="1:5" x14ac:dyDescent="0.2">
      <c r="A12" s="148" t="s">
        <v>109</v>
      </c>
      <c r="B12" s="545">
        <v>66524.524674983477</v>
      </c>
      <c r="C12" s="688">
        <v>99.99996776342978</v>
      </c>
      <c r="D12" s="524">
        <v>74853.445817158776</v>
      </c>
      <c r="E12" s="692">
        <v>99.987881305728521</v>
      </c>
    </row>
    <row r="13" spans="1:5" x14ac:dyDescent="0.2">
      <c r="A13" s="147" t="s">
        <v>105</v>
      </c>
      <c r="B13" s="546">
        <v>66512.159020158797</v>
      </c>
      <c r="C13" s="687">
        <v>99.981411885488697</v>
      </c>
      <c r="D13" s="525">
        <v>74844.282928017099</v>
      </c>
      <c r="E13" s="691">
        <v>99.987758894675267</v>
      </c>
    </row>
    <row r="14" spans="1:5" x14ac:dyDescent="0.2">
      <c r="A14" s="147" t="s">
        <v>108</v>
      </c>
      <c r="B14" s="546">
        <v>12.305648495734783</v>
      </c>
      <c r="C14" s="687">
        <v>1.8497912695890809E-2</v>
      </c>
      <c r="D14" s="525">
        <v>9.12474347898997</v>
      </c>
      <c r="E14" s="691">
        <v>1.2190144861572012E-4</v>
      </c>
    </row>
    <row r="15" spans="1:5" x14ac:dyDescent="0.2">
      <c r="A15" s="147" t="s">
        <v>51</v>
      </c>
      <c r="B15" s="546">
        <v>3.8561103840047045E-2</v>
      </c>
      <c r="C15" s="687">
        <v>5.7965245191068503E-5</v>
      </c>
      <c r="D15" s="525">
        <v>3.8145662691533598E-2</v>
      </c>
      <c r="E15" s="691">
        <v>5.096046317588416E-7</v>
      </c>
    </row>
    <row r="16" spans="1:5" x14ac:dyDescent="0.2">
      <c r="A16" s="148" t="s">
        <v>110</v>
      </c>
      <c r="B16" s="545">
        <v>36107.379440527082</v>
      </c>
      <c r="C16" s="688">
        <v>100</v>
      </c>
      <c r="D16" s="524">
        <v>41167.387661283676</v>
      </c>
      <c r="E16" s="692">
        <v>100</v>
      </c>
    </row>
    <row r="17" spans="1:5" x14ac:dyDescent="0.2">
      <c r="A17" s="147" t="s">
        <v>105</v>
      </c>
      <c r="B17" s="546">
        <v>33891.120490018147</v>
      </c>
      <c r="C17" s="687">
        <v>93.862033232959035</v>
      </c>
      <c r="D17" s="525">
        <v>38646.891715596299</v>
      </c>
      <c r="E17" s="691">
        <v>93.87744501442387</v>
      </c>
    </row>
    <row r="18" spans="1:5" x14ac:dyDescent="0.2">
      <c r="A18" s="147" t="s">
        <v>106</v>
      </c>
      <c r="B18" s="546">
        <v>1956.9395690199999</v>
      </c>
      <c r="C18" s="687">
        <v>5.4197773400955329</v>
      </c>
      <c r="D18" s="525">
        <v>2290.39209837</v>
      </c>
      <c r="E18" s="691">
        <v>5.5636080608632463</v>
      </c>
    </row>
    <row r="19" spans="1:5" x14ac:dyDescent="0.2">
      <c r="A19" s="147" t="s">
        <v>107</v>
      </c>
      <c r="B19" s="546">
        <v>144.35337282</v>
      </c>
      <c r="C19" s="687">
        <v>0.39978911529086802</v>
      </c>
      <c r="D19" s="525">
        <v>140.57749548000001</v>
      </c>
      <c r="E19" s="691">
        <v>0.34147781403241106</v>
      </c>
    </row>
    <row r="20" spans="1:5" x14ac:dyDescent="0.2">
      <c r="A20" s="149" t="s">
        <v>51</v>
      </c>
      <c r="B20" s="547">
        <v>114.96600866893273</v>
      </c>
      <c r="C20" s="689">
        <v>0.31840031165455995</v>
      </c>
      <c r="D20" s="526">
        <v>89.526351837372601</v>
      </c>
      <c r="E20" s="693">
        <v>0.21746911068046385</v>
      </c>
    </row>
    <row r="21" spans="1:5" x14ac:dyDescent="0.2">
      <c r="A21" s="227" t="s">
        <v>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C6BA6-7318-4EF9-9659-59EDF3223BA2}">
  <dimension ref="A1:B10"/>
  <sheetViews>
    <sheetView showGridLines="0" workbookViewId="0">
      <selection activeCell="M30" sqref="M30"/>
    </sheetView>
  </sheetViews>
  <sheetFormatPr baseColWidth="10" defaultColWidth="11.42578125" defaultRowHeight="12.75" x14ac:dyDescent="0.2"/>
  <cols>
    <col min="1" max="1" width="30.42578125" style="227" customWidth="1"/>
    <col min="2" max="2" width="13.140625" style="227" bestFit="1" customWidth="1"/>
    <col min="3" max="16384" width="11.42578125" style="227"/>
  </cols>
  <sheetData>
    <row r="1" spans="1:2" x14ac:dyDescent="0.2">
      <c r="A1" s="561" t="s">
        <v>429</v>
      </c>
    </row>
    <row r="2" spans="1:2" x14ac:dyDescent="0.2">
      <c r="A2" s="528" t="s">
        <v>430</v>
      </c>
    </row>
    <row r="3" spans="1:2" x14ac:dyDescent="0.2">
      <c r="A3" s="529" t="s">
        <v>431</v>
      </c>
    </row>
    <row r="5" spans="1:2" x14ac:dyDescent="0.2">
      <c r="A5" s="562" t="s">
        <v>435</v>
      </c>
      <c r="B5" s="563">
        <v>87262776.4742129</v>
      </c>
    </row>
    <row r="6" spans="1:2" x14ac:dyDescent="0.2">
      <c r="A6" s="564" t="s">
        <v>432</v>
      </c>
      <c r="B6" s="565">
        <v>2973775.4145440301</v>
      </c>
    </row>
    <row r="7" spans="1:2" x14ac:dyDescent="0.2">
      <c r="A7" s="564" t="s">
        <v>433</v>
      </c>
      <c r="B7" s="565">
        <v>-2753596.2332818802</v>
      </c>
    </row>
    <row r="8" spans="1:2" x14ac:dyDescent="0.2">
      <c r="A8" s="564" t="s">
        <v>434</v>
      </c>
      <c r="B8" s="565">
        <v>12238131.5327891</v>
      </c>
    </row>
    <row r="9" spans="1:2" x14ac:dyDescent="0.2">
      <c r="A9" s="562" t="s">
        <v>463</v>
      </c>
      <c r="B9" s="563">
        <v>99721087.188264042</v>
      </c>
    </row>
    <row r="10" spans="1:2" x14ac:dyDescent="0.2">
      <c r="A10" s="227" t="s">
        <v>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2E57-D405-407D-BEFD-51E03C387729}">
  <dimension ref="A1:L8"/>
  <sheetViews>
    <sheetView showGridLines="0" workbookViewId="0">
      <selection activeCell="M37" sqref="M37"/>
    </sheetView>
  </sheetViews>
  <sheetFormatPr baseColWidth="10" defaultColWidth="11.42578125" defaultRowHeight="12.75" x14ac:dyDescent="0.2"/>
  <cols>
    <col min="1" max="1" width="30.42578125" style="227" customWidth="1"/>
    <col min="2" max="2" width="13.140625" style="227" bestFit="1" customWidth="1"/>
    <col min="3" max="16384" width="11.42578125" style="227"/>
  </cols>
  <sheetData>
    <row r="1" spans="1:12" ht="15" x14ac:dyDescent="0.25">
      <c r="A1" s="527" t="s">
        <v>436</v>
      </c>
    </row>
    <row r="2" spans="1:12" x14ac:dyDescent="0.2">
      <c r="A2" s="528" t="s">
        <v>437</v>
      </c>
    </row>
    <row r="3" spans="1:12" x14ac:dyDescent="0.2">
      <c r="A3" s="529" t="s">
        <v>464</v>
      </c>
    </row>
    <row r="5" spans="1:12" x14ac:dyDescent="0.2">
      <c r="A5" s="566"/>
      <c r="B5" s="538">
        <v>2023</v>
      </c>
      <c r="C5" s="846">
        <v>2024</v>
      </c>
      <c r="D5" s="536">
        <v>2025</v>
      </c>
      <c r="E5" s="846">
        <v>2026</v>
      </c>
      <c r="F5" s="536">
        <v>2027</v>
      </c>
      <c r="G5" s="846">
        <v>2028</v>
      </c>
      <c r="H5" s="536">
        <v>2029</v>
      </c>
      <c r="I5" s="846">
        <v>2030</v>
      </c>
      <c r="J5" s="536">
        <v>2031</v>
      </c>
      <c r="K5" s="846">
        <v>2032</v>
      </c>
      <c r="L5" s="537">
        <v>2033</v>
      </c>
    </row>
    <row r="6" spans="1:12" x14ac:dyDescent="0.2">
      <c r="A6" s="530" t="s">
        <v>438</v>
      </c>
      <c r="B6" s="539">
        <v>6919959.4025635552</v>
      </c>
      <c r="C6" s="847">
        <v>2782495.9477604898</v>
      </c>
      <c r="D6" s="531">
        <v>9034429.1240802445</v>
      </c>
      <c r="E6" s="847">
        <v>12750157.567915408</v>
      </c>
      <c r="F6" s="531">
        <v>16655.73611699566</v>
      </c>
      <c r="G6" s="847">
        <v>5888946.8767276397</v>
      </c>
      <c r="H6" s="531">
        <v>46287.335257253624</v>
      </c>
      <c r="I6" s="847">
        <v>11094248.013578461</v>
      </c>
      <c r="J6" s="531">
        <v>0</v>
      </c>
      <c r="K6" s="847">
        <v>22059.781061106871</v>
      </c>
      <c r="L6" s="532">
        <v>4137579.2520899628</v>
      </c>
    </row>
    <row r="7" spans="1:12" x14ac:dyDescent="0.2">
      <c r="A7" s="533" t="s">
        <v>439</v>
      </c>
      <c r="B7" s="540">
        <v>58018.685664672492</v>
      </c>
      <c r="C7" s="848">
        <v>53122.547959732226</v>
      </c>
      <c r="D7" s="534">
        <v>2383840.9865807467</v>
      </c>
      <c r="E7" s="848">
        <v>2219151.2452465571</v>
      </c>
      <c r="F7" s="534">
        <v>3101708.5064300029</v>
      </c>
      <c r="G7" s="848">
        <v>2955828.8897612356</v>
      </c>
      <c r="H7" s="534">
        <v>2515429.1555962213</v>
      </c>
      <c r="I7" s="848">
        <v>2097155.0434090458</v>
      </c>
      <c r="J7" s="534">
        <v>4976122.9300022554</v>
      </c>
      <c r="K7" s="848">
        <v>2117755.0378230931</v>
      </c>
      <c r="L7" s="535">
        <v>3133403.629026704</v>
      </c>
    </row>
    <row r="8" spans="1:12" x14ac:dyDescent="0.2">
      <c r="A8" s="227" t="s">
        <v>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2DA5-6BDF-459A-9960-85F06F872326}">
  <dimension ref="A1:I16"/>
  <sheetViews>
    <sheetView showGridLines="0" workbookViewId="0">
      <selection activeCell="I8" sqref="I8"/>
    </sheetView>
  </sheetViews>
  <sheetFormatPr baseColWidth="10" defaultColWidth="11.42578125" defaultRowHeight="12.75" x14ac:dyDescent="0.2"/>
  <cols>
    <col min="1" max="1" width="26.85546875" style="227" customWidth="1"/>
    <col min="2" max="9" width="8.5703125" style="227" customWidth="1"/>
    <col min="10" max="16384" width="11.42578125" style="227"/>
  </cols>
  <sheetData>
    <row r="1" spans="1:9" x14ac:dyDescent="0.2">
      <c r="A1" s="246" t="s">
        <v>543</v>
      </c>
      <c r="B1" s="146"/>
      <c r="C1" s="146"/>
      <c r="D1" s="146"/>
      <c r="E1" s="146"/>
    </row>
    <row r="2" spans="1:9" x14ac:dyDescent="0.2">
      <c r="A2" s="246" t="s">
        <v>465</v>
      </c>
      <c r="B2" s="146"/>
      <c r="C2" s="146"/>
      <c r="D2" s="146"/>
      <c r="E2" s="146"/>
    </row>
    <row r="3" spans="1:9" x14ac:dyDescent="0.2">
      <c r="A3" s="146" t="s">
        <v>111</v>
      </c>
      <c r="B3" s="146"/>
      <c r="C3" s="146"/>
      <c r="D3" s="146"/>
      <c r="E3" s="146"/>
    </row>
    <row r="4" spans="1:9" x14ac:dyDescent="0.2">
      <c r="A4" s="146"/>
      <c r="B4" s="146"/>
      <c r="C4" s="146"/>
      <c r="D4" s="146"/>
      <c r="E4" s="146"/>
    </row>
    <row r="5" spans="1:9" x14ac:dyDescent="0.2">
      <c r="A5" s="367"/>
      <c r="B5" s="965">
        <v>2019</v>
      </c>
      <c r="C5" s="966"/>
      <c r="D5" s="967">
        <v>2020</v>
      </c>
      <c r="E5" s="967"/>
      <c r="F5" s="965">
        <v>2021</v>
      </c>
      <c r="G5" s="966"/>
      <c r="H5" s="967">
        <v>2022</v>
      </c>
      <c r="I5" s="966"/>
    </row>
    <row r="6" spans="1:9" x14ac:dyDescent="0.2">
      <c r="A6" s="368"/>
      <c r="B6" s="365" t="s">
        <v>93</v>
      </c>
      <c r="C6" s="364" t="s">
        <v>32</v>
      </c>
      <c r="D6" s="363" t="s">
        <v>93</v>
      </c>
      <c r="E6" s="364" t="s">
        <v>32</v>
      </c>
      <c r="F6" s="365" t="s">
        <v>93</v>
      </c>
      <c r="G6" s="364" t="s">
        <v>32</v>
      </c>
      <c r="H6" s="363" t="s">
        <v>93</v>
      </c>
      <c r="I6" s="364" t="s">
        <v>32</v>
      </c>
    </row>
    <row r="7" spans="1:9" x14ac:dyDescent="0.2">
      <c r="A7" s="361" t="s">
        <v>112</v>
      </c>
      <c r="B7" s="369">
        <v>25385.561896901934</v>
      </c>
      <c r="C7" s="694">
        <v>9.5138959623344199</v>
      </c>
      <c r="D7" s="366">
        <v>23503.609466653314</v>
      </c>
      <c r="E7" s="695">
        <v>8.4727161733283207</v>
      </c>
      <c r="F7" s="369">
        <v>14899.881805119625</v>
      </c>
      <c r="G7" s="694">
        <v>5.2231570752122405</v>
      </c>
      <c r="H7" s="366">
        <v>18683.919127317506</v>
      </c>
      <c r="I7" s="694">
        <v>6.0089142075802897</v>
      </c>
    </row>
    <row r="8" spans="1:9" x14ac:dyDescent="0.2">
      <c r="A8" s="361" t="s">
        <v>113</v>
      </c>
      <c r="B8" s="369">
        <v>74391.191727545694</v>
      </c>
      <c r="C8" s="694">
        <v>27.914216830776901</v>
      </c>
      <c r="D8" s="366">
        <v>91625.135724077918</v>
      </c>
      <c r="E8" s="695">
        <v>33.029555329968503</v>
      </c>
      <c r="F8" s="369">
        <v>102631.9</v>
      </c>
      <c r="G8" s="694">
        <v>35.97763815409872</v>
      </c>
      <c r="H8" s="366">
        <v>116020.85745164576</v>
      </c>
      <c r="I8" s="694">
        <v>37.313337419531798</v>
      </c>
    </row>
    <row r="9" spans="1:9" x14ac:dyDescent="0.2">
      <c r="A9" s="714" t="s">
        <v>114</v>
      </c>
      <c r="B9" s="715">
        <v>-49005.62983064376</v>
      </c>
      <c r="C9" s="716">
        <v>-18.400320868442481</v>
      </c>
      <c r="D9" s="719">
        <v>-68121.526257424601</v>
      </c>
      <c r="E9" s="720">
        <v>-24.55683915664018</v>
      </c>
      <c r="F9" s="715">
        <v>-87732.018194880366</v>
      </c>
      <c r="G9" s="716">
        <v>-30.754481078886478</v>
      </c>
      <c r="H9" s="719">
        <v>-97336.93832432825</v>
      </c>
      <c r="I9" s="716">
        <v>-31.304423211951509</v>
      </c>
    </row>
    <row r="10" spans="1:9" x14ac:dyDescent="0.2">
      <c r="A10" s="227" t="s">
        <v>57</v>
      </c>
    </row>
    <row r="14" spans="1:9" x14ac:dyDescent="0.2">
      <c r="B14" s="247"/>
      <c r="C14" s="247"/>
      <c r="D14" s="247"/>
      <c r="E14" s="247"/>
      <c r="F14" s="247"/>
      <c r="G14" s="247"/>
      <c r="H14" s="247"/>
      <c r="I14" s="247"/>
    </row>
    <row r="15" spans="1:9" x14ac:dyDescent="0.2">
      <c r="B15" s="247"/>
      <c r="C15" s="247"/>
      <c r="D15" s="247"/>
      <c r="E15" s="247"/>
      <c r="F15" s="247"/>
      <c r="G15" s="247"/>
      <c r="H15" s="247"/>
      <c r="I15" s="247"/>
    </row>
    <row r="16" spans="1:9" x14ac:dyDescent="0.2">
      <c r="B16" s="247"/>
      <c r="C16" s="247"/>
      <c r="D16" s="247"/>
      <c r="E16" s="247"/>
      <c r="F16" s="247"/>
      <c r="G16" s="247"/>
      <c r="H16" s="247"/>
      <c r="I16" s="247"/>
    </row>
  </sheetData>
  <mergeCells count="4">
    <mergeCell ref="B5:C5"/>
    <mergeCell ref="D5:E5"/>
    <mergeCell ref="F5:G5"/>
    <mergeCell ref="H5:I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44D8-650D-49BC-BFE3-4FCBA419D51F}">
  <sheetPr codeName="Hoja10">
    <pageSetUpPr autoPageBreaks="0"/>
  </sheetPr>
  <dimension ref="A1:D23"/>
  <sheetViews>
    <sheetView zoomScaleNormal="100" workbookViewId="0">
      <selection activeCell="K38" sqref="K38"/>
    </sheetView>
  </sheetViews>
  <sheetFormatPr baseColWidth="10" defaultColWidth="11.42578125" defaultRowHeight="12.75" x14ac:dyDescent="0.2"/>
  <cols>
    <col min="1" max="1" width="34.140625" style="428" bestFit="1" customWidth="1"/>
    <col min="2" max="16384" width="11.42578125" style="428"/>
  </cols>
  <sheetData>
    <row r="1" spans="1:4" x14ac:dyDescent="0.2">
      <c r="A1" s="72" t="s">
        <v>115</v>
      </c>
    </row>
    <row r="2" spans="1:4" x14ac:dyDescent="0.2">
      <c r="A2" s="72" t="s">
        <v>466</v>
      </c>
    </row>
    <row r="4" spans="1:4" x14ac:dyDescent="0.2">
      <c r="A4" s="616"/>
      <c r="B4" s="602" t="s">
        <v>443</v>
      </c>
      <c r="C4" s="617" t="s">
        <v>444</v>
      </c>
    </row>
    <row r="5" spans="1:4" ht="14.1" customHeight="1" x14ac:dyDescent="0.2">
      <c r="A5" s="397" t="s">
        <v>1</v>
      </c>
      <c r="B5" s="931">
        <v>-0.45438551557678863</v>
      </c>
      <c r="C5" s="931">
        <v>-0.69822585588885033</v>
      </c>
      <c r="D5" s="968"/>
    </row>
    <row r="6" spans="1:4" ht="14.1" customHeight="1" x14ac:dyDescent="0.2">
      <c r="A6" s="567" t="s">
        <v>559</v>
      </c>
      <c r="B6" s="932"/>
      <c r="C6" s="932"/>
      <c r="D6" s="968"/>
    </row>
    <row r="7" spans="1:4" ht="14.1" customHeight="1" x14ac:dyDescent="0.2">
      <c r="A7" s="397" t="s">
        <v>560</v>
      </c>
      <c r="B7" s="932">
        <v>4.6397920758340234</v>
      </c>
      <c r="C7" s="932">
        <v>5.5300153898453175</v>
      </c>
    </row>
    <row r="8" spans="1:4" ht="14.1" customHeight="1" x14ac:dyDescent="0.2">
      <c r="A8" s="567" t="s">
        <v>559</v>
      </c>
      <c r="B8" s="932"/>
      <c r="C8" s="932"/>
    </row>
    <row r="9" spans="1:4" ht="14.1" customHeight="1" x14ac:dyDescent="0.2">
      <c r="A9" s="397" t="s">
        <v>561</v>
      </c>
      <c r="B9" s="932">
        <v>-1.2609820525775177</v>
      </c>
      <c r="C9" s="932">
        <v>-1.7476550632689225</v>
      </c>
    </row>
    <row r="10" spans="1:4" ht="14.1" customHeight="1" x14ac:dyDescent="0.2">
      <c r="A10" s="567" t="s">
        <v>559</v>
      </c>
      <c r="B10" s="932"/>
      <c r="C10" s="932"/>
    </row>
    <row r="11" spans="1:4" ht="14.1" customHeight="1" x14ac:dyDescent="0.2">
      <c r="A11" s="397" t="s">
        <v>409</v>
      </c>
      <c r="B11" s="932">
        <v>-4.1172657614062445</v>
      </c>
      <c r="C11" s="932">
        <v>-3.7213068220643066</v>
      </c>
    </row>
    <row r="12" spans="1:4" ht="14.1" customHeight="1" x14ac:dyDescent="0.2">
      <c r="A12" s="567" t="s">
        <v>559</v>
      </c>
      <c r="B12" s="932"/>
      <c r="C12" s="932"/>
    </row>
    <row r="13" spans="1:4" ht="14.1" customHeight="1" x14ac:dyDescent="0.2">
      <c r="A13" s="397" t="s">
        <v>2</v>
      </c>
      <c r="B13" s="932">
        <v>6.3220227922347938</v>
      </c>
      <c r="C13" s="932">
        <v>7.2676783553686786</v>
      </c>
    </row>
    <row r="14" spans="1:4" ht="14.1" customHeight="1" x14ac:dyDescent="0.2">
      <c r="A14" s="567" t="s">
        <v>3</v>
      </c>
      <c r="B14" s="932"/>
      <c r="C14" s="932"/>
    </row>
    <row r="15" spans="1:4" x14ac:dyDescent="0.2">
      <c r="A15" s="397" t="s">
        <v>4</v>
      </c>
      <c r="B15" s="933">
        <v>868.20782761211467</v>
      </c>
      <c r="C15" s="933">
        <v>849.79472112375015</v>
      </c>
    </row>
    <row r="16" spans="1:4" x14ac:dyDescent="0.2">
      <c r="A16" s="567" t="s">
        <v>5</v>
      </c>
      <c r="B16" s="933"/>
      <c r="C16" s="933"/>
    </row>
    <row r="17" spans="1:3" x14ac:dyDescent="0.2">
      <c r="A17" s="397" t="s">
        <v>6</v>
      </c>
      <c r="B17" s="933">
        <v>361.66014780886911</v>
      </c>
      <c r="C17" s="933">
        <v>373.50867202105513</v>
      </c>
    </row>
    <row r="18" spans="1:3" x14ac:dyDescent="0.2">
      <c r="A18" s="567" t="s">
        <v>7</v>
      </c>
      <c r="B18" s="933"/>
      <c r="C18" s="933"/>
    </row>
    <row r="19" spans="1:3" x14ac:dyDescent="0.2">
      <c r="A19" s="397" t="s">
        <v>393</v>
      </c>
      <c r="B19" s="933">
        <v>83.894897807537731</v>
      </c>
      <c r="C19" s="933">
        <v>76.5</v>
      </c>
    </row>
    <row r="20" spans="1:3" x14ac:dyDescent="0.2">
      <c r="A20" s="291" t="s">
        <v>394</v>
      </c>
      <c r="B20" s="936"/>
      <c r="C20" s="936"/>
    </row>
    <row r="21" spans="1:3" x14ac:dyDescent="0.2">
      <c r="A21" s="934" t="s">
        <v>562</v>
      </c>
      <c r="B21" s="934"/>
      <c r="C21" s="934"/>
    </row>
    <row r="22" spans="1:3" x14ac:dyDescent="0.2">
      <c r="A22" s="935"/>
      <c r="B22" s="935"/>
      <c r="C22" s="935"/>
    </row>
    <row r="23" spans="1:3" x14ac:dyDescent="0.2">
      <c r="A23" s="619" t="s">
        <v>8</v>
      </c>
    </row>
  </sheetData>
  <mergeCells count="18">
    <mergeCell ref="A21:C22"/>
    <mergeCell ref="B17:B18"/>
    <mergeCell ref="C17:C18"/>
    <mergeCell ref="B19:B20"/>
    <mergeCell ref="C19:C20"/>
    <mergeCell ref="B15:B16"/>
    <mergeCell ref="C15:C16"/>
    <mergeCell ref="D5:D6"/>
    <mergeCell ref="B11:B12"/>
    <mergeCell ref="C11:C12"/>
    <mergeCell ref="B13:B14"/>
    <mergeCell ref="C13:C14"/>
    <mergeCell ref="B5:B6"/>
    <mergeCell ref="C5:C6"/>
    <mergeCell ref="B7:B8"/>
    <mergeCell ref="C7:C8"/>
    <mergeCell ref="B9:B10"/>
    <mergeCell ref="C9:C10"/>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4A19F-8186-4236-AAD7-9F6E3618BFE3}">
  <sheetPr>
    <pageSetUpPr autoPageBreaks="0"/>
  </sheetPr>
  <dimension ref="A1:C18"/>
  <sheetViews>
    <sheetView zoomScaleNormal="100" workbookViewId="0">
      <selection activeCell="K35" sqref="K35"/>
    </sheetView>
  </sheetViews>
  <sheetFormatPr baseColWidth="10" defaultColWidth="11.42578125" defaultRowHeight="12.75" x14ac:dyDescent="0.2"/>
  <cols>
    <col min="1" max="1" width="33" style="428" customWidth="1"/>
    <col min="2" max="16384" width="11.42578125" style="428"/>
  </cols>
  <sheetData>
    <row r="1" spans="1:3" x14ac:dyDescent="0.2">
      <c r="A1" s="1" t="s">
        <v>416</v>
      </c>
      <c r="B1" s="4"/>
    </row>
    <row r="2" spans="1:3" x14ac:dyDescent="0.2">
      <c r="A2" s="1" t="s">
        <v>470</v>
      </c>
      <c r="B2" s="4"/>
    </row>
    <row r="3" spans="1:3" x14ac:dyDescent="0.2">
      <c r="A3" s="1"/>
      <c r="B3" s="4"/>
    </row>
    <row r="4" spans="1:3" x14ac:dyDescent="0.2">
      <c r="A4" s="416"/>
      <c r="B4" s="73" t="s">
        <v>443</v>
      </c>
      <c r="C4" s="73" t="s">
        <v>444</v>
      </c>
    </row>
    <row r="5" spans="1:3" x14ac:dyDescent="0.2">
      <c r="A5" s="5" t="s">
        <v>400</v>
      </c>
      <c r="B5" s="969">
        <v>-4.1172657614062445</v>
      </c>
      <c r="C5" s="969">
        <v>-3.7213068220643066</v>
      </c>
    </row>
    <row r="6" spans="1:3" ht="14.1" customHeight="1" x14ac:dyDescent="0.2">
      <c r="A6" s="6" t="s">
        <v>401</v>
      </c>
      <c r="B6" s="969"/>
      <c r="C6" s="969"/>
    </row>
    <row r="7" spans="1:3" ht="14.1" customHeight="1" x14ac:dyDescent="0.2">
      <c r="A7" s="5" t="s">
        <v>402</v>
      </c>
      <c r="B7" s="969">
        <v>-3.2527504095461097</v>
      </c>
      <c r="C7" s="969">
        <v>-2.9243566824504654</v>
      </c>
    </row>
    <row r="8" spans="1:3" ht="14.1" customHeight="1" x14ac:dyDescent="0.2">
      <c r="A8" s="6" t="s">
        <v>403</v>
      </c>
      <c r="B8" s="969"/>
      <c r="C8" s="969"/>
    </row>
    <row r="9" spans="1:3" ht="14.1" customHeight="1" x14ac:dyDescent="0.2">
      <c r="A9" s="5" t="s">
        <v>404</v>
      </c>
      <c r="B9" s="969">
        <v>-2.5419784230482918</v>
      </c>
      <c r="C9" s="969">
        <v>-3.8350146666444687</v>
      </c>
    </row>
    <row r="10" spans="1:3" ht="14.1" customHeight="1" x14ac:dyDescent="0.2">
      <c r="A10" s="6" t="s">
        <v>403</v>
      </c>
      <c r="B10" s="969"/>
      <c r="C10" s="969"/>
    </row>
    <row r="11" spans="1:3" ht="14.1" customHeight="1" x14ac:dyDescent="0.2">
      <c r="A11" s="5" t="s">
        <v>405</v>
      </c>
      <c r="B11" s="969">
        <v>4.568184719619083</v>
      </c>
      <c r="C11" s="969">
        <v>3.3858248557969262</v>
      </c>
    </row>
    <row r="12" spans="1:3" ht="14.1" customHeight="1" x14ac:dyDescent="0.2">
      <c r="A12" s="6" t="s">
        <v>401</v>
      </c>
      <c r="B12" s="969"/>
      <c r="C12" s="969"/>
    </row>
    <row r="13" spans="1:3" ht="14.1" customHeight="1" x14ac:dyDescent="0.2">
      <c r="A13" s="5" t="s">
        <v>406</v>
      </c>
      <c r="B13" s="969">
        <v>-5.8107253180973828</v>
      </c>
      <c r="C13" s="969">
        <v>-5.171390893306409</v>
      </c>
    </row>
    <row r="14" spans="1:3" ht="14.1" customHeight="1" x14ac:dyDescent="0.2">
      <c r="A14" s="415" t="s">
        <v>401</v>
      </c>
      <c r="B14" s="969"/>
      <c r="C14" s="969"/>
    </row>
    <row r="15" spans="1:3" ht="14.1" customHeight="1" x14ac:dyDescent="0.2">
      <c r="A15" s="417" t="s">
        <v>407</v>
      </c>
      <c r="B15" s="970">
        <v>-4.2774926539317804</v>
      </c>
      <c r="C15" s="970">
        <v>-3.9676813654830925</v>
      </c>
    </row>
    <row r="16" spans="1:3" x14ac:dyDescent="0.2">
      <c r="A16" s="418" t="s">
        <v>15</v>
      </c>
      <c r="B16" s="971"/>
      <c r="C16" s="971"/>
    </row>
    <row r="17" spans="1:2" x14ac:dyDescent="0.2">
      <c r="A17" s="419" t="s">
        <v>8</v>
      </c>
      <c r="B17" s="419"/>
    </row>
    <row r="18" spans="1:2" x14ac:dyDescent="0.2">
      <c r="A18" s="432"/>
      <c r="B18" s="4"/>
    </row>
  </sheetData>
  <mergeCells count="12">
    <mergeCell ref="B11:B12"/>
    <mergeCell ref="C11:C12"/>
    <mergeCell ref="B13:B14"/>
    <mergeCell ref="C13:C14"/>
    <mergeCell ref="B15:B16"/>
    <mergeCell ref="C15:C16"/>
    <mergeCell ref="B5:B6"/>
    <mergeCell ref="C5:C6"/>
    <mergeCell ref="B7:B8"/>
    <mergeCell ref="C7:C8"/>
    <mergeCell ref="B9:B10"/>
    <mergeCell ref="C9:C1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4A1B-447B-408D-A7CA-22F4F775381E}">
  <sheetPr codeName="Hoja11"/>
  <dimension ref="A1:R40"/>
  <sheetViews>
    <sheetView zoomScaleNormal="100" workbookViewId="0">
      <selection activeCell="C21" sqref="C21"/>
    </sheetView>
  </sheetViews>
  <sheetFormatPr baseColWidth="10" defaultColWidth="10.85546875" defaultRowHeight="12.75" x14ac:dyDescent="0.2"/>
  <cols>
    <col min="1" max="1" width="46" style="4" customWidth="1"/>
    <col min="2" max="3" width="18.5703125" style="4" customWidth="1"/>
    <col min="4" max="4" width="18.42578125" style="4" customWidth="1"/>
    <col min="5" max="5" width="11.5703125" style="4" customWidth="1"/>
    <col min="6" max="6" width="13" style="4" customWidth="1"/>
    <col min="7" max="7" width="10.85546875" style="4"/>
    <col min="8" max="8" width="13" style="4" customWidth="1"/>
    <col min="9" max="9" width="11.85546875" style="4" bestFit="1" customWidth="1"/>
    <col min="10" max="10" width="11.5703125" style="4" bestFit="1" customWidth="1"/>
    <col min="11" max="16384" width="10.85546875" style="4"/>
  </cols>
  <sheetData>
    <row r="1" spans="1:18" x14ac:dyDescent="0.2">
      <c r="A1" s="1" t="s">
        <v>116</v>
      </c>
      <c r="H1" s="62"/>
    </row>
    <row r="2" spans="1:18" x14ac:dyDescent="0.2">
      <c r="A2" s="1" t="s">
        <v>467</v>
      </c>
    </row>
    <row r="3" spans="1:18" x14ac:dyDescent="0.2">
      <c r="A3" s="2" t="s">
        <v>468</v>
      </c>
      <c r="I3" s="62"/>
    </row>
    <row r="4" spans="1:18" x14ac:dyDescent="0.2">
      <c r="A4" s="2"/>
    </row>
    <row r="5" spans="1:18" x14ac:dyDescent="0.2">
      <c r="A5" s="943" t="s">
        <v>10</v>
      </c>
      <c r="B5" s="945" t="s">
        <v>451</v>
      </c>
      <c r="C5" s="945" t="s">
        <v>452</v>
      </c>
      <c r="D5" s="945" t="s">
        <v>469</v>
      </c>
      <c r="E5" s="947" t="s">
        <v>452</v>
      </c>
      <c r="F5" s="948"/>
    </row>
    <row r="6" spans="1:18" x14ac:dyDescent="0.2">
      <c r="A6" s="944"/>
      <c r="B6" s="946"/>
      <c r="C6" s="946"/>
      <c r="D6" s="946"/>
      <c r="E6" s="949"/>
      <c r="F6" s="950"/>
    </row>
    <row r="7" spans="1:18" x14ac:dyDescent="0.2">
      <c r="A7" s="944"/>
      <c r="B7" s="946"/>
      <c r="C7" s="946"/>
      <c r="D7" s="946"/>
      <c r="E7" s="949"/>
      <c r="F7" s="950"/>
    </row>
    <row r="8" spans="1:18" x14ac:dyDescent="0.2">
      <c r="A8" s="204"/>
      <c r="B8" s="19" t="s">
        <v>11</v>
      </c>
      <c r="C8" s="19" t="s">
        <v>12</v>
      </c>
      <c r="D8" s="19" t="s">
        <v>13</v>
      </c>
      <c r="E8" s="949"/>
      <c r="F8" s="952"/>
    </row>
    <row r="9" spans="1:18" ht="25.5" x14ac:dyDescent="0.2">
      <c r="A9" s="20"/>
      <c r="B9" s="21" t="s">
        <v>31</v>
      </c>
      <c r="C9" s="21" t="s">
        <v>31</v>
      </c>
      <c r="D9" s="21" t="s">
        <v>31</v>
      </c>
      <c r="E9" s="436" t="s">
        <v>14</v>
      </c>
      <c r="F9" s="21" t="s">
        <v>32</v>
      </c>
    </row>
    <row r="10" spans="1:18" x14ac:dyDescent="0.2">
      <c r="A10" s="5" t="s">
        <v>117</v>
      </c>
      <c r="B10" s="451">
        <v>63211939.535810016</v>
      </c>
      <c r="C10" s="452">
        <v>63948924.992123209</v>
      </c>
      <c r="D10" s="453">
        <v>736985.45631320775</v>
      </c>
      <c r="E10" s="446">
        <v>-12.466462169465814</v>
      </c>
      <c r="F10" s="448">
        <v>22.609076069220151</v>
      </c>
      <c r="H10" s="167"/>
      <c r="I10" s="167"/>
      <c r="J10" s="62"/>
      <c r="K10" s="62"/>
      <c r="L10" s="62"/>
      <c r="O10" s="62"/>
      <c r="P10" s="62"/>
      <c r="Q10" s="62"/>
      <c r="R10" s="62"/>
    </row>
    <row r="11" spans="1:18" x14ac:dyDescent="0.2">
      <c r="A11" s="6" t="s">
        <v>118</v>
      </c>
      <c r="B11" s="454">
        <v>53868673.998000003</v>
      </c>
      <c r="C11" s="455">
        <v>52635204.155999996</v>
      </c>
      <c r="D11" s="454">
        <v>-1233469.8420000076</v>
      </c>
      <c r="E11" s="629">
        <v>-11.439772672655678</v>
      </c>
      <c r="F11" s="449">
        <v>18.609121808201103</v>
      </c>
      <c r="H11" s="167"/>
      <c r="I11" s="167"/>
      <c r="J11" s="62"/>
      <c r="K11" s="62"/>
      <c r="L11" s="62"/>
      <c r="O11" s="62"/>
      <c r="P11" s="62"/>
      <c r="Q11" s="62"/>
      <c r="R11" s="62"/>
    </row>
    <row r="12" spans="1:18" x14ac:dyDescent="0.2">
      <c r="A12" s="6" t="s">
        <v>119</v>
      </c>
      <c r="B12" s="454">
        <v>2932619.1512509999</v>
      </c>
      <c r="C12" s="455">
        <v>3133300.9340000004</v>
      </c>
      <c r="D12" s="454">
        <v>200681.78274900047</v>
      </c>
      <c r="E12" s="629">
        <v>-26.544063328745281</v>
      </c>
      <c r="F12" s="449">
        <v>1.1077752936939953</v>
      </c>
      <c r="H12" s="167"/>
      <c r="I12" s="167"/>
      <c r="J12" s="62"/>
      <c r="K12" s="62"/>
      <c r="L12" s="62"/>
      <c r="O12" s="62"/>
      <c r="P12" s="62"/>
      <c r="Q12" s="62"/>
      <c r="R12" s="62"/>
    </row>
    <row r="13" spans="1:18" x14ac:dyDescent="0.2">
      <c r="A13" s="6" t="s">
        <v>120</v>
      </c>
      <c r="B13" s="454">
        <v>50936054.846749</v>
      </c>
      <c r="C13" s="455">
        <v>49501903.221999995</v>
      </c>
      <c r="D13" s="454">
        <v>-1434151.6247490048</v>
      </c>
      <c r="E13" s="629">
        <v>-10.271936454675881</v>
      </c>
      <c r="F13" s="449">
        <v>17.501346514507109</v>
      </c>
      <c r="H13" s="167"/>
      <c r="I13" s="167"/>
      <c r="J13" s="62"/>
      <c r="K13" s="62"/>
      <c r="L13" s="62"/>
      <c r="O13" s="62"/>
      <c r="P13" s="62"/>
      <c r="Q13" s="62"/>
      <c r="R13" s="62"/>
    </row>
    <row r="14" spans="1:18" x14ac:dyDescent="0.2">
      <c r="A14" s="6" t="s">
        <v>63</v>
      </c>
      <c r="B14" s="456">
        <v>1101147.9877604451</v>
      </c>
      <c r="C14" s="455">
        <v>1271972.7368959999</v>
      </c>
      <c r="D14" s="454">
        <v>170824.74913555477</v>
      </c>
      <c r="E14" s="629">
        <v>-39.579083216079894</v>
      </c>
      <c r="F14" s="449">
        <v>0.44970464116477393</v>
      </c>
      <c r="H14" s="167"/>
      <c r="I14" s="167"/>
      <c r="J14" s="62"/>
      <c r="K14" s="62"/>
      <c r="L14" s="62"/>
      <c r="O14" s="62"/>
      <c r="P14" s="62"/>
      <c r="Q14" s="62"/>
      <c r="R14" s="62"/>
    </row>
    <row r="15" spans="1:18" x14ac:dyDescent="0.2">
      <c r="A15" s="6" t="s">
        <v>121</v>
      </c>
      <c r="B15" s="454">
        <v>2426191.1290000002</v>
      </c>
      <c r="C15" s="455">
        <v>2550553.587459276</v>
      </c>
      <c r="D15" s="454">
        <v>124362.45845927577</v>
      </c>
      <c r="E15" s="629">
        <v>-8.0325329946348631</v>
      </c>
      <c r="F15" s="449">
        <v>0.90174557405917277</v>
      </c>
      <c r="H15" s="167"/>
      <c r="I15" s="167"/>
      <c r="J15" s="62"/>
      <c r="K15" s="62"/>
      <c r="L15" s="62"/>
      <c r="O15" s="62"/>
      <c r="P15" s="62"/>
      <c r="Q15" s="62"/>
      <c r="R15" s="62"/>
    </row>
    <row r="16" spans="1:18" x14ac:dyDescent="0.2">
      <c r="A16" s="6" t="s">
        <v>122</v>
      </c>
      <c r="B16" s="454">
        <v>85596.171000000119</v>
      </c>
      <c r="C16" s="455">
        <v>136795.86754336904</v>
      </c>
      <c r="D16" s="454">
        <v>51199.696543368918</v>
      </c>
      <c r="E16" s="629">
        <v>-22.010514553560029</v>
      </c>
      <c r="F16" s="449">
        <v>4.8364037012724577E-2</v>
      </c>
      <c r="H16" s="167"/>
      <c r="I16" s="167"/>
      <c r="J16" s="62"/>
      <c r="K16" s="62"/>
      <c r="L16" s="62"/>
      <c r="O16" s="62"/>
      <c r="P16" s="62"/>
      <c r="Q16" s="62"/>
      <c r="R16" s="62"/>
    </row>
    <row r="17" spans="1:18" x14ac:dyDescent="0.2">
      <c r="A17" s="6" t="s">
        <v>123</v>
      </c>
      <c r="B17" s="456">
        <v>1358624.6653957269</v>
      </c>
      <c r="C17" s="455">
        <v>2278222.1320897508</v>
      </c>
      <c r="D17" s="454">
        <v>919597.46669402393</v>
      </c>
      <c r="E17" s="629">
        <v>-41.678694623517032</v>
      </c>
      <c r="F17" s="449">
        <v>0.80546307061991362</v>
      </c>
      <c r="H17" s="167"/>
      <c r="I17" s="167"/>
      <c r="J17" s="62"/>
      <c r="K17" s="62"/>
      <c r="L17" s="62"/>
      <c r="O17" s="62"/>
      <c r="P17" s="62"/>
      <c r="Q17" s="62"/>
      <c r="R17" s="62"/>
    </row>
    <row r="18" spans="1:18" x14ac:dyDescent="0.2">
      <c r="A18" s="6" t="s">
        <v>124</v>
      </c>
      <c r="B18" s="454">
        <v>1133861.7224830482</v>
      </c>
      <c r="C18" s="455">
        <v>1334796.6440495676</v>
      </c>
      <c r="D18" s="454">
        <v>200934.92156651942</v>
      </c>
      <c r="E18" s="629">
        <v>6.706973104851798</v>
      </c>
      <c r="F18" s="449">
        <v>0.47191596834463806</v>
      </c>
      <c r="H18" s="167"/>
      <c r="I18" s="167"/>
      <c r="J18" s="62"/>
      <c r="K18" s="62"/>
      <c r="L18" s="62"/>
      <c r="O18" s="62"/>
      <c r="P18" s="62"/>
      <c r="Q18" s="62"/>
      <c r="R18" s="62"/>
    </row>
    <row r="19" spans="1:18" x14ac:dyDescent="0.2">
      <c r="A19" s="6" t="s">
        <v>125</v>
      </c>
      <c r="B19" s="454">
        <v>3237843.8621707861</v>
      </c>
      <c r="C19" s="455">
        <v>3741379.8680852433</v>
      </c>
      <c r="D19" s="454">
        <v>503536.00591445714</v>
      </c>
      <c r="E19" s="629">
        <v>9.6861941746685005</v>
      </c>
      <c r="F19" s="449">
        <v>1.3227609698178231</v>
      </c>
      <c r="H19" s="167"/>
      <c r="I19" s="167"/>
      <c r="J19" s="62"/>
      <c r="K19" s="62"/>
      <c r="L19" s="62"/>
      <c r="O19" s="62"/>
      <c r="P19" s="62"/>
      <c r="Q19" s="62"/>
      <c r="R19" s="62"/>
    </row>
    <row r="20" spans="1:18" x14ac:dyDescent="0.2">
      <c r="A20" s="5" t="s">
        <v>26</v>
      </c>
      <c r="B20" s="451">
        <v>10511.265252417939</v>
      </c>
      <c r="C20" s="452">
        <v>10508.319155200001</v>
      </c>
      <c r="D20" s="451">
        <v>-2.9460972179385863</v>
      </c>
      <c r="E20" s="446">
        <v>-63.13528755534557</v>
      </c>
      <c r="F20" s="448">
        <v>3.7152053325184742E-3</v>
      </c>
      <c r="H20" s="167"/>
      <c r="I20" s="167"/>
      <c r="J20" s="62"/>
      <c r="K20" s="62"/>
      <c r="L20" s="62"/>
      <c r="O20" s="62"/>
      <c r="P20" s="62"/>
      <c r="Q20" s="62"/>
      <c r="R20" s="62"/>
    </row>
    <row r="21" spans="1:18" x14ac:dyDescent="0.2">
      <c r="A21" s="6" t="s">
        <v>126</v>
      </c>
      <c r="B21" s="454">
        <v>10511.265252417939</v>
      </c>
      <c r="C21" s="455">
        <v>10508.319155200001</v>
      </c>
      <c r="D21" s="454">
        <v>-2.9460972179385863</v>
      </c>
      <c r="E21" s="629">
        <v>-63.13528755534557</v>
      </c>
      <c r="F21" s="449">
        <v>3.7152053325184742E-3</v>
      </c>
      <c r="H21" s="167"/>
      <c r="I21" s="167"/>
      <c r="J21" s="62"/>
      <c r="K21" s="62"/>
      <c r="L21" s="62"/>
      <c r="O21" s="62"/>
      <c r="P21" s="62"/>
      <c r="Q21" s="62"/>
      <c r="R21" s="62"/>
    </row>
    <row r="22" spans="1:18" x14ac:dyDescent="0.2">
      <c r="A22" s="8" t="s">
        <v>28</v>
      </c>
      <c r="B22" s="457">
        <v>63222450.801062435</v>
      </c>
      <c r="C22" s="458">
        <v>63959433.31127841</v>
      </c>
      <c r="D22" s="459">
        <v>736982.51021599025</v>
      </c>
      <c r="E22" s="447">
        <v>-12.486224358738497</v>
      </c>
      <c r="F22" s="450">
        <v>22.61279127455267</v>
      </c>
      <c r="H22" s="167"/>
      <c r="I22" s="167"/>
      <c r="J22" s="62"/>
      <c r="K22" s="62"/>
      <c r="L22" s="62"/>
      <c r="O22" s="62"/>
      <c r="P22" s="62"/>
      <c r="Q22" s="62"/>
      <c r="R22" s="62"/>
    </row>
    <row r="23" spans="1:18" x14ac:dyDescent="0.2">
      <c r="A23" s="3" t="s">
        <v>29</v>
      </c>
      <c r="C23" s="104"/>
    </row>
    <row r="24" spans="1:18" x14ac:dyDescent="0.2">
      <c r="C24" s="63"/>
    </row>
    <row r="25" spans="1:18" x14ac:dyDescent="0.2">
      <c r="B25" s="62"/>
      <c r="C25" s="104"/>
      <c r="D25" s="62"/>
      <c r="G25" s="62"/>
      <c r="H25" s="62"/>
      <c r="I25" s="62"/>
      <c r="J25" s="62"/>
      <c r="K25" s="62"/>
    </row>
    <row r="26" spans="1:18" x14ac:dyDescent="0.2">
      <c r="B26" s="62"/>
      <c r="C26" s="63"/>
      <c r="E26" s="104"/>
      <c r="F26" s="167"/>
      <c r="G26" s="479"/>
      <c r="H26" s="479"/>
      <c r="I26" s="479"/>
      <c r="J26" s="479"/>
      <c r="K26" s="479"/>
      <c r="L26" s="479"/>
    </row>
    <row r="27" spans="1:18" x14ac:dyDescent="0.2">
      <c r="B27" s="62"/>
      <c r="C27" s="17"/>
      <c r="D27" s="17"/>
      <c r="G27" s="479"/>
      <c r="H27" s="479"/>
      <c r="I27" s="479"/>
      <c r="J27" s="479"/>
      <c r="K27" s="479"/>
      <c r="L27" s="479"/>
    </row>
    <row r="28" spans="1:18" ht="12.75" customHeight="1" x14ac:dyDescent="0.2">
      <c r="B28" s="62"/>
      <c r="C28" s="16"/>
      <c r="D28" s="16"/>
      <c r="F28" s="104"/>
      <c r="G28" s="479"/>
      <c r="H28" s="479"/>
      <c r="I28" s="479"/>
      <c r="J28" s="479"/>
      <c r="K28" s="479"/>
      <c r="L28" s="479"/>
    </row>
    <row r="29" spans="1:18" x14ac:dyDescent="0.2">
      <c r="B29" s="62"/>
      <c r="C29" s="16"/>
      <c r="D29" s="16"/>
      <c r="G29" s="479"/>
      <c r="H29" s="479"/>
      <c r="I29" s="479"/>
      <c r="J29" s="479"/>
      <c r="K29" s="479"/>
      <c r="L29" s="479"/>
    </row>
    <row r="30" spans="1:18" x14ac:dyDescent="0.2">
      <c r="B30" s="62"/>
      <c r="C30" s="16"/>
      <c r="D30" s="16"/>
      <c r="G30" s="479"/>
      <c r="H30" s="479"/>
      <c r="I30" s="479"/>
      <c r="J30" s="479"/>
      <c r="K30" s="479"/>
      <c r="L30" s="479"/>
    </row>
    <row r="31" spans="1:18" x14ac:dyDescent="0.2">
      <c r="B31" s="62"/>
      <c r="C31" s="16"/>
      <c r="D31" s="16"/>
      <c r="G31" s="479"/>
      <c r="H31" s="479"/>
      <c r="I31" s="479"/>
      <c r="J31" s="479"/>
      <c r="K31" s="479"/>
      <c r="L31" s="479"/>
    </row>
    <row r="32" spans="1:18" x14ac:dyDescent="0.2">
      <c r="B32" s="62"/>
      <c r="C32" s="16"/>
      <c r="D32" s="16"/>
      <c r="G32" s="479"/>
      <c r="H32" s="479"/>
      <c r="I32" s="479"/>
      <c r="J32" s="479"/>
      <c r="K32" s="479"/>
      <c r="L32" s="479"/>
    </row>
    <row r="33" spans="2:12" x14ac:dyDescent="0.2">
      <c r="B33" s="62"/>
      <c r="C33" s="16"/>
      <c r="D33" s="16"/>
      <c r="G33" s="479"/>
      <c r="H33" s="479"/>
      <c r="I33" s="479"/>
      <c r="J33" s="479"/>
      <c r="K33" s="479"/>
      <c r="L33" s="479"/>
    </row>
    <row r="34" spans="2:12" x14ac:dyDescent="0.2">
      <c r="B34" s="62"/>
      <c r="C34" s="16"/>
      <c r="D34" s="16"/>
      <c r="G34" s="479"/>
      <c r="H34" s="479"/>
      <c r="I34" s="479"/>
      <c r="J34" s="479"/>
      <c r="K34" s="479"/>
      <c r="L34" s="479"/>
    </row>
    <row r="35" spans="2:12" x14ac:dyDescent="0.2">
      <c r="B35" s="62"/>
      <c r="C35" s="16"/>
      <c r="D35" s="16"/>
      <c r="G35" s="479"/>
      <c r="H35" s="479"/>
      <c r="I35" s="479"/>
      <c r="J35" s="479"/>
      <c r="K35" s="479"/>
      <c r="L35" s="479"/>
    </row>
    <row r="36" spans="2:12" x14ac:dyDescent="0.2">
      <c r="C36" s="16"/>
      <c r="D36" s="16"/>
      <c r="H36" s="479"/>
      <c r="I36" s="479"/>
      <c r="J36" s="479"/>
      <c r="K36" s="479"/>
      <c r="L36" s="479"/>
    </row>
    <row r="37" spans="2:12" x14ac:dyDescent="0.2">
      <c r="C37" s="16"/>
      <c r="D37" s="16"/>
      <c r="H37" s="479"/>
      <c r="I37" s="479"/>
      <c r="J37" s="479"/>
      <c r="K37" s="479"/>
      <c r="L37" s="479"/>
    </row>
    <row r="38" spans="2:12" x14ac:dyDescent="0.2">
      <c r="C38" s="16"/>
      <c r="D38" s="16"/>
      <c r="H38" s="479"/>
      <c r="I38" s="479"/>
      <c r="J38" s="479"/>
      <c r="K38" s="479"/>
      <c r="L38" s="479"/>
    </row>
    <row r="39" spans="2:12" x14ac:dyDescent="0.2">
      <c r="C39" s="16"/>
      <c r="D39" s="16"/>
    </row>
    <row r="40" spans="2:12" x14ac:dyDescent="0.2">
      <c r="C40" s="16"/>
      <c r="D40" s="16"/>
    </row>
  </sheetData>
  <mergeCells count="5">
    <mergeCell ref="A5:A7"/>
    <mergeCell ref="B5:B7"/>
    <mergeCell ref="C5:C7"/>
    <mergeCell ref="D5:D7"/>
    <mergeCell ref="E5:F8"/>
  </mergeCells>
  <pageMargins left="0.7" right="0.7" top="0.75" bottom="0.75" header="0.3" footer="0.3"/>
  <pageSetup paperSize="9" orientation="portrait" horizontalDpi="0" verticalDpi="0" r:id="rId1"/>
  <ignoredErrors>
    <ignoredError sqref="B8:C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2A64-F92B-4025-BDAA-E3DEFD1812DC}">
  <dimension ref="A1:C17"/>
  <sheetViews>
    <sheetView zoomScaleNormal="100" workbookViewId="0">
      <selection activeCell="C15" sqref="C15:C16"/>
    </sheetView>
  </sheetViews>
  <sheetFormatPr baseColWidth="10" defaultColWidth="11.42578125" defaultRowHeight="12.75" x14ac:dyDescent="0.2"/>
  <cols>
    <col min="1" max="1" width="34.140625" style="428" bestFit="1" customWidth="1"/>
    <col min="2" max="2" width="11.85546875" style="428" customWidth="1"/>
    <col min="3" max="16384" width="11.42578125" style="428"/>
  </cols>
  <sheetData>
    <row r="1" spans="1:3" x14ac:dyDescent="0.2">
      <c r="A1" s="17" t="s">
        <v>417</v>
      </c>
      <c r="B1" s="17"/>
      <c r="C1" s="4"/>
    </row>
    <row r="2" spans="1:3" x14ac:dyDescent="0.2">
      <c r="A2" s="17" t="s">
        <v>408</v>
      </c>
      <c r="B2" s="17"/>
      <c r="C2" s="4"/>
    </row>
    <row r="4" spans="1:3" x14ac:dyDescent="0.2">
      <c r="A4" s="416"/>
      <c r="B4" s="73" t="s">
        <v>443</v>
      </c>
      <c r="C4" s="74" t="s">
        <v>444</v>
      </c>
    </row>
    <row r="5" spans="1:3" ht="12.95" customHeight="1" x14ac:dyDescent="0.2">
      <c r="A5" s="5" t="s">
        <v>400</v>
      </c>
      <c r="B5" s="939">
        <v>1.9771230862066602</v>
      </c>
      <c r="C5" s="937">
        <v>2.708792326952647</v>
      </c>
    </row>
    <row r="6" spans="1:3" ht="12.95" customHeight="1" x14ac:dyDescent="0.2">
      <c r="A6" s="6" t="s">
        <v>401</v>
      </c>
      <c r="B6" s="939"/>
      <c r="C6" s="937"/>
    </row>
    <row r="7" spans="1:3" ht="12.95" customHeight="1" x14ac:dyDescent="0.2">
      <c r="A7" s="5" t="s">
        <v>402</v>
      </c>
      <c r="B7" s="939">
        <v>2.2608844876163232</v>
      </c>
      <c r="C7" s="937">
        <v>3.1934992669144151</v>
      </c>
    </row>
    <row r="8" spans="1:3" ht="12.95" customHeight="1" x14ac:dyDescent="0.2">
      <c r="A8" s="6" t="s">
        <v>403</v>
      </c>
      <c r="B8" s="939"/>
      <c r="C8" s="937"/>
    </row>
    <row r="9" spans="1:3" ht="12.95" customHeight="1" x14ac:dyDescent="0.2">
      <c r="A9" s="5" t="s">
        <v>404</v>
      </c>
      <c r="B9" s="939">
        <v>-1.8188548262336326</v>
      </c>
      <c r="C9" s="937">
        <v>2.5884130768543798</v>
      </c>
    </row>
    <row r="10" spans="1:3" ht="12.95" customHeight="1" x14ac:dyDescent="0.2">
      <c r="A10" s="6" t="s">
        <v>403</v>
      </c>
      <c r="B10" s="939"/>
      <c r="C10" s="937"/>
    </row>
    <row r="11" spans="1:3" ht="12.95" customHeight="1" x14ac:dyDescent="0.2">
      <c r="A11" s="5" t="s">
        <v>405</v>
      </c>
      <c r="B11" s="939">
        <v>1.7756918686832677</v>
      </c>
      <c r="C11" s="937">
        <v>0.45577163757708661</v>
      </c>
    </row>
    <row r="12" spans="1:3" ht="12.95" customHeight="1" x14ac:dyDescent="0.2">
      <c r="A12" s="6" t="s">
        <v>401</v>
      </c>
      <c r="B12" s="939"/>
      <c r="C12" s="937"/>
    </row>
    <row r="13" spans="1:3" ht="12.95" customHeight="1" x14ac:dyDescent="0.2">
      <c r="A13" s="5" t="s">
        <v>406</v>
      </c>
      <c r="B13" s="939">
        <v>1.2020132233877092</v>
      </c>
      <c r="C13" s="937">
        <v>0.98692106336066843</v>
      </c>
    </row>
    <row r="14" spans="1:3" ht="12.95" customHeight="1" x14ac:dyDescent="0.2">
      <c r="A14" s="415" t="s">
        <v>401</v>
      </c>
      <c r="B14" s="940"/>
      <c r="C14" s="938"/>
    </row>
    <row r="15" spans="1:3" ht="12.95" customHeight="1" x14ac:dyDescent="0.2">
      <c r="A15" s="417" t="s">
        <v>407</v>
      </c>
      <c r="B15" s="939">
        <v>-6.9399232345872406</v>
      </c>
      <c r="C15" s="937">
        <v>-8.3604623189272012</v>
      </c>
    </row>
    <row r="16" spans="1:3" ht="12.95" customHeight="1" x14ac:dyDescent="0.2">
      <c r="A16" s="418" t="s">
        <v>15</v>
      </c>
      <c r="B16" s="940"/>
      <c r="C16" s="938"/>
    </row>
    <row r="17" spans="1:3" x14ac:dyDescent="0.2">
      <c r="A17" s="18" t="s">
        <v>8</v>
      </c>
      <c r="B17" s="4"/>
      <c r="C17" s="75"/>
    </row>
  </sheetData>
  <mergeCells count="12">
    <mergeCell ref="B15:B16"/>
    <mergeCell ref="B5:B6"/>
    <mergeCell ref="B7:B8"/>
    <mergeCell ref="B9:B10"/>
    <mergeCell ref="B11:B12"/>
    <mergeCell ref="B13:B14"/>
    <mergeCell ref="C15:C16"/>
    <mergeCell ref="C11:C12"/>
    <mergeCell ref="C13:C14"/>
    <mergeCell ref="C5:C6"/>
    <mergeCell ref="C7:C8"/>
    <mergeCell ref="C9:C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9A09-F2B1-4AB4-BB9A-8EA88EC54708}">
  <sheetPr codeName="Hoja13"/>
  <dimension ref="A1:U23"/>
  <sheetViews>
    <sheetView zoomScaleNormal="100" workbookViewId="0">
      <selection activeCell="N19" sqref="N19"/>
    </sheetView>
  </sheetViews>
  <sheetFormatPr baseColWidth="10" defaultColWidth="10.85546875" defaultRowHeight="12.75" x14ac:dyDescent="0.2"/>
  <cols>
    <col min="1" max="1" width="36.140625" style="4" bestFit="1" customWidth="1"/>
    <col min="2" max="2" width="10.85546875" style="4" customWidth="1"/>
    <col min="3" max="4" width="10.85546875" style="4"/>
    <col min="5" max="5" width="10.5703125" style="4" bestFit="1" customWidth="1"/>
    <col min="6" max="6" width="14.42578125" style="4" customWidth="1"/>
    <col min="7" max="7" width="10.85546875" style="4"/>
    <col min="8" max="8" width="10.85546875" style="62"/>
    <col min="9" max="11" width="10.85546875" style="4"/>
    <col min="12" max="12" width="10.85546875" style="62"/>
    <col min="13" max="16384" width="10.85546875" style="4"/>
  </cols>
  <sheetData>
    <row r="1" spans="1:21" x14ac:dyDescent="0.2">
      <c r="A1" s="1" t="s">
        <v>127</v>
      </c>
    </row>
    <row r="2" spans="1:21" x14ac:dyDescent="0.2">
      <c r="A2" s="1" t="s">
        <v>473</v>
      </c>
    </row>
    <row r="3" spans="1:21" x14ac:dyDescent="0.2">
      <c r="A3" s="2" t="s">
        <v>474</v>
      </c>
    </row>
    <row r="4" spans="1:21" x14ac:dyDescent="0.2">
      <c r="A4" s="2"/>
    </row>
    <row r="5" spans="1:21" ht="21.95" customHeight="1" x14ac:dyDescent="0.2">
      <c r="A5" s="972" t="s">
        <v>53</v>
      </c>
      <c r="B5" s="974" t="s">
        <v>580</v>
      </c>
      <c r="C5" s="974" t="s">
        <v>32</v>
      </c>
      <c r="D5" s="974" t="s">
        <v>588</v>
      </c>
      <c r="E5" s="974" t="s">
        <v>362</v>
      </c>
      <c r="F5" s="974" t="s">
        <v>363</v>
      </c>
      <c r="H5" s="977"/>
      <c r="I5" s="976"/>
      <c r="J5" s="976"/>
      <c r="K5" s="976"/>
      <c r="L5" s="976"/>
      <c r="N5" s="976"/>
      <c r="O5" s="976"/>
    </row>
    <row r="6" spans="1:21" ht="21" customHeight="1" x14ac:dyDescent="0.2">
      <c r="A6" s="973"/>
      <c r="B6" s="975"/>
      <c r="C6" s="975"/>
      <c r="D6" s="975"/>
      <c r="E6" s="975"/>
      <c r="F6" s="975"/>
      <c r="H6" s="977"/>
      <c r="I6" s="976"/>
      <c r="J6" s="976"/>
      <c r="K6" s="976"/>
      <c r="L6" s="976"/>
      <c r="N6" s="976"/>
      <c r="O6" s="976"/>
    </row>
    <row r="7" spans="1:21" x14ac:dyDescent="0.2">
      <c r="A7" s="5" t="s">
        <v>33</v>
      </c>
      <c r="B7" s="10">
        <v>22089154.052999999</v>
      </c>
      <c r="C7" s="637">
        <v>7.8095974928509611</v>
      </c>
      <c r="D7" s="637">
        <v>-3.0915014472575164</v>
      </c>
      <c r="E7" s="13">
        <v>-23.5054392709661</v>
      </c>
      <c r="F7" s="13">
        <v>-23.5054392709661</v>
      </c>
      <c r="H7" s="460"/>
      <c r="I7" s="460"/>
      <c r="J7" s="460"/>
      <c r="K7" s="460"/>
      <c r="L7" s="460"/>
      <c r="N7" s="460"/>
      <c r="O7" s="467"/>
      <c r="S7" s="16"/>
      <c r="T7" s="16"/>
      <c r="U7" s="16"/>
    </row>
    <row r="8" spans="1:21" x14ac:dyDescent="0.2">
      <c r="A8" s="6" t="s">
        <v>54</v>
      </c>
      <c r="B8" s="11">
        <v>3133300.9340000004</v>
      </c>
      <c r="C8" s="638">
        <v>1.1077752936939953</v>
      </c>
      <c r="D8" s="638">
        <v>6.8430905071118264</v>
      </c>
      <c r="E8" s="14">
        <v>-26.544063331779057</v>
      </c>
      <c r="F8" s="14">
        <v>-26.544063331779057</v>
      </c>
      <c r="H8" s="460"/>
      <c r="I8" s="461"/>
      <c r="J8" s="461"/>
      <c r="K8" s="461"/>
      <c r="L8" s="461"/>
      <c r="N8" s="461"/>
      <c r="O8" s="468"/>
      <c r="S8" s="16"/>
      <c r="T8" s="16"/>
      <c r="U8" s="16"/>
    </row>
    <row r="9" spans="1:21" x14ac:dyDescent="0.2">
      <c r="A9" s="6" t="s">
        <v>55</v>
      </c>
      <c r="B9" s="11">
        <v>18955853.118999999</v>
      </c>
      <c r="C9" s="638">
        <v>6.7018221991569664</v>
      </c>
      <c r="D9" s="638">
        <v>-4.5583999888851423</v>
      </c>
      <c r="E9" s="14">
        <v>-22.978792815067251</v>
      </c>
      <c r="F9" s="14">
        <v>-22.978792815067251</v>
      </c>
      <c r="H9" s="460"/>
      <c r="I9" s="461"/>
      <c r="J9" s="461"/>
      <c r="K9" s="461"/>
      <c r="L9" s="461"/>
      <c r="N9" s="461"/>
      <c r="O9" s="468"/>
      <c r="S9" s="16"/>
      <c r="T9" s="16"/>
      <c r="U9" s="16"/>
    </row>
    <row r="10" spans="1:21" x14ac:dyDescent="0.2">
      <c r="A10" s="5" t="s">
        <v>39</v>
      </c>
      <c r="B10" s="10">
        <v>25200471.634</v>
      </c>
      <c r="C10" s="637">
        <v>8.9096005949046013</v>
      </c>
      <c r="D10" s="637">
        <v>-5.5993802450444941</v>
      </c>
      <c r="E10" s="13">
        <v>-4.1695503699033187</v>
      </c>
      <c r="F10" s="13">
        <v>-4.8490864315753335</v>
      </c>
      <c r="G10" s="240"/>
      <c r="H10" s="460"/>
      <c r="I10" s="460"/>
      <c r="J10" s="460"/>
      <c r="K10" s="460"/>
      <c r="L10" s="460"/>
      <c r="N10" s="460"/>
      <c r="O10" s="467"/>
      <c r="S10" s="16"/>
      <c r="T10" s="16"/>
      <c r="U10" s="16"/>
    </row>
    <row r="11" spans="1:21" x14ac:dyDescent="0.2">
      <c r="A11" s="5" t="s">
        <v>43</v>
      </c>
      <c r="B11" s="10">
        <v>3631500.3020000001</v>
      </c>
      <c r="C11" s="637">
        <v>1.2839131632537539</v>
      </c>
      <c r="D11" s="637">
        <v>23.612420994243742</v>
      </c>
      <c r="E11" s="13">
        <v>52.365613422658306</v>
      </c>
      <c r="F11" s="13">
        <v>52.365613422658306</v>
      </c>
      <c r="H11" s="460"/>
      <c r="I11" s="460"/>
      <c r="J11" s="460"/>
      <c r="K11" s="460"/>
      <c r="L11" s="460"/>
      <c r="N11" s="460"/>
      <c r="O11" s="467"/>
      <c r="S11" s="16"/>
      <c r="T11" s="16"/>
      <c r="U11" s="16"/>
    </row>
    <row r="12" spans="1:21" x14ac:dyDescent="0.2">
      <c r="A12" s="6" t="s">
        <v>44</v>
      </c>
      <c r="B12" s="11">
        <v>1189169.642</v>
      </c>
      <c r="C12" s="638">
        <v>0.42042969289158388</v>
      </c>
      <c r="D12" s="638">
        <v>0.26843632155744146</v>
      </c>
      <c r="E12" s="14">
        <v>-5.3596229641228561</v>
      </c>
      <c r="F12" s="14">
        <v>-5.3596229641228561</v>
      </c>
      <c r="H12" s="460"/>
      <c r="I12" s="461"/>
      <c r="J12" s="461"/>
      <c r="K12" s="461"/>
      <c r="L12" s="461"/>
      <c r="N12" s="461"/>
      <c r="O12" s="468"/>
      <c r="Q12" s="240"/>
      <c r="S12" s="16"/>
      <c r="T12" s="16"/>
      <c r="U12" s="16"/>
    </row>
    <row r="13" spans="1:21" x14ac:dyDescent="0.2">
      <c r="A13" s="6" t="s">
        <v>45</v>
      </c>
      <c r="B13" s="11">
        <v>2419531.16</v>
      </c>
      <c r="C13" s="638">
        <v>0.8554227307969049</v>
      </c>
      <c r="D13" s="638">
        <v>39.651828406878245</v>
      </c>
      <c r="E13" s="14">
        <v>119.20716557115992</v>
      </c>
      <c r="F13" s="14">
        <v>119.20716557115992</v>
      </c>
      <c r="H13" s="460"/>
      <c r="I13" s="461"/>
      <c r="J13" s="461"/>
      <c r="K13" s="461"/>
      <c r="L13" s="461"/>
      <c r="N13" s="461"/>
      <c r="O13" s="468"/>
      <c r="Q13" s="240"/>
      <c r="S13" s="16"/>
      <c r="T13" s="16"/>
      <c r="U13" s="16"/>
    </row>
    <row r="14" spans="1:21" x14ac:dyDescent="0.2">
      <c r="A14" s="6" t="s">
        <v>46</v>
      </c>
      <c r="B14" s="11">
        <v>22799.5</v>
      </c>
      <c r="C14" s="638">
        <v>8.0607395652652122E-3</v>
      </c>
      <c r="D14" s="638">
        <v>18.251565485676903</v>
      </c>
      <c r="E14" s="14">
        <v>-1.4429586020224372</v>
      </c>
      <c r="F14" s="14">
        <v>-1.4429586020224372</v>
      </c>
      <c r="H14" s="460"/>
      <c r="I14" s="461"/>
      <c r="J14" s="461"/>
      <c r="K14" s="461"/>
      <c r="L14" s="461"/>
      <c r="N14" s="461"/>
      <c r="O14" s="468"/>
      <c r="Q14" s="240"/>
      <c r="S14" s="16"/>
      <c r="T14" s="16"/>
      <c r="U14" s="16"/>
    </row>
    <row r="15" spans="1:21" x14ac:dyDescent="0.2">
      <c r="A15" s="5" t="s">
        <v>47</v>
      </c>
      <c r="B15" s="10">
        <v>810644.28899999999</v>
      </c>
      <c r="C15" s="637">
        <v>0.28660244714570876</v>
      </c>
      <c r="D15" s="637">
        <v>6.6311852686719241</v>
      </c>
      <c r="E15" s="13">
        <v>-1.3044683903756349</v>
      </c>
      <c r="F15" s="13">
        <v>-1.3044683903756349</v>
      </c>
      <c r="H15" s="460"/>
      <c r="I15" s="460"/>
      <c r="J15" s="460"/>
      <c r="K15" s="460"/>
      <c r="L15" s="460"/>
      <c r="N15" s="460"/>
      <c r="O15" s="467"/>
      <c r="S15" s="16"/>
      <c r="T15" s="16"/>
      <c r="U15" s="16"/>
    </row>
    <row r="16" spans="1:21" x14ac:dyDescent="0.2">
      <c r="A16" s="5" t="s">
        <v>48</v>
      </c>
      <c r="B16" s="10">
        <v>483432.62599999999</v>
      </c>
      <c r="C16" s="637">
        <v>0.17091710324955633</v>
      </c>
      <c r="D16" s="637">
        <v>1.0105317538007919</v>
      </c>
      <c r="E16" s="13">
        <v>-18.922650270482556</v>
      </c>
      <c r="F16" s="13">
        <v>-18.922650270482556</v>
      </c>
      <c r="H16" s="460"/>
      <c r="I16" s="460"/>
      <c r="J16" s="460"/>
      <c r="K16" s="460"/>
      <c r="L16" s="460"/>
      <c r="N16" s="460"/>
      <c r="O16" s="467"/>
      <c r="S16" s="16"/>
      <c r="T16" s="16"/>
      <c r="U16" s="16"/>
    </row>
    <row r="17" spans="1:21" x14ac:dyDescent="0.2">
      <c r="A17" s="5" t="s">
        <v>49</v>
      </c>
      <c r="B17" s="10">
        <v>420001.25199999986</v>
      </c>
      <c r="C17" s="637">
        <v>0.14849100679652288</v>
      </c>
      <c r="D17" s="637">
        <v>106.92884867108354</v>
      </c>
      <c r="E17" s="13">
        <v>-8.6215177795768696</v>
      </c>
      <c r="F17" s="13">
        <v>-8.6215177795768696</v>
      </c>
      <c r="H17" s="460"/>
      <c r="I17" s="460"/>
      <c r="J17" s="460"/>
      <c r="K17" s="460"/>
      <c r="L17" s="460"/>
      <c r="N17" s="460"/>
      <c r="O17" s="467"/>
      <c r="S17" s="16"/>
      <c r="T17" s="16"/>
      <c r="U17" s="16"/>
    </row>
    <row r="18" spans="1:21" x14ac:dyDescent="0.2">
      <c r="A18" s="8" t="s">
        <v>56</v>
      </c>
      <c r="B18" s="12">
        <v>52635204.155999996</v>
      </c>
      <c r="C18" s="637">
        <v>18.609121808201103</v>
      </c>
      <c r="D18" s="639">
        <v>-2.2897720515901998</v>
      </c>
      <c r="E18" s="15">
        <v>-11.439772673524807</v>
      </c>
      <c r="F18" s="13">
        <v>-11.747582760018682</v>
      </c>
      <c r="H18" s="460"/>
      <c r="I18" s="460"/>
      <c r="J18" s="460"/>
      <c r="K18" s="460"/>
      <c r="L18" s="460"/>
      <c r="N18" s="460"/>
      <c r="O18" s="467"/>
      <c r="S18" s="16"/>
      <c r="T18" s="16"/>
      <c r="U18" s="16"/>
    </row>
    <row r="19" spans="1:21" ht="14.45" customHeight="1" x14ac:dyDescent="0.2">
      <c r="A19" s="934" t="s">
        <v>581</v>
      </c>
      <c r="B19" s="934"/>
      <c r="C19" s="934"/>
      <c r="D19" s="934"/>
      <c r="E19" s="934"/>
      <c r="F19" s="934"/>
    </row>
    <row r="20" spans="1:21" x14ac:dyDescent="0.2">
      <c r="A20" s="935"/>
      <c r="B20" s="935"/>
      <c r="C20" s="935"/>
      <c r="D20" s="935"/>
      <c r="E20" s="935"/>
      <c r="F20" s="935"/>
    </row>
    <row r="21" spans="1:21" x14ac:dyDescent="0.2">
      <c r="A21" s="935"/>
      <c r="B21" s="935"/>
      <c r="C21" s="935"/>
      <c r="D21" s="935"/>
      <c r="E21" s="935"/>
      <c r="F21" s="935"/>
    </row>
    <row r="22" spans="1:21" x14ac:dyDescent="0.2">
      <c r="A22" s="3" t="s">
        <v>29</v>
      </c>
    </row>
    <row r="23" spans="1:21" x14ac:dyDescent="0.2">
      <c r="A23" s="3"/>
      <c r="B23" s="17"/>
      <c r="C23" s="17"/>
      <c r="D23" s="17"/>
      <c r="E23" s="17"/>
    </row>
  </sheetData>
  <mergeCells count="14">
    <mergeCell ref="O5:O6"/>
    <mergeCell ref="N5:N6"/>
    <mergeCell ref="H5:H6"/>
    <mergeCell ref="L5:L6"/>
    <mergeCell ref="K5:K6"/>
    <mergeCell ref="I5:I6"/>
    <mergeCell ref="J5:J6"/>
    <mergeCell ref="A19:F21"/>
    <mergeCell ref="A5:A6"/>
    <mergeCell ref="B5:B6"/>
    <mergeCell ref="E5:E6"/>
    <mergeCell ref="F5:F6"/>
    <mergeCell ref="D5:D6"/>
    <mergeCell ref="C5:C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C7E2-6D51-43E7-A94D-42B34B032108}">
  <sheetPr codeName="Hoja12"/>
  <dimension ref="A1:F25"/>
  <sheetViews>
    <sheetView zoomScaleNormal="100" workbookViewId="0">
      <selection activeCell="L41" sqref="L41"/>
    </sheetView>
  </sheetViews>
  <sheetFormatPr baseColWidth="10" defaultColWidth="10.85546875" defaultRowHeight="12.75" x14ac:dyDescent="0.2"/>
  <cols>
    <col min="1" max="1" width="73.5703125" style="4" customWidth="1"/>
    <col min="2" max="4" width="10.85546875" style="4"/>
    <col min="5" max="5" width="12.140625" style="4" customWidth="1"/>
    <col min="6" max="16384" width="10.85546875" style="4"/>
  </cols>
  <sheetData>
    <row r="1" spans="1:6" x14ac:dyDescent="0.2">
      <c r="A1" s="1" t="s">
        <v>128</v>
      </c>
    </row>
    <row r="2" spans="1:6" ht="15" customHeight="1" x14ac:dyDescent="0.2">
      <c r="A2" s="979" t="s">
        <v>551</v>
      </c>
      <c r="B2" s="979"/>
      <c r="C2" s="979"/>
      <c r="D2" s="979"/>
      <c r="E2" s="979"/>
    </row>
    <row r="3" spans="1:6" x14ac:dyDescent="0.2">
      <c r="A3" s="407" t="s">
        <v>472</v>
      </c>
      <c r="B3" s="244"/>
      <c r="C3" s="244"/>
      <c r="F3" s="16"/>
    </row>
    <row r="4" spans="1:6" x14ac:dyDescent="0.2">
      <c r="A4" s="205"/>
      <c r="B4" s="205"/>
      <c r="C4" s="205"/>
      <c r="E4" s="568"/>
    </row>
    <row r="5" spans="1:6" ht="12.95" customHeight="1" x14ac:dyDescent="0.2">
      <c r="A5" s="408" t="s">
        <v>53</v>
      </c>
      <c r="B5" s="22" t="s">
        <v>31</v>
      </c>
      <c r="C5" s="82" t="s">
        <v>397</v>
      </c>
      <c r="E5" s="443"/>
    </row>
    <row r="6" spans="1:6" x14ac:dyDescent="0.2">
      <c r="A6" s="33" t="s">
        <v>548</v>
      </c>
      <c r="B6" s="138">
        <v>-772016.9787938291</v>
      </c>
      <c r="C6" s="409">
        <v>-0.27294580170705202</v>
      </c>
      <c r="E6" s="45"/>
      <c r="F6" s="393"/>
    </row>
    <row r="7" spans="1:6" ht="15" x14ac:dyDescent="0.2">
      <c r="A7" s="33" t="s">
        <v>576</v>
      </c>
      <c r="B7" s="138">
        <v>6582.3667457191887</v>
      </c>
      <c r="C7" s="409">
        <v>2.3271889322267893E-3</v>
      </c>
      <c r="E7" s="45"/>
      <c r="F7" s="393"/>
    </row>
    <row r="8" spans="1:6" x14ac:dyDescent="0.2">
      <c r="A8" s="605" t="s">
        <v>396</v>
      </c>
      <c r="B8" s="138">
        <v>-1471353.5927513412</v>
      </c>
      <c r="C8" s="409">
        <v>-0.52019553584884992</v>
      </c>
      <c r="E8" s="45"/>
    </row>
    <row r="9" spans="1:6" x14ac:dyDescent="0.2">
      <c r="A9" s="605" t="s">
        <v>549</v>
      </c>
      <c r="B9" s="138">
        <v>-73274.904673366458</v>
      </c>
      <c r="C9" s="409">
        <v>-2.5906266507670861E-2</v>
      </c>
      <c r="E9" s="45"/>
    </row>
    <row r="10" spans="1:6" ht="15" x14ac:dyDescent="0.2">
      <c r="A10" s="33" t="s">
        <v>578</v>
      </c>
      <c r="B10" s="138">
        <v>237286.95124021498</v>
      </c>
      <c r="C10" s="409">
        <v>8.3892555371089625E-2</v>
      </c>
      <c r="E10" s="45"/>
    </row>
    <row r="11" spans="1:6" x14ac:dyDescent="0.2">
      <c r="A11" s="410" t="s">
        <v>471</v>
      </c>
      <c r="B11" s="411">
        <v>-2072776.1582326023</v>
      </c>
      <c r="C11" s="412">
        <v>-0.73282785976025644</v>
      </c>
      <c r="E11" s="45"/>
    </row>
    <row r="12" spans="1:6" ht="25.5" customHeight="1" x14ac:dyDescent="0.2">
      <c r="A12" s="934" t="s">
        <v>550</v>
      </c>
      <c r="B12" s="934"/>
      <c r="C12" s="934"/>
      <c r="E12" s="16"/>
      <c r="F12" s="16"/>
    </row>
    <row r="13" spans="1:6" ht="12.75" customHeight="1" x14ac:dyDescent="0.2">
      <c r="A13" s="978" t="s">
        <v>579</v>
      </c>
      <c r="B13" s="978"/>
      <c r="C13" s="978"/>
      <c r="E13" s="16"/>
      <c r="F13" s="16"/>
    </row>
    <row r="14" spans="1:6" x14ac:dyDescent="0.2">
      <c r="A14" s="978"/>
      <c r="B14" s="978"/>
      <c r="C14" s="978"/>
    </row>
    <row r="15" spans="1:6" x14ac:dyDescent="0.2">
      <c r="A15" s="953" t="s">
        <v>577</v>
      </c>
      <c r="B15" s="953"/>
      <c r="C15" s="953"/>
    </row>
    <row r="16" spans="1:6" x14ac:dyDescent="0.2">
      <c r="A16" s="953"/>
      <c r="B16" s="953"/>
      <c r="C16" s="953"/>
    </row>
    <row r="17" spans="1:3" x14ac:dyDescent="0.2">
      <c r="A17" s="953" t="s">
        <v>575</v>
      </c>
      <c r="B17" s="954"/>
      <c r="C17" s="954"/>
    </row>
    <row r="18" spans="1:3" x14ac:dyDescent="0.2">
      <c r="A18" s="833" t="s">
        <v>29</v>
      </c>
      <c r="B18" s="833"/>
      <c r="C18" s="833"/>
    </row>
    <row r="19" spans="1:3" x14ac:dyDescent="0.2">
      <c r="A19" s="145"/>
    </row>
    <row r="20" spans="1:3" x14ac:dyDescent="0.2">
      <c r="A20" s="628"/>
    </row>
    <row r="25" spans="1:3" x14ac:dyDescent="0.2">
      <c r="C25" s="16"/>
    </row>
  </sheetData>
  <mergeCells count="5">
    <mergeCell ref="A13:C14"/>
    <mergeCell ref="A2:E2"/>
    <mergeCell ref="A12:C12"/>
    <mergeCell ref="A17:C17"/>
    <mergeCell ref="A15:C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2A3F-9C7E-4B65-8ED0-F661B680685F}">
  <dimension ref="A1:C13"/>
  <sheetViews>
    <sheetView showGridLines="0" workbookViewId="0">
      <selection activeCell="G24" sqref="G24"/>
    </sheetView>
  </sheetViews>
  <sheetFormatPr baseColWidth="10" defaultColWidth="11.42578125" defaultRowHeight="12.75" x14ac:dyDescent="0.2"/>
  <cols>
    <col min="1" max="1" width="53.28515625" style="227" bestFit="1" customWidth="1"/>
    <col min="2" max="2" width="11.5703125" style="227" customWidth="1"/>
    <col min="3" max="3" width="11" style="227" customWidth="1"/>
    <col min="4" max="16384" width="11.42578125" style="227"/>
  </cols>
  <sheetData>
    <row r="1" spans="1:3" x14ac:dyDescent="0.2">
      <c r="A1" s="154" t="s">
        <v>139</v>
      </c>
    </row>
    <row r="2" spans="1:3" x14ac:dyDescent="0.2">
      <c r="A2" s="154" t="s">
        <v>476</v>
      </c>
    </row>
    <row r="4" spans="1:3" ht="25.5" x14ac:dyDescent="0.2">
      <c r="A4" s="250" t="s">
        <v>10</v>
      </c>
      <c r="B4" s="22" t="s">
        <v>451</v>
      </c>
      <c r="C4" s="22" t="s">
        <v>452</v>
      </c>
    </row>
    <row r="5" spans="1:3" x14ac:dyDescent="0.2">
      <c r="A5" s="251" t="s">
        <v>350</v>
      </c>
      <c r="B5" s="252"/>
      <c r="C5" s="253"/>
    </row>
    <row r="6" spans="1:3" ht="12.75" customHeight="1" x14ac:dyDescent="0.2">
      <c r="A6" s="33" t="s">
        <v>582</v>
      </c>
      <c r="B6" s="606">
        <v>1.9166005168617299</v>
      </c>
      <c r="C6" s="606">
        <v>1.9166005168617299</v>
      </c>
    </row>
    <row r="7" spans="1:3" x14ac:dyDescent="0.2">
      <c r="A7" s="255" t="s">
        <v>583</v>
      </c>
      <c r="B7" s="634">
        <v>2.1600000000000099</v>
      </c>
      <c r="C7" s="632">
        <v>1.96000000000001</v>
      </c>
    </row>
    <row r="8" spans="1:3" x14ac:dyDescent="0.2">
      <c r="A8" s="256" t="s">
        <v>351</v>
      </c>
      <c r="B8" s="243"/>
      <c r="C8" s="79"/>
    </row>
    <row r="9" spans="1:3" x14ac:dyDescent="0.2">
      <c r="A9" s="257" t="s">
        <v>475</v>
      </c>
      <c r="B9" s="243">
        <v>374</v>
      </c>
      <c r="C9" s="635">
        <v>374</v>
      </c>
    </row>
    <row r="10" spans="1:3" x14ac:dyDescent="0.2">
      <c r="A10" s="257" t="s">
        <v>142</v>
      </c>
      <c r="B10" s="258">
        <v>1402.6</v>
      </c>
      <c r="C10" s="259">
        <v>1370.039</v>
      </c>
    </row>
    <row r="11" spans="1:3" x14ac:dyDescent="0.2">
      <c r="A11" s="260" t="s">
        <v>143</v>
      </c>
      <c r="B11" s="261">
        <v>3121.3465054156968</v>
      </c>
      <c r="C11" s="261">
        <v>3089.1190879312899</v>
      </c>
    </row>
    <row r="12" spans="1:3" ht="38.450000000000003" customHeight="1" x14ac:dyDescent="0.2">
      <c r="A12" s="935" t="s">
        <v>584</v>
      </c>
      <c r="B12" s="935"/>
      <c r="C12" s="935"/>
    </row>
    <row r="13" spans="1:3" x14ac:dyDescent="0.2">
      <c r="A13" s="227" t="s">
        <v>144</v>
      </c>
    </row>
  </sheetData>
  <mergeCells count="1">
    <mergeCell ref="A12:C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037D-A276-4349-B97E-50BA3C9810CE}">
  <dimension ref="A1:M36"/>
  <sheetViews>
    <sheetView showGridLines="0" zoomScale="130" zoomScaleNormal="130" workbookViewId="0">
      <selection activeCell="F15" sqref="F15"/>
    </sheetView>
  </sheetViews>
  <sheetFormatPr baseColWidth="10" defaultColWidth="11.42578125" defaultRowHeight="12.75" x14ac:dyDescent="0.2"/>
  <cols>
    <col min="1" max="1" width="33.42578125" style="227" customWidth="1"/>
    <col min="2" max="2" width="12.5703125" style="227" bestFit="1" customWidth="1"/>
    <col min="3" max="3" width="13.140625" style="227" bestFit="1" customWidth="1"/>
    <col min="4" max="4" width="17.5703125" style="227" customWidth="1"/>
    <col min="5" max="5" width="10.5703125" style="227" customWidth="1"/>
    <col min="6" max="6" width="9.5703125" style="227" customWidth="1"/>
    <col min="7" max="7" width="5.42578125" style="227" customWidth="1"/>
    <col min="8" max="8" width="9.140625" style="227" customWidth="1"/>
    <col min="9" max="9" width="12.42578125" style="262" bestFit="1" customWidth="1"/>
    <col min="10" max="10" width="11.42578125" style="227"/>
    <col min="11" max="11" width="13.85546875" style="227" bestFit="1" customWidth="1"/>
    <col min="12" max="16384" width="11.42578125" style="227"/>
  </cols>
  <sheetData>
    <row r="1" spans="1:13" x14ac:dyDescent="0.2">
      <c r="A1" s="154" t="s">
        <v>145</v>
      </c>
      <c r="F1" s="263"/>
    </row>
    <row r="2" spans="1:13" x14ac:dyDescent="0.2">
      <c r="A2" s="154" t="s">
        <v>478</v>
      </c>
      <c r="K2" s="4"/>
    </row>
    <row r="3" spans="1:13" x14ac:dyDescent="0.2">
      <c r="A3" s="227" t="s">
        <v>468</v>
      </c>
      <c r="G3" s="263"/>
    </row>
    <row r="4" spans="1:13" x14ac:dyDescent="0.2">
      <c r="G4" s="263"/>
    </row>
    <row r="5" spans="1:13" x14ac:dyDescent="0.2">
      <c r="A5" s="943" t="s">
        <v>10</v>
      </c>
      <c r="B5" s="945" t="s">
        <v>479</v>
      </c>
      <c r="C5" s="945" t="s">
        <v>480</v>
      </c>
      <c r="D5" s="945" t="s">
        <v>469</v>
      </c>
      <c r="E5" s="947" t="s">
        <v>452</v>
      </c>
      <c r="F5" s="948"/>
      <c r="H5" s="982"/>
    </row>
    <row r="6" spans="1:13" x14ac:dyDescent="0.2">
      <c r="A6" s="944"/>
      <c r="B6" s="946"/>
      <c r="C6" s="946"/>
      <c r="D6" s="946"/>
      <c r="E6" s="949"/>
      <c r="F6" s="950"/>
      <c r="H6" s="982"/>
    </row>
    <row r="7" spans="1:13" ht="27" customHeight="1" x14ac:dyDescent="0.2">
      <c r="A7" s="944"/>
      <c r="B7" s="946"/>
      <c r="C7" s="946"/>
      <c r="D7" s="946"/>
      <c r="E7" s="949"/>
      <c r="F7" s="950"/>
      <c r="H7" s="982"/>
    </row>
    <row r="8" spans="1:13" x14ac:dyDescent="0.2">
      <c r="A8" s="204"/>
      <c r="B8" s="19" t="s">
        <v>11</v>
      </c>
      <c r="C8" s="19" t="s">
        <v>12</v>
      </c>
      <c r="D8" s="19" t="s">
        <v>13</v>
      </c>
      <c r="E8" s="949"/>
      <c r="F8" s="952"/>
      <c r="H8" s="982"/>
    </row>
    <row r="9" spans="1:13" ht="27" customHeight="1" x14ac:dyDescent="0.2">
      <c r="A9" s="20"/>
      <c r="B9" s="21" t="s">
        <v>31</v>
      </c>
      <c r="C9" s="21" t="s">
        <v>31</v>
      </c>
      <c r="D9" s="21" t="s">
        <v>31</v>
      </c>
      <c r="E9" s="22" t="s">
        <v>14</v>
      </c>
      <c r="F9" s="23" t="s">
        <v>32</v>
      </c>
    </row>
    <row r="10" spans="1:13" x14ac:dyDescent="0.2">
      <c r="A10" s="264" t="s">
        <v>146</v>
      </c>
      <c r="B10" s="265">
        <v>64904708.180246502</v>
      </c>
      <c r="C10" s="229">
        <v>64805193.03257554</v>
      </c>
      <c r="D10" s="266">
        <v>-99515.147670961916</v>
      </c>
      <c r="E10" s="267">
        <v>-7.9349710085801384</v>
      </c>
      <c r="F10" s="268">
        <v>22.911808746180601</v>
      </c>
      <c r="G10" s="269"/>
      <c r="H10" s="269"/>
      <c r="J10" s="262"/>
      <c r="K10" s="262"/>
      <c r="M10" s="262"/>
    </row>
    <row r="11" spans="1:13" x14ac:dyDescent="0.2">
      <c r="A11" s="271" t="s">
        <v>60</v>
      </c>
      <c r="B11" s="230">
        <v>55063104.998868868</v>
      </c>
      <c r="C11" s="231">
        <v>53257406.58822681</v>
      </c>
      <c r="D11" s="220">
        <v>-1805698.4106420577</v>
      </c>
      <c r="E11" s="216">
        <v>-8.1029638550552683</v>
      </c>
      <c r="F11" s="217">
        <v>18.829100832300018</v>
      </c>
      <c r="G11" s="269"/>
      <c r="H11" s="269"/>
      <c r="J11" s="262"/>
      <c r="K11" s="262"/>
      <c r="M11" s="262"/>
    </row>
    <row r="12" spans="1:13" x14ac:dyDescent="0.2">
      <c r="A12" s="272" t="s">
        <v>147</v>
      </c>
      <c r="B12" s="230">
        <v>2290799.8544328599</v>
      </c>
      <c r="C12" s="232">
        <v>2284639.8060447476</v>
      </c>
      <c r="D12" s="220">
        <v>-6160.0483881123364</v>
      </c>
      <c r="E12" s="218">
        <v>4.3697328525612811</v>
      </c>
      <c r="F12" s="219">
        <v>0.80773203258103243</v>
      </c>
      <c r="G12" s="269"/>
      <c r="H12" s="269"/>
      <c r="J12" s="262"/>
      <c r="K12" s="262"/>
      <c r="M12" s="262"/>
    </row>
    <row r="13" spans="1:13" x14ac:dyDescent="0.2">
      <c r="A13" s="272" t="s">
        <v>148</v>
      </c>
      <c r="B13" s="230">
        <v>52772305.144436009</v>
      </c>
      <c r="C13" s="232">
        <v>50972766.78218206</v>
      </c>
      <c r="D13" s="220">
        <v>-1799538.362253949</v>
      </c>
      <c r="E13" s="218">
        <v>-8.5925699557744313</v>
      </c>
      <c r="F13" s="219">
        <v>18.021368799718985</v>
      </c>
      <c r="G13" s="269"/>
      <c r="H13" s="269"/>
      <c r="J13" s="262"/>
      <c r="K13" s="262"/>
      <c r="M13" s="262"/>
    </row>
    <row r="14" spans="1:13" x14ac:dyDescent="0.2">
      <c r="A14" s="271" t="s">
        <v>63</v>
      </c>
      <c r="B14" s="230">
        <v>1538749.5665225983</v>
      </c>
      <c r="C14" s="231">
        <v>1449077.3170517769</v>
      </c>
      <c r="D14" s="220">
        <v>-89672.249470821349</v>
      </c>
      <c r="E14" s="216">
        <v>66.680985704358363</v>
      </c>
      <c r="F14" s="217">
        <v>0.51231978168832437</v>
      </c>
      <c r="G14" s="269"/>
      <c r="H14" s="269"/>
      <c r="J14" s="262"/>
      <c r="K14" s="262"/>
      <c r="M14" s="262"/>
    </row>
    <row r="15" spans="1:13" x14ac:dyDescent="0.2">
      <c r="A15" s="271" t="s">
        <v>149</v>
      </c>
      <c r="B15" s="230">
        <v>2033973.5929554808</v>
      </c>
      <c r="C15" s="231">
        <v>2068773.5693872082</v>
      </c>
      <c r="D15" s="220">
        <v>34799.976431727409</v>
      </c>
      <c r="E15" s="216">
        <v>-6.2804293193889578</v>
      </c>
      <c r="F15" s="217">
        <v>0.73141274862227368</v>
      </c>
      <c r="G15" s="269"/>
      <c r="H15" s="269"/>
      <c r="J15" s="262"/>
      <c r="K15" s="262"/>
      <c r="M15" s="262"/>
    </row>
    <row r="16" spans="1:13" ht="15" x14ac:dyDescent="0.2">
      <c r="A16" s="273" t="s">
        <v>352</v>
      </c>
      <c r="B16" s="233">
        <v>6268880.0218995614</v>
      </c>
      <c r="C16" s="234">
        <v>8029935.5579097513</v>
      </c>
      <c r="D16" s="221">
        <v>1761055.5360101899</v>
      </c>
      <c r="E16" s="222">
        <v>-14.215106216738704</v>
      </c>
      <c r="F16" s="223">
        <v>2.83897538356999</v>
      </c>
      <c r="G16" s="269"/>
      <c r="H16" s="269"/>
      <c r="J16" s="262"/>
      <c r="K16" s="262"/>
      <c r="M16" s="262"/>
    </row>
    <row r="17" spans="1:12" ht="12.75" customHeight="1" x14ac:dyDescent="0.2">
      <c r="A17" s="980" t="s">
        <v>65</v>
      </c>
      <c r="B17" s="980"/>
      <c r="C17" s="980"/>
      <c r="D17" s="980"/>
      <c r="E17" s="980"/>
      <c r="F17" s="980"/>
    </row>
    <row r="18" spans="1:12" x14ac:dyDescent="0.2">
      <c r="A18" s="981"/>
      <c r="B18" s="981"/>
      <c r="C18" s="981"/>
      <c r="D18" s="981"/>
      <c r="E18" s="981"/>
      <c r="F18" s="981"/>
    </row>
    <row r="19" spans="1:12" ht="13.5" customHeight="1" x14ac:dyDescent="0.2">
      <c r="A19" s="981"/>
      <c r="B19" s="981"/>
      <c r="C19" s="981"/>
      <c r="D19" s="981"/>
      <c r="E19" s="981"/>
      <c r="F19" s="981"/>
      <c r="H19" s="247"/>
      <c r="I19" s="247"/>
      <c r="J19" s="247"/>
      <c r="K19" s="247"/>
      <c r="L19" s="247"/>
    </row>
    <row r="20" spans="1:12" x14ac:dyDescent="0.2">
      <c r="A20" s="227" t="s">
        <v>57</v>
      </c>
      <c r="F20" s="281"/>
      <c r="H20" s="247"/>
      <c r="I20" s="247"/>
      <c r="J20" s="247"/>
      <c r="K20" s="247"/>
      <c r="L20" s="247"/>
    </row>
    <row r="21" spans="1:12" x14ac:dyDescent="0.2">
      <c r="H21" s="247"/>
      <c r="I21" s="247"/>
      <c r="J21" s="247"/>
      <c r="K21" s="247"/>
      <c r="L21" s="247"/>
    </row>
    <row r="22" spans="1:12" x14ac:dyDescent="0.2">
      <c r="B22" s="262"/>
      <c r="C22" s="262"/>
      <c r="D22" s="294"/>
      <c r="E22" s="294"/>
      <c r="H22" s="247"/>
      <c r="I22" s="247"/>
      <c r="J22" s="247"/>
      <c r="K22" s="247"/>
      <c r="L22" s="247"/>
    </row>
    <row r="23" spans="1:12" x14ac:dyDescent="0.2">
      <c r="B23" s="262"/>
      <c r="C23" s="262"/>
      <c r="D23" s="294"/>
      <c r="E23" s="294"/>
      <c r="H23" s="247"/>
      <c r="I23" s="247"/>
      <c r="J23" s="247"/>
      <c r="K23" s="247"/>
      <c r="L23" s="247"/>
    </row>
    <row r="24" spans="1:12" x14ac:dyDescent="0.2">
      <c r="B24" s="262"/>
      <c r="C24" s="262"/>
      <c r="D24" s="294"/>
      <c r="E24" s="294"/>
      <c r="F24" s="294"/>
      <c r="H24" s="247"/>
      <c r="I24" s="247"/>
      <c r="J24" s="247"/>
      <c r="K24" s="247"/>
      <c r="L24" s="247"/>
    </row>
    <row r="25" spans="1:12" x14ac:dyDescent="0.2">
      <c r="B25" s="262"/>
      <c r="C25" s="262"/>
      <c r="D25" s="294"/>
      <c r="E25" s="294"/>
      <c r="F25" s="294"/>
      <c r="H25" s="247"/>
      <c r="J25" s="247"/>
      <c r="K25" s="247"/>
      <c r="L25" s="247"/>
    </row>
    <row r="26" spans="1:12" x14ac:dyDescent="0.2">
      <c r="B26" s="262"/>
      <c r="C26" s="262"/>
      <c r="D26" s="294"/>
      <c r="E26" s="294"/>
      <c r="F26" s="294"/>
    </row>
    <row r="27" spans="1:12" x14ac:dyDescent="0.2">
      <c r="B27" s="262"/>
      <c r="C27" s="262"/>
      <c r="D27" s="294"/>
      <c r="E27" s="294"/>
      <c r="F27" s="294"/>
    </row>
    <row r="28" spans="1:12" x14ac:dyDescent="0.2">
      <c r="B28" s="262"/>
      <c r="C28" s="262"/>
      <c r="D28" s="294"/>
      <c r="E28" s="294"/>
      <c r="F28" s="294"/>
    </row>
    <row r="29" spans="1:12" x14ac:dyDescent="0.2">
      <c r="F29" s="294"/>
    </row>
    <row r="30" spans="1:12" x14ac:dyDescent="0.2">
      <c r="F30" s="294"/>
    </row>
    <row r="31" spans="1:12" x14ac:dyDescent="0.2">
      <c r="F31" s="294"/>
    </row>
    <row r="32" spans="1:12" x14ac:dyDescent="0.2">
      <c r="F32" s="294"/>
    </row>
    <row r="33" spans="6:6" x14ac:dyDescent="0.2">
      <c r="F33" s="294"/>
    </row>
    <row r="34" spans="6:6" x14ac:dyDescent="0.2">
      <c r="F34" s="294"/>
    </row>
    <row r="35" spans="6:6" x14ac:dyDescent="0.2">
      <c r="F35" s="294"/>
    </row>
    <row r="36" spans="6:6" x14ac:dyDescent="0.2">
      <c r="F36" s="294"/>
    </row>
  </sheetData>
  <mergeCells count="7">
    <mergeCell ref="A17:F19"/>
    <mergeCell ref="H5:H8"/>
    <mergeCell ref="A5:A7"/>
    <mergeCell ref="B5:B7"/>
    <mergeCell ref="C5:C7"/>
    <mergeCell ref="D5:D7"/>
    <mergeCell ref="E5:F8"/>
  </mergeCells>
  <pageMargins left="0.7" right="0.7" top="0.75" bottom="0.75" header="0.3" footer="0.3"/>
  <pageSetup orientation="portrait"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4095-DD9D-4D6C-BCD3-F18B7C890CAC}">
  <dimension ref="A1:I16"/>
  <sheetViews>
    <sheetView showGridLines="0" zoomScaleNormal="100" workbookViewId="0">
      <selection activeCell="G13" sqref="G13"/>
    </sheetView>
  </sheetViews>
  <sheetFormatPr baseColWidth="10" defaultColWidth="11.42578125" defaultRowHeight="12.75" x14ac:dyDescent="0.2"/>
  <cols>
    <col min="1" max="1" width="28.5703125" style="227" customWidth="1"/>
    <col min="2" max="3" width="12.42578125" style="227" customWidth="1"/>
    <col min="4" max="4" width="16.42578125" style="227" customWidth="1"/>
    <col min="5" max="6" width="10.85546875" style="227" customWidth="1"/>
    <col min="7" max="16384" width="11.42578125" style="227"/>
  </cols>
  <sheetData>
    <row r="1" spans="1:9" x14ac:dyDescent="0.2">
      <c r="A1" s="983" t="s">
        <v>353</v>
      </c>
      <c r="B1" s="983"/>
      <c r="C1" s="274"/>
      <c r="D1" s="275"/>
    </row>
    <row r="2" spans="1:9" x14ac:dyDescent="0.2">
      <c r="A2" s="983" t="s">
        <v>481</v>
      </c>
      <c r="B2" s="983"/>
      <c r="C2" s="983"/>
      <c r="D2" s="276"/>
    </row>
    <row r="3" spans="1:9" x14ac:dyDescent="0.2">
      <c r="A3" s="984" t="s">
        <v>546</v>
      </c>
      <c r="B3" s="984"/>
      <c r="C3" s="984"/>
      <c r="D3" s="984"/>
      <c r="H3" s="4"/>
      <c r="I3" s="4"/>
    </row>
    <row r="4" spans="1:9" x14ac:dyDescent="0.2">
      <c r="A4" s="277"/>
      <c r="B4" s="277"/>
      <c r="C4" s="277"/>
      <c r="D4" s="277"/>
      <c r="H4" s="4"/>
    </row>
    <row r="5" spans="1:9" x14ac:dyDescent="0.2">
      <c r="A5" s="943" t="s">
        <v>10</v>
      </c>
      <c r="B5" s="945" t="s">
        <v>479</v>
      </c>
      <c r="C5" s="945" t="s">
        <v>482</v>
      </c>
      <c r="D5" s="945" t="s">
        <v>469</v>
      </c>
      <c r="E5" s="947" t="s">
        <v>452</v>
      </c>
      <c r="F5" s="948"/>
      <c r="H5" s="4"/>
    </row>
    <row r="6" spans="1:9" x14ac:dyDescent="0.2">
      <c r="A6" s="944"/>
      <c r="B6" s="946"/>
      <c r="C6" s="946"/>
      <c r="D6" s="946"/>
      <c r="E6" s="949"/>
      <c r="F6" s="950"/>
      <c r="H6" s="4"/>
    </row>
    <row r="7" spans="1:9" ht="27.6" customHeight="1" x14ac:dyDescent="0.2">
      <c r="A7" s="944"/>
      <c r="B7" s="946"/>
      <c r="C7" s="946"/>
      <c r="D7" s="946"/>
      <c r="E7" s="949"/>
      <c r="F7" s="950"/>
      <c r="H7" s="4"/>
      <c r="I7" s="269"/>
    </row>
    <row r="8" spans="1:9" x14ac:dyDescent="0.2">
      <c r="A8" s="204"/>
      <c r="B8" s="19" t="s">
        <v>11</v>
      </c>
      <c r="C8" s="19" t="s">
        <v>12</v>
      </c>
      <c r="D8" s="19" t="s">
        <v>13</v>
      </c>
      <c r="E8" s="949"/>
      <c r="F8" s="952"/>
    </row>
    <row r="9" spans="1:9" ht="24" customHeight="1" x14ac:dyDescent="0.2">
      <c r="A9" s="20"/>
      <c r="B9" s="21" t="s">
        <v>31</v>
      </c>
      <c r="C9" s="21" t="s">
        <v>31</v>
      </c>
      <c r="D9" s="21" t="s">
        <v>31</v>
      </c>
      <c r="E9" s="22" t="s">
        <v>14</v>
      </c>
      <c r="F9" s="23" t="s">
        <v>32</v>
      </c>
      <c r="H9" s="413"/>
    </row>
    <row r="10" spans="1:9" x14ac:dyDescent="0.2">
      <c r="A10" s="347" t="s">
        <v>150</v>
      </c>
      <c r="B10" s="630">
        <v>70828325.96814701</v>
      </c>
      <c r="C10" s="630">
        <v>70750454.638804317</v>
      </c>
      <c r="D10" s="631">
        <v>-77871.32934269309</v>
      </c>
      <c r="E10" s="348">
        <v>1.2014321765890568</v>
      </c>
      <c r="F10" s="348">
        <v>25.013749817650016</v>
      </c>
    </row>
    <row r="11" spans="1:9" x14ac:dyDescent="0.2">
      <c r="A11" s="227" t="s">
        <v>57</v>
      </c>
    </row>
    <row r="12" spans="1:9" x14ac:dyDescent="0.2">
      <c r="C12" s="247"/>
    </row>
    <row r="13" spans="1:9" x14ac:dyDescent="0.2">
      <c r="F13" s="343"/>
    </row>
    <row r="15" spans="1:9" x14ac:dyDescent="0.2">
      <c r="E15" s="628"/>
      <c r="F15" s="4"/>
    </row>
    <row r="16" spans="1:9" x14ac:dyDescent="0.2">
      <c r="A16" s="263"/>
      <c r="C16" s="519"/>
    </row>
  </sheetData>
  <mergeCells count="8">
    <mergeCell ref="B5:B7"/>
    <mergeCell ref="C5:C7"/>
    <mergeCell ref="D5:D7"/>
    <mergeCell ref="E5:F8"/>
    <mergeCell ref="A1:B1"/>
    <mergeCell ref="A2:C2"/>
    <mergeCell ref="A3:D3"/>
    <mergeCell ref="A5:A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B4F-C2CC-4EE3-B11F-DEF12E83E21C}">
  <dimension ref="A1:K24"/>
  <sheetViews>
    <sheetView showGridLines="0" zoomScaleNormal="100" workbookViewId="0">
      <selection activeCell="K23" sqref="K23"/>
    </sheetView>
  </sheetViews>
  <sheetFormatPr baseColWidth="10" defaultColWidth="11.42578125" defaultRowHeight="12.75" x14ac:dyDescent="0.2"/>
  <cols>
    <col min="1" max="1" width="8.85546875" style="227" customWidth="1"/>
    <col min="2" max="2" width="33.7109375" style="227" customWidth="1"/>
    <col min="3" max="6" width="13.140625" style="227" customWidth="1"/>
    <col min="7" max="7" width="11.42578125" style="227"/>
    <col min="8" max="8" width="12.140625" style="227" bestFit="1" customWidth="1"/>
    <col min="9" max="16384" width="11.42578125" style="227"/>
  </cols>
  <sheetData>
    <row r="1" spans="1:11" x14ac:dyDescent="0.2">
      <c r="A1" s="979" t="s">
        <v>354</v>
      </c>
      <c r="B1" s="979"/>
      <c r="F1" s="263"/>
      <c r="H1" s="4"/>
    </row>
    <row r="2" spans="1:11" x14ac:dyDescent="0.2">
      <c r="A2" s="979" t="s">
        <v>483</v>
      </c>
      <c r="B2" s="979"/>
      <c r="H2" s="4"/>
    </row>
    <row r="3" spans="1:11" x14ac:dyDescent="0.2">
      <c r="A3" s="987" t="s">
        <v>484</v>
      </c>
      <c r="B3" s="987"/>
      <c r="H3" s="4"/>
    </row>
    <row r="4" spans="1:11" x14ac:dyDescent="0.2">
      <c r="A4" s="44"/>
      <c r="B4" s="44"/>
      <c r="H4" s="4"/>
    </row>
    <row r="5" spans="1:11" ht="12.95" customHeight="1" x14ac:dyDescent="0.2">
      <c r="A5" s="985" t="s">
        <v>10</v>
      </c>
      <c r="B5" s="988"/>
      <c r="C5" s="985" t="s">
        <v>451</v>
      </c>
      <c r="D5" s="986"/>
      <c r="E5" s="985" t="s">
        <v>452</v>
      </c>
      <c r="F5" s="986"/>
      <c r="H5" s="4"/>
    </row>
    <row r="6" spans="1:11" x14ac:dyDescent="0.2">
      <c r="A6" s="989"/>
      <c r="B6" s="990"/>
      <c r="C6" s="278" t="s">
        <v>31</v>
      </c>
      <c r="D6" s="81" t="s">
        <v>32</v>
      </c>
      <c r="E6" s="278" t="s">
        <v>31</v>
      </c>
      <c r="F6" s="81" t="s">
        <v>32</v>
      </c>
      <c r="H6" s="4"/>
    </row>
    <row r="7" spans="1:11" x14ac:dyDescent="0.2">
      <c r="A7" s="279" t="s">
        <v>11</v>
      </c>
      <c r="B7" s="33" t="s">
        <v>83</v>
      </c>
      <c r="C7" s="839">
        <v>63222450.791059993</v>
      </c>
      <c r="D7" s="897">
        <v>22.632248057003256</v>
      </c>
      <c r="E7" s="839">
        <v>63959433.311289757</v>
      </c>
      <c r="F7" s="842">
        <v>22.612791274392773</v>
      </c>
      <c r="H7" s="62"/>
      <c r="I7" s="269"/>
      <c r="J7" s="294"/>
      <c r="K7" s="294"/>
    </row>
    <row r="8" spans="1:11" x14ac:dyDescent="0.2">
      <c r="A8" s="279" t="s">
        <v>12</v>
      </c>
      <c r="B8" s="33" t="s">
        <v>84</v>
      </c>
      <c r="C8" s="839">
        <v>64904708.18175482</v>
      </c>
      <c r="D8" s="898">
        <v>23.234459234924188</v>
      </c>
      <c r="E8" s="839">
        <v>64805193.03257554</v>
      </c>
      <c r="F8" s="843">
        <v>22.911808746180601</v>
      </c>
      <c r="G8" s="270"/>
      <c r="H8" s="62"/>
      <c r="I8" s="269"/>
      <c r="J8" s="294"/>
      <c r="K8" s="294"/>
    </row>
    <row r="9" spans="1:11" x14ac:dyDescent="0.2">
      <c r="A9" s="279" t="s">
        <v>85</v>
      </c>
      <c r="B9" s="33" t="s">
        <v>86</v>
      </c>
      <c r="C9" s="839">
        <v>70828326.396119997</v>
      </c>
      <c r="D9" s="899">
        <v>25.35498438295361</v>
      </c>
      <c r="E9" s="839">
        <v>70750454.638799995</v>
      </c>
      <c r="F9" s="843">
        <v>25.013749817467172</v>
      </c>
      <c r="H9" s="62"/>
      <c r="I9" s="269"/>
      <c r="J9" s="518"/>
      <c r="K9" s="518"/>
    </row>
    <row r="10" spans="1:11" x14ac:dyDescent="0.2">
      <c r="A10" s="280" t="s">
        <v>151</v>
      </c>
      <c r="B10" s="25" t="s">
        <v>88</v>
      </c>
      <c r="C10" s="840">
        <v>-7605875.6050600037</v>
      </c>
      <c r="D10" s="900">
        <v>-2.7227363259503536</v>
      </c>
      <c r="E10" s="840">
        <v>-6791021.3275102377</v>
      </c>
      <c r="F10" s="844">
        <v>-2.4009585430744034</v>
      </c>
      <c r="G10" s="281"/>
      <c r="H10" s="262"/>
      <c r="I10" s="269"/>
      <c r="J10" s="518"/>
      <c r="K10" s="518"/>
    </row>
    <row r="11" spans="1:11" x14ac:dyDescent="0.2">
      <c r="A11" s="282" t="s">
        <v>152</v>
      </c>
      <c r="B11" s="283" t="s">
        <v>90</v>
      </c>
      <c r="C11" s="841">
        <v>-5923618.2143651769</v>
      </c>
      <c r="D11" s="901">
        <v>-2.1205251480294227</v>
      </c>
      <c r="E11" s="841">
        <v>-5945261.6072244402</v>
      </c>
      <c r="F11" s="845">
        <v>-2.1019410716401206</v>
      </c>
      <c r="G11" s="281"/>
      <c r="H11" s="262"/>
      <c r="I11" s="269"/>
      <c r="J11" s="518"/>
      <c r="K11" s="518"/>
    </row>
    <row r="12" spans="1:11" x14ac:dyDescent="0.2">
      <c r="A12" s="227" t="s">
        <v>422</v>
      </c>
      <c r="C12" s="247"/>
      <c r="E12" s="247"/>
    </row>
    <row r="13" spans="1:11" x14ac:dyDescent="0.2">
      <c r="A13" s="18" t="s">
        <v>57</v>
      </c>
      <c r="C13" s="247"/>
      <c r="E13" s="247"/>
    </row>
    <row r="14" spans="1:11" x14ac:dyDescent="0.2">
      <c r="C14" s="247"/>
      <c r="E14" s="247"/>
    </row>
    <row r="15" spans="1:11" x14ac:dyDescent="0.2">
      <c r="C15" s="247"/>
      <c r="E15" s="247"/>
    </row>
    <row r="16" spans="1:11" x14ac:dyDescent="0.2">
      <c r="C16" s="247"/>
      <c r="E16" s="247"/>
    </row>
    <row r="19" spans="3:6" x14ac:dyDescent="0.2">
      <c r="C19" s="247"/>
      <c r="D19" s="247"/>
      <c r="E19" s="247"/>
      <c r="F19" s="247"/>
    </row>
    <row r="20" spans="3:6" x14ac:dyDescent="0.2">
      <c r="C20" s="247"/>
      <c r="D20" s="247"/>
      <c r="E20" s="247"/>
      <c r="F20" s="247"/>
    </row>
    <row r="21" spans="3:6" x14ac:dyDescent="0.2">
      <c r="C21" s="247"/>
      <c r="D21" s="247"/>
      <c r="E21" s="247"/>
      <c r="F21" s="247"/>
    </row>
    <row r="22" spans="3:6" x14ac:dyDescent="0.2">
      <c r="C22" s="247"/>
      <c r="D22" s="247"/>
      <c r="E22" s="247"/>
      <c r="F22" s="247"/>
    </row>
    <row r="23" spans="3:6" x14ac:dyDescent="0.2">
      <c r="C23" s="247"/>
      <c r="D23" s="247"/>
      <c r="E23" s="247"/>
      <c r="F23" s="247"/>
    </row>
    <row r="24" spans="3:6" x14ac:dyDescent="0.2">
      <c r="C24" s="247"/>
      <c r="D24" s="247"/>
      <c r="E24" s="247"/>
      <c r="F24" s="247"/>
    </row>
  </sheetData>
  <mergeCells count="6">
    <mergeCell ref="E5:F5"/>
    <mergeCell ref="A1:B1"/>
    <mergeCell ref="A2:B2"/>
    <mergeCell ref="A3:B3"/>
    <mergeCell ref="A5:B6"/>
    <mergeCell ref="C5:D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E4758-845C-479F-923E-56593ABE7CA1}">
  <dimension ref="A1:I25"/>
  <sheetViews>
    <sheetView showGridLines="0" tabSelected="1" workbookViewId="0">
      <selection activeCell="G15" sqref="G15"/>
    </sheetView>
  </sheetViews>
  <sheetFormatPr baseColWidth="10" defaultColWidth="11.42578125" defaultRowHeight="12.75" x14ac:dyDescent="0.2"/>
  <cols>
    <col min="1" max="1" width="36" style="227" customWidth="1"/>
    <col min="2" max="3" width="20.42578125" style="227" customWidth="1"/>
    <col min="4" max="16384" width="11.42578125" style="227"/>
  </cols>
  <sheetData>
    <row r="1" spans="1:9" x14ac:dyDescent="0.2">
      <c r="A1" s="17" t="s">
        <v>153</v>
      </c>
      <c r="B1" s="4"/>
      <c r="C1" s="4"/>
    </row>
    <row r="2" spans="1:9" x14ac:dyDescent="0.2">
      <c r="A2" s="17" t="s">
        <v>486</v>
      </c>
      <c r="B2" s="4"/>
      <c r="C2" s="4"/>
    </row>
    <row r="3" spans="1:9" x14ac:dyDescent="0.2">
      <c r="A3" s="4" t="s">
        <v>485</v>
      </c>
      <c r="B3" s="4"/>
      <c r="C3" s="4"/>
    </row>
    <row r="4" spans="1:9" x14ac:dyDescent="0.2">
      <c r="A4" s="4"/>
      <c r="B4" s="4"/>
      <c r="C4" s="4"/>
    </row>
    <row r="5" spans="1:9" x14ac:dyDescent="0.2">
      <c r="A5" s="284"/>
      <c r="B5" s="285" t="s">
        <v>451</v>
      </c>
      <c r="C5" s="168" t="s">
        <v>452</v>
      </c>
    </row>
    <row r="6" spans="1:9" x14ac:dyDescent="0.2">
      <c r="A6" s="286" t="s">
        <v>154</v>
      </c>
      <c r="B6" s="287">
        <v>101833447.43124825</v>
      </c>
      <c r="C6" s="288">
        <v>106968495.0575839</v>
      </c>
      <c r="E6" s="247"/>
      <c r="F6" s="247"/>
      <c r="G6" s="247"/>
      <c r="H6" s="247"/>
      <c r="I6" s="247"/>
    </row>
    <row r="7" spans="1:9" x14ac:dyDescent="0.2">
      <c r="A7" s="284" t="s">
        <v>196</v>
      </c>
      <c r="B7" s="289">
        <v>7605875.1670845896</v>
      </c>
      <c r="C7" s="290">
        <v>6791021.32752591</v>
      </c>
      <c r="E7" s="247"/>
      <c r="F7" s="247"/>
      <c r="G7" s="247"/>
      <c r="H7" s="247"/>
      <c r="I7" s="247"/>
    </row>
    <row r="8" spans="1:9" x14ac:dyDescent="0.2">
      <c r="A8" s="291" t="s">
        <v>155</v>
      </c>
      <c r="B8" s="292">
        <v>-1193449.5647064745</v>
      </c>
      <c r="C8" s="293">
        <v>-4316197.260933131</v>
      </c>
      <c r="E8" s="247"/>
      <c r="F8" s="247"/>
      <c r="G8" s="247"/>
      <c r="H8" s="247"/>
      <c r="I8" s="247"/>
    </row>
    <row r="9" spans="1:9" x14ac:dyDescent="0.2">
      <c r="A9" s="286" t="s">
        <v>156</v>
      </c>
      <c r="B9" s="287">
        <v>108245873.03362636</v>
      </c>
      <c r="C9" s="288">
        <v>109443319.12417668</v>
      </c>
      <c r="E9" s="247"/>
      <c r="F9" s="247"/>
      <c r="G9" s="247"/>
      <c r="H9" s="247"/>
      <c r="I9" s="247"/>
    </row>
    <row r="10" spans="1:9" x14ac:dyDescent="0.2">
      <c r="A10" s="569" t="s">
        <v>32</v>
      </c>
      <c r="B10" s="696">
        <v>38.749643820939902</v>
      </c>
      <c r="C10" s="696">
        <v>38.693571903690803</v>
      </c>
      <c r="G10" s="247"/>
      <c r="H10" s="247"/>
      <c r="I10" s="247"/>
    </row>
    <row r="11" spans="1:9" x14ac:dyDescent="0.2">
      <c r="A11" s="4" t="s">
        <v>57</v>
      </c>
      <c r="B11" s="4"/>
      <c r="C11" s="4"/>
      <c r="G11" s="247"/>
    </row>
    <row r="12" spans="1:9" x14ac:dyDescent="0.2">
      <c r="A12" s="4"/>
      <c r="B12" s="16"/>
      <c r="C12" s="16"/>
    </row>
    <row r="20" spans="2:3" x14ac:dyDescent="0.2">
      <c r="B20" s="294"/>
      <c r="C20" s="294"/>
    </row>
    <row r="21" spans="2:3" x14ac:dyDescent="0.2">
      <c r="B21" s="294"/>
      <c r="C21" s="294"/>
    </row>
    <row r="22" spans="2:3" x14ac:dyDescent="0.2">
      <c r="B22" s="294"/>
      <c r="C22" s="294"/>
    </row>
    <row r="23" spans="2:3" x14ac:dyDescent="0.2">
      <c r="B23" s="294"/>
      <c r="C23" s="294"/>
    </row>
    <row r="24" spans="2:3" x14ac:dyDescent="0.2">
      <c r="B24" s="294"/>
      <c r="C24" s="294"/>
    </row>
    <row r="25" spans="2:3" x14ac:dyDescent="0.2">
      <c r="B25" s="294"/>
      <c r="C25" s="294"/>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D143-537F-47F5-BB02-F13F2D64E461}">
  <dimension ref="A1:J18"/>
  <sheetViews>
    <sheetView showGridLines="0" workbookViewId="0">
      <selection activeCell="E8" sqref="E8"/>
    </sheetView>
  </sheetViews>
  <sheetFormatPr baseColWidth="10" defaultColWidth="8.85546875" defaultRowHeight="12.75" x14ac:dyDescent="0.2"/>
  <cols>
    <col min="1" max="1" width="31.5703125" style="227" customWidth="1"/>
    <col min="2" max="5" width="12.42578125" style="227" customWidth="1"/>
    <col min="6" max="16384" width="8.85546875" style="227"/>
  </cols>
  <sheetData>
    <row r="1" spans="1:10" x14ac:dyDescent="0.2">
      <c r="A1" s="295" t="s">
        <v>157</v>
      </c>
      <c r="B1" s="296"/>
      <c r="C1" s="146"/>
    </row>
    <row r="2" spans="1:10" x14ac:dyDescent="0.2">
      <c r="A2" s="246" t="s">
        <v>487</v>
      </c>
      <c r="B2" s="296"/>
      <c r="C2" s="146"/>
    </row>
    <row r="3" spans="1:10" x14ac:dyDescent="0.2">
      <c r="A3" s="146" t="s">
        <v>366</v>
      </c>
      <c r="B3" s="296"/>
      <c r="C3" s="146"/>
    </row>
    <row r="4" spans="1:10" x14ac:dyDescent="0.2">
      <c r="C4" s="146"/>
    </row>
    <row r="5" spans="1:10" x14ac:dyDescent="0.2">
      <c r="A5" s="371"/>
      <c r="B5" s="991" t="s">
        <v>451</v>
      </c>
      <c r="C5" s="992"/>
      <c r="D5" s="991" t="s">
        <v>452</v>
      </c>
      <c r="E5" s="992"/>
    </row>
    <row r="6" spans="1:10" x14ac:dyDescent="0.2">
      <c r="A6" s="372"/>
      <c r="B6" s="375" t="s">
        <v>93</v>
      </c>
      <c r="C6" s="374" t="s">
        <v>32</v>
      </c>
      <c r="D6" s="373" t="s">
        <v>93</v>
      </c>
      <c r="E6" s="698" t="s">
        <v>32</v>
      </c>
    </row>
    <row r="7" spans="1:10" x14ac:dyDescent="0.2">
      <c r="A7" s="361" t="s">
        <v>112</v>
      </c>
      <c r="B7" s="369">
        <v>16607.790776380898</v>
      </c>
      <c r="C7" s="697">
        <v>5.1616901338333196</v>
      </c>
      <c r="D7" s="370">
        <v>17537.103249114673</v>
      </c>
      <c r="E7" s="699">
        <v>5.2689181815484103</v>
      </c>
      <c r="F7" s="4"/>
      <c r="G7" s="247"/>
      <c r="I7" s="247"/>
    </row>
    <row r="8" spans="1:10" x14ac:dyDescent="0.2">
      <c r="A8" s="361" t="s">
        <v>113</v>
      </c>
      <c r="B8" s="369">
        <v>124677.37515260791</v>
      </c>
      <c r="C8" s="694">
        <v>38.749643820939902</v>
      </c>
      <c r="D8" s="370">
        <v>128787.94890541471</v>
      </c>
      <c r="E8" s="700">
        <v>38.693571903690803</v>
      </c>
      <c r="F8" s="4"/>
      <c r="G8" s="247"/>
      <c r="I8" s="247"/>
    </row>
    <row r="9" spans="1:10" x14ac:dyDescent="0.2">
      <c r="A9" s="714" t="s">
        <v>114</v>
      </c>
      <c r="B9" s="715">
        <v>-108069.58437622702</v>
      </c>
      <c r="C9" s="716">
        <v>-33.587953687106584</v>
      </c>
      <c r="D9" s="717">
        <v>-111250.84565630004</v>
      </c>
      <c r="E9" s="718">
        <v>-33.424653722142395</v>
      </c>
      <c r="F9" s="4"/>
      <c r="G9" s="247"/>
      <c r="I9" s="247"/>
    </row>
    <row r="10" spans="1:10" x14ac:dyDescent="0.2">
      <c r="A10" s="4" t="s">
        <v>57</v>
      </c>
      <c r="G10" s="247"/>
      <c r="H10" s="247"/>
      <c r="I10" s="247"/>
      <c r="J10" s="247"/>
    </row>
    <row r="11" spans="1:10" x14ac:dyDescent="0.2">
      <c r="B11" s="247"/>
      <c r="D11" s="247"/>
    </row>
    <row r="12" spans="1:10" x14ac:dyDescent="0.2">
      <c r="B12" s="247"/>
      <c r="D12" s="247"/>
    </row>
    <row r="13" spans="1:10" x14ac:dyDescent="0.2">
      <c r="B13" s="247"/>
      <c r="D13" s="247"/>
    </row>
    <row r="14" spans="1:10" x14ac:dyDescent="0.2">
      <c r="B14" s="247"/>
      <c r="C14" s="247"/>
      <c r="D14" s="247"/>
      <c r="E14" s="247"/>
    </row>
    <row r="15" spans="1:10" x14ac:dyDescent="0.2">
      <c r="B15" s="247"/>
      <c r="C15" s="247"/>
      <c r="D15" s="247"/>
      <c r="E15" s="247"/>
    </row>
    <row r="16" spans="1:10" x14ac:dyDescent="0.2">
      <c r="B16" s="247"/>
      <c r="C16" s="247"/>
      <c r="D16" s="247"/>
      <c r="E16" s="247"/>
    </row>
    <row r="17" spans="2:5" x14ac:dyDescent="0.2">
      <c r="B17" s="247"/>
      <c r="C17" s="247"/>
      <c r="D17" s="247"/>
      <c r="E17" s="247"/>
    </row>
    <row r="18" spans="2:5" x14ac:dyDescent="0.2">
      <c r="B18" s="247"/>
      <c r="C18" s="247"/>
      <c r="D18" s="247"/>
      <c r="E18" s="247"/>
    </row>
  </sheetData>
  <mergeCells count="2">
    <mergeCell ref="B5:C5"/>
    <mergeCell ref="D5:E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5039-E2D3-4267-ABB7-1E4736D8A0E3}">
  <sheetPr codeName="Hoja14"/>
  <dimension ref="A1:I24"/>
  <sheetViews>
    <sheetView zoomScaleNormal="100" workbookViewId="0">
      <selection activeCell="G44" sqref="G44"/>
    </sheetView>
  </sheetViews>
  <sheetFormatPr baseColWidth="10" defaultColWidth="11.42578125" defaultRowHeight="12.75" x14ac:dyDescent="0.2"/>
  <cols>
    <col min="1" max="1" width="27.5703125" style="428" customWidth="1"/>
    <col min="2" max="9" width="9.42578125" style="428" customWidth="1"/>
    <col min="10" max="16384" width="11.42578125" style="428"/>
  </cols>
  <sheetData>
    <row r="1" spans="1:9" x14ac:dyDescent="0.2">
      <c r="A1" s="72" t="s">
        <v>158</v>
      </c>
    </row>
    <row r="2" spans="1:9" x14ac:dyDescent="0.2">
      <c r="A2" s="72" t="s">
        <v>488</v>
      </c>
    </row>
    <row r="4" spans="1:9" x14ac:dyDescent="0.2">
      <c r="A4" s="284"/>
      <c r="B4" s="998">
        <v>2024</v>
      </c>
      <c r="C4" s="999"/>
      <c r="D4" s="998">
        <v>2025</v>
      </c>
      <c r="E4" s="999"/>
      <c r="F4" s="1000">
        <v>2026</v>
      </c>
      <c r="G4" s="999"/>
      <c r="H4" s="1000">
        <v>2027</v>
      </c>
      <c r="I4" s="999"/>
    </row>
    <row r="5" spans="1:9" x14ac:dyDescent="0.2">
      <c r="A5" s="291"/>
      <c r="B5" s="621" t="s">
        <v>443</v>
      </c>
      <c r="C5" s="622" t="s">
        <v>444</v>
      </c>
      <c r="D5" s="621" t="s">
        <v>443</v>
      </c>
      <c r="E5" s="622" t="s">
        <v>444</v>
      </c>
      <c r="F5" s="621" t="s">
        <v>443</v>
      </c>
      <c r="G5" s="622" t="s">
        <v>444</v>
      </c>
      <c r="H5" s="621" t="s">
        <v>443</v>
      </c>
      <c r="I5" s="622" t="s">
        <v>444</v>
      </c>
    </row>
    <row r="6" spans="1:9" x14ac:dyDescent="0.2">
      <c r="A6" s="397" t="s">
        <v>1</v>
      </c>
      <c r="B6" s="1001">
        <v>3.2418270794218245</v>
      </c>
      <c r="C6" s="994">
        <v>2.9181419221318237</v>
      </c>
      <c r="D6" s="1001">
        <v>3.0568695789710461</v>
      </c>
      <c r="E6" s="994">
        <v>2.8832671900337061</v>
      </c>
      <c r="F6" s="993">
        <v>2.774985688515244</v>
      </c>
      <c r="G6" s="994">
        <v>2.7706987844911595</v>
      </c>
      <c r="H6" s="997">
        <v>2.4240873702786843</v>
      </c>
      <c r="I6" s="994">
        <v>2.4248760335975561</v>
      </c>
    </row>
    <row r="7" spans="1:9" x14ac:dyDescent="0.2">
      <c r="A7" s="567" t="s">
        <v>559</v>
      </c>
      <c r="B7" s="993"/>
      <c r="C7" s="994"/>
      <c r="D7" s="993"/>
      <c r="E7" s="994"/>
      <c r="F7" s="993"/>
      <c r="G7" s="994"/>
      <c r="H7" s="993"/>
      <c r="I7" s="994"/>
    </row>
    <row r="8" spans="1:9" x14ac:dyDescent="0.2">
      <c r="A8" s="397" t="s">
        <v>563</v>
      </c>
      <c r="B8" s="993">
        <v>3.5433268656984893</v>
      </c>
      <c r="C8" s="994">
        <v>3.8211502984924408</v>
      </c>
      <c r="D8" s="993">
        <v>4</v>
      </c>
      <c r="E8" s="994">
        <v>3.4999999999999858</v>
      </c>
      <c r="F8" s="993">
        <v>2.9999999999999858</v>
      </c>
      <c r="G8" s="994">
        <v>3</v>
      </c>
      <c r="H8" s="997">
        <v>3</v>
      </c>
      <c r="I8" s="994">
        <v>2.9999999999999858</v>
      </c>
    </row>
    <row r="9" spans="1:9" x14ac:dyDescent="0.2">
      <c r="A9" s="567" t="s">
        <v>559</v>
      </c>
      <c r="B9" s="993"/>
      <c r="C9" s="994"/>
      <c r="D9" s="993"/>
      <c r="E9" s="994"/>
      <c r="F9" s="993"/>
      <c r="G9" s="994"/>
      <c r="H9" s="993"/>
      <c r="I9" s="994"/>
    </row>
    <row r="10" spans="1:9" x14ac:dyDescent="0.2">
      <c r="A10" s="397" t="s">
        <v>564</v>
      </c>
      <c r="B10" s="993">
        <v>3.1980838518895496</v>
      </c>
      <c r="C10" s="994">
        <v>2.78825434620056</v>
      </c>
      <c r="D10" s="993">
        <v>2.9224630351897076</v>
      </c>
      <c r="E10" s="994">
        <v>2.7956903394647128</v>
      </c>
      <c r="F10" s="993">
        <v>2.7441309577820761</v>
      </c>
      <c r="G10" s="994">
        <v>2.739003593673317</v>
      </c>
      <c r="H10" s="997">
        <v>2.3478043754118687</v>
      </c>
      <c r="I10" s="994">
        <v>2.3481538072341692</v>
      </c>
    </row>
    <row r="11" spans="1:9" x14ac:dyDescent="0.2">
      <c r="A11" s="567" t="s">
        <v>559</v>
      </c>
      <c r="B11" s="993"/>
      <c r="C11" s="994"/>
      <c r="D11" s="993"/>
      <c r="E11" s="994"/>
      <c r="F11" s="993"/>
      <c r="G11" s="994"/>
      <c r="H11" s="993"/>
      <c r="I11" s="994"/>
    </row>
    <row r="12" spans="1:9" x14ac:dyDescent="0.2">
      <c r="A12" s="397" t="s">
        <v>409</v>
      </c>
      <c r="B12" s="993">
        <v>3.2293011287074904</v>
      </c>
      <c r="C12" s="994">
        <v>2.7963268784191371</v>
      </c>
      <c r="D12" s="993">
        <v>2.8088395733313831</v>
      </c>
      <c r="E12" s="994">
        <v>2.8225984501968782</v>
      </c>
      <c r="F12" s="993">
        <v>2.713440694271398</v>
      </c>
      <c r="G12" s="994">
        <v>2.7567941274308225</v>
      </c>
      <c r="H12" s="997">
        <v>2.5522815405209798</v>
      </c>
      <c r="I12" s="994">
        <v>2.7463779046979653</v>
      </c>
    </row>
    <row r="13" spans="1:9" x14ac:dyDescent="0.2">
      <c r="A13" s="567" t="s">
        <v>565</v>
      </c>
      <c r="B13" s="993"/>
      <c r="C13" s="994"/>
      <c r="D13" s="993"/>
      <c r="E13" s="994"/>
      <c r="F13" s="993"/>
      <c r="G13" s="994"/>
      <c r="H13" s="993"/>
      <c r="I13" s="994"/>
    </row>
    <row r="14" spans="1:9" x14ac:dyDescent="0.2">
      <c r="A14" s="397" t="s">
        <v>2</v>
      </c>
      <c r="B14" s="993">
        <v>3.0661700967015371</v>
      </c>
      <c r="C14" s="994">
        <v>2.9768910314640351</v>
      </c>
      <c r="D14" s="993">
        <v>3.0000000000000027</v>
      </c>
      <c r="E14" s="994">
        <v>3.0000000000000027</v>
      </c>
      <c r="F14" s="993">
        <v>3.0000000000000027</v>
      </c>
      <c r="G14" s="994">
        <v>3.0000000000000249</v>
      </c>
      <c r="H14" s="997">
        <v>3.0000000000000027</v>
      </c>
      <c r="I14" s="994">
        <v>2.9999999999999805</v>
      </c>
    </row>
    <row r="15" spans="1:9" x14ac:dyDescent="0.2">
      <c r="A15" s="567" t="s">
        <v>3</v>
      </c>
      <c r="B15" s="993"/>
      <c r="C15" s="994"/>
      <c r="D15" s="993"/>
      <c r="E15" s="994"/>
      <c r="F15" s="993"/>
      <c r="G15" s="994"/>
      <c r="H15" s="993"/>
      <c r="I15" s="994"/>
    </row>
    <row r="16" spans="1:9" x14ac:dyDescent="0.2">
      <c r="A16" s="397" t="s">
        <v>4</v>
      </c>
      <c r="B16" s="995">
        <v>836.20795537656227</v>
      </c>
      <c r="C16" s="996">
        <v>837.52121113983833</v>
      </c>
      <c r="D16" s="995">
        <v>804.79710100225054</v>
      </c>
      <c r="E16" s="996">
        <v>818.74300306308623</v>
      </c>
      <c r="F16" s="995">
        <v>786.8986208397888</v>
      </c>
      <c r="G16" s="996">
        <v>798.87503227088769</v>
      </c>
      <c r="H16" s="1002">
        <v>779.75214301449046</v>
      </c>
      <c r="I16" s="996">
        <v>791.60291373117241</v>
      </c>
    </row>
    <row r="17" spans="1:9" x14ac:dyDescent="0.2">
      <c r="A17" s="567" t="s">
        <v>5</v>
      </c>
      <c r="B17" s="995"/>
      <c r="C17" s="996"/>
      <c r="D17" s="995"/>
      <c r="E17" s="996"/>
      <c r="F17" s="995"/>
      <c r="G17" s="996"/>
      <c r="H17" s="995"/>
      <c r="I17" s="996"/>
    </row>
    <row r="18" spans="1:9" x14ac:dyDescent="0.2">
      <c r="A18" s="397" t="s">
        <v>6</v>
      </c>
      <c r="B18" s="995">
        <v>379.70549139114314</v>
      </c>
      <c r="C18" s="996">
        <v>379.70549139114314</v>
      </c>
      <c r="D18" s="995">
        <v>388.1047046830397</v>
      </c>
      <c r="E18" s="996">
        <v>388.1047046830397</v>
      </c>
      <c r="F18" s="995">
        <v>394.46778191077112</v>
      </c>
      <c r="G18" s="996">
        <v>394.46778191077112</v>
      </c>
      <c r="H18" s="1002">
        <v>406.88049905207674</v>
      </c>
      <c r="I18" s="996">
        <v>406.88049905207674</v>
      </c>
    </row>
    <row r="19" spans="1:9" x14ac:dyDescent="0.2">
      <c r="A19" s="567" t="s">
        <v>7</v>
      </c>
      <c r="B19" s="995"/>
      <c r="C19" s="996"/>
      <c r="D19" s="995"/>
      <c r="E19" s="996"/>
      <c r="F19" s="995"/>
      <c r="G19" s="996"/>
      <c r="H19" s="995"/>
      <c r="I19" s="996"/>
    </row>
    <row r="20" spans="1:9" x14ac:dyDescent="0.2">
      <c r="A20" s="397" t="s">
        <v>393</v>
      </c>
      <c r="B20" s="995">
        <v>79.042895148790308</v>
      </c>
      <c r="C20" s="996">
        <v>79.224260721286669</v>
      </c>
      <c r="D20" s="995">
        <v>79.558257425876803</v>
      </c>
      <c r="E20" s="996">
        <v>80.367143356563901</v>
      </c>
      <c r="F20" s="995">
        <v>80.660141964031411</v>
      </c>
      <c r="G20" s="996">
        <v>81.348150321407388</v>
      </c>
      <c r="H20" s="995">
        <v>83.049269366700472</v>
      </c>
      <c r="I20" s="996">
        <v>83.240782813288334</v>
      </c>
    </row>
    <row r="21" spans="1:9" x14ac:dyDescent="0.2">
      <c r="A21" s="291" t="s">
        <v>394</v>
      </c>
      <c r="B21" s="1003"/>
      <c r="C21" s="1004"/>
      <c r="D21" s="1003"/>
      <c r="E21" s="1004"/>
      <c r="F21" s="1003"/>
      <c r="G21" s="1004"/>
      <c r="H21" s="1003"/>
      <c r="I21" s="1004"/>
    </row>
    <row r="22" spans="1:9" x14ac:dyDescent="0.2">
      <c r="A22" s="934" t="s">
        <v>566</v>
      </c>
      <c r="B22" s="934"/>
      <c r="C22" s="934"/>
      <c r="D22" s="934"/>
      <c r="E22" s="934"/>
      <c r="F22" s="934"/>
      <c r="G22" s="934"/>
      <c r="H22" s="934"/>
      <c r="I22" s="934"/>
    </row>
    <row r="23" spans="1:9" x14ac:dyDescent="0.2">
      <c r="A23" s="935"/>
      <c r="B23" s="935"/>
      <c r="C23" s="935"/>
      <c r="D23" s="935"/>
      <c r="E23" s="935"/>
      <c r="F23" s="935"/>
      <c r="G23" s="935"/>
      <c r="H23" s="935"/>
      <c r="I23" s="935"/>
    </row>
    <row r="24" spans="1:9" x14ac:dyDescent="0.2">
      <c r="A24" s="4" t="s">
        <v>8</v>
      </c>
    </row>
  </sheetData>
  <mergeCells count="69">
    <mergeCell ref="A22:I23"/>
    <mergeCell ref="G18:G19"/>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I8:I9"/>
    <mergeCell ref="I10:I11"/>
    <mergeCell ref="I12:I13"/>
    <mergeCell ref="I16:I17"/>
    <mergeCell ref="H8:H9"/>
    <mergeCell ref="H10:H11"/>
    <mergeCell ref="H16:H17"/>
    <mergeCell ref="G16:G17"/>
    <mergeCell ref="G14:G15"/>
    <mergeCell ref="H14:H15"/>
    <mergeCell ref="I14:I15"/>
    <mergeCell ref="H4:I4"/>
    <mergeCell ref="B6:B7"/>
    <mergeCell ref="C6:C7"/>
    <mergeCell ref="D6:D7"/>
    <mergeCell ref="F6:F7"/>
    <mergeCell ref="H6:H7"/>
    <mergeCell ref="E6:E7"/>
    <mergeCell ref="G6:G7"/>
    <mergeCell ref="I6:I7"/>
    <mergeCell ref="D8:D9"/>
    <mergeCell ref="F8:F9"/>
    <mergeCell ref="E8:E9"/>
    <mergeCell ref="B4:C4"/>
    <mergeCell ref="D4:E4"/>
    <mergeCell ref="F4:G4"/>
    <mergeCell ref="E10:E11"/>
    <mergeCell ref="G8:G9"/>
    <mergeCell ref="G10:G11"/>
    <mergeCell ref="H12:H13"/>
    <mergeCell ref="B10:B11"/>
    <mergeCell ref="C10:C11"/>
    <mergeCell ref="D10:D11"/>
    <mergeCell ref="F10:F11"/>
    <mergeCell ref="B12:B13"/>
    <mergeCell ref="C12:C13"/>
    <mergeCell ref="D12:D13"/>
    <mergeCell ref="F12:F13"/>
    <mergeCell ref="E12:E13"/>
    <mergeCell ref="G12:G13"/>
    <mergeCell ref="B8:B9"/>
    <mergeCell ref="C8:C9"/>
    <mergeCell ref="B16:B17"/>
    <mergeCell ref="C16:C17"/>
    <mergeCell ref="D16:D17"/>
    <mergeCell ref="F16:F17"/>
    <mergeCell ref="E16:E17"/>
    <mergeCell ref="B14:B15"/>
    <mergeCell ref="C14:C15"/>
    <mergeCell ref="D14:D15"/>
    <mergeCell ref="E14:E15"/>
    <mergeCell ref="F14:F15"/>
  </mergeCells>
  <pageMargins left="0.7" right="0.7" top="0.75" bottom="0.75" header="0.3" footer="0.3"/>
  <pageSetup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C147-9264-4A01-89DD-BAAD4A4A031C}">
  <dimension ref="A1:I18"/>
  <sheetViews>
    <sheetView zoomScaleNormal="100" workbookViewId="0">
      <selection activeCell="G14" sqref="G14:G15"/>
    </sheetView>
  </sheetViews>
  <sheetFormatPr baseColWidth="10" defaultColWidth="11.42578125" defaultRowHeight="12.75" x14ac:dyDescent="0.2"/>
  <cols>
    <col min="1" max="1" width="27.5703125" style="428" customWidth="1"/>
    <col min="2" max="9" width="9.42578125" style="428" customWidth="1"/>
    <col min="10" max="16384" width="11.42578125" style="428"/>
  </cols>
  <sheetData>
    <row r="1" spans="1:9" x14ac:dyDescent="0.2">
      <c r="A1" s="72" t="s">
        <v>415</v>
      </c>
    </row>
    <row r="2" spans="1:9" x14ac:dyDescent="0.2">
      <c r="A2" s="72" t="s">
        <v>491</v>
      </c>
    </row>
    <row r="4" spans="1:9" x14ac:dyDescent="0.2">
      <c r="A4" s="83"/>
      <c r="B4" s="1005">
        <v>2024</v>
      </c>
      <c r="C4" s="1006"/>
      <c r="D4" s="1005">
        <v>2025</v>
      </c>
      <c r="E4" s="1006"/>
      <c r="F4" s="1007">
        <v>2026</v>
      </c>
      <c r="G4" s="1006"/>
      <c r="H4" s="1007">
        <v>2027</v>
      </c>
      <c r="I4" s="1006"/>
    </row>
    <row r="5" spans="1:9" x14ac:dyDescent="0.2">
      <c r="A5" s="84"/>
      <c r="B5" s="376" t="s">
        <v>443</v>
      </c>
      <c r="C5" s="377" t="s">
        <v>444</v>
      </c>
      <c r="D5" s="376" t="s">
        <v>443</v>
      </c>
      <c r="E5" s="377" t="s">
        <v>444</v>
      </c>
      <c r="F5" s="376" t="s">
        <v>443</v>
      </c>
      <c r="G5" s="377" t="s">
        <v>444</v>
      </c>
      <c r="H5" s="376" t="s">
        <v>443</v>
      </c>
      <c r="I5" s="377" t="s">
        <v>444</v>
      </c>
    </row>
    <row r="6" spans="1:9" ht="12.95" customHeight="1" x14ac:dyDescent="0.2">
      <c r="A6" s="424" t="s">
        <v>409</v>
      </c>
      <c r="B6" s="939">
        <v>3.2293011287074904</v>
      </c>
      <c r="C6" s="1008">
        <v>2.7963268784191371</v>
      </c>
      <c r="D6" s="939">
        <v>2.8088395733313831</v>
      </c>
      <c r="E6" s="1008">
        <v>2.8225984501968782</v>
      </c>
      <c r="F6" s="939">
        <v>2.713440694271398</v>
      </c>
      <c r="G6" s="1008">
        <v>2.7567941274308225</v>
      </c>
      <c r="H6" s="939">
        <v>2.5522815405209798</v>
      </c>
      <c r="I6" s="1008">
        <v>2.7463779046979653</v>
      </c>
    </row>
    <row r="7" spans="1:9" ht="12.95" customHeight="1" x14ac:dyDescent="0.2">
      <c r="A7" s="423" t="s">
        <v>401</v>
      </c>
      <c r="B7" s="939"/>
      <c r="C7" s="1008"/>
      <c r="D7" s="939"/>
      <c r="E7" s="1008"/>
      <c r="F7" s="939"/>
      <c r="G7" s="1008"/>
      <c r="H7" s="939"/>
      <c r="I7" s="1008"/>
    </row>
    <row r="8" spans="1:9" ht="12.95" customHeight="1" x14ac:dyDescent="0.2">
      <c r="A8" s="424" t="s">
        <v>410</v>
      </c>
      <c r="B8" s="939">
        <v>2.5197198770979554</v>
      </c>
      <c r="C8" s="1008">
        <v>2.4427003633699371</v>
      </c>
      <c r="D8" s="939">
        <v>2.8385522330457604</v>
      </c>
      <c r="E8" s="1008">
        <v>2.8381656443522161</v>
      </c>
      <c r="F8" s="939">
        <v>2.6698497326205626</v>
      </c>
      <c r="G8" s="1008">
        <v>2.6707227885600275</v>
      </c>
      <c r="H8" s="939">
        <v>2.4217349346375272</v>
      </c>
      <c r="I8" s="1008">
        <v>2.4212915668004911</v>
      </c>
    </row>
    <row r="9" spans="1:9" ht="12.95" customHeight="1" x14ac:dyDescent="0.2">
      <c r="A9" s="423" t="s">
        <v>403</v>
      </c>
      <c r="B9" s="939"/>
      <c r="C9" s="1008"/>
      <c r="D9" s="939"/>
      <c r="E9" s="1008"/>
      <c r="F9" s="939"/>
      <c r="G9" s="1008"/>
      <c r="H9" s="939"/>
      <c r="I9" s="1008"/>
    </row>
    <row r="10" spans="1:9" ht="12.95" customHeight="1" x14ac:dyDescent="0.2">
      <c r="A10" s="424" t="s">
        <v>411</v>
      </c>
      <c r="B10" s="939">
        <v>5.0028497646497101</v>
      </c>
      <c r="C10" s="1008">
        <v>3.0420495421898579</v>
      </c>
      <c r="D10" s="939">
        <v>2.9639373418389994</v>
      </c>
      <c r="E10" s="1008">
        <v>2.96460962973417</v>
      </c>
      <c r="F10" s="939">
        <v>2.8999999999999915</v>
      </c>
      <c r="G10" s="1008">
        <v>2.9000000000000199</v>
      </c>
      <c r="H10" s="939">
        <v>2.9000000000000199</v>
      </c>
      <c r="I10" s="1008">
        <v>2.8828578769261952</v>
      </c>
    </row>
    <row r="11" spans="1:9" ht="12.95" customHeight="1" x14ac:dyDescent="0.2">
      <c r="A11" s="423" t="s">
        <v>403</v>
      </c>
      <c r="B11" s="939"/>
      <c r="C11" s="1008"/>
      <c r="D11" s="939"/>
      <c r="E11" s="1008"/>
      <c r="F11" s="939"/>
      <c r="G11" s="1008"/>
      <c r="H11" s="939"/>
      <c r="I11" s="1008"/>
    </row>
    <row r="12" spans="1:9" ht="12.95" customHeight="1" x14ac:dyDescent="0.2">
      <c r="A12" s="424" t="s">
        <v>412</v>
      </c>
      <c r="B12" s="939">
        <v>4.0171269255128408</v>
      </c>
      <c r="C12" s="1008">
        <v>2.9672430676182131</v>
      </c>
      <c r="D12" s="939">
        <v>4.1916547128513173</v>
      </c>
      <c r="E12" s="1008">
        <v>3.7977671880150297</v>
      </c>
      <c r="F12" s="939">
        <v>3.4013057651129657</v>
      </c>
      <c r="G12" s="1008">
        <v>3.1751595702603339</v>
      </c>
      <c r="H12" s="939">
        <v>2.7114880146513514</v>
      </c>
      <c r="I12" s="1008">
        <v>2.011661241551721</v>
      </c>
    </row>
    <row r="13" spans="1:9" ht="12.95" customHeight="1" x14ac:dyDescent="0.2">
      <c r="A13" s="423" t="s">
        <v>401</v>
      </c>
      <c r="B13" s="939"/>
      <c r="C13" s="1008"/>
      <c r="D13" s="939"/>
      <c r="E13" s="1008"/>
      <c r="F13" s="939"/>
      <c r="G13" s="1008"/>
      <c r="H13" s="939"/>
      <c r="I13" s="1008"/>
    </row>
    <row r="14" spans="1:9" ht="12.95" customHeight="1" x14ac:dyDescent="0.2">
      <c r="A14" s="424" t="s">
        <v>413</v>
      </c>
      <c r="B14" s="939">
        <v>3.9882756949442921</v>
      </c>
      <c r="C14" s="1008">
        <v>2.58510512937697</v>
      </c>
      <c r="D14" s="939">
        <v>3.460815904103768</v>
      </c>
      <c r="E14" s="1008">
        <v>3.6219645599396983</v>
      </c>
      <c r="F14" s="939">
        <v>3.2395910601189684</v>
      </c>
      <c r="G14" s="1008">
        <v>3.1400911826572155</v>
      </c>
      <c r="H14" s="939">
        <v>3.1706005390840915</v>
      </c>
      <c r="I14" s="1008">
        <v>3.078203273775884</v>
      </c>
    </row>
    <row r="15" spans="1:9" ht="12.95" customHeight="1" x14ac:dyDescent="0.2">
      <c r="A15" s="423" t="s">
        <v>401</v>
      </c>
      <c r="B15" s="939"/>
      <c r="C15" s="1008"/>
      <c r="D15" s="939"/>
      <c r="E15" s="1008"/>
      <c r="F15" s="939"/>
      <c r="G15" s="1008"/>
      <c r="H15" s="939"/>
      <c r="I15" s="1008"/>
    </row>
    <row r="16" spans="1:9" x14ac:dyDescent="0.2">
      <c r="A16" s="422" t="s">
        <v>414</v>
      </c>
      <c r="B16" s="1009">
        <v>-4.155195095831318</v>
      </c>
      <c r="C16" s="1010">
        <v>-3.9599861416676365</v>
      </c>
      <c r="D16" s="1009">
        <v>-3.6270665403976632</v>
      </c>
      <c r="E16" s="1010">
        <v>-3.6107582555488813</v>
      </c>
      <c r="F16" s="1009">
        <v>-3.1879929454855529</v>
      </c>
      <c r="G16" s="1010">
        <v>-3.249208541305773</v>
      </c>
      <c r="H16" s="1009">
        <v>-3.172996216595112</v>
      </c>
      <c r="I16" s="1010">
        <v>-3.2069091003976689</v>
      </c>
    </row>
    <row r="17" spans="1:9" x14ac:dyDescent="0.2">
      <c r="A17" s="425" t="s">
        <v>15</v>
      </c>
      <c r="B17" s="940"/>
      <c r="C17" s="1011"/>
      <c r="D17" s="940"/>
      <c r="E17" s="1011"/>
      <c r="F17" s="940"/>
      <c r="G17" s="1011"/>
      <c r="H17" s="940"/>
      <c r="I17" s="1011"/>
    </row>
    <row r="18" spans="1:9" x14ac:dyDescent="0.2">
      <c r="A18" s="428" t="s">
        <v>8</v>
      </c>
    </row>
  </sheetData>
  <mergeCells count="52">
    <mergeCell ref="B10:B11"/>
    <mergeCell ref="C10:C11"/>
    <mergeCell ref="D10:D11"/>
    <mergeCell ref="E10:E11"/>
    <mergeCell ref="B12:B13"/>
    <mergeCell ref="C12:C13"/>
    <mergeCell ref="D12:D13"/>
    <mergeCell ref="E12:E13"/>
    <mergeCell ref="H14:H15"/>
    <mergeCell ref="I14:I15"/>
    <mergeCell ref="B16:B17"/>
    <mergeCell ref="C16:C17"/>
    <mergeCell ref="F16:F17"/>
    <mergeCell ref="G16:G17"/>
    <mergeCell ref="H16:H17"/>
    <mergeCell ref="I16:I17"/>
    <mergeCell ref="B14:B15"/>
    <mergeCell ref="C14:C15"/>
    <mergeCell ref="D14:D15"/>
    <mergeCell ref="E14:E15"/>
    <mergeCell ref="F14:F15"/>
    <mergeCell ref="G14:G15"/>
    <mergeCell ref="D16:D17"/>
    <mergeCell ref="E16:E17"/>
    <mergeCell ref="F12:F13"/>
    <mergeCell ref="G12:G13"/>
    <mergeCell ref="H12:H13"/>
    <mergeCell ref="I12:I13"/>
    <mergeCell ref="F10:F11"/>
    <mergeCell ref="G10:G11"/>
    <mergeCell ref="G8:G9"/>
    <mergeCell ref="H8:H9"/>
    <mergeCell ref="I8:I9"/>
    <mergeCell ref="H10:H11"/>
    <mergeCell ref="I10:I11"/>
    <mergeCell ref="B8:B9"/>
    <mergeCell ref="C8:C9"/>
    <mergeCell ref="D8:D9"/>
    <mergeCell ref="E8:E9"/>
    <mergeCell ref="F8:F9"/>
    <mergeCell ref="B4:C4"/>
    <mergeCell ref="D4:E4"/>
    <mergeCell ref="F4:G4"/>
    <mergeCell ref="H4:I4"/>
    <mergeCell ref="B6:B7"/>
    <mergeCell ref="C6:C7"/>
    <mergeCell ref="D6:D7"/>
    <mergeCell ref="E6:E7"/>
    <mergeCell ref="F6:F7"/>
    <mergeCell ref="G6:G7"/>
    <mergeCell ref="H6:H7"/>
    <mergeCell ref="I6: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105F2-6A7F-4ACB-BE52-EFB7AF5F2CFC}">
  <sheetPr codeName="Hoja2"/>
  <dimension ref="A1:F48"/>
  <sheetViews>
    <sheetView zoomScale="110" zoomScaleNormal="110" workbookViewId="0">
      <selection activeCell="I30" sqref="I30"/>
    </sheetView>
  </sheetViews>
  <sheetFormatPr baseColWidth="10" defaultColWidth="11.42578125" defaultRowHeight="12.75" x14ac:dyDescent="0.2"/>
  <cols>
    <col min="1" max="1" width="45.140625" style="18" customWidth="1"/>
    <col min="2" max="2" width="14.42578125" style="18" customWidth="1"/>
    <col min="3" max="3" width="14.5703125" style="18" customWidth="1"/>
    <col min="4" max="4" width="16.28515625" style="18" customWidth="1"/>
    <col min="5" max="5" width="12.5703125" style="18" customWidth="1"/>
    <col min="6" max="6" width="12.85546875" style="18" customWidth="1"/>
    <col min="7" max="16384" width="11.42578125" style="18"/>
  </cols>
  <sheetData>
    <row r="1" spans="1:6" x14ac:dyDescent="0.2">
      <c r="A1" s="941" t="s">
        <v>9</v>
      </c>
      <c r="B1" s="941"/>
      <c r="C1" s="941"/>
      <c r="D1" s="941"/>
      <c r="E1" s="941"/>
    </row>
    <row r="2" spans="1:6" x14ac:dyDescent="0.2">
      <c r="A2" s="941" t="s">
        <v>360</v>
      </c>
      <c r="B2" s="941"/>
      <c r="C2" s="941"/>
      <c r="D2" s="941"/>
      <c r="E2" s="941"/>
    </row>
    <row r="3" spans="1:6" x14ac:dyDescent="0.2">
      <c r="A3" s="942" t="s">
        <v>445</v>
      </c>
      <c r="B3" s="942"/>
      <c r="C3" s="942"/>
      <c r="D3" s="942"/>
      <c r="E3" s="942"/>
    </row>
    <row r="4" spans="1:6" x14ac:dyDescent="0.2">
      <c r="A4" s="205"/>
      <c r="B4" s="205"/>
      <c r="C4" s="205"/>
      <c r="D4" s="205"/>
      <c r="E4" s="205"/>
    </row>
    <row r="5" spans="1:6" ht="13.7" customHeight="1" x14ac:dyDescent="0.2">
      <c r="A5" s="943" t="s">
        <v>10</v>
      </c>
      <c r="B5" s="945" t="s">
        <v>446</v>
      </c>
      <c r="C5" s="945" t="s">
        <v>447</v>
      </c>
      <c r="D5" s="945" t="s">
        <v>448</v>
      </c>
      <c r="E5" s="947" t="s">
        <v>447</v>
      </c>
      <c r="F5" s="948"/>
    </row>
    <row r="6" spans="1:6" x14ac:dyDescent="0.2">
      <c r="A6" s="944"/>
      <c r="B6" s="946"/>
      <c r="C6" s="946"/>
      <c r="D6" s="946"/>
      <c r="E6" s="949"/>
      <c r="F6" s="950"/>
    </row>
    <row r="7" spans="1:6" x14ac:dyDescent="0.2">
      <c r="A7" s="944"/>
      <c r="B7" s="946"/>
      <c r="C7" s="946"/>
      <c r="D7" s="946"/>
      <c r="E7" s="949"/>
      <c r="F7" s="950"/>
    </row>
    <row r="8" spans="1:6" x14ac:dyDescent="0.2">
      <c r="A8" s="204"/>
      <c r="B8" s="19" t="s">
        <v>11</v>
      </c>
      <c r="C8" s="19" t="s">
        <v>12</v>
      </c>
      <c r="D8" s="19" t="s">
        <v>13</v>
      </c>
      <c r="E8" s="951"/>
      <c r="F8" s="952"/>
    </row>
    <row r="9" spans="1:6" ht="25.5" x14ac:dyDescent="0.2">
      <c r="A9" s="20"/>
      <c r="B9" s="21" t="s">
        <v>31</v>
      </c>
      <c r="C9" s="21" t="s">
        <v>31</v>
      </c>
      <c r="D9" s="21" t="s">
        <v>31</v>
      </c>
      <c r="E9" s="22" t="s">
        <v>14</v>
      </c>
      <c r="F9" s="23" t="s">
        <v>32</v>
      </c>
    </row>
    <row r="10" spans="1:6" x14ac:dyDescent="0.2">
      <c r="A10" s="25" t="s">
        <v>16</v>
      </c>
      <c r="B10" s="26">
        <v>68148784.273246795</v>
      </c>
      <c r="C10" s="26">
        <v>68106707.484296381</v>
      </c>
      <c r="D10" s="27">
        <v>-42076.788950413465</v>
      </c>
      <c r="E10" s="28">
        <v>6.2874974955777763</v>
      </c>
      <c r="F10" s="29">
        <v>25.488770927913528</v>
      </c>
    </row>
    <row r="11" spans="1:6" x14ac:dyDescent="0.2">
      <c r="A11" s="33" t="s">
        <v>17</v>
      </c>
      <c r="B11" s="34">
        <v>57115615.208000004</v>
      </c>
      <c r="C11" s="34">
        <v>55407519.505098015</v>
      </c>
      <c r="D11" s="35">
        <v>-1708095.7029019892</v>
      </c>
      <c r="E11" s="36">
        <v>9.5963431090708937</v>
      </c>
      <c r="F11" s="37">
        <v>20.736130471069629</v>
      </c>
    </row>
    <row r="12" spans="1:6" x14ac:dyDescent="0.2">
      <c r="A12" s="38" t="s">
        <v>18</v>
      </c>
      <c r="B12" s="610">
        <v>4183937.7139999997</v>
      </c>
      <c r="C12" s="610">
        <v>3976548.8880000003</v>
      </c>
      <c r="D12" s="611">
        <v>-207388.82599999942</v>
      </c>
      <c r="E12" s="612">
        <v>23.681253580362991</v>
      </c>
      <c r="F12" s="613">
        <v>1.4882138255362238</v>
      </c>
    </row>
    <row r="13" spans="1:6" x14ac:dyDescent="0.2">
      <c r="A13" s="38" t="s">
        <v>19</v>
      </c>
      <c r="B13" s="610">
        <v>52931677.494000003</v>
      </c>
      <c r="C13" s="610">
        <v>51430970.617098019</v>
      </c>
      <c r="D13" s="611">
        <v>-1500706.8769019842</v>
      </c>
      <c r="E13" s="612">
        <v>8.6397645688405902</v>
      </c>
      <c r="F13" s="613">
        <v>19.247916645533405</v>
      </c>
    </row>
    <row r="14" spans="1:6" x14ac:dyDescent="0.2">
      <c r="A14" s="33" t="s">
        <v>20</v>
      </c>
      <c r="B14" s="34">
        <v>2051454.7408052641</v>
      </c>
      <c r="C14" s="226">
        <v>1962553.9812603632</v>
      </c>
      <c r="D14" s="35">
        <v>-88900.759544900851</v>
      </c>
      <c r="E14" s="36">
        <v>-60.092372213293558</v>
      </c>
      <c r="F14" s="37">
        <v>0.73448109165377162</v>
      </c>
    </row>
    <row r="15" spans="1:6" x14ac:dyDescent="0.2">
      <c r="A15" s="33" t="s">
        <v>21</v>
      </c>
      <c r="B15" s="34">
        <v>2404876.5843946952</v>
      </c>
      <c r="C15" s="34">
        <v>2585421.4419999998</v>
      </c>
      <c r="D15" s="35">
        <v>180544.85760530457</v>
      </c>
      <c r="E15" s="36">
        <v>-17.73615528314614</v>
      </c>
      <c r="F15" s="37">
        <v>0.96758773579604473</v>
      </c>
    </row>
    <row r="16" spans="1:6" x14ac:dyDescent="0.2">
      <c r="A16" s="33" t="s">
        <v>22</v>
      </c>
      <c r="B16" s="34">
        <v>154360.80735310732</v>
      </c>
      <c r="C16" s="34">
        <v>163518.932</v>
      </c>
      <c r="D16" s="35">
        <v>9158.1246468926838</v>
      </c>
      <c r="E16" s="36">
        <v>47.384852277185118</v>
      </c>
      <c r="F16" s="37">
        <v>6.1196565713972841E-2</v>
      </c>
    </row>
    <row r="17" spans="1:6" x14ac:dyDescent="0.2">
      <c r="A17" s="33" t="s">
        <v>23</v>
      </c>
      <c r="B17" s="34">
        <v>2696482.8490285072</v>
      </c>
      <c r="C17" s="34">
        <v>3641664.6419080002</v>
      </c>
      <c r="D17" s="35">
        <v>945181.79287949298</v>
      </c>
      <c r="E17" s="36">
        <v>502.97916260934875</v>
      </c>
      <c r="F17" s="37">
        <v>1.3628842045444274</v>
      </c>
    </row>
    <row r="18" spans="1:6" x14ac:dyDescent="0.2">
      <c r="A18" s="33" t="s">
        <v>24</v>
      </c>
      <c r="B18" s="34">
        <v>1064050.3822881491</v>
      </c>
      <c r="C18" s="34">
        <v>1166147.33546</v>
      </c>
      <c r="D18" s="35">
        <v>102096.95317185088</v>
      </c>
      <c r="E18" s="36">
        <v>-18.719442839218381</v>
      </c>
      <c r="F18" s="37">
        <v>0.43642782626939014</v>
      </c>
    </row>
    <row r="19" spans="1:6" x14ac:dyDescent="0.2">
      <c r="A19" s="33" t="s">
        <v>25</v>
      </c>
      <c r="B19" s="34">
        <v>2661943.7013770682</v>
      </c>
      <c r="C19" s="34">
        <v>3179881.6465699999</v>
      </c>
      <c r="D19" s="35">
        <v>517937.94519293169</v>
      </c>
      <c r="E19" s="36">
        <v>-3.9783667479373008</v>
      </c>
      <c r="F19" s="37">
        <v>1.1900630328662931</v>
      </c>
    </row>
    <row r="20" spans="1:6" x14ac:dyDescent="0.2">
      <c r="A20" s="25" t="s">
        <v>26</v>
      </c>
      <c r="B20" s="26">
        <v>8563.2395470095344</v>
      </c>
      <c r="C20" s="26">
        <v>26573.79148</v>
      </c>
      <c r="D20" s="27">
        <v>18010.551932990464</v>
      </c>
      <c r="E20" s="28">
        <v>114.3742108507554</v>
      </c>
      <c r="F20" s="29">
        <v>9.9451773362562793E-3</v>
      </c>
    </row>
    <row r="21" spans="1:6" x14ac:dyDescent="0.2">
      <c r="A21" s="33" t="s">
        <v>27</v>
      </c>
      <c r="B21" s="34">
        <v>8563.2395470095344</v>
      </c>
      <c r="C21" s="34">
        <v>26573.79148</v>
      </c>
      <c r="D21" s="35">
        <v>18010.551932990464</v>
      </c>
      <c r="E21" s="36">
        <v>114.3742108507554</v>
      </c>
      <c r="F21" s="37">
        <v>9.9451773362562793E-3</v>
      </c>
    </row>
    <row r="22" spans="1:6" x14ac:dyDescent="0.2">
      <c r="A22" s="283" t="s">
        <v>28</v>
      </c>
      <c r="B22" s="40">
        <v>68157347.512793809</v>
      </c>
      <c r="C22" s="40">
        <v>68133281.275776371</v>
      </c>
      <c r="D22" s="41">
        <v>-24066.237017437816</v>
      </c>
      <c r="E22" s="42">
        <v>6.3084030449499506</v>
      </c>
      <c r="F22" s="43">
        <v>25.49871610524978</v>
      </c>
    </row>
    <row r="23" spans="1:6" x14ac:dyDescent="0.2">
      <c r="A23" s="44" t="s">
        <v>29</v>
      </c>
      <c r="D23" s="39"/>
    </row>
    <row r="24" spans="1:6" x14ac:dyDescent="0.2">
      <c r="B24" s="45"/>
      <c r="D24" s="45"/>
    </row>
    <row r="25" spans="1:6" x14ac:dyDescent="0.2">
      <c r="C25" s="476"/>
      <c r="D25" s="641"/>
      <c r="E25" s="31"/>
      <c r="F25" s="46"/>
    </row>
    <row r="26" spans="1:6" x14ac:dyDescent="0.2">
      <c r="A26" s="609"/>
      <c r="B26" s="476"/>
      <c r="C26" s="476"/>
      <c r="D26" s="477"/>
      <c r="E26" s="31"/>
    </row>
    <row r="27" spans="1:6" x14ac:dyDescent="0.2">
      <c r="C27" s="476"/>
      <c r="D27" s="477"/>
      <c r="E27" s="31"/>
    </row>
    <row r="28" spans="1:6" x14ac:dyDescent="0.2">
      <c r="C28" s="476"/>
      <c r="D28" s="477"/>
      <c r="E28" s="31"/>
    </row>
    <row r="29" spans="1:6" x14ac:dyDescent="0.2">
      <c r="C29" s="476"/>
      <c r="D29" s="477"/>
      <c r="E29" s="31"/>
    </row>
    <row r="30" spans="1:6" x14ac:dyDescent="0.2">
      <c r="C30" s="476"/>
      <c r="D30" s="477"/>
      <c r="E30" s="31"/>
    </row>
    <row r="31" spans="1:6" x14ac:dyDescent="0.2">
      <c r="C31" s="476"/>
      <c r="D31" s="477"/>
      <c r="E31" s="31"/>
    </row>
    <row r="32" spans="1:6" x14ac:dyDescent="0.2">
      <c r="C32" s="476"/>
      <c r="D32" s="477"/>
      <c r="E32" s="31"/>
    </row>
    <row r="33" spans="2:6" x14ac:dyDescent="0.2">
      <c r="C33" s="476"/>
      <c r="D33" s="477"/>
      <c r="E33" s="31"/>
    </row>
    <row r="34" spans="2:6" x14ac:dyDescent="0.2">
      <c r="C34" s="476"/>
      <c r="D34" s="477"/>
      <c r="E34" s="31"/>
    </row>
    <row r="35" spans="2:6" x14ac:dyDescent="0.2">
      <c r="C35" s="45"/>
      <c r="D35" s="477"/>
      <c r="E35" s="31"/>
    </row>
    <row r="38" spans="2:6" x14ac:dyDescent="0.2">
      <c r="B38" s="478"/>
      <c r="C38" s="478"/>
      <c r="D38" s="478"/>
      <c r="E38" s="478"/>
      <c r="F38" s="478"/>
    </row>
    <row r="39" spans="2:6" x14ac:dyDescent="0.2">
      <c r="B39" s="478"/>
      <c r="C39" s="478"/>
      <c r="D39" s="478"/>
      <c r="E39" s="478"/>
      <c r="F39" s="478"/>
    </row>
    <row r="40" spans="2:6" x14ac:dyDescent="0.2">
      <c r="B40" s="478"/>
      <c r="C40" s="478"/>
      <c r="D40" s="478"/>
      <c r="E40" s="478"/>
      <c r="F40" s="478"/>
    </row>
    <row r="41" spans="2:6" x14ac:dyDescent="0.2">
      <c r="B41" s="478"/>
      <c r="C41" s="478"/>
      <c r="D41" s="478"/>
      <c r="E41" s="478"/>
      <c r="F41" s="478"/>
    </row>
    <row r="42" spans="2:6" x14ac:dyDescent="0.2">
      <c r="B42" s="478"/>
      <c r="C42" s="478"/>
      <c r="D42" s="478"/>
      <c r="E42" s="478"/>
      <c r="F42" s="478"/>
    </row>
    <row r="43" spans="2:6" x14ac:dyDescent="0.2">
      <c r="B43" s="478"/>
      <c r="C43" s="478"/>
      <c r="D43" s="478"/>
      <c r="E43" s="478"/>
      <c r="F43" s="478"/>
    </row>
    <row r="44" spans="2:6" x14ac:dyDescent="0.2">
      <c r="B44" s="478"/>
      <c r="C44" s="478"/>
      <c r="D44" s="478"/>
      <c r="E44" s="478"/>
      <c r="F44" s="478"/>
    </row>
    <row r="45" spans="2:6" x14ac:dyDescent="0.2">
      <c r="B45" s="478"/>
      <c r="C45" s="478"/>
      <c r="D45" s="478"/>
      <c r="E45" s="478"/>
      <c r="F45" s="478"/>
    </row>
    <row r="46" spans="2:6" x14ac:dyDescent="0.2">
      <c r="B46" s="478"/>
      <c r="C46" s="478"/>
      <c r="D46" s="478"/>
      <c r="E46" s="478"/>
      <c r="F46" s="478"/>
    </row>
    <row r="47" spans="2:6" x14ac:dyDescent="0.2">
      <c r="B47" s="478"/>
      <c r="C47" s="478"/>
      <c r="D47" s="478"/>
      <c r="E47" s="478"/>
      <c r="F47" s="478"/>
    </row>
    <row r="48" spans="2:6" x14ac:dyDescent="0.2">
      <c r="B48" s="478"/>
      <c r="C48" s="478"/>
      <c r="D48" s="478"/>
      <c r="E48" s="478"/>
      <c r="F48" s="478"/>
    </row>
  </sheetData>
  <mergeCells count="8">
    <mergeCell ref="A1:E1"/>
    <mergeCell ref="A2:E2"/>
    <mergeCell ref="A3:E3"/>
    <mergeCell ref="A5:A7"/>
    <mergeCell ref="B5:B7"/>
    <mergeCell ref="C5:C7"/>
    <mergeCell ref="D5:D7"/>
    <mergeCell ref="E5:F8"/>
  </mergeCells>
  <pageMargins left="0.7" right="0.7" top="0.75" bottom="0.75" header="0.3" footer="0.3"/>
  <pageSetup paperSize="9"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81FCD-1D64-48BC-AD67-A0233E0E8DCD}">
  <dimension ref="A1:P30"/>
  <sheetViews>
    <sheetView showGridLines="0" workbookViewId="0">
      <selection activeCell="C36" sqref="C36"/>
    </sheetView>
  </sheetViews>
  <sheetFormatPr baseColWidth="10" defaultColWidth="11.42578125" defaultRowHeight="12.75" x14ac:dyDescent="0.2"/>
  <cols>
    <col min="1" max="1" width="49.5703125" style="227" bestFit="1" customWidth="1"/>
    <col min="2" max="5" width="13.42578125" style="227" bestFit="1" customWidth="1"/>
    <col min="6" max="16384" width="11.42578125" style="227"/>
  </cols>
  <sheetData>
    <row r="1" spans="1:16" x14ac:dyDescent="0.2">
      <c r="A1" s="203" t="s">
        <v>159</v>
      </c>
      <c r="B1" s="18"/>
      <c r="C1" s="18"/>
      <c r="D1" s="18"/>
      <c r="E1" s="18"/>
    </row>
    <row r="2" spans="1:16" x14ac:dyDescent="0.2">
      <c r="A2" s="203" t="s">
        <v>489</v>
      </c>
      <c r="B2" s="18"/>
      <c r="C2" s="18"/>
      <c r="D2" s="18"/>
      <c r="E2" s="18"/>
    </row>
    <row r="3" spans="1:16" x14ac:dyDescent="0.2">
      <c r="A3" s="242" t="s">
        <v>490</v>
      </c>
      <c r="B3" s="18"/>
      <c r="C3" s="18"/>
      <c r="D3" s="18"/>
      <c r="E3" s="18"/>
    </row>
    <row r="4" spans="1:16" x14ac:dyDescent="0.2">
      <c r="A4" s="242"/>
      <c r="B4" s="18"/>
      <c r="C4" s="18"/>
      <c r="D4" s="18"/>
      <c r="E4" s="18"/>
    </row>
    <row r="5" spans="1:16" x14ac:dyDescent="0.2">
      <c r="A5" s="297"/>
      <c r="B5" s="21">
        <v>2024</v>
      </c>
      <c r="C5" s="21">
        <v>2025</v>
      </c>
      <c r="D5" s="21">
        <v>2026</v>
      </c>
      <c r="E5" s="21">
        <v>2027</v>
      </c>
      <c r="G5" s="463"/>
    </row>
    <row r="6" spans="1:16" x14ac:dyDescent="0.2">
      <c r="A6" s="77" t="s">
        <v>161</v>
      </c>
      <c r="B6" s="298">
        <v>69379000.920172796</v>
      </c>
      <c r="C6" s="298">
        <v>72004767.863049284</v>
      </c>
      <c r="D6" s="298">
        <v>73611244.539257869</v>
      </c>
      <c r="E6" s="298">
        <v>74545218.454151139</v>
      </c>
      <c r="F6" s="262"/>
      <c r="G6" s="462"/>
      <c r="H6" s="262"/>
      <c r="I6" s="262"/>
      <c r="J6" s="262"/>
      <c r="K6" s="262"/>
      <c r="L6" s="262"/>
      <c r="M6" s="262"/>
      <c r="N6" s="262"/>
      <c r="O6" s="262"/>
      <c r="P6" s="262"/>
    </row>
    <row r="7" spans="1:16" x14ac:dyDescent="0.2">
      <c r="A7" s="77" t="s">
        <v>117</v>
      </c>
      <c r="B7" s="299">
        <v>69368560.258595198</v>
      </c>
      <c r="C7" s="299">
        <v>71994346.050330877</v>
      </c>
      <c r="D7" s="299">
        <v>73600832.872597069</v>
      </c>
      <c r="E7" s="299">
        <v>74534798.699269533</v>
      </c>
      <c r="F7" s="262"/>
      <c r="G7" s="262"/>
      <c r="H7" s="262"/>
      <c r="I7" s="262"/>
      <c r="J7" s="262"/>
      <c r="K7" s="262"/>
      <c r="L7" s="262"/>
      <c r="M7" s="262"/>
      <c r="N7" s="262"/>
      <c r="O7" s="262"/>
      <c r="P7" s="262"/>
    </row>
    <row r="8" spans="1:16" x14ac:dyDescent="0.2">
      <c r="A8" s="300" t="s">
        <v>118</v>
      </c>
      <c r="B8" s="301">
        <v>58518025.872319125</v>
      </c>
      <c r="C8" s="301">
        <v>61050304.807826541</v>
      </c>
      <c r="D8" s="301">
        <v>62888793.290607907</v>
      </c>
      <c r="E8" s="301">
        <v>63305583.97093758</v>
      </c>
      <c r="F8" s="262"/>
      <c r="G8" s="262"/>
      <c r="H8" s="262"/>
      <c r="I8" s="262"/>
      <c r="J8" s="262"/>
      <c r="K8" s="262"/>
      <c r="L8" s="262"/>
      <c r="M8" s="262"/>
      <c r="N8" s="262"/>
      <c r="O8" s="262"/>
      <c r="P8" s="262"/>
    </row>
    <row r="9" spans="1:16" x14ac:dyDescent="0.2">
      <c r="A9" s="302" t="s">
        <v>162</v>
      </c>
      <c r="B9" s="301">
        <v>2827739.7009999999</v>
      </c>
      <c r="C9" s="301">
        <v>2992973.452</v>
      </c>
      <c r="D9" s="301">
        <v>2999229.4160000002</v>
      </c>
      <c r="E9" s="301">
        <v>3217183.1950000003</v>
      </c>
      <c r="F9" s="262"/>
      <c r="G9" s="262"/>
      <c r="H9" s="262"/>
      <c r="I9" s="262"/>
      <c r="J9" s="262"/>
      <c r="K9" s="262"/>
      <c r="L9" s="262"/>
      <c r="M9" s="262"/>
      <c r="N9" s="262"/>
      <c r="O9" s="262"/>
      <c r="P9" s="262"/>
    </row>
    <row r="10" spans="1:16" x14ac:dyDescent="0.2">
      <c r="A10" s="302" t="s">
        <v>163</v>
      </c>
      <c r="B10" s="301">
        <v>55690286.171319127</v>
      </c>
      <c r="C10" s="301">
        <v>58057331.355826542</v>
      </c>
      <c r="D10" s="301">
        <v>59889563.874607906</v>
      </c>
      <c r="E10" s="301">
        <v>60088400.77593758</v>
      </c>
      <c r="F10" s="262"/>
      <c r="G10" s="262"/>
      <c r="H10" s="262"/>
      <c r="I10" s="262"/>
      <c r="J10" s="262"/>
      <c r="K10" s="262"/>
      <c r="L10" s="262"/>
      <c r="M10" s="262"/>
      <c r="N10" s="262"/>
      <c r="O10" s="262"/>
      <c r="P10" s="262"/>
    </row>
    <row r="11" spans="1:16" x14ac:dyDescent="0.2">
      <c r="A11" s="300" t="s">
        <v>63</v>
      </c>
      <c r="B11" s="301">
        <v>1816934.2272399999</v>
      </c>
      <c r="C11" s="301">
        <v>1826046.831544</v>
      </c>
      <c r="D11" s="301">
        <v>1707098.1758600001</v>
      </c>
      <c r="E11" s="301">
        <v>2205923.4333319999</v>
      </c>
      <c r="F11" s="262"/>
      <c r="G11" s="262"/>
      <c r="H11" s="262"/>
      <c r="I11" s="262"/>
      <c r="J11" s="262"/>
      <c r="K11" s="262"/>
      <c r="L11" s="262"/>
      <c r="M11" s="262"/>
      <c r="N11" s="262"/>
      <c r="O11" s="262"/>
      <c r="P11" s="262"/>
    </row>
    <row r="12" spans="1:16" x14ac:dyDescent="0.2">
      <c r="A12" s="300" t="s">
        <v>121</v>
      </c>
      <c r="B12" s="301">
        <v>2612378.0059898738</v>
      </c>
      <c r="C12" s="301">
        <v>2695337.2339912122</v>
      </c>
      <c r="D12" s="301">
        <v>2769945.6254779026</v>
      </c>
      <c r="E12" s="301">
        <v>2841978.2738551213</v>
      </c>
      <c r="F12" s="262"/>
      <c r="G12" s="262"/>
      <c r="H12" s="262"/>
      <c r="I12" s="262"/>
      <c r="J12" s="262"/>
      <c r="K12" s="262"/>
      <c r="L12" s="262"/>
      <c r="M12" s="262"/>
      <c r="N12" s="262"/>
      <c r="O12" s="262"/>
      <c r="P12" s="262"/>
    </row>
    <row r="13" spans="1:16" x14ac:dyDescent="0.2">
      <c r="A13" s="300" t="s">
        <v>122</v>
      </c>
      <c r="B13" s="301">
        <v>170461.77446548495</v>
      </c>
      <c r="C13" s="301">
        <v>172860.6307652973</v>
      </c>
      <c r="D13" s="301">
        <v>175275.64148677405</v>
      </c>
      <c r="E13" s="301">
        <v>177593.80852155102</v>
      </c>
      <c r="F13" s="262"/>
      <c r="G13" s="262"/>
      <c r="H13" s="262"/>
      <c r="I13" s="262"/>
      <c r="J13" s="262"/>
      <c r="K13" s="262"/>
      <c r="L13" s="262"/>
      <c r="M13" s="262"/>
      <c r="N13" s="262"/>
      <c r="O13" s="262"/>
      <c r="P13" s="262"/>
    </row>
    <row r="14" spans="1:16" x14ac:dyDescent="0.2">
      <c r="A14" s="300" t="s">
        <v>123</v>
      </c>
      <c r="B14" s="301">
        <v>1898357.7957666891</v>
      </c>
      <c r="C14" s="301">
        <v>1825144.5524748338</v>
      </c>
      <c r="D14" s="301">
        <v>1560231.4942473471</v>
      </c>
      <c r="E14" s="301">
        <v>1414446.0902079674</v>
      </c>
      <c r="F14" s="262"/>
      <c r="G14" s="262"/>
      <c r="H14" s="262"/>
      <c r="I14" s="262"/>
      <c r="J14" s="262"/>
      <c r="K14" s="262"/>
      <c r="L14" s="262"/>
      <c r="M14" s="262"/>
      <c r="N14" s="262"/>
      <c r="O14" s="262"/>
      <c r="P14" s="262"/>
    </row>
    <row r="15" spans="1:16" x14ac:dyDescent="0.2">
      <c r="A15" s="300" t="s">
        <v>124</v>
      </c>
      <c r="B15" s="301">
        <v>1437624.6192164512</v>
      </c>
      <c r="C15" s="301">
        <v>1483501.2852737349</v>
      </c>
      <c r="D15" s="301">
        <v>1524604.1277209888</v>
      </c>
      <c r="E15" s="301">
        <v>1561801.6064447095</v>
      </c>
      <c r="F15" s="262"/>
      <c r="G15" s="262"/>
      <c r="H15" s="262"/>
      <c r="I15" s="262"/>
      <c r="J15" s="262"/>
      <c r="K15" s="262"/>
      <c r="L15" s="262"/>
      <c r="M15" s="262"/>
      <c r="N15" s="262"/>
      <c r="O15" s="262"/>
      <c r="P15" s="262"/>
    </row>
    <row r="16" spans="1:16" x14ac:dyDescent="0.2">
      <c r="A16" s="300" t="s">
        <v>125</v>
      </c>
      <c r="B16" s="301">
        <v>2914777.9635975608</v>
      </c>
      <c r="C16" s="301">
        <v>2941150.708455279</v>
      </c>
      <c r="D16" s="301">
        <v>2974884.5171961221</v>
      </c>
      <c r="E16" s="301">
        <v>3027471.5159706161</v>
      </c>
      <c r="F16" s="262"/>
      <c r="G16" s="262"/>
      <c r="H16" s="262"/>
      <c r="I16" s="262"/>
      <c r="J16" s="262"/>
      <c r="K16" s="262"/>
      <c r="L16" s="262"/>
      <c r="M16" s="262"/>
      <c r="N16" s="262"/>
      <c r="O16" s="262"/>
      <c r="P16" s="262"/>
    </row>
    <row r="17" spans="1:16" x14ac:dyDescent="0.2">
      <c r="A17" s="77" t="s">
        <v>26</v>
      </c>
      <c r="B17" s="303">
        <v>10440.6615776</v>
      </c>
      <c r="C17" s="303">
        <v>10421.8127184</v>
      </c>
      <c r="D17" s="303">
        <v>10411.666660800001</v>
      </c>
      <c r="E17" s="303">
        <v>10419.7548816</v>
      </c>
      <c r="F17" s="262"/>
      <c r="G17" s="262"/>
      <c r="H17" s="262"/>
      <c r="I17" s="262"/>
      <c r="J17" s="262"/>
      <c r="K17" s="262"/>
      <c r="L17" s="262"/>
      <c r="M17" s="262"/>
      <c r="N17" s="262"/>
      <c r="O17" s="262"/>
      <c r="P17" s="262"/>
    </row>
    <row r="18" spans="1:16" x14ac:dyDescent="0.2">
      <c r="A18" s="304" t="s">
        <v>126</v>
      </c>
      <c r="B18" s="305">
        <v>10440.6615776</v>
      </c>
      <c r="C18" s="305">
        <v>10421.8127184</v>
      </c>
      <c r="D18" s="305">
        <v>10411.666660800001</v>
      </c>
      <c r="E18" s="305">
        <v>10419.7548816</v>
      </c>
      <c r="F18" s="262"/>
      <c r="G18" s="262"/>
      <c r="H18" s="262"/>
      <c r="I18" s="262"/>
      <c r="J18" s="262"/>
      <c r="K18" s="262"/>
      <c r="L18" s="262"/>
      <c r="M18" s="262"/>
      <c r="N18" s="262"/>
      <c r="O18" s="262"/>
      <c r="P18" s="262"/>
    </row>
    <row r="19" spans="1:16" x14ac:dyDescent="0.2">
      <c r="A19" s="18" t="s">
        <v>57</v>
      </c>
      <c r="B19" s="18"/>
      <c r="C19" s="18"/>
      <c r="D19" s="18"/>
      <c r="E19" s="18"/>
    </row>
    <row r="20" spans="1:16" x14ac:dyDescent="0.2">
      <c r="G20" s="294"/>
      <c r="H20" s="294"/>
      <c r="I20" s="294"/>
      <c r="J20" s="294"/>
    </row>
    <row r="21" spans="1:16" x14ac:dyDescent="0.2">
      <c r="B21" s="466"/>
      <c r="C21" s="466"/>
      <c r="D21" s="466"/>
      <c r="E21" s="466"/>
      <c r="G21" s="294"/>
      <c r="H21" s="294"/>
      <c r="I21" s="294"/>
      <c r="J21" s="294"/>
    </row>
    <row r="22" spans="1:16" x14ac:dyDescent="0.2">
      <c r="B22" s="466"/>
      <c r="C22" s="413"/>
      <c r="D22" s="413"/>
      <c r="E22" s="413"/>
      <c r="G22" s="294"/>
      <c r="H22" s="294"/>
      <c r="I22" s="294"/>
      <c r="J22" s="294"/>
    </row>
    <row r="23" spans="1:16" x14ac:dyDescent="0.2">
      <c r="G23" s="294"/>
      <c r="H23" s="294"/>
      <c r="I23" s="294"/>
      <c r="J23" s="294"/>
    </row>
    <row r="24" spans="1:16" x14ac:dyDescent="0.2">
      <c r="B24" s="262"/>
      <c r="G24" s="294"/>
      <c r="H24" s="294"/>
      <c r="I24" s="294"/>
      <c r="J24" s="294"/>
    </row>
    <row r="25" spans="1:16" x14ac:dyDescent="0.2">
      <c r="G25" s="294"/>
      <c r="H25" s="294"/>
      <c r="I25" s="294"/>
      <c r="J25" s="294"/>
    </row>
    <row r="26" spans="1:16" x14ac:dyDescent="0.2">
      <c r="G26" s="294"/>
      <c r="H26" s="294"/>
      <c r="I26" s="294"/>
      <c r="J26" s="294"/>
    </row>
    <row r="27" spans="1:16" x14ac:dyDescent="0.2">
      <c r="B27" s="660"/>
      <c r="C27" s="660"/>
      <c r="D27" s="660"/>
      <c r="E27" s="660"/>
      <c r="G27" s="660"/>
      <c r="H27" s="294"/>
      <c r="I27" s="294"/>
      <c r="J27" s="294"/>
    </row>
    <row r="28" spans="1:16" x14ac:dyDescent="0.2">
      <c r="G28" s="294"/>
      <c r="H28" s="294"/>
      <c r="I28" s="294"/>
      <c r="J28" s="294"/>
    </row>
    <row r="29" spans="1:16" x14ac:dyDescent="0.2">
      <c r="G29" s="294"/>
      <c r="H29" s="294"/>
      <c r="I29" s="294"/>
      <c r="J29" s="294"/>
    </row>
    <row r="30" spans="1:16" x14ac:dyDescent="0.2">
      <c r="E30" s="660"/>
      <c r="G30" s="294"/>
      <c r="H30" s="294"/>
      <c r="I30" s="294"/>
      <c r="J30" s="294"/>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2A0F-79C4-468A-BDB8-3B99537EB1CC}">
  <dimension ref="A1:E26"/>
  <sheetViews>
    <sheetView showGridLines="0" workbookViewId="0">
      <selection activeCell="J28" sqref="J28"/>
    </sheetView>
  </sheetViews>
  <sheetFormatPr baseColWidth="10" defaultColWidth="11.42578125" defaultRowHeight="12.75" x14ac:dyDescent="0.2"/>
  <cols>
    <col min="1" max="1" width="65.140625" style="227" customWidth="1"/>
    <col min="2" max="2" width="11.42578125" style="227" customWidth="1"/>
    <col min="3" max="16384" width="11.42578125" style="227"/>
  </cols>
  <sheetData>
    <row r="1" spans="1:5" x14ac:dyDescent="0.2">
      <c r="A1" s="1" t="s">
        <v>164</v>
      </c>
      <c r="B1" s="4"/>
      <c r="C1" s="4"/>
      <c r="D1" s="4"/>
      <c r="E1" s="4"/>
    </row>
    <row r="2" spans="1:5" x14ac:dyDescent="0.2">
      <c r="A2" s="1" t="s">
        <v>492</v>
      </c>
      <c r="B2" s="4"/>
      <c r="C2" s="4"/>
      <c r="D2" s="4"/>
      <c r="E2" s="4"/>
    </row>
    <row r="3" spans="1:5" x14ac:dyDescent="0.2">
      <c r="A3" s="2" t="s">
        <v>493</v>
      </c>
      <c r="B3" s="145"/>
      <c r="C3" s="4"/>
      <c r="D3" s="4"/>
      <c r="E3" s="4"/>
    </row>
    <row r="4" spans="1:5" x14ac:dyDescent="0.2">
      <c r="A4" s="4"/>
      <c r="B4" s="4"/>
      <c r="C4" s="4"/>
      <c r="D4" s="4"/>
      <c r="E4" s="4"/>
    </row>
    <row r="5" spans="1:5" x14ac:dyDescent="0.2">
      <c r="A5" s="399"/>
      <c r="B5" s="21">
        <v>2024</v>
      </c>
      <c r="C5" s="656">
        <v>2025</v>
      </c>
      <c r="D5" s="21">
        <v>2026</v>
      </c>
      <c r="E5" s="400">
        <v>2027</v>
      </c>
    </row>
    <row r="6" spans="1:5" x14ac:dyDescent="0.2">
      <c r="A6" s="286" t="s">
        <v>494</v>
      </c>
      <c r="B6" s="379">
        <v>69492401.405992538</v>
      </c>
      <c r="C6" s="378">
        <v>72096595.5671141</v>
      </c>
      <c r="D6" s="379">
        <v>73605726.518074796</v>
      </c>
      <c r="E6" s="401">
        <v>74933250.655787021</v>
      </c>
    </row>
    <row r="7" spans="1:5" x14ac:dyDescent="0.2">
      <c r="A7" s="398" t="s">
        <v>497</v>
      </c>
      <c r="B7" s="433">
        <v>9.9172849604633768</v>
      </c>
      <c r="C7" s="434">
        <v>3.7474516759137231</v>
      </c>
      <c r="D7" s="433">
        <v>2.0932069525472485</v>
      </c>
      <c r="E7" s="435">
        <v>1.8035609462889255</v>
      </c>
    </row>
    <row r="8" spans="1:5" x14ac:dyDescent="0.2">
      <c r="A8" s="414" t="s">
        <v>399</v>
      </c>
      <c r="B8" s="653">
        <v>-56318.66695477115</v>
      </c>
      <c r="C8" s="657">
        <v>-8816.6554619418457</v>
      </c>
      <c r="D8" s="653">
        <v>579.30160124506801</v>
      </c>
      <c r="E8" s="650">
        <v>-4776.7309649577364</v>
      </c>
    </row>
    <row r="9" spans="1:5" x14ac:dyDescent="0.2">
      <c r="A9" s="402" t="s">
        <v>495</v>
      </c>
      <c r="B9" s="671">
        <v>-557316.89289619564</v>
      </c>
      <c r="C9" s="673">
        <v>-500550.43311508046</v>
      </c>
      <c r="D9" s="671">
        <v>-107302.64212121512</v>
      </c>
      <c r="E9" s="645">
        <v>-263448.85947539634</v>
      </c>
    </row>
    <row r="10" spans="1:5" ht="15" x14ac:dyDescent="0.2">
      <c r="A10" s="672" t="s">
        <v>591</v>
      </c>
      <c r="B10" s="654">
        <v>500235.07403122424</v>
      </c>
      <c r="C10" s="658">
        <v>417539.38451220142</v>
      </c>
      <c r="D10" s="654">
        <v>112241.36170304264</v>
      </c>
      <c r="E10" s="651">
        <v>-119806.61119552725</v>
      </c>
    </row>
    <row r="11" spans="1:5" x14ac:dyDescent="0.2">
      <c r="A11" s="397" t="s">
        <v>496</v>
      </c>
      <c r="B11" s="299">
        <v>69379000.920172796</v>
      </c>
      <c r="C11" s="659">
        <v>72004767.863049284</v>
      </c>
      <c r="D11" s="299">
        <v>73611244.539257869</v>
      </c>
      <c r="E11" s="652">
        <v>74545218.454151139</v>
      </c>
    </row>
    <row r="12" spans="1:5" x14ac:dyDescent="0.2">
      <c r="A12" s="231" t="s">
        <v>497</v>
      </c>
      <c r="B12" s="655">
        <v>8.473445320439879</v>
      </c>
      <c r="C12" s="647">
        <v>3.7846710215641224</v>
      </c>
      <c r="D12" s="655">
        <v>2.2310698636846666</v>
      </c>
      <c r="E12" s="648">
        <v>1.2687924524834813</v>
      </c>
    </row>
    <row r="13" spans="1:5" x14ac:dyDescent="0.2">
      <c r="A13" s="649" t="s">
        <v>590</v>
      </c>
      <c r="B13" s="646">
        <v>-113400.48581974208</v>
      </c>
      <c r="C13" s="670">
        <v>-91827.704064816236</v>
      </c>
      <c r="D13" s="646">
        <v>5518.0211830735207</v>
      </c>
      <c r="E13" s="669">
        <v>-388032.20163588226</v>
      </c>
    </row>
    <row r="14" spans="1:5" ht="12.75" customHeight="1" x14ac:dyDescent="0.2">
      <c r="A14" s="1012" t="s">
        <v>592</v>
      </c>
      <c r="B14" s="1012"/>
      <c r="C14" s="1012"/>
      <c r="D14" s="1012"/>
      <c r="E14" s="1012"/>
    </row>
    <row r="15" spans="1:5" x14ac:dyDescent="0.2">
      <c r="A15" s="1013"/>
      <c r="B15" s="1013"/>
      <c r="C15" s="1013"/>
      <c r="D15" s="1013"/>
      <c r="E15" s="1013"/>
    </row>
    <row r="16" spans="1:5" x14ac:dyDescent="0.2">
      <c r="A16" s="1013"/>
      <c r="B16" s="1013"/>
      <c r="C16" s="1013"/>
      <c r="D16" s="1013"/>
      <c r="E16" s="1013"/>
    </row>
    <row r="17" spans="1:5" x14ac:dyDescent="0.2">
      <c r="A17" s="1013"/>
      <c r="B17" s="1013"/>
      <c r="C17" s="1013"/>
      <c r="D17" s="1013"/>
      <c r="E17" s="1013"/>
    </row>
    <row r="18" spans="1:5" x14ac:dyDescent="0.2">
      <c r="A18" s="4" t="s">
        <v>57</v>
      </c>
      <c r="B18" s="247"/>
      <c r="C18" s="247"/>
      <c r="D18" s="247"/>
      <c r="E18" s="247"/>
    </row>
    <row r="19" spans="1:5" x14ac:dyDescent="0.2">
      <c r="A19" s="4"/>
      <c r="B19" s="247"/>
      <c r="C19" s="247"/>
      <c r="D19" s="247"/>
      <c r="E19" s="247"/>
    </row>
    <row r="20" spans="1:5" x14ac:dyDescent="0.2">
      <c r="B20" s="247"/>
      <c r="C20" s="247"/>
      <c r="D20" s="247"/>
      <c r="E20" s="247"/>
    </row>
    <row r="21" spans="1:5" x14ac:dyDescent="0.2">
      <c r="B21" s="247"/>
      <c r="C21" s="247"/>
      <c r="D21" s="247"/>
      <c r="E21" s="247"/>
    </row>
    <row r="22" spans="1:5" x14ac:dyDescent="0.2">
      <c r="B22" s="247"/>
      <c r="C22" s="247"/>
      <c r="D22" s="247"/>
      <c r="E22" s="247"/>
    </row>
    <row r="23" spans="1:5" x14ac:dyDescent="0.2">
      <c r="B23" s="247"/>
      <c r="C23" s="247"/>
      <c r="D23" s="247"/>
      <c r="E23" s="247"/>
    </row>
    <row r="24" spans="1:5" x14ac:dyDescent="0.2">
      <c r="B24" s="247"/>
      <c r="C24" s="247"/>
      <c r="D24" s="247"/>
      <c r="E24" s="247"/>
    </row>
    <row r="25" spans="1:5" x14ac:dyDescent="0.2">
      <c r="B25" s="247"/>
      <c r="C25" s="247"/>
      <c r="D25" s="247"/>
      <c r="E25" s="247"/>
    </row>
    <row r="26" spans="1:5" x14ac:dyDescent="0.2">
      <c r="B26" s="247"/>
      <c r="C26" s="247"/>
      <c r="D26" s="247"/>
      <c r="E26" s="247"/>
    </row>
  </sheetData>
  <mergeCells count="1">
    <mergeCell ref="A14:E17"/>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54E6-7497-4FB9-8E07-014B5F53F43C}">
  <dimension ref="A1:E12"/>
  <sheetViews>
    <sheetView showGridLines="0" workbookViewId="0">
      <selection activeCell="H29" sqref="H29"/>
    </sheetView>
  </sheetViews>
  <sheetFormatPr baseColWidth="10" defaultColWidth="11.42578125" defaultRowHeight="12.75" x14ac:dyDescent="0.2"/>
  <cols>
    <col min="1" max="1" width="41.28515625" style="227" customWidth="1"/>
    <col min="2" max="16384" width="11.42578125" style="227"/>
  </cols>
  <sheetData>
    <row r="1" spans="1:5" x14ac:dyDescent="0.2">
      <c r="A1" s="203" t="s">
        <v>165</v>
      </c>
      <c r="B1" s="18"/>
      <c r="C1" s="18"/>
      <c r="D1" s="18"/>
      <c r="E1" s="18"/>
    </row>
    <row r="2" spans="1:5" x14ac:dyDescent="0.2">
      <c r="A2" s="203" t="s">
        <v>498</v>
      </c>
      <c r="B2" s="18"/>
      <c r="C2" s="18"/>
      <c r="D2" s="18"/>
      <c r="E2" s="18"/>
    </row>
    <row r="3" spans="1:5" x14ac:dyDescent="0.2">
      <c r="A3" s="24"/>
      <c r="B3" s="18"/>
      <c r="C3" s="18"/>
      <c r="D3" s="18"/>
      <c r="E3" s="18"/>
    </row>
    <row r="4" spans="1:5" x14ac:dyDescent="0.2">
      <c r="A4" s="297"/>
      <c r="B4" s="21">
        <v>2024</v>
      </c>
      <c r="C4" s="22">
        <v>2025</v>
      </c>
      <c r="D4" s="82">
        <v>2026</v>
      </c>
      <c r="E4" s="82">
        <v>2027</v>
      </c>
    </row>
    <row r="5" spans="1:5" x14ac:dyDescent="0.2">
      <c r="A5" s="307" t="s">
        <v>166</v>
      </c>
      <c r="B5" s="254"/>
      <c r="C5" s="308"/>
      <c r="D5" s="254"/>
      <c r="E5" s="309"/>
    </row>
    <row r="6" spans="1:5" x14ac:dyDescent="0.2">
      <c r="A6" s="300" t="s">
        <v>585</v>
      </c>
      <c r="B6" s="606">
        <v>2.2865749354933795</v>
      </c>
      <c r="C6" s="636">
        <v>2.3313947562663584</v>
      </c>
      <c r="D6" s="606">
        <v>2.3028876178878166</v>
      </c>
      <c r="E6" s="633">
        <v>2.3269108471367206</v>
      </c>
    </row>
    <row r="7" spans="1:5" x14ac:dyDescent="0.2">
      <c r="A7" s="304" t="s">
        <v>587</v>
      </c>
      <c r="B7" s="606">
        <v>1.4599999999999946</v>
      </c>
      <c r="C7" s="636">
        <v>1.0000000000000009</v>
      </c>
      <c r="D7" s="606">
        <v>0.57000000000000384</v>
      </c>
      <c r="E7" s="633">
        <v>0.55000000000000604</v>
      </c>
    </row>
    <row r="8" spans="1:5" x14ac:dyDescent="0.2">
      <c r="A8" s="77" t="s">
        <v>167</v>
      </c>
      <c r="B8" s="349"/>
      <c r="C8" s="310"/>
      <c r="D8" s="349"/>
      <c r="E8" s="253"/>
    </row>
    <row r="9" spans="1:5" x14ac:dyDescent="0.2">
      <c r="A9" s="304" t="s">
        <v>586</v>
      </c>
      <c r="B9" s="350">
        <v>374</v>
      </c>
      <c r="C9" s="311">
        <v>374</v>
      </c>
      <c r="D9" s="350">
        <v>374</v>
      </c>
      <c r="E9" s="312">
        <v>374</v>
      </c>
    </row>
    <row r="10" spans="1:5" x14ac:dyDescent="0.2">
      <c r="A10" s="981" t="s">
        <v>584</v>
      </c>
      <c r="B10" s="981"/>
      <c r="C10" s="981"/>
      <c r="D10" s="981"/>
      <c r="E10" s="981"/>
    </row>
    <row r="11" spans="1:5" x14ac:dyDescent="0.2">
      <c r="A11" s="981"/>
      <c r="B11" s="981"/>
      <c r="C11" s="981"/>
      <c r="D11" s="981"/>
      <c r="E11" s="981"/>
    </row>
    <row r="12" spans="1:5" x14ac:dyDescent="0.2">
      <c r="A12" s="313" t="s">
        <v>57</v>
      </c>
    </row>
  </sheetData>
  <mergeCells count="1">
    <mergeCell ref="A10:E1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A76C-3A8C-43B9-BC7A-11BBF3ECE4C0}">
  <dimension ref="A1:K23"/>
  <sheetViews>
    <sheetView showGridLines="0" zoomScaleNormal="100" workbookViewId="0">
      <selection activeCell="G23" sqref="G23"/>
    </sheetView>
  </sheetViews>
  <sheetFormatPr baseColWidth="10" defaultColWidth="11.42578125" defaultRowHeight="12.75" x14ac:dyDescent="0.2"/>
  <cols>
    <col min="1" max="1" width="49.140625" style="227" customWidth="1"/>
    <col min="2" max="16384" width="11.42578125" style="227"/>
  </cols>
  <sheetData>
    <row r="1" spans="1:10" x14ac:dyDescent="0.2">
      <c r="A1" s="203" t="s">
        <v>168</v>
      </c>
      <c r="B1" s="18"/>
      <c r="C1" s="18"/>
      <c r="D1" s="18"/>
      <c r="E1" s="18"/>
      <c r="F1" s="263"/>
    </row>
    <row r="2" spans="1:10" x14ac:dyDescent="0.2">
      <c r="A2" s="203" t="s">
        <v>594</v>
      </c>
      <c r="B2" s="18"/>
      <c r="C2" s="18"/>
      <c r="D2" s="18"/>
      <c r="E2" s="18"/>
    </row>
    <row r="3" spans="1:10" x14ac:dyDescent="0.2">
      <c r="A3" s="1014" t="s">
        <v>499</v>
      </c>
      <c r="B3" s="1014"/>
      <c r="C3" s="1014"/>
      <c r="D3" s="1014"/>
      <c r="E3" s="1014"/>
    </row>
    <row r="4" spans="1:10" x14ac:dyDescent="0.2">
      <c r="A4" s="245"/>
      <c r="B4" s="245"/>
      <c r="C4" s="245"/>
      <c r="D4" s="245"/>
      <c r="E4" s="245"/>
    </row>
    <row r="5" spans="1:10" x14ac:dyDescent="0.2">
      <c r="A5" s="156" t="s">
        <v>169</v>
      </c>
      <c r="B5" s="155" t="s">
        <v>170</v>
      </c>
      <c r="C5" s="380" t="s">
        <v>171</v>
      </c>
      <c r="D5" s="380">
        <v>2026</v>
      </c>
      <c r="E5" s="380">
        <v>2027</v>
      </c>
      <c r="G5" s="463"/>
    </row>
    <row r="6" spans="1:10" x14ac:dyDescent="0.2">
      <c r="A6" s="156" t="s">
        <v>423</v>
      </c>
      <c r="B6" s="157">
        <v>70480830.215235412</v>
      </c>
      <c r="C6" s="158">
        <v>72566737.252563506</v>
      </c>
      <c r="D6" s="157">
        <v>73449487.377069935</v>
      </c>
      <c r="E6" s="159">
        <v>73985947.545623273</v>
      </c>
      <c r="G6" s="464"/>
      <c r="H6" s="262"/>
      <c r="I6" s="262"/>
      <c r="J6" s="262"/>
    </row>
    <row r="7" spans="1:10" x14ac:dyDescent="0.2">
      <c r="A7" s="160" t="s">
        <v>17</v>
      </c>
      <c r="B7" s="161">
        <v>59423825.722561583</v>
      </c>
      <c r="C7" s="381">
        <v>61560891.472757205</v>
      </c>
      <c r="D7" s="161">
        <v>62920619.592005663</v>
      </c>
      <c r="E7" s="162">
        <v>63178546.685558148</v>
      </c>
      <c r="G7" s="262"/>
      <c r="H7" s="262"/>
      <c r="I7" s="262"/>
      <c r="J7" s="262"/>
    </row>
    <row r="8" spans="1:10" x14ac:dyDescent="0.2">
      <c r="A8" s="661" t="s">
        <v>172</v>
      </c>
      <c r="B8" s="662">
        <v>2698747.1809021742</v>
      </c>
      <c r="C8" s="663">
        <v>2771904.5231146268</v>
      </c>
      <c r="D8" s="662">
        <v>2613457.9331707987</v>
      </c>
      <c r="E8" s="664">
        <v>2653748.7622323632</v>
      </c>
      <c r="G8" s="262"/>
      <c r="H8" s="262"/>
      <c r="I8" s="262"/>
      <c r="J8" s="262"/>
    </row>
    <row r="9" spans="1:10" x14ac:dyDescent="0.2">
      <c r="A9" s="661" t="s">
        <v>173</v>
      </c>
      <c r="B9" s="662">
        <v>56725078.541659407</v>
      </c>
      <c r="C9" s="663">
        <v>58788986.949642576</v>
      </c>
      <c r="D9" s="662">
        <v>60307161.658834867</v>
      </c>
      <c r="E9" s="664">
        <v>60524797.923325785</v>
      </c>
      <c r="G9" s="262"/>
      <c r="H9" s="262"/>
      <c r="I9" s="262"/>
      <c r="J9" s="262"/>
    </row>
    <row r="10" spans="1:10" x14ac:dyDescent="0.2">
      <c r="A10" s="160" t="s">
        <v>20</v>
      </c>
      <c r="B10" s="161">
        <v>1977310.8289593167</v>
      </c>
      <c r="C10" s="381">
        <v>1852084.1210101985</v>
      </c>
      <c r="D10" s="161">
        <v>1498579.6399663843</v>
      </c>
      <c r="E10" s="162">
        <v>1758811.5289434716</v>
      </c>
      <c r="G10" s="262"/>
      <c r="H10" s="262"/>
      <c r="I10" s="262"/>
      <c r="J10" s="262"/>
    </row>
    <row r="11" spans="1:10" x14ac:dyDescent="0.2">
      <c r="A11" s="160" t="s">
        <v>174</v>
      </c>
      <c r="B11" s="161">
        <v>2120234.8503378239</v>
      </c>
      <c r="C11" s="381">
        <v>2189787.2317112787</v>
      </c>
      <c r="D11" s="161">
        <v>2253329.304230541</v>
      </c>
      <c r="E11" s="162">
        <v>2325886.7420236859</v>
      </c>
      <c r="G11" s="262"/>
      <c r="H11" s="262"/>
      <c r="I11" s="262"/>
      <c r="J11" s="262"/>
    </row>
    <row r="12" spans="1:10" ht="15" x14ac:dyDescent="0.2">
      <c r="A12" s="163" t="s">
        <v>175</v>
      </c>
      <c r="B12" s="164">
        <v>6959458.8133766884</v>
      </c>
      <c r="C12" s="165">
        <v>6963974.4270848334</v>
      </c>
      <c r="D12" s="164">
        <v>6776958.8408673471</v>
      </c>
      <c r="E12" s="166">
        <v>6722702.5890979674</v>
      </c>
      <c r="G12" s="262"/>
      <c r="H12" s="262"/>
      <c r="I12" s="262"/>
      <c r="J12" s="262"/>
    </row>
    <row r="13" spans="1:10" ht="39" customHeight="1" x14ac:dyDescent="0.2">
      <c r="A13" s="1015" t="s">
        <v>65</v>
      </c>
      <c r="B13" s="1015"/>
      <c r="C13" s="1015"/>
      <c r="D13" s="1015"/>
      <c r="E13" s="1015"/>
    </row>
    <row r="14" spans="1:10" x14ac:dyDescent="0.2">
      <c r="A14" s="245" t="s">
        <v>57</v>
      </c>
      <c r="B14" s="314"/>
      <c r="C14" s="314"/>
      <c r="D14" s="314"/>
      <c r="E14" s="314"/>
      <c r="G14" s="294"/>
      <c r="H14" s="294"/>
      <c r="I14" s="294"/>
      <c r="J14" s="294"/>
    </row>
    <row r="15" spans="1:10" x14ac:dyDescent="0.2">
      <c r="A15" s="245"/>
      <c r="B15" s="315"/>
      <c r="C15" s="315"/>
      <c r="D15" s="315"/>
      <c r="E15" s="315"/>
      <c r="G15" s="294"/>
      <c r="H15" s="294"/>
      <c r="I15" s="294"/>
      <c r="J15" s="294"/>
    </row>
    <row r="16" spans="1:10" x14ac:dyDescent="0.2">
      <c r="F16" s="465"/>
      <c r="G16" s="294"/>
      <c r="H16" s="294"/>
      <c r="I16" s="294"/>
      <c r="J16" s="294"/>
    </row>
    <row r="17" spans="1:11" x14ac:dyDescent="0.2">
      <c r="F17" s="465"/>
      <c r="G17" s="294"/>
      <c r="H17" s="294"/>
      <c r="I17" s="294"/>
      <c r="J17" s="294"/>
      <c r="K17" s="294"/>
    </row>
    <row r="18" spans="1:11" x14ac:dyDescent="0.2">
      <c r="A18" s="465"/>
      <c r="B18" s="465"/>
      <c r="C18" s="465"/>
      <c r="D18" s="465"/>
      <c r="E18" s="465"/>
      <c r="F18" s="465"/>
      <c r="G18" s="294"/>
      <c r="H18" s="294"/>
      <c r="I18" s="294"/>
      <c r="J18" s="294"/>
      <c r="K18" s="294"/>
    </row>
    <row r="19" spans="1:11" x14ac:dyDescent="0.2">
      <c r="G19" s="294"/>
      <c r="H19" s="294"/>
      <c r="I19" s="294"/>
      <c r="J19" s="294"/>
      <c r="K19" s="294"/>
    </row>
    <row r="20" spans="1:11" x14ac:dyDescent="0.2">
      <c r="G20" s="294"/>
      <c r="H20" s="294"/>
      <c r="I20" s="294"/>
      <c r="J20" s="294"/>
      <c r="K20" s="294"/>
    </row>
    <row r="21" spans="1:11" x14ac:dyDescent="0.2">
      <c r="H21" s="294"/>
      <c r="I21" s="294"/>
      <c r="J21" s="294"/>
      <c r="K21" s="294"/>
    </row>
    <row r="22" spans="1:11" x14ac:dyDescent="0.2">
      <c r="H22" s="294"/>
      <c r="I22" s="294"/>
      <c r="J22" s="294"/>
      <c r="K22" s="294"/>
    </row>
    <row r="23" spans="1:11" x14ac:dyDescent="0.2">
      <c r="H23" s="294"/>
      <c r="I23" s="294"/>
      <c r="J23" s="294"/>
      <c r="K23" s="294"/>
    </row>
  </sheetData>
  <mergeCells count="2">
    <mergeCell ref="A3:E3"/>
    <mergeCell ref="A13:E13"/>
  </mergeCell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864-FC53-4E11-BCB1-1576FB04165B}">
  <dimension ref="A1:K17"/>
  <sheetViews>
    <sheetView showGridLines="0" workbookViewId="0">
      <selection activeCell="B11" sqref="B11"/>
    </sheetView>
  </sheetViews>
  <sheetFormatPr baseColWidth="10" defaultColWidth="11.42578125" defaultRowHeight="12.75" x14ac:dyDescent="0.2"/>
  <cols>
    <col min="1" max="1" width="35.85546875" style="227" customWidth="1"/>
    <col min="2" max="5" width="11.7109375" style="227" bestFit="1" customWidth="1"/>
    <col min="6" max="6" width="11.42578125" style="227"/>
    <col min="7" max="7" width="37.28515625" style="227" customWidth="1"/>
    <col min="8" max="16384" width="11.42578125" style="227"/>
  </cols>
  <sheetData>
    <row r="1" spans="1:11" x14ac:dyDescent="0.2">
      <c r="A1" s="203" t="s">
        <v>176</v>
      </c>
      <c r="B1" s="18"/>
      <c r="C1" s="18"/>
      <c r="D1" s="18"/>
      <c r="E1" s="18"/>
    </row>
    <row r="2" spans="1:11" x14ac:dyDescent="0.2">
      <c r="A2" s="203" t="s">
        <v>500</v>
      </c>
      <c r="B2" s="18"/>
      <c r="C2" s="18"/>
      <c r="D2" s="18"/>
      <c r="E2" s="18"/>
    </row>
    <row r="3" spans="1:11" x14ac:dyDescent="0.2">
      <c r="A3" s="242" t="s">
        <v>501</v>
      </c>
      <c r="B3" s="18"/>
      <c r="C3" s="18"/>
      <c r="D3" s="18"/>
      <c r="E3" s="18"/>
    </row>
    <row r="4" spans="1:11" x14ac:dyDescent="0.2">
      <c r="A4" s="24"/>
      <c r="B4" s="18"/>
      <c r="C4" s="18"/>
      <c r="D4" s="18"/>
      <c r="E4" s="18"/>
    </row>
    <row r="5" spans="1:11" x14ac:dyDescent="0.2">
      <c r="A5" s="575"/>
      <c r="B5" s="482">
        <v>2024</v>
      </c>
      <c r="C5" s="576">
        <v>2025</v>
      </c>
      <c r="D5" s="482">
        <v>2026</v>
      </c>
      <c r="E5" s="577">
        <v>2027</v>
      </c>
    </row>
    <row r="6" spans="1:11" x14ac:dyDescent="0.2">
      <c r="A6" s="423" t="s">
        <v>502</v>
      </c>
      <c r="B6" s="578">
        <v>72013266.476503894</v>
      </c>
      <c r="C6" s="570">
        <v>72334563.559245482</v>
      </c>
      <c r="D6" s="578">
        <v>72573760.949524418</v>
      </c>
      <c r="E6" s="571">
        <v>72599274.807389691</v>
      </c>
      <c r="G6" s="486"/>
      <c r="H6" s="484"/>
      <c r="I6" s="484"/>
      <c r="J6" s="484"/>
      <c r="K6" s="484"/>
    </row>
    <row r="7" spans="1:11" x14ac:dyDescent="0.2">
      <c r="A7" s="424" t="s">
        <v>503</v>
      </c>
      <c r="B7" s="142">
        <v>72367873.630400002</v>
      </c>
      <c r="C7" s="239">
        <v>73123060.957890004</v>
      </c>
      <c r="D7" s="142">
        <v>73860856.174610004</v>
      </c>
      <c r="E7" s="572">
        <v>74247439.186100006</v>
      </c>
      <c r="G7" s="487"/>
      <c r="H7" s="488"/>
      <c r="I7" s="488"/>
      <c r="J7" s="488"/>
      <c r="K7" s="488"/>
    </row>
    <row r="8" spans="1:11" x14ac:dyDescent="0.2">
      <c r="A8" s="573" t="s">
        <v>372</v>
      </c>
      <c r="B8" s="912">
        <v>2.2860898913757799</v>
      </c>
      <c r="C8" s="913">
        <v>1.04353947353342</v>
      </c>
      <c r="D8" s="914">
        <v>1.00897747858897</v>
      </c>
      <c r="E8" s="915">
        <v>0.52339362351299101</v>
      </c>
      <c r="G8" s="486"/>
      <c r="H8" s="484"/>
      <c r="I8" s="484"/>
      <c r="J8" s="484"/>
      <c r="K8" s="484"/>
    </row>
    <row r="9" spans="1:11" x14ac:dyDescent="0.2">
      <c r="A9" s="431" t="s">
        <v>368</v>
      </c>
      <c r="B9" s="909">
        <v>354607.15389610827</v>
      </c>
      <c r="C9" s="909">
        <v>788497.39864452183</v>
      </c>
      <c r="D9" s="909">
        <v>1287095.2250855863</v>
      </c>
      <c r="E9" s="909">
        <v>1648164.3787103146</v>
      </c>
      <c r="G9" s="487"/>
      <c r="H9" s="488"/>
      <c r="I9" s="488"/>
      <c r="J9" s="488"/>
      <c r="K9" s="488"/>
    </row>
    <row r="10" spans="1:11" x14ac:dyDescent="0.2">
      <c r="A10" s="431" t="s">
        <v>427</v>
      </c>
      <c r="B10" s="910">
        <v>0.49241920446951859</v>
      </c>
      <c r="C10" s="910">
        <v>1.0900700299362409</v>
      </c>
      <c r="D10" s="910">
        <v>1.7734994139008142</v>
      </c>
      <c r="E10" s="910">
        <v>2.2702215457151453</v>
      </c>
      <c r="G10" s="487"/>
      <c r="H10" s="489"/>
      <c r="I10" s="489"/>
      <c r="J10" s="489"/>
      <c r="K10" s="489"/>
    </row>
    <row r="11" spans="1:11" x14ac:dyDescent="0.2">
      <c r="A11" s="574" t="s">
        <v>428</v>
      </c>
      <c r="B11" s="911">
        <v>3.1610489508963724E-2</v>
      </c>
      <c r="C11" s="911">
        <v>0.18534343208987281</v>
      </c>
      <c r="D11" s="911">
        <v>0.38047249070128686</v>
      </c>
      <c r="E11" s="911">
        <v>0.45140006218019124</v>
      </c>
      <c r="G11" s="487"/>
      <c r="H11" s="488"/>
      <c r="I11" s="488"/>
      <c r="J11" s="488"/>
      <c r="K11" s="488"/>
    </row>
    <row r="12" spans="1:11" x14ac:dyDescent="0.2">
      <c r="A12" s="227" t="s">
        <v>57</v>
      </c>
    </row>
    <row r="13" spans="1:11" x14ac:dyDescent="0.2">
      <c r="A13" s="18"/>
      <c r="B13" s="30"/>
      <c r="C13" s="30"/>
      <c r="D13" s="30"/>
      <c r="E13" s="30"/>
      <c r="G13" s="487"/>
      <c r="H13" s="490"/>
      <c r="I13" s="490"/>
      <c r="J13" s="490"/>
      <c r="K13" s="490"/>
    </row>
    <row r="14" spans="1:11" x14ac:dyDescent="0.2">
      <c r="B14" s="262"/>
      <c r="C14" s="262"/>
      <c r="D14" s="262"/>
      <c r="E14" s="262"/>
      <c r="G14" s="486"/>
      <c r="H14" s="484"/>
      <c r="I14" s="484"/>
      <c r="J14" s="484"/>
      <c r="K14" s="484"/>
    </row>
    <row r="15" spans="1:11" x14ac:dyDescent="0.2">
      <c r="B15" s="930"/>
      <c r="C15" s="262"/>
      <c r="D15" s="262"/>
      <c r="E15" s="262"/>
    </row>
    <row r="16" spans="1:11" x14ac:dyDescent="0.2">
      <c r="B16" s="343"/>
      <c r="C16" s="343"/>
      <c r="D16" s="343"/>
      <c r="E16" s="343"/>
    </row>
    <row r="17" spans="2:5" x14ac:dyDescent="0.2">
      <c r="B17" s="343"/>
      <c r="C17" s="343"/>
      <c r="D17" s="343"/>
      <c r="E17" s="343"/>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C617-FCD5-4149-8D85-E7CEAB65B8DD}">
  <dimension ref="A1:E19"/>
  <sheetViews>
    <sheetView showGridLines="0" workbookViewId="0">
      <selection activeCell="A39" sqref="A39"/>
    </sheetView>
  </sheetViews>
  <sheetFormatPr baseColWidth="10" defaultColWidth="11.42578125" defaultRowHeight="12.75" x14ac:dyDescent="0.2"/>
  <cols>
    <col min="1" max="1" width="40.5703125" style="227" bestFit="1" customWidth="1"/>
    <col min="2" max="16384" width="11.42578125" style="227"/>
  </cols>
  <sheetData>
    <row r="1" spans="1:5" x14ac:dyDescent="0.2">
      <c r="A1" s="76" t="s">
        <v>348</v>
      </c>
      <c r="B1" s="18"/>
      <c r="C1" s="18"/>
      <c r="D1" s="18"/>
      <c r="E1" s="18"/>
    </row>
    <row r="2" spans="1:5" x14ac:dyDescent="0.2">
      <c r="A2" s="76" t="s">
        <v>504</v>
      </c>
      <c r="B2" s="18"/>
      <c r="C2" s="18"/>
      <c r="D2" s="18"/>
      <c r="E2" s="18"/>
    </row>
    <row r="3" spans="1:5" x14ac:dyDescent="0.2">
      <c r="A3" s="242" t="s">
        <v>490</v>
      </c>
      <c r="B3" s="18"/>
      <c r="C3" s="18"/>
      <c r="D3" s="18"/>
      <c r="E3" s="18"/>
    </row>
    <row r="4" spans="1:5" x14ac:dyDescent="0.2">
      <c r="A4" s="242"/>
      <c r="B4" s="18"/>
      <c r="C4" s="18"/>
      <c r="D4" s="18"/>
      <c r="E4" s="18"/>
    </row>
    <row r="5" spans="1:5" x14ac:dyDescent="0.2">
      <c r="A5" s="316"/>
      <c r="B5" s="317">
        <v>2024</v>
      </c>
      <c r="C5" s="317">
        <v>2025</v>
      </c>
      <c r="D5" s="317">
        <v>2026</v>
      </c>
      <c r="E5" s="317">
        <v>2027</v>
      </c>
    </row>
    <row r="6" spans="1:5" x14ac:dyDescent="0.2">
      <c r="A6" s="175" t="s">
        <v>178</v>
      </c>
      <c r="B6" s="318">
        <v>72367873.630398959</v>
      </c>
      <c r="C6" s="318">
        <v>73123060.957889721</v>
      </c>
      <c r="D6" s="318">
        <v>73860856.174612671</v>
      </c>
      <c r="E6" s="318">
        <v>74247439.186102435</v>
      </c>
    </row>
    <row r="7" spans="1:5" x14ac:dyDescent="0.2">
      <c r="A7" s="180" t="s">
        <v>179</v>
      </c>
      <c r="B7" s="319">
        <v>72361302.893091887</v>
      </c>
      <c r="C7" s="319">
        <v>73119503.795402482</v>
      </c>
      <c r="D7" s="319">
        <v>73859098.457517669</v>
      </c>
      <c r="E7" s="319">
        <v>74246650.753274634</v>
      </c>
    </row>
    <row r="8" spans="1:5" x14ac:dyDescent="0.2">
      <c r="A8" s="320" t="s">
        <v>180</v>
      </c>
      <c r="B8" s="321">
        <v>6570.7373070497197</v>
      </c>
      <c r="C8" s="321">
        <v>3557.1624872338921</v>
      </c>
      <c r="D8" s="321">
        <v>1757.7170950051238</v>
      </c>
      <c r="E8" s="321">
        <v>788.43282780683705</v>
      </c>
    </row>
    <row r="9" spans="1:5" x14ac:dyDescent="0.2">
      <c r="A9" s="18" t="s">
        <v>57</v>
      </c>
      <c r="B9" s="18"/>
      <c r="C9" s="18"/>
      <c r="D9" s="18"/>
      <c r="E9" s="18"/>
    </row>
    <row r="10" spans="1:5" x14ac:dyDescent="0.2">
      <c r="B10" s="248"/>
      <c r="C10" s="248"/>
      <c r="D10" s="248"/>
      <c r="E10" s="248"/>
    </row>
    <row r="11" spans="1:5" x14ac:dyDescent="0.2">
      <c r="B11" s="262"/>
      <c r="C11" s="262"/>
      <c r="D11" s="262"/>
      <c r="E11" s="262"/>
    </row>
    <row r="12" spans="1:5" x14ac:dyDescent="0.2">
      <c r="B12" s="247"/>
      <c r="C12" s="247"/>
      <c r="D12" s="247"/>
      <c r="E12" s="247"/>
    </row>
    <row r="13" spans="1:5" x14ac:dyDescent="0.2">
      <c r="B13" s="262"/>
      <c r="C13" s="262"/>
      <c r="D13" s="262"/>
      <c r="E13" s="262"/>
    </row>
    <row r="16" spans="1:5" x14ac:dyDescent="0.2">
      <c r="B16" s="294"/>
      <c r="C16" s="294"/>
      <c r="D16" s="294"/>
      <c r="E16" s="294"/>
    </row>
    <row r="17" spans="2:5" x14ac:dyDescent="0.2">
      <c r="B17" s="294"/>
      <c r="C17" s="294"/>
      <c r="D17" s="294"/>
      <c r="E17" s="294"/>
    </row>
    <row r="18" spans="2:5" x14ac:dyDescent="0.2">
      <c r="B18" s="294"/>
      <c r="C18" s="294"/>
      <c r="D18" s="294"/>
      <c r="E18" s="294"/>
    </row>
    <row r="19" spans="2:5" x14ac:dyDescent="0.2">
      <c r="B19" s="294"/>
      <c r="C19" s="294"/>
      <c r="D19" s="294"/>
      <c r="E19" s="294"/>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516-9E39-4482-B68F-0FB947CBC952}">
  <dimension ref="A1:O26"/>
  <sheetViews>
    <sheetView showGridLines="0" zoomScale="90" zoomScaleNormal="90" workbookViewId="0">
      <selection activeCell="I45" sqref="I45"/>
    </sheetView>
  </sheetViews>
  <sheetFormatPr baseColWidth="10" defaultColWidth="11.42578125" defaultRowHeight="12.75" x14ac:dyDescent="0.2"/>
  <cols>
    <col min="1" max="1" width="3.42578125" style="227" customWidth="1"/>
    <col min="2" max="2" width="44.5703125" style="227" customWidth="1"/>
    <col min="3" max="16384" width="11.42578125" style="227"/>
  </cols>
  <sheetData>
    <row r="1" spans="1:15" x14ac:dyDescent="0.2">
      <c r="A1" s="203" t="s">
        <v>181</v>
      </c>
      <c r="B1" s="18"/>
      <c r="C1" s="18"/>
      <c r="D1" s="18"/>
      <c r="E1" s="18"/>
      <c r="F1" s="18"/>
    </row>
    <row r="2" spans="1:15" x14ac:dyDescent="0.2">
      <c r="A2" s="203" t="s">
        <v>505</v>
      </c>
      <c r="B2" s="18"/>
      <c r="C2" s="18"/>
      <c r="D2" s="18"/>
      <c r="E2" s="18"/>
      <c r="F2" s="18"/>
    </row>
    <row r="3" spans="1:15" x14ac:dyDescent="0.2">
      <c r="A3" s="242" t="s">
        <v>485</v>
      </c>
      <c r="B3" s="18"/>
      <c r="C3" s="18"/>
      <c r="D3" s="18"/>
      <c r="E3" s="18"/>
      <c r="F3" s="18"/>
    </row>
    <row r="4" spans="1:15" x14ac:dyDescent="0.2">
      <c r="A4" s="203"/>
      <c r="B4" s="18"/>
      <c r="C4" s="18"/>
      <c r="D4" s="18"/>
      <c r="E4" s="18"/>
      <c r="F4" s="18"/>
    </row>
    <row r="5" spans="1:15" x14ac:dyDescent="0.2">
      <c r="A5" s="297"/>
      <c r="B5" s="322"/>
      <c r="C5" s="22">
        <v>2024</v>
      </c>
      <c r="D5" s="22">
        <v>2025</v>
      </c>
      <c r="E5" s="22">
        <v>2026</v>
      </c>
      <c r="F5" s="22">
        <v>2027</v>
      </c>
    </row>
    <row r="6" spans="1:15" x14ac:dyDescent="0.2">
      <c r="A6" s="78" t="s">
        <v>11</v>
      </c>
      <c r="B6" s="242" t="s">
        <v>182</v>
      </c>
      <c r="C6" s="491">
        <v>69379000.920186684</v>
      </c>
      <c r="D6" s="491">
        <v>72004767.863054842</v>
      </c>
      <c r="E6" s="491">
        <v>73611244.539267346</v>
      </c>
      <c r="F6" s="498">
        <v>74545218.454147965</v>
      </c>
      <c r="G6" s="262"/>
      <c r="H6" s="262"/>
      <c r="I6" s="262"/>
      <c r="J6" s="262"/>
      <c r="K6" s="262"/>
      <c r="L6" s="262"/>
      <c r="M6" s="262"/>
      <c r="N6" s="262"/>
      <c r="O6" s="262"/>
    </row>
    <row r="7" spans="1:15" x14ac:dyDescent="0.2">
      <c r="A7" s="78" t="s">
        <v>12</v>
      </c>
      <c r="B7" s="242" t="s">
        <v>183</v>
      </c>
      <c r="C7" s="492">
        <v>72367873.630400002</v>
      </c>
      <c r="D7" s="492">
        <v>73123060.957890004</v>
      </c>
      <c r="E7" s="493">
        <v>73860856.174610004</v>
      </c>
      <c r="F7" s="499">
        <v>74247439.186100006</v>
      </c>
      <c r="G7" s="262"/>
      <c r="H7" s="262"/>
      <c r="I7" s="262"/>
      <c r="J7" s="262"/>
      <c r="K7" s="262"/>
      <c r="L7" s="262"/>
      <c r="M7" s="262"/>
      <c r="N7" s="262"/>
      <c r="O7" s="262"/>
    </row>
    <row r="8" spans="1:15" x14ac:dyDescent="0.2">
      <c r="A8" s="78" t="s">
        <v>85</v>
      </c>
      <c r="B8" s="242" t="s">
        <v>184</v>
      </c>
      <c r="C8" s="492">
        <v>70480830.215245411</v>
      </c>
      <c r="D8" s="492">
        <v>72566737.252553523</v>
      </c>
      <c r="E8" s="493">
        <v>73449487.377079934</v>
      </c>
      <c r="F8" s="499">
        <v>73985947.545633271</v>
      </c>
      <c r="G8" s="262"/>
      <c r="H8" s="262"/>
      <c r="I8" s="262"/>
      <c r="J8" s="262"/>
      <c r="K8" s="262"/>
      <c r="L8" s="262"/>
      <c r="M8" s="262"/>
      <c r="N8" s="262"/>
      <c r="O8" s="262"/>
    </row>
    <row r="9" spans="1:15" x14ac:dyDescent="0.2">
      <c r="A9" s="77" t="s">
        <v>185</v>
      </c>
      <c r="B9" s="203" t="s">
        <v>186</v>
      </c>
      <c r="C9" s="701">
        <v>-1.8101088914732824</v>
      </c>
      <c r="D9" s="701">
        <v>-1.0601088914732824</v>
      </c>
      <c r="E9" s="702">
        <v>-0.31010889147328236</v>
      </c>
      <c r="F9" s="703">
        <v>0</v>
      </c>
      <c r="H9" s="269"/>
      <c r="I9" s="269"/>
      <c r="J9" s="269"/>
      <c r="K9" s="269"/>
      <c r="L9" s="269"/>
    </row>
    <row r="10" spans="1:15" x14ac:dyDescent="0.2">
      <c r="A10" s="78" t="s">
        <v>187</v>
      </c>
      <c r="B10" s="242" t="s">
        <v>188</v>
      </c>
      <c r="C10" s="495">
        <v>75726988.772506148</v>
      </c>
      <c r="D10" s="495">
        <v>75723401.209997997</v>
      </c>
      <c r="E10" s="495">
        <v>74395040.963422731</v>
      </c>
      <c r="F10" s="500">
        <v>73985947.545633271</v>
      </c>
      <c r="G10" s="262"/>
      <c r="H10" s="262"/>
      <c r="I10" s="262"/>
      <c r="J10" s="262"/>
      <c r="K10" s="262"/>
      <c r="L10" s="262"/>
      <c r="M10" s="262"/>
      <c r="N10" s="262"/>
    </row>
    <row r="11" spans="1:15" x14ac:dyDescent="0.2">
      <c r="A11" s="78" t="s">
        <v>189</v>
      </c>
      <c r="B11" s="242" t="s">
        <v>190</v>
      </c>
      <c r="C11" s="495">
        <v>3359115.1421061456</v>
      </c>
      <c r="D11" s="495">
        <v>2600340.2521079928</v>
      </c>
      <c r="E11" s="495">
        <v>534184.78881272674</v>
      </c>
      <c r="F11" s="500">
        <v>-261491.64046673477</v>
      </c>
      <c r="H11" s="323"/>
      <c r="I11" s="262"/>
      <c r="J11" s="262"/>
      <c r="K11" s="262"/>
      <c r="L11" s="262"/>
      <c r="M11" s="262"/>
      <c r="N11" s="262"/>
      <c r="O11" s="262"/>
    </row>
    <row r="12" spans="1:15" x14ac:dyDescent="0.2">
      <c r="A12" s="78" t="s">
        <v>191</v>
      </c>
      <c r="B12" s="242" t="s">
        <v>370</v>
      </c>
      <c r="C12" s="494">
        <v>4130.1786722249535</v>
      </c>
      <c r="D12" s="494">
        <v>3368.6786267597977</v>
      </c>
      <c r="E12" s="494">
        <v>730.51120314109039</v>
      </c>
      <c r="F12" s="501">
        <v>-371.70797985934161</v>
      </c>
      <c r="H12" s="323"/>
      <c r="I12" s="294"/>
      <c r="J12" s="294"/>
      <c r="K12" s="294"/>
      <c r="L12" s="294"/>
    </row>
    <row r="13" spans="1:15" x14ac:dyDescent="0.2">
      <c r="A13" s="78" t="s">
        <v>192</v>
      </c>
      <c r="B13" s="242" t="s">
        <v>369</v>
      </c>
      <c r="C13" s="723">
        <v>1.1590126603767199</v>
      </c>
      <c r="D13" s="723">
        <v>0.87327756748210794</v>
      </c>
      <c r="E13" s="723">
        <v>0.17519414562354318</v>
      </c>
      <c r="F13" s="724">
        <v>-8.3608648268097149E-2</v>
      </c>
      <c r="H13" s="324"/>
      <c r="I13" s="269"/>
      <c r="J13" s="269"/>
      <c r="K13" s="269"/>
      <c r="L13" s="269"/>
    </row>
    <row r="14" spans="1:15" x14ac:dyDescent="0.2">
      <c r="A14" s="80" t="s">
        <v>193</v>
      </c>
      <c r="B14" s="325" t="s">
        <v>194</v>
      </c>
      <c r="C14" s="725">
        <v>-2.1902786827791898</v>
      </c>
      <c r="D14" s="726">
        <v>-1.2488362170849889</v>
      </c>
      <c r="E14" s="726">
        <v>-0.25705813371790143</v>
      </c>
      <c r="F14" s="725">
        <v>0.17881980698550848</v>
      </c>
      <c r="H14" s="269"/>
      <c r="I14" s="269"/>
      <c r="J14" s="269"/>
      <c r="K14" s="269"/>
      <c r="L14" s="269"/>
    </row>
    <row r="15" spans="1:15" x14ac:dyDescent="0.2">
      <c r="A15" s="942" t="s">
        <v>57</v>
      </c>
      <c r="B15" s="942"/>
      <c r="C15" s="18"/>
      <c r="D15" s="18"/>
      <c r="E15" s="18"/>
      <c r="F15" s="18"/>
    </row>
    <row r="16" spans="1:15" x14ac:dyDescent="0.2">
      <c r="A16" s="18"/>
      <c r="B16" s="18"/>
      <c r="C16" s="18"/>
      <c r="D16" s="18"/>
      <c r="E16" s="18"/>
      <c r="F16" s="18"/>
    </row>
    <row r="17" spans="1:13" x14ac:dyDescent="0.2">
      <c r="A17" s="4"/>
      <c r="B17" s="4"/>
      <c r="C17" s="16"/>
      <c r="D17" s="16"/>
      <c r="E17" s="16"/>
      <c r="F17" s="16"/>
      <c r="H17" s="247"/>
      <c r="I17" s="247"/>
      <c r="J17" s="247"/>
      <c r="K17" s="247"/>
      <c r="L17" s="247"/>
      <c r="M17" s="247"/>
    </row>
    <row r="18" spans="1:13" x14ac:dyDescent="0.2">
      <c r="C18" s="262"/>
      <c r="D18" s="262"/>
      <c r="E18" s="262"/>
      <c r="F18" s="262"/>
      <c r="G18" s="294"/>
      <c r="H18" s="294"/>
      <c r="I18" s="294"/>
      <c r="J18" s="294"/>
      <c r="K18" s="294"/>
      <c r="L18" s="294"/>
      <c r="M18" s="247"/>
    </row>
    <row r="19" spans="1:13" x14ac:dyDescent="0.2">
      <c r="C19" s="247"/>
      <c r="D19" s="247"/>
      <c r="E19" s="247"/>
      <c r="F19" s="247"/>
      <c r="G19" s="294"/>
      <c r="H19" s="294"/>
      <c r="I19" s="294"/>
      <c r="J19" s="294"/>
      <c r="K19" s="294"/>
      <c r="L19" s="294"/>
      <c r="M19" s="247"/>
    </row>
    <row r="20" spans="1:13" x14ac:dyDescent="0.2">
      <c r="C20" s="262"/>
      <c r="D20" s="262"/>
      <c r="E20" s="262"/>
      <c r="F20" s="262"/>
      <c r="G20" s="294"/>
      <c r="H20" s="294"/>
      <c r="I20" s="294"/>
      <c r="J20" s="294"/>
      <c r="K20" s="294"/>
      <c r="L20" s="294"/>
      <c r="M20" s="247"/>
    </row>
    <row r="21" spans="1:13" x14ac:dyDescent="0.2">
      <c r="C21" s="262"/>
      <c r="D21" s="262"/>
      <c r="E21" s="262"/>
      <c r="F21" s="262"/>
      <c r="G21" s="294"/>
      <c r="H21" s="294"/>
      <c r="I21" s="294"/>
      <c r="J21" s="294"/>
      <c r="K21" s="294"/>
      <c r="L21" s="294"/>
      <c r="M21" s="247"/>
    </row>
    <row r="22" spans="1:13" x14ac:dyDescent="0.2">
      <c r="C22" s="262"/>
      <c r="D22" s="269"/>
      <c r="E22" s="269"/>
      <c r="F22" s="269"/>
      <c r="G22" s="294"/>
      <c r="H22" s="294"/>
      <c r="I22" s="294"/>
      <c r="J22" s="294"/>
      <c r="K22" s="294"/>
      <c r="L22" s="294"/>
      <c r="M22" s="247"/>
    </row>
    <row r="23" spans="1:13" x14ac:dyDescent="0.2">
      <c r="C23" s="247"/>
      <c r="D23" s="247"/>
      <c r="E23" s="247"/>
      <c r="F23" s="247"/>
      <c r="H23" s="247"/>
      <c r="I23" s="294"/>
      <c r="J23" s="294"/>
      <c r="K23" s="294"/>
      <c r="L23" s="294"/>
      <c r="M23" s="247"/>
    </row>
    <row r="24" spans="1:13" x14ac:dyDescent="0.2">
      <c r="H24" s="247"/>
      <c r="I24" s="294"/>
      <c r="J24" s="294"/>
      <c r="K24" s="294"/>
      <c r="L24" s="294"/>
      <c r="M24" s="247"/>
    </row>
    <row r="25" spans="1:13" x14ac:dyDescent="0.2">
      <c r="H25" s="247"/>
      <c r="I25" s="294"/>
      <c r="J25" s="294"/>
      <c r="K25" s="294"/>
      <c r="L25" s="294"/>
      <c r="M25" s="247"/>
    </row>
    <row r="26" spans="1:13" x14ac:dyDescent="0.2">
      <c r="I26" s="294"/>
      <c r="J26" s="294"/>
      <c r="K26" s="294"/>
      <c r="L26" s="294"/>
    </row>
  </sheetData>
  <mergeCells count="1">
    <mergeCell ref="A15:B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07BE-80F5-44B0-A852-2C12E5EA6721}">
  <dimension ref="A1:N23"/>
  <sheetViews>
    <sheetView showGridLines="0" workbookViewId="0">
      <selection activeCell="C22" sqref="C22"/>
    </sheetView>
  </sheetViews>
  <sheetFormatPr baseColWidth="10" defaultColWidth="11.42578125" defaultRowHeight="12.75" x14ac:dyDescent="0.2"/>
  <cols>
    <col min="1" max="1" width="42.42578125" style="227" customWidth="1"/>
    <col min="2" max="4" width="11.42578125" style="227"/>
    <col min="5" max="5" width="12.5703125" style="227" bestFit="1" customWidth="1"/>
    <col min="6" max="16384" width="11.42578125" style="227"/>
  </cols>
  <sheetData>
    <row r="1" spans="1:14" x14ac:dyDescent="0.2">
      <c r="A1" s="1" t="s">
        <v>177</v>
      </c>
      <c r="B1" s="4"/>
      <c r="C1" s="4"/>
      <c r="D1" s="4"/>
      <c r="E1" s="4"/>
    </row>
    <row r="2" spans="1:14" x14ac:dyDescent="0.2">
      <c r="A2" s="1" t="s">
        <v>371</v>
      </c>
      <c r="B2" s="4"/>
      <c r="C2" s="4"/>
      <c r="D2" s="4"/>
      <c r="E2" s="4"/>
    </row>
    <row r="3" spans="1:14" x14ac:dyDescent="0.2">
      <c r="A3" s="2" t="s">
        <v>493</v>
      </c>
      <c r="B3" s="4"/>
      <c r="C3" s="4"/>
      <c r="D3" s="4"/>
      <c r="E3" s="4"/>
    </row>
    <row r="4" spans="1:14" x14ac:dyDescent="0.2">
      <c r="A4" s="2"/>
      <c r="B4" s="4"/>
      <c r="C4" s="4"/>
      <c r="D4" s="4"/>
      <c r="E4" s="4"/>
    </row>
    <row r="5" spans="1:14" x14ac:dyDescent="0.2">
      <c r="A5" s="496"/>
      <c r="B5" s="482">
        <v>2024</v>
      </c>
      <c r="C5" s="482">
        <v>2025</v>
      </c>
      <c r="D5" s="485">
        <v>2026</v>
      </c>
      <c r="E5" s="485">
        <v>2027</v>
      </c>
      <c r="G5" s="327"/>
      <c r="H5" s="327"/>
    </row>
    <row r="6" spans="1:14" x14ac:dyDescent="0.2">
      <c r="A6" s="480" t="s">
        <v>506</v>
      </c>
      <c r="B6" s="506">
        <v>75747950.310091257</v>
      </c>
      <c r="C6" s="506">
        <v>75547377.710061863</v>
      </c>
      <c r="D6" s="506">
        <v>74114691.411241204</v>
      </c>
      <c r="E6" s="507">
        <v>74104770.511981294</v>
      </c>
      <c r="F6" s="262"/>
      <c r="G6" s="262"/>
      <c r="H6" s="262"/>
      <c r="I6" s="262"/>
      <c r="J6" s="262"/>
      <c r="K6" s="262"/>
      <c r="L6" s="262"/>
      <c r="M6" s="262"/>
      <c r="N6" s="262"/>
    </row>
    <row r="7" spans="1:14" x14ac:dyDescent="0.2">
      <c r="A7" s="483" t="s">
        <v>372</v>
      </c>
      <c r="B7" s="916">
        <v>6.945843029176646</v>
      </c>
      <c r="C7" s="916">
        <v>-0.26478947510566453</v>
      </c>
      <c r="D7" s="916">
        <v>-1.8964077142678226</v>
      </c>
      <c r="E7" s="917">
        <v>-1.3385874070315218E-2</v>
      </c>
      <c r="G7" s="269"/>
      <c r="H7" s="269"/>
      <c r="I7" s="269"/>
      <c r="J7" s="269"/>
      <c r="K7" s="262"/>
      <c r="L7" s="262"/>
      <c r="M7" s="262"/>
      <c r="N7" s="262"/>
    </row>
    <row r="8" spans="1:14" x14ac:dyDescent="0.2">
      <c r="A8" s="480" t="s">
        <v>507</v>
      </c>
      <c r="B8" s="506">
        <v>75726988.772506148</v>
      </c>
      <c r="C8" s="506">
        <v>75723401.209997997</v>
      </c>
      <c r="D8" s="506">
        <v>74395040.963422731</v>
      </c>
      <c r="E8" s="507">
        <v>73985947.545633271</v>
      </c>
      <c r="F8" s="262"/>
      <c r="G8" s="262"/>
      <c r="H8" s="262"/>
      <c r="I8" s="262"/>
      <c r="J8" s="262"/>
      <c r="K8" s="262"/>
      <c r="L8" s="262"/>
      <c r="M8" s="262"/>
      <c r="N8" s="262"/>
    </row>
    <row r="9" spans="1:14" x14ac:dyDescent="0.2">
      <c r="A9" s="497" t="s">
        <v>372</v>
      </c>
      <c r="B9" s="918">
        <v>7.0339253070707404</v>
      </c>
      <c r="C9" s="916">
        <v>-4.7374952659606801E-3</v>
      </c>
      <c r="D9" s="916">
        <v>-1.7542268642839001</v>
      </c>
      <c r="E9" s="919">
        <v>-0.54989339677975502</v>
      </c>
      <c r="G9" s="269"/>
      <c r="H9" s="269"/>
      <c r="I9" s="269"/>
      <c r="J9" s="269"/>
    </row>
    <row r="10" spans="1:14" x14ac:dyDescent="0.2">
      <c r="A10" s="481" t="s">
        <v>508</v>
      </c>
      <c r="B10" s="508">
        <v>-20961.537585109472</v>
      </c>
      <c r="C10" s="508">
        <v>176023.49993613362</v>
      </c>
      <c r="D10" s="508">
        <v>280349.55218152702</v>
      </c>
      <c r="E10" s="509">
        <v>-118822.96634802222</v>
      </c>
      <c r="G10" s="294"/>
      <c r="H10" s="294"/>
      <c r="I10" s="294"/>
      <c r="J10" s="294"/>
    </row>
    <row r="11" spans="1:14" x14ac:dyDescent="0.2">
      <c r="A11" s="483" t="s">
        <v>425</v>
      </c>
      <c r="B11" s="916">
        <v>-2.767274559812849E-2</v>
      </c>
      <c r="C11" s="916">
        <v>0.23299749808878278</v>
      </c>
      <c r="D11" s="916">
        <v>0.37826448015001457</v>
      </c>
      <c r="E11" s="917">
        <v>-0.16034455747867549</v>
      </c>
      <c r="G11" s="269"/>
      <c r="H11" s="269"/>
      <c r="I11" s="269"/>
      <c r="J11" s="269"/>
    </row>
    <row r="12" spans="1:14" x14ac:dyDescent="0.2">
      <c r="A12" s="110" t="s">
        <v>426</v>
      </c>
      <c r="B12" s="16"/>
      <c r="C12" s="16"/>
      <c r="D12" s="16"/>
      <c r="E12" s="104"/>
    </row>
    <row r="13" spans="1:14" x14ac:dyDescent="0.2">
      <c r="B13" s="342"/>
      <c r="C13" s="270"/>
      <c r="D13" s="270"/>
      <c r="E13" s="270"/>
    </row>
    <row r="14" spans="1:14" x14ac:dyDescent="0.2">
      <c r="B14" s="247"/>
      <c r="C14" s="270"/>
      <c r="D14" s="270"/>
      <c r="E14" s="270"/>
    </row>
    <row r="15" spans="1:14" x14ac:dyDescent="0.2">
      <c r="B15" s="247"/>
      <c r="C15" s="270"/>
      <c r="D15" s="270"/>
      <c r="E15" s="270"/>
    </row>
    <row r="16" spans="1:14" x14ac:dyDescent="0.2">
      <c r="B16" s="342"/>
      <c r="C16" s="342"/>
      <c r="D16" s="342"/>
      <c r="E16" s="342"/>
    </row>
    <row r="18" spans="2:5" x14ac:dyDescent="0.2">
      <c r="B18" s="247"/>
      <c r="C18" s="247"/>
      <c r="D18" s="247"/>
      <c r="E18" s="247"/>
    </row>
    <row r="19" spans="2:5" x14ac:dyDescent="0.2">
      <c r="B19" s="247"/>
      <c r="C19" s="247"/>
      <c r="D19" s="247"/>
      <c r="E19" s="247"/>
    </row>
    <row r="20" spans="2:5" x14ac:dyDescent="0.2">
      <c r="B20" s="247"/>
      <c r="C20" s="247"/>
      <c r="D20" s="247"/>
      <c r="E20" s="247"/>
    </row>
    <row r="21" spans="2:5" x14ac:dyDescent="0.2">
      <c r="B21" s="247"/>
      <c r="C21" s="247"/>
      <c r="D21" s="247"/>
      <c r="E21" s="247"/>
    </row>
    <row r="22" spans="2:5" x14ac:dyDescent="0.2">
      <c r="B22" s="247"/>
      <c r="C22" s="247"/>
      <c r="D22" s="247"/>
      <c r="E22" s="247"/>
    </row>
    <row r="23" spans="2:5" x14ac:dyDescent="0.2">
      <c r="B23" s="247"/>
      <c r="C23" s="247"/>
      <c r="D23" s="247"/>
      <c r="E23" s="247"/>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6611-17E9-48A5-8FE9-B6382F536957}">
  <dimension ref="A1:J24"/>
  <sheetViews>
    <sheetView showGridLines="0" workbookViewId="0">
      <selection activeCell="H21" sqref="H21"/>
    </sheetView>
  </sheetViews>
  <sheetFormatPr baseColWidth="10" defaultColWidth="11.42578125" defaultRowHeight="12.75" x14ac:dyDescent="0.2"/>
  <cols>
    <col min="1" max="1" width="32.5703125" style="227" customWidth="1"/>
    <col min="2" max="5" width="13.140625" style="227" customWidth="1"/>
    <col min="6" max="16384" width="11.42578125" style="227"/>
  </cols>
  <sheetData>
    <row r="1" spans="1:10" x14ac:dyDescent="0.2">
      <c r="A1" s="246" t="s">
        <v>195</v>
      </c>
    </row>
    <row r="2" spans="1:10" x14ac:dyDescent="0.2">
      <c r="A2" s="246" t="s">
        <v>509</v>
      </c>
    </row>
    <row r="3" spans="1:10" x14ac:dyDescent="0.2">
      <c r="A3" s="146" t="s">
        <v>485</v>
      </c>
    </row>
    <row r="5" spans="1:10" x14ac:dyDescent="0.2">
      <c r="A5" s="328"/>
      <c r="B5" s="382">
        <v>2024</v>
      </c>
      <c r="C5" s="329">
        <v>2025</v>
      </c>
      <c r="D5" s="329">
        <v>2026</v>
      </c>
      <c r="E5" s="329">
        <v>2027</v>
      </c>
    </row>
    <row r="6" spans="1:10" x14ac:dyDescent="0.2">
      <c r="A6" s="330" t="s">
        <v>154</v>
      </c>
      <c r="B6" s="383">
        <v>109443319.12417668</v>
      </c>
      <c r="C6" s="331">
        <v>118805728.47243504</v>
      </c>
      <c r="D6" s="383">
        <v>124316757.16613489</v>
      </c>
      <c r="E6" s="332">
        <v>126116842.59811984</v>
      </c>
      <c r="G6" s="247"/>
      <c r="H6" s="247"/>
      <c r="I6" s="247"/>
      <c r="J6" s="247"/>
    </row>
    <row r="7" spans="1:10" x14ac:dyDescent="0.2">
      <c r="A7" s="333" t="s">
        <v>196</v>
      </c>
      <c r="B7" s="384">
        <v>2988872.7102261633</v>
      </c>
      <c r="C7" s="296">
        <v>1118293.0948404372</v>
      </c>
      <c r="D7" s="384">
        <v>249611.63535480201</v>
      </c>
      <c r="E7" s="334">
        <v>-297779.26804870367</v>
      </c>
      <c r="G7" s="247"/>
      <c r="H7" s="247"/>
      <c r="I7" s="247"/>
      <c r="J7" s="247"/>
    </row>
    <row r="8" spans="1:10" x14ac:dyDescent="0.2">
      <c r="A8" s="333" t="s">
        <v>155</v>
      </c>
      <c r="B8" s="384">
        <v>6373536.638032198</v>
      </c>
      <c r="C8" s="296">
        <v>4392735.5988594145</v>
      </c>
      <c r="D8" s="384">
        <v>1550473.7966301441</v>
      </c>
      <c r="E8" s="334">
        <v>411349.12616868317</v>
      </c>
      <c r="G8" s="247"/>
      <c r="H8" s="247"/>
      <c r="I8" s="247"/>
      <c r="J8" s="247"/>
    </row>
    <row r="9" spans="1:10" x14ac:dyDescent="0.2">
      <c r="A9" s="335" t="s">
        <v>156</v>
      </c>
      <c r="B9" s="385">
        <v>118805728.47243504</v>
      </c>
      <c r="C9" s="336">
        <v>124316757.16613489</v>
      </c>
      <c r="D9" s="385">
        <v>126116842.59811984</v>
      </c>
      <c r="E9" s="337">
        <v>126230412.45623982</v>
      </c>
      <c r="G9" s="247"/>
      <c r="H9" s="247"/>
      <c r="I9" s="247"/>
      <c r="J9" s="247"/>
    </row>
    <row r="10" spans="1:10" x14ac:dyDescent="0.2">
      <c r="A10" s="559" t="s">
        <v>32</v>
      </c>
      <c r="B10" s="579">
        <v>40.992148705168802</v>
      </c>
      <c r="C10" s="580">
        <v>41.749549809404002</v>
      </c>
      <c r="D10" s="581">
        <v>41.361966324767899</v>
      </c>
      <c r="E10" s="582">
        <v>40.360578892250402</v>
      </c>
      <c r="G10" s="342"/>
      <c r="H10" s="342"/>
      <c r="I10" s="342"/>
      <c r="J10" s="342"/>
    </row>
    <row r="11" spans="1:10" x14ac:dyDescent="0.2">
      <c r="A11" s="227" t="s">
        <v>57</v>
      </c>
    </row>
    <row r="13" spans="1:10" x14ac:dyDescent="0.2">
      <c r="B13" s="247"/>
      <c r="C13" s="247"/>
      <c r="D13" s="247"/>
      <c r="E13" s="247"/>
    </row>
    <row r="14" spans="1:10" x14ac:dyDescent="0.2">
      <c r="B14" s="247"/>
      <c r="C14" s="247"/>
      <c r="D14" s="247"/>
      <c r="E14" s="247"/>
      <c r="G14" s="247"/>
      <c r="H14" s="247"/>
      <c r="I14" s="247"/>
      <c r="J14" s="247"/>
    </row>
    <row r="15" spans="1:10" x14ac:dyDescent="0.2">
      <c r="B15" s="247"/>
      <c r="C15" s="247"/>
      <c r="D15" s="247"/>
      <c r="E15" s="247"/>
      <c r="G15" s="247"/>
      <c r="H15" s="247"/>
      <c r="I15" s="247"/>
      <c r="J15" s="247"/>
    </row>
    <row r="16" spans="1:10" x14ac:dyDescent="0.2">
      <c r="B16" s="247"/>
      <c r="C16" s="247"/>
      <c r="D16" s="247"/>
      <c r="E16" s="247"/>
      <c r="G16" s="247"/>
      <c r="H16" s="247"/>
      <c r="I16" s="247"/>
      <c r="J16" s="247"/>
    </row>
    <row r="17" spans="2:10" x14ac:dyDescent="0.2">
      <c r="G17" s="247"/>
      <c r="H17" s="247"/>
      <c r="I17" s="247"/>
      <c r="J17" s="247"/>
    </row>
    <row r="18" spans="2:10" x14ac:dyDescent="0.2">
      <c r="G18" s="247"/>
      <c r="H18" s="247"/>
      <c r="I18" s="247"/>
      <c r="J18" s="247"/>
    </row>
    <row r="20" spans="2:10" x14ac:dyDescent="0.2">
      <c r="B20" s="247"/>
      <c r="C20" s="247"/>
      <c r="D20" s="247"/>
      <c r="E20" s="247"/>
    </row>
    <row r="21" spans="2:10" x14ac:dyDescent="0.2">
      <c r="B21" s="247"/>
      <c r="C21" s="247"/>
      <c r="D21" s="247"/>
      <c r="E21" s="247"/>
    </row>
    <row r="22" spans="2:10" x14ac:dyDescent="0.2">
      <c r="B22" s="247"/>
      <c r="C22" s="247"/>
      <c r="D22" s="247"/>
      <c r="E22" s="247"/>
    </row>
    <row r="23" spans="2:10" x14ac:dyDescent="0.2">
      <c r="B23" s="247"/>
      <c r="C23" s="247"/>
      <c r="D23" s="247"/>
      <c r="E23" s="247"/>
    </row>
    <row r="24" spans="2:10" x14ac:dyDescent="0.2">
      <c r="B24" s="247"/>
      <c r="C24" s="247"/>
      <c r="D24" s="247"/>
      <c r="E24" s="247"/>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610-7FCB-4A17-9276-542DFCAABCA6}">
  <dimension ref="A1:I18"/>
  <sheetViews>
    <sheetView showGridLines="0" workbookViewId="0">
      <selection activeCell="D14" sqref="D14"/>
    </sheetView>
  </sheetViews>
  <sheetFormatPr baseColWidth="10" defaultColWidth="8.85546875" defaultRowHeight="12.75" x14ac:dyDescent="0.2"/>
  <cols>
    <col min="1" max="1" width="26.85546875" style="4" customWidth="1"/>
    <col min="2" max="9" width="9.85546875" style="4" customWidth="1"/>
    <col min="10" max="16384" width="8.85546875" style="4"/>
  </cols>
  <sheetData>
    <row r="1" spans="1:9" x14ac:dyDescent="0.2">
      <c r="A1" s="338" t="s">
        <v>347</v>
      </c>
    </row>
    <row r="2" spans="1:9" x14ac:dyDescent="0.2">
      <c r="A2" s="338" t="s">
        <v>510</v>
      </c>
    </row>
    <row r="3" spans="1:9" x14ac:dyDescent="0.2">
      <c r="A3" s="235" t="s">
        <v>197</v>
      </c>
    </row>
    <row r="5" spans="1:9" x14ac:dyDescent="0.2">
      <c r="A5" s="354"/>
      <c r="B5" s="1016">
        <v>2024</v>
      </c>
      <c r="C5" s="1017"/>
      <c r="D5" s="1016">
        <v>2025</v>
      </c>
      <c r="E5" s="1017"/>
      <c r="F5" s="1018">
        <v>2026</v>
      </c>
      <c r="G5" s="1017"/>
      <c r="H5" s="1018">
        <v>2027</v>
      </c>
      <c r="I5" s="1017"/>
    </row>
    <row r="6" spans="1:9" x14ac:dyDescent="0.2">
      <c r="A6" s="98"/>
      <c r="B6" s="390" t="s">
        <v>93</v>
      </c>
      <c r="C6" s="389" t="s">
        <v>32</v>
      </c>
      <c r="D6" s="388" t="s">
        <v>93</v>
      </c>
      <c r="E6" s="389" t="s">
        <v>32</v>
      </c>
      <c r="F6" s="390" t="s">
        <v>93</v>
      </c>
      <c r="G6" s="389" t="s">
        <v>32</v>
      </c>
      <c r="H6" s="388" t="s">
        <v>93</v>
      </c>
      <c r="I6" s="389" t="s">
        <v>32</v>
      </c>
    </row>
    <row r="7" spans="1:9" x14ac:dyDescent="0.2">
      <c r="A7" s="6" t="s">
        <v>112</v>
      </c>
      <c r="B7" s="391">
        <v>17454.659597237314</v>
      </c>
      <c r="C7" s="704">
        <v>4.8981347028379396</v>
      </c>
      <c r="D7" s="386">
        <v>17341.346309853318</v>
      </c>
      <c r="E7" s="704">
        <v>4.4954744743479296</v>
      </c>
      <c r="F7" s="391">
        <v>17184.552347478922</v>
      </c>
      <c r="G7" s="704">
        <v>4.12126872531943</v>
      </c>
      <c r="H7" s="386">
        <v>17014.548961542179</v>
      </c>
      <c r="I7" s="704">
        <v>3.8270995602873699</v>
      </c>
    </row>
    <row r="8" spans="1:9" x14ac:dyDescent="0.2">
      <c r="A8" s="6" t="s">
        <v>346</v>
      </c>
      <c r="B8" s="391">
        <v>146076.83234875032</v>
      </c>
      <c r="C8" s="704">
        <v>40.992148705168802</v>
      </c>
      <c r="D8" s="386">
        <v>161049.38547790571</v>
      </c>
      <c r="E8" s="704">
        <v>41.749549809404002</v>
      </c>
      <c r="F8" s="391">
        <v>172467.97597444744</v>
      </c>
      <c r="G8" s="704">
        <v>41.361966324767899</v>
      </c>
      <c r="H8" s="386">
        <v>179435.37523931474</v>
      </c>
      <c r="I8" s="704">
        <v>40.360578892250402</v>
      </c>
    </row>
    <row r="9" spans="1:9" x14ac:dyDescent="0.2">
      <c r="A9" s="8" t="s">
        <v>345</v>
      </c>
      <c r="B9" s="392">
        <v>-128622.172751513</v>
      </c>
      <c r="C9" s="713">
        <v>-36.094014002330866</v>
      </c>
      <c r="D9" s="387">
        <v>-143708.0391680524</v>
      </c>
      <c r="E9" s="713">
        <v>-37.254075335056072</v>
      </c>
      <c r="F9" s="392">
        <v>-155283.42362696852</v>
      </c>
      <c r="G9" s="713">
        <v>-37.240697599448467</v>
      </c>
      <c r="H9" s="387">
        <v>-162420.82627777258</v>
      </c>
      <c r="I9" s="713">
        <v>-36.533479331963029</v>
      </c>
    </row>
    <row r="10" spans="1:9" x14ac:dyDescent="0.2">
      <c r="A10" s="4" t="s">
        <v>57</v>
      </c>
      <c r="B10" s="16"/>
      <c r="D10" s="16"/>
      <c r="F10" s="16"/>
      <c r="H10" s="16"/>
    </row>
    <row r="11" spans="1:9" x14ac:dyDescent="0.2">
      <c r="B11" s="16"/>
      <c r="D11" s="16"/>
      <c r="F11" s="16"/>
      <c r="H11" s="16"/>
    </row>
    <row r="12" spans="1:9" x14ac:dyDescent="0.2">
      <c r="B12" s="16"/>
      <c r="D12" s="16"/>
      <c r="F12" s="16"/>
      <c r="H12" s="16"/>
    </row>
    <row r="13" spans="1:9" x14ac:dyDescent="0.2">
      <c r="B13" s="16"/>
      <c r="D13" s="16"/>
      <c r="F13" s="16"/>
      <c r="H13" s="16"/>
    </row>
    <row r="14" spans="1:9" x14ac:dyDescent="0.2">
      <c r="B14" s="16"/>
      <c r="C14" s="16"/>
      <c r="D14" s="16"/>
      <c r="E14" s="16"/>
      <c r="F14" s="16"/>
      <c r="G14" s="16"/>
      <c r="H14" s="16"/>
      <c r="I14" s="16"/>
    </row>
    <row r="15" spans="1:9" x14ac:dyDescent="0.2">
      <c r="B15" s="16"/>
      <c r="C15" s="16"/>
      <c r="D15" s="16"/>
      <c r="E15" s="16"/>
      <c r="F15" s="16"/>
      <c r="G15" s="16"/>
      <c r="H15" s="16"/>
      <c r="I15" s="16"/>
    </row>
    <row r="16" spans="1:9" x14ac:dyDescent="0.2">
      <c r="B16" s="16"/>
      <c r="C16" s="16"/>
      <c r="D16" s="16"/>
      <c r="E16" s="16"/>
      <c r="F16" s="16"/>
      <c r="G16" s="16"/>
      <c r="H16" s="16"/>
      <c r="I16" s="16"/>
    </row>
    <row r="17" spans="2:9" x14ac:dyDescent="0.2">
      <c r="B17" s="16"/>
      <c r="C17" s="16"/>
      <c r="D17" s="16"/>
      <c r="E17" s="16"/>
      <c r="F17" s="16"/>
      <c r="G17" s="16"/>
      <c r="H17" s="16"/>
      <c r="I17" s="16"/>
    </row>
    <row r="18" spans="2:9" x14ac:dyDescent="0.2">
      <c r="B18" s="16"/>
      <c r="C18" s="16"/>
      <c r="D18" s="16"/>
      <c r="E18" s="16"/>
      <c r="F18" s="16"/>
      <c r="G18" s="16"/>
      <c r="H18" s="16"/>
      <c r="I18" s="16"/>
    </row>
  </sheetData>
  <mergeCells count="4">
    <mergeCell ref="B5:C5"/>
    <mergeCell ref="D5:E5"/>
    <mergeCell ref="F5:G5"/>
    <mergeCell ref="H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9A5D-D782-480A-8BA0-3AE8FEC3849A}">
  <sheetPr codeName="Hoja3"/>
  <dimension ref="A1:E47"/>
  <sheetViews>
    <sheetView zoomScale="110" zoomScaleNormal="110" workbookViewId="0">
      <selection activeCell="H28" sqref="H28"/>
    </sheetView>
  </sheetViews>
  <sheetFormatPr baseColWidth="10" defaultColWidth="11.42578125" defaultRowHeight="12.75" x14ac:dyDescent="0.2"/>
  <cols>
    <col min="1" max="1" width="42.5703125" style="18" customWidth="1"/>
    <col min="2" max="2" width="14.42578125" style="18" customWidth="1"/>
    <col min="3" max="3" width="12.85546875" style="18" customWidth="1"/>
    <col min="4" max="4" width="11" style="18" customWidth="1"/>
    <col min="5" max="5" width="11.42578125" style="18" customWidth="1"/>
    <col min="6" max="16384" width="11.42578125" style="18"/>
  </cols>
  <sheetData>
    <row r="1" spans="1:5" x14ac:dyDescent="0.2">
      <c r="A1" s="941" t="s">
        <v>541</v>
      </c>
      <c r="B1" s="941"/>
      <c r="C1" s="941"/>
      <c r="D1" s="941"/>
    </row>
    <row r="2" spans="1:5" x14ac:dyDescent="0.2">
      <c r="A2" s="941" t="s">
        <v>449</v>
      </c>
      <c r="B2" s="941"/>
      <c r="C2" s="941"/>
      <c r="D2" s="941"/>
    </row>
    <row r="3" spans="1:5" x14ac:dyDescent="0.2">
      <c r="A3" s="942" t="s">
        <v>445</v>
      </c>
      <c r="B3" s="942"/>
      <c r="C3" s="942"/>
      <c r="D3" s="942"/>
    </row>
    <row r="4" spans="1:5" x14ac:dyDescent="0.2">
      <c r="A4" s="838"/>
      <c r="B4" s="838"/>
      <c r="C4" s="838"/>
      <c r="D4" s="838"/>
    </row>
    <row r="5" spans="1:5" ht="38.25" x14ac:dyDescent="0.2">
      <c r="A5" s="22"/>
      <c r="B5" s="22" t="s">
        <v>31</v>
      </c>
      <c r="C5" s="22" t="s">
        <v>589</v>
      </c>
      <c r="D5" s="22" t="s">
        <v>14</v>
      </c>
      <c r="E5" s="21" t="s">
        <v>32</v>
      </c>
    </row>
    <row r="6" spans="1:5" x14ac:dyDescent="0.2">
      <c r="A6" s="47" t="s">
        <v>33</v>
      </c>
      <c r="B6" s="48">
        <v>26920284.662387993</v>
      </c>
      <c r="C6" s="48">
        <v>5884857.9038758129</v>
      </c>
      <c r="D6" s="642">
        <v>27.975937790254001</v>
      </c>
      <c r="E6" s="49">
        <v>10.074851573643361</v>
      </c>
    </row>
    <row r="7" spans="1:5" x14ac:dyDescent="0.2">
      <c r="A7" s="51" t="s">
        <v>34</v>
      </c>
      <c r="B7" s="52">
        <v>2538334.3890221594</v>
      </c>
      <c r="C7" s="52">
        <v>2986036.8725316878</v>
      </c>
      <c r="D7" s="643">
        <v>-666.96902128489864</v>
      </c>
      <c r="E7" s="53">
        <v>0.94996551984470934</v>
      </c>
    </row>
    <row r="8" spans="1:5" x14ac:dyDescent="0.2">
      <c r="A8" s="54" t="s">
        <v>35</v>
      </c>
      <c r="B8" s="52">
        <v>16837610.839459401</v>
      </c>
      <c r="C8" s="52">
        <v>6616971.4417472128</v>
      </c>
      <c r="D8" s="643">
        <v>64.741267001635649</v>
      </c>
      <c r="E8" s="53">
        <v>6.3014352258812369</v>
      </c>
    </row>
    <row r="9" spans="1:5" x14ac:dyDescent="0.2">
      <c r="A9" s="55" t="s">
        <v>36</v>
      </c>
      <c r="B9" s="52">
        <v>-14299276.45043724</v>
      </c>
      <c r="C9" s="52">
        <v>-3630934.5692155231</v>
      </c>
      <c r="D9" s="643">
        <v>34.034666395596581</v>
      </c>
      <c r="E9" s="53">
        <v>-5.3514697060365268</v>
      </c>
    </row>
    <row r="10" spans="1:5" x14ac:dyDescent="0.2">
      <c r="A10" s="51" t="s">
        <v>37</v>
      </c>
      <c r="B10" s="52">
        <v>8641580.6766046789</v>
      </c>
      <c r="C10" s="52">
        <v>-110960.53240351006</v>
      </c>
      <c r="D10" s="643">
        <v>-1.2677521848090123</v>
      </c>
      <c r="E10" s="53">
        <v>3.2340907152477985</v>
      </c>
    </row>
    <row r="11" spans="1:5" x14ac:dyDescent="0.2">
      <c r="A11" s="51" t="s">
        <v>38</v>
      </c>
      <c r="B11" s="52">
        <v>15740369.596761156</v>
      </c>
      <c r="C11" s="52">
        <v>3009781.5637476351</v>
      </c>
      <c r="D11" s="643">
        <v>23.642125217959588</v>
      </c>
      <c r="E11" s="53">
        <v>5.8907953385508547</v>
      </c>
    </row>
    <row r="12" spans="1:5" x14ac:dyDescent="0.2">
      <c r="A12" s="47" t="s">
        <v>39</v>
      </c>
      <c r="B12" s="48">
        <v>24515246.356764138</v>
      </c>
      <c r="C12" s="48">
        <v>-923573.92757015675</v>
      </c>
      <c r="D12" s="642">
        <v>-3.6305690171446803</v>
      </c>
      <c r="E12" s="49">
        <v>9.174771791354102</v>
      </c>
    </row>
    <row r="13" spans="1:5" x14ac:dyDescent="0.2">
      <c r="A13" s="51" t="s">
        <v>40</v>
      </c>
      <c r="B13" s="52">
        <v>35802223.063661456</v>
      </c>
      <c r="C13" s="52">
        <v>618503.45618745685</v>
      </c>
      <c r="D13" s="643">
        <v>1.757925151427342</v>
      </c>
      <c r="E13" s="53">
        <v>13.398895587341975</v>
      </c>
    </row>
    <row r="14" spans="1:5" x14ac:dyDescent="0.2">
      <c r="A14" s="51" t="s">
        <v>41</v>
      </c>
      <c r="B14" s="52">
        <v>-441184.35511596419</v>
      </c>
      <c r="C14" s="52">
        <v>-18822.11054583668</v>
      </c>
      <c r="D14" s="643">
        <v>4.4563904060585413</v>
      </c>
      <c r="E14" s="53">
        <v>-0.16511218028155195</v>
      </c>
    </row>
    <row r="15" spans="1:5" x14ac:dyDescent="0.2">
      <c r="A15" s="51" t="s">
        <v>42</v>
      </c>
      <c r="B15" s="52">
        <v>-10845792.351781353</v>
      </c>
      <c r="C15" s="52">
        <v>-1523255.2732117753</v>
      </c>
      <c r="D15" s="643">
        <v>16.339492783712252</v>
      </c>
      <c r="E15" s="53">
        <v>-4.0590116157063187</v>
      </c>
    </row>
    <row r="16" spans="1:5" x14ac:dyDescent="0.2">
      <c r="A16" s="47" t="s">
        <v>43</v>
      </c>
      <c r="B16" s="48">
        <v>2221929.3160274797</v>
      </c>
      <c r="C16" s="48">
        <v>-813419.04325491516</v>
      </c>
      <c r="D16" s="642">
        <v>-26.798210517333189</v>
      </c>
      <c r="E16" s="49">
        <v>0.83155168479254971</v>
      </c>
    </row>
    <row r="17" spans="1:5" x14ac:dyDescent="0.2">
      <c r="A17" s="56" t="s">
        <v>44</v>
      </c>
      <c r="B17" s="52">
        <v>1171381.7967023356</v>
      </c>
      <c r="C17" s="52">
        <v>-170527.58743784716</v>
      </c>
      <c r="D17" s="643">
        <v>-12.70783179947067</v>
      </c>
      <c r="E17" s="53">
        <v>0.43838681075807201</v>
      </c>
    </row>
    <row r="18" spans="1:5" x14ac:dyDescent="0.2">
      <c r="A18" s="56" t="s">
        <v>45</v>
      </c>
      <c r="B18" s="52">
        <v>1028981.5598910622</v>
      </c>
      <c r="C18" s="52">
        <v>-654446.17406028265</v>
      </c>
      <c r="D18" s="643">
        <v>-38.875810399307454</v>
      </c>
      <c r="E18" s="53">
        <v>0.38509386575702237</v>
      </c>
    </row>
    <row r="19" spans="1:5" x14ac:dyDescent="0.2">
      <c r="A19" s="57" t="s">
        <v>46</v>
      </c>
      <c r="B19" s="52">
        <v>21565.959434081658</v>
      </c>
      <c r="C19" s="52">
        <v>11554.718243214094</v>
      </c>
      <c r="D19" s="643">
        <v>115.41743948547078</v>
      </c>
      <c r="E19" s="53">
        <v>8.0710082774553011E-3</v>
      </c>
    </row>
    <row r="20" spans="1:5" x14ac:dyDescent="0.2">
      <c r="A20" s="47" t="s">
        <v>47</v>
      </c>
      <c r="B20" s="48">
        <v>765709.35960682284</v>
      </c>
      <c r="C20" s="48">
        <v>106106.99303375336</v>
      </c>
      <c r="D20" s="642">
        <v>16.086508843961077</v>
      </c>
      <c r="E20" s="49">
        <v>0.28656488010197495</v>
      </c>
    </row>
    <row r="21" spans="1:5" x14ac:dyDescent="0.2">
      <c r="A21" s="47" t="s">
        <v>48</v>
      </c>
      <c r="B21" s="48">
        <v>555862.69894332765</v>
      </c>
      <c r="C21" s="48">
        <v>33232.718882850604</v>
      </c>
      <c r="D21" s="642">
        <v>6.3587471348285574</v>
      </c>
      <c r="E21" s="49">
        <v>0.20803027372898725</v>
      </c>
    </row>
    <row r="22" spans="1:5" x14ac:dyDescent="0.2">
      <c r="A22" s="47" t="s">
        <v>49</v>
      </c>
      <c r="B22" s="48">
        <v>428487.11191202526</v>
      </c>
      <c r="C22" s="48">
        <v>564321.96191901935</v>
      </c>
      <c r="D22" s="642">
        <v>-415.44711235000636</v>
      </c>
      <c r="E22" s="49">
        <v>0.16036026765215594</v>
      </c>
    </row>
    <row r="23" spans="1:5" x14ac:dyDescent="0.2">
      <c r="A23" s="51" t="s">
        <v>50</v>
      </c>
      <c r="B23" s="52">
        <v>-1273435.2406459381</v>
      </c>
      <c r="C23" s="52">
        <v>147177.58081514272</v>
      </c>
      <c r="D23" s="643">
        <v>-10.3601472964162</v>
      </c>
      <c r="E23" s="53">
        <v>-0.47658006588911656</v>
      </c>
    </row>
    <row r="24" spans="1:5" x14ac:dyDescent="0.2">
      <c r="A24" s="396" t="s">
        <v>51</v>
      </c>
      <c r="B24" s="52">
        <v>1701922.3525579635</v>
      </c>
      <c r="C24" s="52">
        <v>417144.38110387675</v>
      </c>
      <c r="D24" s="643">
        <v>32.4682077660283</v>
      </c>
      <c r="E24" s="53">
        <v>0.63694033354127255</v>
      </c>
    </row>
    <row r="25" spans="1:5" x14ac:dyDescent="0.2">
      <c r="A25" s="58" t="s">
        <v>52</v>
      </c>
      <c r="B25" s="59">
        <v>55407519.505641781</v>
      </c>
      <c r="C25" s="59">
        <v>4851526.6068863571</v>
      </c>
      <c r="D25" s="644">
        <v>9.5963432398650248</v>
      </c>
      <c r="E25" s="60">
        <v>20.736130471273132</v>
      </c>
    </row>
    <row r="26" spans="1:5" ht="12.75" customHeight="1" x14ac:dyDescent="0.2">
      <c r="A26" s="934" t="s">
        <v>552</v>
      </c>
      <c r="B26" s="934"/>
      <c r="C26" s="934"/>
      <c r="D26" s="934"/>
      <c r="E26" s="934"/>
    </row>
    <row r="27" spans="1:5" x14ac:dyDescent="0.2">
      <c r="A27" s="935"/>
      <c r="B27" s="935"/>
      <c r="C27" s="935"/>
      <c r="D27" s="935"/>
      <c r="E27" s="935"/>
    </row>
    <row r="28" spans="1:5" x14ac:dyDescent="0.2">
      <c r="A28" s="61" t="s">
        <v>29</v>
      </c>
      <c r="B28" s="476"/>
      <c r="C28" s="476"/>
      <c r="E28" s="45"/>
    </row>
    <row r="29" spans="1:5" x14ac:dyDescent="0.2">
      <c r="A29" s="609"/>
      <c r="B29" s="476"/>
      <c r="C29" s="476"/>
    </row>
    <row r="30" spans="1:5" x14ac:dyDescent="0.2">
      <c r="B30" s="476"/>
      <c r="C30" s="476"/>
    </row>
    <row r="31" spans="1:5" x14ac:dyDescent="0.2">
      <c r="B31" s="476"/>
      <c r="C31" s="476"/>
    </row>
    <row r="32" spans="1:5" x14ac:dyDescent="0.2">
      <c r="B32" s="476"/>
      <c r="C32" s="476"/>
    </row>
    <row r="33" spans="2:4" x14ac:dyDescent="0.2">
      <c r="B33" s="476"/>
      <c r="C33" s="476"/>
    </row>
    <row r="34" spans="2:4" x14ac:dyDescent="0.2">
      <c r="B34" s="476"/>
      <c r="C34" s="476"/>
    </row>
    <row r="35" spans="2:4" x14ac:dyDescent="0.2">
      <c r="B35" s="476"/>
      <c r="C35" s="476"/>
    </row>
    <row r="36" spans="2:4" x14ac:dyDescent="0.2">
      <c r="B36" s="476"/>
      <c r="C36" s="476"/>
    </row>
    <row r="37" spans="2:4" x14ac:dyDescent="0.2">
      <c r="B37" s="476"/>
      <c r="C37" s="476"/>
    </row>
    <row r="38" spans="2:4" x14ac:dyDescent="0.2">
      <c r="B38" s="476"/>
      <c r="C38" s="476"/>
    </row>
    <row r="39" spans="2:4" x14ac:dyDescent="0.2">
      <c r="B39" s="476"/>
      <c r="C39" s="476"/>
      <c r="D39" s="45">
        <f>B22/(1+D22%)</f>
        <v>-135834.85000699409</v>
      </c>
    </row>
    <row r="40" spans="2:4" x14ac:dyDescent="0.2">
      <c r="B40" s="476"/>
      <c r="C40" s="476"/>
    </row>
    <row r="41" spans="2:4" x14ac:dyDescent="0.2">
      <c r="B41" s="476"/>
      <c r="C41" s="476"/>
    </row>
    <row r="42" spans="2:4" x14ac:dyDescent="0.2">
      <c r="B42" s="476"/>
      <c r="C42" s="476"/>
    </row>
    <row r="43" spans="2:4" x14ac:dyDescent="0.2">
      <c r="B43" s="476"/>
      <c r="C43" s="476"/>
    </row>
    <row r="44" spans="2:4" x14ac:dyDescent="0.2">
      <c r="B44" s="476"/>
      <c r="C44" s="476"/>
    </row>
    <row r="45" spans="2:4" x14ac:dyDescent="0.2">
      <c r="B45" s="476"/>
      <c r="C45" s="476"/>
    </row>
    <row r="46" spans="2:4" x14ac:dyDescent="0.2">
      <c r="B46" s="476"/>
      <c r="C46" s="476"/>
    </row>
    <row r="47" spans="2:4" x14ac:dyDescent="0.2">
      <c r="B47" s="476"/>
      <c r="C47" s="476"/>
    </row>
  </sheetData>
  <mergeCells count="4">
    <mergeCell ref="A1:D1"/>
    <mergeCell ref="A2:D2"/>
    <mergeCell ref="A3:D3"/>
    <mergeCell ref="A26:E27"/>
  </mergeCells>
  <conditionalFormatting sqref="A19">
    <cfRule type="cellIs" dxfId="11" priority="4" stopIfTrue="1" operator="equal">
      <formula>"n.d."</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5F13-E4D3-4150-B3A7-02A4F9F4DE65}">
  <dimension ref="A1:G20"/>
  <sheetViews>
    <sheetView showGridLines="0" workbookViewId="0">
      <selection activeCell="C9" sqref="C9"/>
    </sheetView>
  </sheetViews>
  <sheetFormatPr baseColWidth="10" defaultColWidth="11.42578125" defaultRowHeight="12.75" x14ac:dyDescent="0.2"/>
  <cols>
    <col min="1" max="1" width="11.42578125" style="227"/>
    <col min="2" max="2" width="32.5703125" style="227" customWidth="1"/>
    <col min="3" max="16384" width="11.42578125" style="227"/>
  </cols>
  <sheetData>
    <row r="1" spans="1:7" x14ac:dyDescent="0.2">
      <c r="A1" s="154" t="s">
        <v>597</v>
      </c>
    </row>
    <row r="2" spans="1:7" x14ac:dyDescent="0.2">
      <c r="A2" s="154" t="s">
        <v>511</v>
      </c>
    </row>
    <row r="4" spans="1:7" x14ac:dyDescent="0.2">
      <c r="A4" s="394" t="s">
        <v>568</v>
      </c>
      <c r="B4" s="429"/>
      <c r="C4" s="429">
        <v>2023</v>
      </c>
      <c r="D4" s="326">
        <v>2024</v>
      </c>
      <c r="E4" s="429">
        <v>2025</v>
      </c>
      <c r="F4" s="620">
        <v>2026</v>
      </c>
      <c r="G4" s="620">
        <v>2027</v>
      </c>
    </row>
    <row r="5" spans="1:7" x14ac:dyDescent="0.2">
      <c r="A5" s="1019" t="s">
        <v>569</v>
      </c>
      <c r="B5" s="623" t="s">
        <v>570</v>
      </c>
      <c r="C5" s="624">
        <v>-0.69822585588885033</v>
      </c>
      <c r="D5" s="624">
        <v>2.9181419221318237</v>
      </c>
      <c r="E5" s="624">
        <v>2.8832671900337061</v>
      </c>
      <c r="F5" s="624">
        <v>2.7706987844911595</v>
      </c>
      <c r="G5" s="624">
        <v>2.4248760335975561</v>
      </c>
    </row>
    <row r="6" spans="1:7" x14ac:dyDescent="0.2">
      <c r="A6" s="1019"/>
      <c r="B6" s="415" t="s">
        <v>571</v>
      </c>
      <c r="C6" s="625">
        <v>-1.7476550632689225</v>
      </c>
      <c r="D6" s="625">
        <v>2.78825434620056</v>
      </c>
      <c r="E6" s="625">
        <v>2.7956903394647128</v>
      </c>
      <c r="F6" s="625">
        <v>2.739003593673317</v>
      </c>
      <c r="G6" s="625">
        <v>2.3481538072341692</v>
      </c>
    </row>
    <row r="7" spans="1:7" x14ac:dyDescent="0.2">
      <c r="A7" s="1019"/>
      <c r="B7" s="415" t="s">
        <v>572</v>
      </c>
      <c r="C7" s="625">
        <v>-3.7213068220643066</v>
      </c>
      <c r="D7" s="625">
        <v>2.7963268784191371</v>
      </c>
      <c r="E7" s="625">
        <v>2.8225984501968782</v>
      </c>
      <c r="F7" s="625">
        <v>2.7567941274308225</v>
      </c>
      <c r="G7" s="625">
        <v>2.7463779046979653</v>
      </c>
    </row>
    <row r="8" spans="1:7" x14ac:dyDescent="0.2">
      <c r="A8" s="1019"/>
      <c r="B8" s="415" t="s">
        <v>440</v>
      </c>
      <c r="C8" s="625">
        <v>7.2676783553686786</v>
      </c>
      <c r="D8" s="625">
        <v>2.9768910314640351</v>
      </c>
      <c r="E8" s="625">
        <v>3.0000000000000027</v>
      </c>
      <c r="F8" s="625">
        <v>3.0000000000000249</v>
      </c>
      <c r="G8" s="625">
        <v>2.9999999999999805</v>
      </c>
    </row>
    <row r="9" spans="1:7" x14ac:dyDescent="0.2">
      <c r="A9" s="1019"/>
      <c r="B9" s="626" t="s">
        <v>441</v>
      </c>
      <c r="C9" s="627">
        <v>849.79472112375015</v>
      </c>
      <c r="D9" s="627">
        <v>837.52121113983833</v>
      </c>
      <c r="E9" s="627">
        <v>818.74300306308623</v>
      </c>
      <c r="F9" s="627">
        <v>798.87503227088769</v>
      </c>
      <c r="G9" s="627">
        <v>791.60291373117241</v>
      </c>
    </row>
    <row r="10" spans="1:7" x14ac:dyDescent="0.2">
      <c r="A10" s="1021" t="s">
        <v>573</v>
      </c>
      <c r="B10" s="415" t="s">
        <v>570</v>
      </c>
      <c r="C10" s="624">
        <v>-1.3024314447598613</v>
      </c>
      <c r="D10" s="624">
        <v>2.6210067029323341</v>
      </c>
      <c r="E10" s="624">
        <v>3.3822151738846884</v>
      </c>
      <c r="F10" s="624">
        <v>3.2490231250811803</v>
      </c>
      <c r="G10" s="624">
        <v>2.3938300133822423</v>
      </c>
    </row>
    <row r="11" spans="1:7" x14ac:dyDescent="0.2">
      <c r="A11" s="1019"/>
      <c r="B11" s="415" t="s">
        <v>571</v>
      </c>
      <c r="C11" s="625">
        <v>-2.4475555397352196</v>
      </c>
      <c r="D11" s="625">
        <v>2.4480328926788815</v>
      </c>
      <c r="E11" s="625">
        <v>3.3653637520264112</v>
      </c>
      <c r="F11" s="625">
        <v>3.2840189323526232</v>
      </c>
      <c r="G11" s="625">
        <v>2.3120386754442279</v>
      </c>
    </row>
    <row r="12" spans="1:7" x14ac:dyDescent="0.2">
      <c r="A12" s="1019"/>
      <c r="B12" s="415" t="s">
        <v>572</v>
      </c>
      <c r="C12" s="625">
        <v>-4.4601480591609004</v>
      </c>
      <c r="D12" s="625">
        <v>2.4687970373534966</v>
      </c>
      <c r="E12" s="625">
        <v>3.3093943242449484</v>
      </c>
      <c r="F12" s="625">
        <v>3.6714904154979706</v>
      </c>
      <c r="G12" s="625">
        <v>2.7048613991194799</v>
      </c>
    </row>
    <row r="13" spans="1:7" x14ac:dyDescent="0.2">
      <c r="A13" s="1019"/>
      <c r="B13" s="415" t="s">
        <v>440</v>
      </c>
      <c r="C13" s="625">
        <v>7.0193187104389487</v>
      </c>
      <c r="D13" s="625">
        <v>2.7312354756984014</v>
      </c>
      <c r="E13" s="625">
        <v>2.9872746873063738</v>
      </c>
      <c r="F13" s="625">
        <v>3.0000000000000027</v>
      </c>
      <c r="G13" s="625">
        <v>3.0000000000000027</v>
      </c>
    </row>
    <row r="14" spans="1:7" x14ac:dyDescent="0.2">
      <c r="A14" s="1020"/>
      <c r="B14" s="626" t="s">
        <v>441</v>
      </c>
      <c r="C14" s="627">
        <v>862.42740979609789</v>
      </c>
      <c r="D14" s="627">
        <v>851.35591632743717</v>
      </c>
      <c r="E14" s="627">
        <v>824.845049043264</v>
      </c>
      <c r="F14" s="627">
        <v>801.03841694818243</v>
      </c>
      <c r="G14" s="627">
        <v>796.80519911597401</v>
      </c>
    </row>
    <row r="15" spans="1:7" x14ac:dyDescent="0.2">
      <c r="A15" s="1019" t="s">
        <v>574</v>
      </c>
      <c r="B15" s="415" t="s">
        <v>570</v>
      </c>
      <c r="C15" s="624">
        <v>-0.2407059239335041</v>
      </c>
      <c r="D15" s="624">
        <v>3.1008251171717802</v>
      </c>
      <c r="E15" s="624">
        <v>2.5526352392816136</v>
      </c>
      <c r="F15" s="624">
        <v>2.4558910705876116</v>
      </c>
      <c r="G15" s="624">
        <v>2.4330275159903749</v>
      </c>
    </row>
    <row r="16" spans="1:7" x14ac:dyDescent="0.2">
      <c r="A16" s="1019"/>
      <c r="B16" s="415" t="s">
        <v>571</v>
      </c>
      <c r="C16" s="625">
        <v>-1.2176725138411086</v>
      </c>
      <c r="D16" s="625">
        <v>2.9954437461913557</v>
      </c>
      <c r="E16" s="625">
        <v>2.4185278884593515</v>
      </c>
      <c r="F16" s="625">
        <v>2.3819654570453679</v>
      </c>
      <c r="G16" s="625">
        <v>2.3582256945013427</v>
      </c>
    </row>
    <row r="17" spans="1:7" x14ac:dyDescent="0.2">
      <c r="A17" s="1019"/>
      <c r="B17" s="415" t="s">
        <v>572</v>
      </c>
      <c r="C17" s="625">
        <v>-2.9781548007386363</v>
      </c>
      <c r="D17" s="625">
        <v>2.8930310412498699</v>
      </c>
      <c r="E17" s="625">
        <v>2.5004754528776658</v>
      </c>
      <c r="F17" s="625">
        <v>2.0104585984957168</v>
      </c>
      <c r="G17" s="625">
        <v>2.7660197184755901</v>
      </c>
    </row>
    <row r="18" spans="1:7" x14ac:dyDescent="0.2">
      <c r="A18" s="1019"/>
      <c r="B18" s="415" t="s">
        <v>440</v>
      </c>
      <c r="C18" s="625">
        <v>6.6314901274679094</v>
      </c>
      <c r="D18" s="625">
        <v>3.2749642943641133</v>
      </c>
      <c r="E18" s="625">
        <v>3.0000000000000027</v>
      </c>
      <c r="F18" s="625">
        <v>3.0000000000000027</v>
      </c>
      <c r="G18" s="625">
        <v>3.0000000000000027</v>
      </c>
    </row>
    <row r="19" spans="1:7" x14ac:dyDescent="0.2">
      <c r="A19" s="1020"/>
      <c r="B19" s="626" t="s">
        <v>441</v>
      </c>
      <c r="C19" s="627">
        <v>833.21303364657933</v>
      </c>
      <c r="D19" s="627">
        <v>823.20914604417931</v>
      </c>
      <c r="E19" s="627">
        <v>804.67651596230689</v>
      </c>
      <c r="F19" s="627">
        <v>790.50334503154158</v>
      </c>
      <c r="G19" s="627">
        <v>786.29187120555025</v>
      </c>
    </row>
    <row r="20" spans="1:7" x14ac:dyDescent="0.2">
      <c r="A20" s="4" t="s">
        <v>8</v>
      </c>
      <c r="B20" s="4"/>
      <c r="C20" s="145"/>
      <c r="D20" s="4"/>
      <c r="E20" s="4"/>
      <c r="F20" s="4"/>
      <c r="G20" s="4"/>
    </row>
  </sheetData>
  <mergeCells count="3">
    <mergeCell ref="A15:A19"/>
    <mergeCell ref="A5:A9"/>
    <mergeCell ref="A10:A14"/>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AEA2-6DEC-F545-B0BC-B4B572D1E47F}">
  <dimension ref="A1:O26"/>
  <sheetViews>
    <sheetView showGridLines="0" workbookViewId="0">
      <selection activeCell="D33" sqref="D33"/>
    </sheetView>
  </sheetViews>
  <sheetFormatPr baseColWidth="10" defaultColWidth="11.42578125" defaultRowHeight="12.75" x14ac:dyDescent="0.2"/>
  <cols>
    <col min="1" max="1" width="3.42578125" style="227" customWidth="1"/>
    <col min="2" max="2" width="44.42578125" style="227" customWidth="1"/>
    <col min="3" max="16384" width="11.42578125" style="227"/>
  </cols>
  <sheetData>
    <row r="1" spans="1:15" x14ac:dyDescent="0.2">
      <c r="A1" s="203" t="s">
        <v>598</v>
      </c>
      <c r="B1" s="18"/>
      <c r="C1" s="18"/>
      <c r="D1" s="18"/>
      <c r="E1" s="18"/>
      <c r="F1" s="18"/>
    </row>
    <row r="2" spans="1:15" x14ac:dyDescent="0.2">
      <c r="A2" s="203" t="s">
        <v>595</v>
      </c>
      <c r="B2" s="18"/>
      <c r="C2" s="18"/>
      <c r="D2" s="18"/>
      <c r="E2" s="18"/>
      <c r="F2" s="18"/>
    </row>
    <row r="3" spans="1:15" x14ac:dyDescent="0.2">
      <c r="A3" s="242" t="s">
        <v>485</v>
      </c>
      <c r="B3" s="18"/>
      <c r="C3" s="18"/>
      <c r="D3" s="18"/>
      <c r="E3" s="18"/>
      <c r="F3" s="18"/>
    </row>
    <row r="4" spans="1:15" x14ac:dyDescent="0.2">
      <c r="A4" s="203"/>
      <c r="B4" s="18"/>
      <c r="C4" s="18"/>
      <c r="D4" s="18"/>
      <c r="E4" s="18"/>
      <c r="F4" s="18"/>
    </row>
    <row r="5" spans="1:15" x14ac:dyDescent="0.2">
      <c r="A5" s="297"/>
      <c r="B5" s="322"/>
      <c r="C5" s="22">
        <v>2024</v>
      </c>
      <c r="D5" s="22">
        <v>2025</v>
      </c>
      <c r="E5" s="22">
        <v>2026</v>
      </c>
      <c r="F5" s="22">
        <v>2027</v>
      </c>
    </row>
    <row r="6" spans="1:15" x14ac:dyDescent="0.2">
      <c r="A6" s="78" t="s">
        <v>11</v>
      </c>
      <c r="B6" s="242" t="s">
        <v>182</v>
      </c>
      <c r="C6" s="491">
        <v>68848319.400335073</v>
      </c>
      <c r="D6" s="491">
        <v>71773720.852869317</v>
      </c>
      <c r="E6" s="491">
        <v>73343286.858370185</v>
      </c>
      <c r="F6" s="498">
        <v>74304114.151630282</v>
      </c>
      <c r="G6" s="262"/>
      <c r="H6" s="262"/>
      <c r="I6" s="262"/>
      <c r="J6" s="262"/>
      <c r="K6" s="262"/>
      <c r="L6" s="262"/>
      <c r="M6" s="262"/>
      <c r="N6" s="262"/>
      <c r="O6" s="262"/>
    </row>
    <row r="7" spans="1:15" x14ac:dyDescent="0.2">
      <c r="A7" s="78" t="s">
        <v>12</v>
      </c>
      <c r="B7" s="242" t="s">
        <v>183</v>
      </c>
      <c r="C7" s="492">
        <v>72373629.960429996</v>
      </c>
      <c r="D7" s="492">
        <v>73141724.930319995</v>
      </c>
      <c r="E7" s="493">
        <v>73896295.098179996</v>
      </c>
      <c r="F7" s="499">
        <v>74301198.375349998</v>
      </c>
      <c r="G7" s="262"/>
      <c r="H7" s="262"/>
      <c r="I7" s="262"/>
      <c r="J7" s="262"/>
      <c r="K7" s="262"/>
      <c r="L7" s="262"/>
      <c r="M7" s="262"/>
      <c r="N7" s="262"/>
      <c r="O7" s="262"/>
    </row>
    <row r="8" spans="1:15" x14ac:dyDescent="0.2">
      <c r="A8" s="78" t="s">
        <v>85</v>
      </c>
      <c r="B8" s="242" t="s">
        <v>184</v>
      </c>
      <c r="C8" s="492">
        <v>71181860.643916726</v>
      </c>
      <c r="D8" s="492">
        <v>72778809.569828525</v>
      </c>
      <c r="E8" s="493">
        <v>73106478.047210276</v>
      </c>
      <c r="F8" s="499">
        <v>73737214.253517598</v>
      </c>
      <c r="G8" s="262"/>
      <c r="H8" s="262"/>
      <c r="I8" s="262"/>
      <c r="J8" s="262"/>
      <c r="K8" s="262"/>
      <c r="L8" s="262"/>
      <c r="M8" s="262"/>
      <c r="N8" s="262"/>
      <c r="O8" s="262"/>
    </row>
    <row r="9" spans="1:15" x14ac:dyDescent="0.2">
      <c r="A9" s="77" t="s">
        <v>185</v>
      </c>
      <c r="B9" s="203" t="s">
        <v>186</v>
      </c>
      <c r="C9" s="701">
        <v>-1.8101088914732824</v>
      </c>
      <c r="D9" s="701">
        <v>-1.0601088914732824</v>
      </c>
      <c r="E9" s="702">
        <v>-0.31010889147328236</v>
      </c>
      <c r="F9" s="703">
        <v>0</v>
      </c>
      <c r="H9" s="269"/>
      <c r="I9" s="269"/>
      <c r="J9" s="269"/>
      <c r="K9" s="269"/>
      <c r="L9" s="269"/>
    </row>
    <row r="10" spans="1:15" x14ac:dyDescent="0.2">
      <c r="A10" s="78" t="s">
        <v>187</v>
      </c>
      <c r="B10" s="242" t="s">
        <v>188</v>
      </c>
      <c r="C10" s="495">
        <v>76384416.498257086</v>
      </c>
      <c r="D10" s="495">
        <v>75925686.253951117</v>
      </c>
      <c r="E10" s="495">
        <v>74049304.531898499</v>
      </c>
      <c r="F10" s="500">
        <v>73737214.253517598</v>
      </c>
      <c r="G10" s="262"/>
      <c r="H10" s="262"/>
      <c r="I10" s="262"/>
      <c r="J10" s="262"/>
      <c r="K10" s="262"/>
      <c r="L10" s="262"/>
      <c r="M10" s="262"/>
      <c r="N10" s="262"/>
    </row>
    <row r="11" spans="1:15" x14ac:dyDescent="0.2">
      <c r="A11" s="78" t="s">
        <v>189</v>
      </c>
      <c r="B11" s="242" t="s">
        <v>190</v>
      </c>
      <c r="C11" s="495">
        <v>4010786.5378270894</v>
      </c>
      <c r="D11" s="495">
        <v>2783961.3236311227</v>
      </c>
      <c r="E11" s="495">
        <v>153009.43371850252</v>
      </c>
      <c r="F11" s="500">
        <v>-563984.12183240056</v>
      </c>
      <c r="H11" s="323"/>
      <c r="I11" s="262"/>
      <c r="J11" s="262"/>
      <c r="K11" s="262"/>
      <c r="L11" s="262"/>
      <c r="M11" s="262"/>
      <c r="N11" s="262"/>
      <c r="O11" s="262"/>
    </row>
    <row r="12" spans="1:15" x14ac:dyDescent="0.2">
      <c r="A12" s="78" t="s">
        <v>191</v>
      </c>
      <c r="B12" s="242" t="s">
        <v>370</v>
      </c>
      <c r="C12" s="494">
        <v>4839.7272457896051</v>
      </c>
      <c r="D12" s="494">
        <v>3570.8934068832018</v>
      </c>
      <c r="E12" s="494">
        <v>208.15561819719949</v>
      </c>
      <c r="F12" s="501">
        <v>-794.46585452595764</v>
      </c>
      <c r="H12" s="323"/>
      <c r="I12" s="294"/>
      <c r="J12" s="294"/>
      <c r="K12" s="294"/>
      <c r="L12" s="294"/>
    </row>
    <row r="13" spans="1:15" x14ac:dyDescent="0.2">
      <c r="A13" s="78" t="s">
        <v>192</v>
      </c>
      <c r="B13" s="242" t="s">
        <v>369</v>
      </c>
      <c r="C13" s="723">
        <v>1.395460342413309</v>
      </c>
      <c r="D13" s="723">
        <v>0.93785122486360029</v>
      </c>
      <c r="E13" s="723">
        <v>5.0326954796024809E-2</v>
      </c>
      <c r="F13" s="724">
        <v>-0.18080829274267582</v>
      </c>
      <c r="H13" s="324"/>
      <c r="I13" s="269"/>
      <c r="J13" s="269"/>
      <c r="K13" s="269"/>
      <c r="L13" s="269"/>
    </row>
    <row r="14" spans="1:15" x14ac:dyDescent="0.2">
      <c r="A14" s="80" t="s">
        <v>193</v>
      </c>
      <c r="B14" s="325" t="s">
        <v>194</v>
      </c>
      <c r="C14" s="725">
        <v>-2.6220105551724515</v>
      </c>
      <c r="D14" s="726">
        <v>-1.3986996888006331</v>
      </c>
      <c r="E14" s="726">
        <v>-0.23221914281588241</v>
      </c>
      <c r="F14" s="725">
        <v>0.18174306468190338</v>
      </c>
      <c r="H14" s="269"/>
      <c r="I14" s="269"/>
      <c r="J14" s="269"/>
      <c r="K14" s="269"/>
      <c r="L14" s="269"/>
    </row>
    <row r="15" spans="1:15" ht="12.75" customHeight="1" x14ac:dyDescent="0.2">
      <c r="A15" s="942" t="s">
        <v>57</v>
      </c>
      <c r="B15" s="942"/>
      <c r="C15" s="18"/>
      <c r="D15" s="18"/>
      <c r="E15" s="18"/>
      <c r="F15" s="18"/>
    </row>
    <row r="16" spans="1:15" x14ac:dyDescent="0.2">
      <c r="A16" s="18"/>
      <c r="B16" s="18"/>
      <c r="C16" s="18"/>
      <c r="D16" s="18"/>
      <c r="E16" s="18"/>
      <c r="F16" s="18"/>
    </row>
    <row r="17" spans="1:13" x14ac:dyDescent="0.2">
      <c r="A17" s="4"/>
      <c r="B17" s="4"/>
      <c r="C17" s="16"/>
      <c r="D17" s="16"/>
      <c r="E17" s="16"/>
      <c r="F17" s="16"/>
      <c r="H17" s="247"/>
      <c r="I17" s="247"/>
      <c r="J17" s="247"/>
      <c r="K17" s="247"/>
      <c r="L17" s="247"/>
      <c r="M17" s="247"/>
    </row>
    <row r="18" spans="1:13" x14ac:dyDescent="0.2">
      <c r="C18" s="262"/>
      <c r="D18" s="262"/>
      <c r="E18" s="262"/>
      <c r="F18" s="262"/>
      <c r="G18" s="294"/>
      <c r="H18" s="294"/>
      <c r="I18" s="294"/>
      <c r="J18" s="294"/>
      <c r="K18" s="294"/>
      <c r="L18" s="294"/>
      <c r="M18" s="247"/>
    </row>
    <row r="19" spans="1:13" x14ac:dyDescent="0.2">
      <c r="C19" s="247"/>
      <c r="D19" s="247"/>
      <c r="E19" s="247"/>
      <c r="F19" s="247"/>
      <c r="G19" s="294"/>
      <c r="H19" s="294"/>
      <c r="I19" s="294"/>
      <c r="J19" s="294"/>
      <c r="K19" s="294"/>
      <c r="L19" s="294"/>
      <c r="M19" s="247"/>
    </row>
    <row r="20" spans="1:13" x14ac:dyDescent="0.2">
      <c r="C20" s="262"/>
      <c r="D20" s="262"/>
      <c r="E20" s="262"/>
      <c r="F20" s="262"/>
      <c r="G20" s="294"/>
      <c r="H20" s="294"/>
      <c r="I20" s="294"/>
      <c r="J20" s="294"/>
      <c r="K20" s="294"/>
      <c r="L20" s="294"/>
      <c r="M20" s="247"/>
    </row>
    <row r="21" spans="1:13" x14ac:dyDescent="0.2">
      <c r="C21" s="262"/>
      <c r="D21" s="262"/>
      <c r="E21" s="262"/>
      <c r="F21" s="262"/>
      <c r="G21" s="294"/>
      <c r="H21" s="294"/>
      <c r="I21" s="294"/>
      <c r="J21" s="294"/>
      <c r="K21" s="294"/>
      <c r="L21" s="294"/>
      <c r="M21" s="247"/>
    </row>
    <row r="22" spans="1:13" x14ac:dyDescent="0.2">
      <c r="C22" s="262"/>
      <c r="D22" s="269"/>
      <c r="E22" s="269"/>
      <c r="F22" s="269"/>
      <c r="G22" s="294"/>
      <c r="H22" s="294"/>
      <c r="I22" s="294"/>
      <c r="J22" s="294"/>
      <c r="K22" s="294"/>
      <c r="L22" s="294"/>
      <c r="M22" s="247"/>
    </row>
    <row r="23" spans="1:13" x14ac:dyDescent="0.2">
      <c r="C23" s="247"/>
      <c r="D23" s="247"/>
      <c r="E23" s="247"/>
      <c r="F23" s="247"/>
      <c r="H23" s="247"/>
      <c r="I23" s="294"/>
      <c r="J23" s="294"/>
      <c r="K23" s="294"/>
      <c r="L23" s="294"/>
      <c r="M23" s="247"/>
    </row>
    <row r="24" spans="1:13" x14ac:dyDescent="0.2">
      <c r="H24" s="247"/>
      <c r="I24" s="294"/>
      <c r="J24" s="294"/>
      <c r="K24" s="294"/>
      <c r="L24" s="294"/>
      <c r="M24" s="247"/>
    </row>
    <row r="25" spans="1:13" x14ac:dyDescent="0.2">
      <c r="H25" s="247"/>
      <c r="I25" s="294"/>
      <c r="J25" s="294"/>
      <c r="K25" s="294"/>
      <c r="L25" s="294"/>
      <c r="M25" s="247"/>
    </row>
    <row r="26" spans="1:13" x14ac:dyDescent="0.2">
      <c r="I26" s="294"/>
      <c r="J26" s="294"/>
      <c r="K26" s="294"/>
      <c r="L26" s="294"/>
    </row>
  </sheetData>
  <mergeCells count="1">
    <mergeCell ref="A15:B1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7565-E384-1F4C-B289-EED8E9C82F7B}">
  <dimension ref="A1:O26"/>
  <sheetViews>
    <sheetView showGridLines="0" workbookViewId="0">
      <selection activeCell="A2" sqref="A2"/>
    </sheetView>
  </sheetViews>
  <sheetFormatPr baseColWidth="10" defaultColWidth="11.42578125" defaultRowHeight="12.75" x14ac:dyDescent="0.2"/>
  <cols>
    <col min="1" max="1" width="3.42578125" style="227" customWidth="1"/>
    <col min="2" max="2" width="44.42578125" style="227" customWidth="1"/>
    <col min="3" max="16384" width="11.42578125" style="227"/>
  </cols>
  <sheetData>
    <row r="1" spans="1:15" x14ac:dyDescent="0.2">
      <c r="A1" s="203" t="s">
        <v>599</v>
      </c>
      <c r="B1" s="18"/>
      <c r="C1" s="18"/>
      <c r="D1" s="18"/>
      <c r="E1" s="18"/>
      <c r="F1" s="18"/>
    </row>
    <row r="2" spans="1:15" x14ac:dyDescent="0.2">
      <c r="A2" s="203" t="s">
        <v>596</v>
      </c>
      <c r="B2" s="18"/>
      <c r="C2" s="18"/>
      <c r="D2" s="18"/>
      <c r="E2" s="18"/>
      <c r="F2" s="18"/>
    </row>
    <row r="3" spans="1:15" x14ac:dyDescent="0.2">
      <c r="A3" s="242" t="s">
        <v>485</v>
      </c>
      <c r="B3" s="18"/>
      <c r="C3" s="18"/>
      <c r="D3" s="18"/>
      <c r="E3" s="18"/>
      <c r="F3" s="18"/>
    </row>
    <row r="4" spans="1:15" x14ac:dyDescent="0.2">
      <c r="A4" s="203"/>
      <c r="B4" s="18"/>
      <c r="C4" s="18"/>
      <c r="D4" s="18"/>
      <c r="E4" s="18"/>
      <c r="F4" s="18"/>
    </row>
    <row r="5" spans="1:15" x14ac:dyDescent="0.2">
      <c r="A5" s="297"/>
      <c r="B5" s="322"/>
      <c r="C5" s="22">
        <v>2024</v>
      </c>
      <c r="D5" s="22">
        <v>2025</v>
      </c>
      <c r="E5" s="22">
        <v>2026</v>
      </c>
      <c r="F5" s="22">
        <v>2027</v>
      </c>
    </row>
    <row r="6" spans="1:15" x14ac:dyDescent="0.2">
      <c r="A6" s="78" t="s">
        <v>11</v>
      </c>
      <c r="B6" s="242" t="s">
        <v>182</v>
      </c>
      <c r="C6" s="491">
        <v>69759879.8370343</v>
      </c>
      <c r="D6" s="491">
        <v>72148514.058468342</v>
      </c>
      <c r="E6" s="491">
        <v>73754299.992029369</v>
      </c>
      <c r="F6" s="498">
        <v>74855304.934385195</v>
      </c>
      <c r="G6" s="262"/>
      <c r="H6" s="262"/>
      <c r="I6" s="262"/>
      <c r="J6" s="262"/>
      <c r="K6" s="262"/>
      <c r="L6" s="262"/>
      <c r="M6" s="262"/>
      <c r="N6" s="262"/>
      <c r="O6" s="262"/>
    </row>
    <row r="7" spans="1:15" x14ac:dyDescent="0.2">
      <c r="A7" s="78" t="s">
        <v>12</v>
      </c>
      <c r="B7" s="242" t="s">
        <v>183</v>
      </c>
      <c r="C7" s="492">
        <v>72343658.273399994</v>
      </c>
      <c r="D7" s="492">
        <v>73084162.610890001</v>
      </c>
      <c r="E7" s="493">
        <v>73828165.131610006</v>
      </c>
      <c r="F7" s="499">
        <v>74214343.228100002</v>
      </c>
      <c r="G7" s="262"/>
      <c r="H7" s="262"/>
      <c r="I7" s="262"/>
      <c r="J7" s="262"/>
      <c r="K7" s="262"/>
      <c r="L7" s="262"/>
      <c r="M7" s="262"/>
      <c r="N7" s="262"/>
      <c r="O7" s="262"/>
    </row>
    <row r="8" spans="1:15" x14ac:dyDescent="0.2">
      <c r="A8" s="78" t="s">
        <v>85</v>
      </c>
      <c r="B8" s="242" t="s">
        <v>184</v>
      </c>
      <c r="C8" s="492">
        <v>-2583778.4363656938</v>
      </c>
      <c r="D8" s="492">
        <v>-935648.55242165923</v>
      </c>
      <c r="E8" s="493">
        <v>-73865.139580637217</v>
      </c>
      <c r="F8" s="499">
        <v>640961.70628519356</v>
      </c>
      <c r="G8" s="262"/>
      <c r="H8" s="262"/>
      <c r="I8" s="262"/>
      <c r="J8" s="262"/>
      <c r="K8" s="262"/>
      <c r="L8" s="262"/>
      <c r="M8" s="262"/>
      <c r="N8" s="262"/>
      <c r="O8" s="262"/>
    </row>
    <row r="9" spans="1:15" x14ac:dyDescent="0.2">
      <c r="A9" s="77" t="s">
        <v>185</v>
      </c>
      <c r="B9" s="203" t="s">
        <v>186</v>
      </c>
      <c r="C9" s="701">
        <v>-1.8101088914732824</v>
      </c>
      <c r="D9" s="701">
        <v>-1.0601088914732824</v>
      </c>
      <c r="E9" s="702">
        <v>-0.31010889147328236</v>
      </c>
      <c r="F9" s="703">
        <v>0</v>
      </c>
      <c r="H9" s="269"/>
      <c r="I9" s="269"/>
      <c r="J9" s="269"/>
      <c r="K9" s="269"/>
      <c r="L9" s="269"/>
    </row>
    <row r="10" spans="1:15" x14ac:dyDescent="0.2">
      <c r="A10" s="78" t="s">
        <v>187</v>
      </c>
      <c r="B10" s="242" t="s">
        <v>188</v>
      </c>
      <c r="C10" s="495">
        <v>75155907.426132068</v>
      </c>
      <c r="D10" s="495">
        <v>75515165.10679239</v>
      </c>
      <c r="E10" s="495">
        <v>74560122.703073323</v>
      </c>
      <c r="F10" s="500">
        <v>74284438.038334504</v>
      </c>
      <c r="G10" s="262"/>
      <c r="H10" s="262"/>
      <c r="I10" s="262"/>
      <c r="J10" s="262"/>
      <c r="K10" s="262"/>
      <c r="L10" s="262"/>
      <c r="M10" s="262"/>
      <c r="N10" s="262"/>
    </row>
    <row r="11" spans="1:15" x14ac:dyDescent="0.2">
      <c r="A11" s="78" t="s">
        <v>189</v>
      </c>
      <c r="B11" s="242" t="s">
        <v>190</v>
      </c>
      <c r="C11" s="495">
        <v>2812249.1527320743</v>
      </c>
      <c r="D11" s="495">
        <v>2431002.4959023893</v>
      </c>
      <c r="E11" s="495">
        <v>731957.57146331668</v>
      </c>
      <c r="F11" s="500">
        <v>70094.810234501958</v>
      </c>
      <c r="H11" s="323"/>
      <c r="I11" s="262"/>
      <c r="J11" s="262"/>
      <c r="K11" s="262"/>
      <c r="L11" s="262"/>
      <c r="M11" s="262"/>
      <c r="N11" s="262"/>
      <c r="O11" s="262"/>
    </row>
    <row r="12" spans="1:15" x14ac:dyDescent="0.2">
      <c r="A12" s="78" t="s">
        <v>191</v>
      </c>
      <c r="B12" s="242" t="s">
        <v>370</v>
      </c>
      <c r="C12" s="494">
        <v>3528.0821345556242</v>
      </c>
      <c r="D12" s="494">
        <v>3213.6336776177882</v>
      </c>
      <c r="E12" s="494">
        <v>1014.4992039933154</v>
      </c>
      <c r="F12" s="501">
        <v>100.60250910617113</v>
      </c>
      <c r="H12" s="323"/>
      <c r="I12" s="294"/>
      <c r="J12" s="294"/>
      <c r="K12" s="294"/>
      <c r="L12" s="294"/>
    </row>
    <row r="13" spans="1:15" x14ac:dyDescent="0.2">
      <c r="A13" s="78" t="s">
        <v>192</v>
      </c>
      <c r="B13" s="242" t="s">
        <v>369</v>
      </c>
      <c r="C13" s="502">
        <v>0.96994244674569052</v>
      </c>
      <c r="D13" s="502">
        <v>0.8196735248698036</v>
      </c>
      <c r="E13" s="502">
        <v>0.24064724327866968</v>
      </c>
      <c r="F13" s="503">
        <v>2.2465971782440235E-2</v>
      </c>
      <c r="H13" s="324"/>
      <c r="I13" s="269"/>
      <c r="J13" s="269"/>
      <c r="K13" s="269"/>
      <c r="L13" s="269"/>
    </row>
    <row r="14" spans="1:15" x14ac:dyDescent="0.2">
      <c r="A14" s="80" t="s">
        <v>193</v>
      </c>
      <c r="B14" s="325" t="s">
        <v>194</v>
      </c>
      <c r="C14" s="504">
        <v>-1.8610855291367443</v>
      </c>
      <c r="D14" s="505">
        <v>-1.1351509249528959</v>
      </c>
      <c r="E14" s="505">
        <v>-0.2649320418892458</v>
      </c>
      <c r="F14" s="504">
        <v>0.18296760538045476</v>
      </c>
      <c r="H14" s="269"/>
      <c r="I14" s="269"/>
      <c r="J14" s="269"/>
      <c r="K14" s="269"/>
      <c r="L14" s="269"/>
    </row>
    <row r="15" spans="1:15" ht="12.75" customHeight="1" x14ac:dyDescent="0.2">
      <c r="A15" s="942" t="s">
        <v>57</v>
      </c>
      <c r="B15" s="942"/>
      <c r="C15" s="18"/>
      <c r="D15" s="18"/>
      <c r="E15" s="18"/>
      <c r="F15" s="18"/>
    </row>
    <row r="16" spans="1:15" x14ac:dyDescent="0.2">
      <c r="A16" s="18"/>
      <c r="B16" s="18"/>
      <c r="C16" s="18"/>
      <c r="D16" s="18"/>
      <c r="E16" s="18"/>
      <c r="F16" s="18"/>
    </row>
    <row r="17" spans="1:13" x14ac:dyDescent="0.2">
      <c r="A17" s="4"/>
      <c r="B17" s="4"/>
      <c r="C17" s="16"/>
      <c r="D17" s="16"/>
      <c r="E17" s="16"/>
      <c r="F17" s="16"/>
      <c r="H17" s="247"/>
      <c r="I17" s="247"/>
      <c r="J17" s="247"/>
      <c r="K17" s="247"/>
      <c r="L17" s="247"/>
      <c r="M17" s="247"/>
    </row>
    <row r="18" spans="1:13" x14ac:dyDescent="0.2">
      <c r="C18" s="262"/>
      <c r="D18" s="262"/>
      <c r="E18" s="262"/>
      <c r="F18" s="262"/>
      <c r="G18" s="294"/>
      <c r="H18" s="294"/>
      <c r="I18" s="294"/>
      <c r="J18" s="294"/>
      <c r="K18" s="294"/>
      <c r="L18" s="294"/>
      <c r="M18" s="247"/>
    </row>
    <row r="19" spans="1:13" x14ac:dyDescent="0.2">
      <c r="C19" s="247"/>
      <c r="D19" s="247"/>
      <c r="E19" s="247"/>
      <c r="F19" s="247"/>
      <c r="G19" s="294"/>
      <c r="H19" s="294"/>
      <c r="I19" s="294"/>
      <c r="J19" s="294"/>
      <c r="K19" s="294"/>
      <c r="L19" s="294"/>
      <c r="M19" s="247"/>
    </row>
    <row r="20" spans="1:13" x14ac:dyDescent="0.2">
      <c r="C20" s="262"/>
      <c r="D20" s="262"/>
      <c r="E20" s="262"/>
      <c r="F20" s="262"/>
      <c r="G20" s="294"/>
      <c r="H20" s="294"/>
      <c r="I20" s="294"/>
      <c r="J20" s="294"/>
      <c r="K20" s="294"/>
      <c r="L20" s="294"/>
      <c r="M20" s="247"/>
    </row>
    <row r="21" spans="1:13" x14ac:dyDescent="0.2">
      <c r="C21" s="262"/>
      <c r="D21" s="262"/>
      <c r="E21" s="262"/>
      <c r="F21" s="262"/>
      <c r="G21" s="294"/>
      <c r="H21" s="294"/>
      <c r="I21" s="294"/>
      <c r="J21" s="294"/>
      <c r="K21" s="294"/>
      <c r="L21" s="294"/>
      <c r="M21" s="247"/>
    </row>
    <row r="22" spans="1:13" x14ac:dyDescent="0.2">
      <c r="C22" s="262"/>
      <c r="D22" s="269"/>
      <c r="E22" s="269"/>
      <c r="F22" s="269"/>
      <c r="G22" s="294"/>
      <c r="H22" s="294"/>
      <c r="I22" s="294"/>
      <c r="J22" s="294"/>
      <c r="K22" s="294"/>
      <c r="L22" s="294"/>
      <c r="M22" s="247"/>
    </row>
    <row r="23" spans="1:13" x14ac:dyDescent="0.2">
      <c r="C23" s="247"/>
      <c r="D23" s="247"/>
      <c r="E23" s="247"/>
      <c r="F23" s="247"/>
      <c r="H23" s="247"/>
      <c r="I23" s="294"/>
      <c r="J23" s="294"/>
      <c r="K23" s="294"/>
      <c r="L23" s="294"/>
      <c r="M23" s="247"/>
    </row>
    <row r="24" spans="1:13" x14ac:dyDescent="0.2">
      <c r="H24" s="247"/>
      <c r="I24" s="294"/>
      <c r="J24" s="294"/>
      <c r="K24" s="294"/>
      <c r="L24" s="294"/>
      <c r="M24" s="247"/>
    </row>
    <row r="25" spans="1:13" x14ac:dyDescent="0.2">
      <c r="H25" s="247"/>
      <c r="I25" s="294"/>
      <c r="J25" s="294"/>
      <c r="K25" s="294"/>
      <c r="L25" s="294"/>
      <c r="M25" s="247"/>
    </row>
    <row r="26" spans="1:13" x14ac:dyDescent="0.2">
      <c r="I26" s="294"/>
      <c r="J26" s="294"/>
      <c r="K26" s="294"/>
      <c r="L26" s="294"/>
    </row>
  </sheetData>
  <mergeCells count="1">
    <mergeCell ref="A15:B1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5F8B-1212-4315-901A-707D6E29532B}">
  <dimension ref="A1:I19"/>
  <sheetViews>
    <sheetView showGridLines="0" workbookViewId="0">
      <selection activeCell="A2" sqref="A2"/>
    </sheetView>
  </sheetViews>
  <sheetFormatPr baseColWidth="10" defaultColWidth="11.42578125" defaultRowHeight="12.75" x14ac:dyDescent="0.2"/>
  <cols>
    <col min="1" max="1" width="28" style="227" customWidth="1"/>
    <col min="2" max="16384" width="11.42578125" style="227"/>
  </cols>
  <sheetData>
    <row r="1" spans="1:9" x14ac:dyDescent="0.2">
      <c r="A1" s="154" t="s">
        <v>600</v>
      </c>
    </row>
    <row r="2" spans="1:9" x14ac:dyDescent="0.2">
      <c r="A2" s="154" t="s">
        <v>512</v>
      </c>
    </row>
    <row r="3" spans="1:9" x14ac:dyDescent="0.2">
      <c r="A3" s="227" t="s">
        <v>197</v>
      </c>
    </row>
    <row r="5" spans="1:9" x14ac:dyDescent="0.2">
      <c r="A5" s="587"/>
      <c r="B5" s="1022">
        <v>2024</v>
      </c>
      <c r="C5" s="1023"/>
      <c r="D5" s="1024">
        <v>2025</v>
      </c>
      <c r="E5" s="1024"/>
      <c r="F5" s="1022">
        <v>2026</v>
      </c>
      <c r="G5" s="1023"/>
      <c r="H5" s="1024">
        <v>2027</v>
      </c>
      <c r="I5" s="1023"/>
    </row>
    <row r="6" spans="1:9" x14ac:dyDescent="0.2">
      <c r="A6" s="588"/>
      <c r="B6" s="597" t="s">
        <v>93</v>
      </c>
      <c r="C6" s="589" t="s">
        <v>32</v>
      </c>
      <c r="D6" s="583" t="s">
        <v>93</v>
      </c>
      <c r="E6" s="589" t="s">
        <v>32</v>
      </c>
      <c r="F6" s="597" t="s">
        <v>93</v>
      </c>
      <c r="G6" s="589" t="s">
        <v>32</v>
      </c>
      <c r="H6" s="583" t="s">
        <v>93</v>
      </c>
      <c r="I6" s="589" t="s">
        <v>32</v>
      </c>
    </row>
    <row r="7" spans="1:9" x14ac:dyDescent="0.2">
      <c r="A7" s="594" t="s">
        <v>569</v>
      </c>
      <c r="B7" s="598"/>
      <c r="C7" s="596"/>
      <c r="D7" s="595"/>
      <c r="E7" s="595"/>
      <c r="F7" s="598"/>
      <c r="G7" s="596"/>
      <c r="H7" s="595"/>
      <c r="I7" s="596"/>
    </row>
    <row r="8" spans="1:9" x14ac:dyDescent="0.2">
      <c r="A8" s="591" t="s">
        <v>442</v>
      </c>
      <c r="B8" s="493">
        <v>17454.659597237314</v>
      </c>
      <c r="C8" s="705">
        <v>4.8981347028379396</v>
      </c>
      <c r="D8" s="585">
        <v>17341.346309853318</v>
      </c>
      <c r="E8" s="709">
        <v>4.4954744743479296</v>
      </c>
      <c r="F8" s="493">
        <v>17184.552347478922</v>
      </c>
      <c r="G8" s="705">
        <v>4.12126872531943</v>
      </c>
      <c r="H8" s="585">
        <v>17014.548961542179</v>
      </c>
      <c r="I8" s="705">
        <v>3.8270995602873699</v>
      </c>
    </row>
    <row r="9" spans="1:9" x14ac:dyDescent="0.2">
      <c r="A9" s="591" t="s">
        <v>346</v>
      </c>
      <c r="B9" s="493">
        <v>146076.83234875032</v>
      </c>
      <c r="C9" s="705">
        <v>40.992148705168802</v>
      </c>
      <c r="D9" s="585">
        <v>161049.38547790571</v>
      </c>
      <c r="E9" s="709">
        <v>41.749549809404002</v>
      </c>
      <c r="F9" s="493">
        <v>172467.97597444744</v>
      </c>
      <c r="G9" s="705">
        <v>41.361966324767899</v>
      </c>
      <c r="H9" s="585">
        <v>179435.37523931474</v>
      </c>
      <c r="I9" s="705">
        <v>40.360578892250402</v>
      </c>
    </row>
    <row r="10" spans="1:9" x14ac:dyDescent="0.2">
      <c r="A10" s="592" t="s">
        <v>345</v>
      </c>
      <c r="B10" s="599">
        <v>-128622.172751513</v>
      </c>
      <c r="C10" s="706">
        <v>-36.094014002330866</v>
      </c>
      <c r="D10" s="593">
        <v>-143708.0391680524</v>
      </c>
      <c r="E10" s="710">
        <v>-37.254075335056072</v>
      </c>
      <c r="F10" s="599">
        <v>-155283.42362696852</v>
      </c>
      <c r="G10" s="706">
        <v>-37.240697599448467</v>
      </c>
      <c r="H10" s="593">
        <v>-162420.82627777258</v>
      </c>
      <c r="I10" s="706">
        <v>-36.533479331963029</v>
      </c>
    </row>
    <row r="11" spans="1:9" x14ac:dyDescent="0.2">
      <c r="A11" s="590" t="s">
        <v>573</v>
      </c>
      <c r="B11" s="600"/>
      <c r="C11" s="707"/>
      <c r="D11" s="584"/>
      <c r="E11" s="711"/>
      <c r="F11" s="600"/>
      <c r="G11" s="707"/>
      <c r="H11" s="584"/>
      <c r="I11" s="707"/>
    </row>
    <row r="12" spans="1:9" x14ac:dyDescent="0.2">
      <c r="A12" s="591" t="s">
        <v>442</v>
      </c>
      <c r="B12" s="493">
        <v>17445.930600491738</v>
      </c>
      <c r="C12" s="705">
        <v>5.0250125973996056</v>
      </c>
      <c r="D12" s="585">
        <v>17345.555231724524</v>
      </c>
      <c r="E12" s="709">
        <v>4.5515739774929092</v>
      </c>
      <c r="F12" s="493">
        <v>16544.22166907871</v>
      </c>
      <c r="G12" s="705">
        <v>3.9962909252383132</v>
      </c>
      <c r="H12" s="585">
        <v>16353.333561814077</v>
      </c>
      <c r="I12" s="705">
        <v>3.7183200371661442</v>
      </c>
    </row>
    <row r="13" spans="1:9" x14ac:dyDescent="0.2">
      <c r="A13" s="591" t="s">
        <v>346</v>
      </c>
      <c r="B13" s="493">
        <v>145652.95698399609</v>
      </c>
      <c r="C13" s="705">
        <v>41.952932202564959</v>
      </c>
      <c r="D13" s="585">
        <v>161954.90583385344</v>
      </c>
      <c r="E13" s="709">
        <v>42.497903645797173</v>
      </c>
      <c r="F13" s="493">
        <v>173807.82076991827</v>
      </c>
      <c r="G13" s="705">
        <v>41.983638201394498</v>
      </c>
      <c r="H13" s="585">
        <v>180200.61634347087</v>
      </c>
      <c r="I13" s="705">
        <v>40.972903776891393</v>
      </c>
    </row>
    <row r="14" spans="1:9" x14ac:dyDescent="0.2">
      <c r="A14" s="590" t="s">
        <v>345</v>
      </c>
      <c r="B14" s="601">
        <v>-128207.02638350436</v>
      </c>
      <c r="C14" s="707">
        <v>-36.927919605165357</v>
      </c>
      <c r="D14" s="586">
        <v>-144609.35060212892</v>
      </c>
      <c r="E14" s="711">
        <v>-37.946329668304266</v>
      </c>
      <c r="F14" s="601">
        <v>-157263.59910083955</v>
      </c>
      <c r="G14" s="707">
        <v>-37.987347276156179</v>
      </c>
      <c r="H14" s="586">
        <v>-163847.2827816568</v>
      </c>
      <c r="I14" s="707">
        <v>-37.254583739725241</v>
      </c>
    </row>
    <row r="15" spans="1:9" x14ac:dyDescent="0.2">
      <c r="A15" s="594" t="s">
        <v>574</v>
      </c>
      <c r="B15" s="598"/>
      <c r="C15" s="708"/>
      <c r="D15" s="595"/>
      <c r="E15" s="712"/>
      <c r="F15" s="598"/>
      <c r="G15" s="708"/>
      <c r="H15" s="595"/>
      <c r="I15" s="708"/>
    </row>
    <row r="16" spans="1:9" x14ac:dyDescent="0.2">
      <c r="A16" s="591" t="s">
        <v>442</v>
      </c>
      <c r="B16" s="493">
        <v>17467.942442962398</v>
      </c>
      <c r="C16" s="705">
        <v>4.7982436252648215</v>
      </c>
      <c r="D16" s="585">
        <v>17347.215225013922</v>
      </c>
      <c r="E16" s="709">
        <v>4.4219199609328674</v>
      </c>
      <c r="F16" s="493">
        <v>16518.275800318177</v>
      </c>
      <c r="G16" s="705">
        <v>3.9126487848247469</v>
      </c>
      <c r="H16" s="585">
        <v>16319.196651347145</v>
      </c>
      <c r="I16" s="705">
        <v>3.6402616890296615</v>
      </c>
    </row>
    <row r="17" spans="1:9" x14ac:dyDescent="0.2">
      <c r="A17" s="591" t="s">
        <v>346</v>
      </c>
      <c r="B17" s="493">
        <v>148034.17937111063</v>
      </c>
      <c r="C17" s="705">
        <v>40.663292760900575</v>
      </c>
      <c r="D17" s="585">
        <v>162406.32558737259</v>
      </c>
      <c r="E17" s="709">
        <v>41.398447161768516</v>
      </c>
      <c r="F17" s="493">
        <v>172799.50720890923</v>
      </c>
      <c r="G17" s="705">
        <v>40.930650999678221</v>
      </c>
      <c r="H17" s="585">
        <v>178954.30501424021</v>
      </c>
      <c r="I17" s="705">
        <v>39.918662330506997</v>
      </c>
    </row>
    <row r="18" spans="1:9" x14ac:dyDescent="0.2">
      <c r="A18" s="592" t="s">
        <v>345</v>
      </c>
      <c r="B18" s="599">
        <v>-130566.23692814822</v>
      </c>
      <c r="C18" s="706">
        <v>-35.865049135635743</v>
      </c>
      <c r="D18" s="593">
        <v>-145059.11036235865</v>
      </c>
      <c r="E18" s="710">
        <v>-36.976527200835648</v>
      </c>
      <c r="F18" s="599">
        <v>-156281.23140859106</v>
      </c>
      <c r="G18" s="706">
        <v>-37.018002214853475</v>
      </c>
      <c r="H18" s="593">
        <v>-162635.10836289305</v>
      </c>
      <c r="I18" s="706">
        <v>-36.27840064147734</v>
      </c>
    </row>
    <row r="19" spans="1:9" x14ac:dyDescent="0.2">
      <c r="A19" s="227" t="s">
        <v>57</v>
      </c>
    </row>
  </sheetData>
  <mergeCells count="4">
    <mergeCell ref="B5:C5"/>
    <mergeCell ref="D5:E5"/>
    <mergeCell ref="F5:G5"/>
    <mergeCell ref="H5:I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D458-3BAA-4AFC-BEFF-A4ACE7351137}">
  <sheetPr codeName="Hoja15"/>
  <dimension ref="A1:C11"/>
  <sheetViews>
    <sheetView workbookViewId="0">
      <selection activeCell="B7" sqref="B7:B8"/>
    </sheetView>
  </sheetViews>
  <sheetFormatPr baseColWidth="10" defaultColWidth="11.42578125" defaultRowHeight="12.75" x14ac:dyDescent="0.2"/>
  <cols>
    <col min="1" max="1" width="34.140625" style="4" customWidth="1"/>
    <col min="2" max="2" width="11.42578125" style="4"/>
    <col min="3" max="3" width="67.28515625" style="4" customWidth="1"/>
    <col min="4" max="16384" width="11.42578125" style="4"/>
  </cols>
  <sheetData>
    <row r="1" spans="1:3" x14ac:dyDescent="0.2">
      <c r="A1" s="1" t="s">
        <v>200</v>
      </c>
    </row>
    <row r="2" spans="1:3" x14ac:dyDescent="0.2">
      <c r="A2" s="1" t="s">
        <v>373</v>
      </c>
    </row>
    <row r="4" spans="1:3" x14ac:dyDescent="0.2">
      <c r="A4" s="105" t="s">
        <v>201</v>
      </c>
      <c r="B4" s="105" t="s">
        <v>202</v>
      </c>
      <c r="C4" s="9" t="s">
        <v>203</v>
      </c>
    </row>
    <row r="5" spans="1:3" x14ac:dyDescent="0.2">
      <c r="A5" s="106" t="s">
        <v>513</v>
      </c>
      <c r="B5" s="107">
        <v>9.200000000000097E-3</v>
      </c>
      <c r="C5" s="211" t="s">
        <v>515</v>
      </c>
    </row>
    <row r="6" spans="1:3" x14ac:dyDescent="0.2">
      <c r="A6" s="108" t="s">
        <v>514</v>
      </c>
      <c r="B6" s="107">
        <v>8.799999999999919E-3</v>
      </c>
      <c r="C6" s="211" t="s">
        <v>376</v>
      </c>
    </row>
    <row r="7" spans="1:3" x14ac:dyDescent="0.2">
      <c r="A7" s="108" t="s">
        <v>374</v>
      </c>
      <c r="B7" s="1025">
        <v>331</v>
      </c>
      <c r="C7" s="1027" t="s">
        <v>375</v>
      </c>
    </row>
    <row r="8" spans="1:3" x14ac:dyDescent="0.2">
      <c r="A8" s="7" t="s">
        <v>204</v>
      </c>
      <c r="B8" s="1026"/>
      <c r="C8" s="1028"/>
    </row>
    <row r="9" spans="1:3" x14ac:dyDescent="0.2">
      <c r="A9" s="108" t="s">
        <v>250</v>
      </c>
      <c r="B9" s="1029">
        <v>288</v>
      </c>
      <c r="C9" s="1027" t="s">
        <v>251</v>
      </c>
    </row>
    <row r="10" spans="1:3" x14ac:dyDescent="0.2">
      <c r="A10" s="109" t="s">
        <v>204</v>
      </c>
      <c r="B10" s="1030"/>
      <c r="C10" s="1028"/>
    </row>
    <row r="11" spans="1:3" x14ac:dyDescent="0.2">
      <c r="A11" s="110" t="s">
        <v>205</v>
      </c>
    </row>
  </sheetData>
  <mergeCells count="4">
    <mergeCell ref="B7:B8"/>
    <mergeCell ref="C7:C8"/>
    <mergeCell ref="B9:B10"/>
    <mergeCell ref="C9:C1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B2BF-A2B1-467A-9D5E-432183938D93}">
  <sheetPr codeName="Hoja16"/>
  <dimension ref="A1:D21"/>
  <sheetViews>
    <sheetView zoomScaleNormal="100" workbookViewId="0">
      <selection activeCell="D24" sqref="D24"/>
    </sheetView>
  </sheetViews>
  <sheetFormatPr baseColWidth="10" defaultColWidth="11.42578125" defaultRowHeight="15" customHeight="1" x14ac:dyDescent="0.2"/>
  <cols>
    <col min="1" max="1" width="74.7109375" style="4" customWidth="1"/>
    <col min="2" max="2" width="24" style="4" customWidth="1"/>
    <col min="3" max="16384" width="11.42578125" style="4"/>
  </cols>
  <sheetData>
    <row r="1" spans="1:3" ht="12.75" x14ac:dyDescent="0.2">
      <c r="A1" s="1" t="s">
        <v>206</v>
      </c>
    </row>
    <row r="2" spans="1:3" ht="12.75" x14ac:dyDescent="0.2">
      <c r="A2" s="1" t="s">
        <v>388</v>
      </c>
    </row>
    <row r="4" spans="1:3" ht="12.75" x14ac:dyDescent="0.2">
      <c r="A4" s="9" t="s">
        <v>201</v>
      </c>
      <c r="B4" s="9" t="s">
        <v>207</v>
      </c>
      <c r="C4" s="9" t="s">
        <v>202</v>
      </c>
    </row>
    <row r="5" spans="1:3" ht="12.75" x14ac:dyDescent="0.2">
      <c r="A5" s="211" t="s">
        <v>208</v>
      </c>
      <c r="B5" s="211" t="s">
        <v>389</v>
      </c>
      <c r="C5" s="111">
        <v>2.5506075663484899E-2</v>
      </c>
    </row>
    <row r="6" spans="1:3" ht="12.75" x14ac:dyDescent="0.2">
      <c r="A6" s="211" t="s">
        <v>209</v>
      </c>
      <c r="B6" s="211" t="s">
        <v>389</v>
      </c>
      <c r="C6" s="111">
        <v>0.1164386671105595</v>
      </c>
    </row>
    <row r="7" spans="1:3" ht="12.75" x14ac:dyDescent="0.2">
      <c r="A7" s="1031" t="s">
        <v>210</v>
      </c>
      <c r="B7" s="209" t="s">
        <v>389</v>
      </c>
      <c r="C7" s="112">
        <v>872.3315200000003</v>
      </c>
    </row>
    <row r="8" spans="1:3" ht="13.15" customHeight="1" x14ac:dyDescent="0.2">
      <c r="A8" s="1031"/>
      <c r="B8" s="210" t="s">
        <v>390</v>
      </c>
      <c r="C8" s="113">
        <v>847.68155746284856</v>
      </c>
    </row>
    <row r="9" spans="1:3" ht="12.75" x14ac:dyDescent="0.2">
      <c r="A9" s="1031" t="s">
        <v>211</v>
      </c>
      <c r="B9" s="209" t="s">
        <v>389</v>
      </c>
      <c r="C9" s="112">
        <v>399.02595234297183</v>
      </c>
    </row>
    <row r="10" spans="1:3" ht="12.75" x14ac:dyDescent="0.2">
      <c r="A10" s="1031"/>
      <c r="B10" s="210" t="s">
        <v>253</v>
      </c>
      <c r="C10" s="113">
        <v>422.63427143323094</v>
      </c>
    </row>
    <row r="11" spans="1:3" ht="13.9" customHeight="1" x14ac:dyDescent="0.2">
      <c r="A11" s="211" t="s">
        <v>392</v>
      </c>
      <c r="B11" s="211" t="s">
        <v>389</v>
      </c>
      <c r="C11" s="430">
        <v>-68.025952342971806</v>
      </c>
    </row>
    <row r="12" spans="1:3" ht="12.75" x14ac:dyDescent="0.2">
      <c r="A12" s="211" t="s">
        <v>212</v>
      </c>
      <c r="B12" s="211" t="s">
        <v>391</v>
      </c>
      <c r="C12" s="114">
        <v>1398.5609999999999</v>
      </c>
    </row>
    <row r="13" spans="1:3" ht="12.75" x14ac:dyDescent="0.2">
      <c r="A13" s="1031" t="s">
        <v>213</v>
      </c>
      <c r="B13" s="209" t="s">
        <v>391</v>
      </c>
      <c r="C13" s="236">
        <v>2685.9735352396965</v>
      </c>
    </row>
    <row r="14" spans="1:3" ht="12.75" x14ac:dyDescent="0.2">
      <c r="A14" s="1031"/>
      <c r="B14" s="210" t="s">
        <v>254</v>
      </c>
      <c r="C14" s="115">
        <v>2790.6000080108643</v>
      </c>
    </row>
    <row r="15" spans="1:3" ht="12.75" x14ac:dyDescent="0.2">
      <c r="A15" s="211" t="s">
        <v>214</v>
      </c>
      <c r="B15" s="211" t="s">
        <v>253</v>
      </c>
      <c r="C15" s="116">
        <v>5.5000000000000021E-2</v>
      </c>
    </row>
    <row r="16" spans="1:3" ht="12.75" x14ac:dyDescent="0.2">
      <c r="A16" s="211" t="s">
        <v>215</v>
      </c>
      <c r="B16" s="211" t="s">
        <v>253</v>
      </c>
      <c r="C16" s="116">
        <v>0.25514999999999999</v>
      </c>
    </row>
    <row r="17" spans="1:4" ht="12.75" x14ac:dyDescent="0.2">
      <c r="A17" s="211" t="s">
        <v>216</v>
      </c>
      <c r="B17" s="211" t="s">
        <v>389</v>
      </c>
      <c r="C17" s="116">
        <v>0.32623499999999994</v>
      </c>
    </row>
    <row r="18" spans="1:4" ht="12.75" x14ac:dyDescent="0.2">
      <c r="A18" s="211" t="s">
        <v>217</v>
      </c>
      <c r="B18" s="211" t="s">
        <v>389</v>
      </c>
      <c r="C18" s="111">
        <v>0.88400000000000001</v>
      </c>
    </row>
    <row r="19" spans="1:4" ht="12.75" x14ac:dyDescent="0.2">
      <c r="A19" s="1031" t="s">
        <v>218</v>
      </c>
      <c r="B19" s="209" t="s">
        <v>391</v>
      </c>
      <c r="C19" s="395">
        <v>14309.364084732544</v>
      </c>
      <c r="D19" s="62"/>
    </row>
    <row r="20" spans="1:4" ht="12.75" x14ac:dyDescent="0.2">
      <c r="A20" s="1031"/>
      <c r="B20" s="210" t="s">
        <v>254</v>
      </c>
      <c r="C20" s="115">
        <v>16452.326394634678</v>
      </c>
    </row>
    <row r="21" spans="1:4" ht="12.75" x14ac:dyDescent="0.2">
      <c r="A21" s="110" t="s">
        <v>205</v>
      </c>
    </row>
  </sheetData>
  <mergeCells count="4">
    <mergeCell ref="A7:A8"/>
    <mergeCell ref="A9:A10"/>
    <mergeCell ref="A13:A14"/>
    <mergeCell ref="A19:A20"/>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BEB-B027-48A5-B754-D62579972A38}">
  <sheetPr codeName="Hoja17"/>
  <dimension ref="A1:L32"/>
  <sheetViews>
    <sheetView zoomScaleNormal="100" workbookViewId="0">
      <selection activeCell="I41" sqref="I41"/>
    </sheetView>
  </sheetViews>
  <sheetFormatPr baseColWidth="10" defaultColWidth="11.42578125" defaultRowHeight="12.75" x14ac:dyDescent="0.2"/>
  <cols>
    <col min="1" max="1" width="55.28515625" style="18" customWidth="1"/>
    <col min="2" max="4" width="12.5703125" style="18" customWidth="1"/>
    <col min="5" max="16384" width="11.42578125" style="18"/>
  </cols>
  <sheetData>
    <row r="1" spans="1:12" x14ac:dyDescent="0.2">
      <c r="A1" s="1" t="s">
        <v>219</v>
      </c>
      <c r="B1" s="4"/>
      <c r="C1" s="4"/>
      <c r="D1" s="4"/>
    </row>
    <row r="2" spans="1:12" x14ac:dyDescent="0.2">
      <c r="A2" s="1" t="s">
        <v>382</v>
      </c>
      <c r="B2" s="4"/>
      <c r="C2" s="4"/>
      <c r="D2" s="4"/>
    </row>
    <row r="3" spans="1:12" x14ac:dyDescent="0.2">
      <c r="A3" s="2" t="s">
        <v>367</v>
      </c>
      <c r="B3" s="4"/>
      <c r="C3" s="4"/>
      <c r="D3" s="4"/>
    </row>
    <row r="4" spans="1:12" x14ac:dyDescent="0.2">
      <c r="A4" s="4"/>
      <c r="B4" s="4"/>
      <c r="C4" s="4"/>
      <c r="D4" s="4"/>
    </row>
    <row r="5" spans="1:12" ht="38.25" x14ac:dyDescent="0.2">
      <c r="A5" s="212" t="s">
        <v>220</v>
      </c>
      <c r="B5" s="212" t="s">
        <v>221</v>
      </c>
      <c r="C5" s="212" t="s">
        <v>222</v>
      </c>
      <c r="D5" s="212" t="s">
        <v>223</v>
      </c>
    </row>
    <row r="6" spans="1:12" x14ac:dyDescent="0.2">
      <c r="A6" s="117" t="s">
        <v>224</v>
      </c>
      <c r="B6" s="118">
        <v>51430970.617477551</v>
      </c>
      <c r="C6" s="119">
        <v>-555199.99099639803</v>
      </c>
      <c r="D6" s="118">
        <v>51986170.608473949</v>
      </c>
      <c r="E6" s="45"/>
      <c r="F6" s="45"/>
      <c r="G6" s="45"/>
      <c r="H6" s="45"/>
      <c r="J6" s="45"/>
      <c r="K6" s="45"/>
      <c r="L6" s="45"/>
    </row>
    <row r="7" spans="1:12" x14ac:dyDescent="0.2">
      <c r="A7" s="120" t="s">
        <v>225</v>
      </c>
      <c r="B7" s="121">
        <v>12973067.839594498</v>
      </c>
      <c r="C7" s="122">
        <v>-195107.27649229206</v>
      </c>
      <c r="D7" s="121">
        <v>13168175.11608679</v>
      </c>
      <c r="E7" s="45"/>
      <c r="F7" s="45"/>
      <c r="G7" s="45"/>
      <c r="H7" s="45"/>
      <c r="J7" s="45"/>
      <c r="K7" s="45"/>
      <c r="L7" s="45"/>
    </row>
    <row r="8" spans="1:12" x14ac:dyDescent="0.2">
      <c r="A8" s="120" t="s">
        <v>383</v>
      </c>
      <c r="B8" s="121">
        <v>-11654972.247634444</v>
      </c>
      <c r="C8" s="122">
        <v>257910.07416349091</v>
      </c>
      <c r="D8" s="121">
        <v>-11912882.321797935</v>
      </c>
      <c r="E8" s="45"/>
      <c r="F8" s="45"/>
      <c r="G8" s="45"/>
      <c r="H8" s="45"/>
      <c r="J8" s="45"/>
      <c r="K8" s="45"/>
      <c r="L8" s="45"/>
    </row>
    <row r="9" spans="1:12" x14ac:dyDescent="0.2">
      <c r="A9" s="120" t="s">
        <v>226</v>
      </c>
      <c r="B9" s="121">
        <v>8313866.2295413194</v>
      </c>
      <c r="C9" s="122">
        <v>-133635.05133765098</v>
      </c>
      <c r="D9" s="121">
        <v>8447501.2808789704</v>
      </c>
      <c r="E9" s="45"/>
      <c r="F9" s="45"/>
      <c r="G9" s="45"/>
      <c r="H9" s="45"/>
      <c r="J9" s="45"/>
      <c r="K9" s="45"/>
      <c r="L9" s="45"/>
    </row>
    <row r="10" spans="1:12" x14ac:dyDescent="0.2">
      <c r="A10" s="120" t="s">
        <v>227</v>
      </c>
      <c r="B10" s="121">
        <v>13311773.952722387</v>
      </c>
      <c r="C10" s="122">
        <v>-281687.50231535919</v>
      </c>
      <c r="D10" s="121">
        <v>13593461.455037747</v>
      </c>
      <c r="E10" s="45"/>
      <c r="F10" s="45"/>
      <c r="G10" s="45"/>
      <c r="H10" s="45"/>
      <c r="J10" s="45"/>
      <c r="K10" s="45"/>
      <c r="L10" s="45"/>
    </row>
    <row r="11" spans="1:12" x14ac:dyDescent="0.2">
      <c r="A11" s="120" t="s">
        <v>228</v>
      </c>
      <c r="B11" s="121">
        <v>28058747.731341768</v>
      </c>
      <c r="C11" s="122">
        <v>-198909.54842976108</v>
      </c>
      <c r="D11" s="121">
        <v>28257657.279771529</v>
      </c>
      <c r="E11" s="45"/>
      <c r="F11" s="45"/>
      <c r="G11" s="45"/>
      <c r="H11" s="45"/>
      <c r="J11" s="45"/>
      <c r="K11" s="45"/>
      <c r="L11" s="45"/>
    </row>
    <row r="12" spans="1:12" x14ac:dyDescent="0.2">
      <c r="A12" s="120" t="s">
        <v>229</v>
      </c>
      <c r="B12" s="121">
        <v>428487.11191202526</v>
      </c>
      <c r="C12" s="122">
        <v>-3770.6865848258021</v>
      </c>
      <c r="D12" s="121">
        <v>432257.79849685106</v>
      </c>
      <c r="E12" s="45"/>
      <c r="F12" s="45"/>
      <c r="G12" s="45"/>
      <c r="H12" s="45"/>
      <c r="J12" s="45"/>
      <c r="K12" s="45"/>
      <c r="L12" s="45"/>
    </row>
    <row r="13" spans="1:12" x14ac:dyDescent="0.2">
      <c r="A13" s="123" t="s">
        <v>230</v>
      </c>
      <c r="B13" s="124">
        <v>2036863.1510000001</v>
      </c>
      <c r="C13" s="125">
        <f>B13-D13</f>
        <v>-20987.191677940777</v>
      </c>
      <c r="D13" s="124">
        <v>2057850.3426779408</v>
      </c>
      <c r="E13" s="45"/>
      <c r="F13" s="45"/>
      <c r="G13" s="45"/>
      <c r="H13" s="45"/>
      <c r="J13" s="45"/>
      <c r="K13" s="45"/>
      <c r="L13" s="45"/>
    </row>
    <row r="14" spans="1:12" x14ac:dyDescent="0.2">
      <c r="A14" s="123" t="s">
        <v>231</v>
      </c>
      <c r="B14" s="124">
        <v>1962553.9812603632</v>
      </c>
      <c r="C14" s="125">
        <v>1152084.5908870865</v>
      </c>
      <c r="D14" s="124">
        <v>810469.39037327678</v>
      </c>
      <c r="E14" s="45"/>
      <c r="F14" s="45"/>
      <c r="G14" s="45"/>
      <c r="H14" s="45"/>
      <c r="J14" s="45"/>
      <c r="K14" s="45"/>
      <c r="L14" s="45"/>
    </row>
    <row r="15" spans="1:12" x14ac:dyDescent="0.2">
      <c r="A15" s="123" t="s">
        <v>232</v>
      </c>
      <c r="B15" s="124">
        <v>3976548.8853674922</v>
      </c>
      <c r="C15" s="125">
        <v>1934665.3210445035</v>
      </c>
      <c r="D15" s="124">
        <v>2041883.5643229887</v>
      </c>
      <c r="E15" s="45"/>
      <c r="F15" s="45"/>
      <c r="G15" s="45"/>
      <c r="H15" s="45"/>
      <c r="J15" s="45"/>
      <c r="K15" s="45"/>
      <c r="L15" s="45"/>
    </row>
    <row r="16" spans="1:12" x14ac:dyDescent="0.2">
      <c r="A16" s="126" t="s">
        <v>233</v>
      </c>
      <c r="B16" s="121">
        <v>1025864.4848771677</v>
      </c>
      <c r="C16" s="122">
        <v>363646.098219126</v>
      </c>
      <c r="D16" s="121">
        <v>662218.38665804174</v>
      </c>
      <c r="E16" s="45"/>
      <c r="F16" s="45"/>
      <c r="G16" s="45"/>
      <c r="H16" s="45"/>
      <c r="J16" s="45"/>
      <c r="K16" s="45"/>
      <c r="L16" s="45"/>
    </row>
    <row r="17" spans="1:12" x14ac:dyDescent="0.2">
      <c r="A17" s="127" t="s">
        <v>384</v>
      </c>
      <c r="B17" s="121">
        <v>819961.1937960611</v>
      </c>
      <c r="C17" s="89">
        <v>391539.44249700947</v>
      </c>
      <c r="D17" s="121">
        <v>428421.75129905163</v>
      </c>
      <c r="E17" s="45"/>
      <c r="F17" s="45"/>
      <c r="G17" s="45"/>
      <c r="H17" s="45"/>
      <c r="J17" s="45"/>
      <c r="K17" s="45"/>
      <c r="L17" s="45"/>
    </row>
    <row r="18" spans="1:12" x14ac:dyDescent="0.2">
      <c r="A18" s="127" t="s">
        <v>234</v>
      </c>
      <c r="B18" s="121">
        <v>631320.98912077036</v>
      </c>
      <c r="C18" s="122">
        <v>107627.61486284011</v>
      </c>
      <c r="D18" s="121">
        <v>523693.37425793026</v>
      </c>
      <c r="E18" s="45"/>
      <c r="F18" s="45"/>
      <c r="G18" s="45"/>
      <c r="H18" s="45"/>
      <c r="J18" s="45"/>
      <c r="K18" s="45"/>
      <c r="L18" s="45"/>
    </row>
    <row r="19" spans="1:12" x14ac:dyDescent="0.2">
      <c r="A19" s="127" t="s">
        <v>385</v>
      </c>
      <c r="B19" s="121">
        <v>-425417.69803966372</v>
      </c>
      <c r="C19" s="122">
        <v>-135520.95914072354</v>
      </c>
      <c r="D19" s="121">
        <v>-289896.73889894015</v>
      </c>
      <c r="E19" s="45"/>
      <c r="F19" s="45"/>
      <c r="G19" s="45"/>
      <c r="H19" s="45"/>
      <c r="J19" s="45"/>
      <c r="K19" s="45"/>
      <c r="L19" s="45"/>
    </row>
    <row r="20" spans="1:12" x14ac:dyDescent="0.2">
      <c r="A20" s="126" t="s">
        <v>235</v>
      </c>
      <c r="B20" s="121">
        <v>2622969.9543592115</v>
      </c>
      <c r="C20" s="122">
        <v>1379555.468796025</v>
      </c>
      <c r="D20" s="121">
        <v>1243414.4855631865</v>
      </c>
      <c r="E20" s="45"/>
      <c r="F20" s="45"/>
      <c r="G20" s="45"/>
      <c r="H20" s="45"/>
      <c r="J20" s="45"/>
      <c r="K20" s="45"/>
      <c r="L20" s="45"/>
    </row>
    <row r="21" spans="1:12" x14ac:dyDescent="0.2">
      <c r="A21" s="127" t="s">
        <v>386</v>
      </c>
      <c r="B21" s="121">
        <v>3044581.8060688418</v>
      </c>
      <c r="C21" s="89">
        <v>1790044.7948787722</v>
      </c>
      <c r="D21" s="121">
        <v>1254537.0111900696</v>
      </c>
      <c r="E21" s="45"/>
      <c r="F21" s="45"/>
      <c r="G21" s="45"/>
      <c r="H21" s="45"/>
      <c r="J21" s="45"/>
      <c r="K21" s="45"/>
      <c r="L21" s="45"/>
    </row>
    <row r="22" spans="1:12" x14ac:dyDescent="0.2">
      <c r="A22" s="127" t="s">
        <v>236</v>
      </c>
      <c r="B22" s="121">
        <v>1797274.6539857502</v>
      </c>
      <c r="C22" s="122">
        <v>296358.62326657737</v>
      </c>
      <c r="D22" s="121">
        <v>1500916.0307191727</v>
      </c>
      <c r="E22" s="45"/>
      <c r="F22" s="45"/>
      <c r="G22" s="45"/>
      <c r="H22" s="45"/>
      <c r="J22" s="45"/>
      <c r="K22" s="45"/>
      <c r="L22" s="45"/>
    </row>
    <row r="23" spans="1:12" x14ac:dyDescent="0.2">
      <c r="A23" s="127" t="s">
        <v>387</v>
      </c>
      <c r="B23" s="11">
        <v>-2218886.5056953807</v>
      </c>
      <c r="C23" s="89">
        <v>-706847.9493493248</v>
      </c>
      <c r="D23" s="11">
        <v>-1512038.5563460561</v>
      </c>
      <c r="E23" s="45"/>
      <c r="F23" s="45"/>
      <c r="G23" s="45"/>
      <c r="H23" s="45"/>
      <c r="J23" s="45"/>
      <c r="K23" s="45"/>
      <c r="L23" s="45"/>
    </row>
    <row r="24" spans="1:12" x14ac:dyDescent="0.2">
      <c r="A24" s="126" t="s">
        <v>237</v>
      </c>
      <c r="B24" s="121">
        <v>327714.44613111281</v>
      </c>
      <c r="C24" s="122">
        <v>191463.75402935236</v>
      </c>
      <c r="D24" s="121">
        <v>136250.69210176045</v>
      </c>
      <c r="E24" s="45"/>
      <c r="F24" s="45"/>
      <c r="G24" s="45"/>
      <c r="H24" s="45"/>
      <c r="J24" s="45"/>
      <c r="K24" s="45"/>
      <c r="L24" s="45"/>
    </row>
    <row r="25" spans="1:12" x14ac:dyDescent="0.2">
      <c r="A25" s="123" t="s">
        <v>238</v>
      </c>
      <c r="B25" s="124">
        <v>8726344.6384180002</v>
      </c>
      <c r="C25" s="128">
        <v>0</v>
      </c>
      <c r="D25" s="124">
        <v>8726344.6384180002</v>
      </c>
      <c r="E25" s="45"/>
      <c r="F25" s="45"/>
      <c r="H25" s="45"/>
      <c r="J25" s="45"/>
      <c r="K25" s="45"/>
      <c r="L25" s="45"/>
    </row>
    <row r="26" spans="1:12" x14ac:dyDescent="0.2">
      <c r="A26" s="129" t="s">
        <v>239</v>
      </c>
      <c r="B26" s="12">
        <f>B6+B13+B14+B15+B25</f>
        <v>68133281.273523405</v>
      </c>
      <c r="C26" s="12">
        <f t="shared" ref="C26:D26" si="0">C6+C13+C14+C15+C25</f>
        <v>2510562.7292572511</v>
      </c>
      <c r="D26" s="12">
        <f t="shared" si="0"/>
        <v>65622718.544266149</v>
      </c>
      <c r="E26" s="45"/>
      <c r="F26" s="45"/>
      <c r="G26" s="45"/>
      <c r="H26" s="45"/>
      <c r="J26" s="45"/>
      <c r="K26" s="45"/>
      <c r="L26" s="45"/>
    </row>
    <row r="27" spans="1:12" ht="12.75" customHeight="1" x14ac:dyDescent="0.2">
      <c r="A27" s="1032" t="s">
        <v>602</v>
      </c>
      <c r="B27" s="1032"/>
      <c r="C27" s="1032"/>
      <c r="D27" s="1032"/>
    </row>
    <row r="28" spans="1:12" x14ac:dyDescent="0.2">
      <c r="A28" s="978"/>
      <c r="B28" s="978"/>
      <c r="C28" s="978"/>
      <c r="D28" s="978"/>
    </row>
    <row r="29" spans="1:12" x14ac:dyDescent="0.2">
      <c r="A29" s="978"/>
      <c r="B29" s="978"/>
      <c r="C29" s="978"/>
      <c r="D29" s="978"/>
    </row>
    <row r="30" spans="1:12" x14ac:dyDescent="0.2">
      <c r="A30" s="978"/>
      <c r="B30" s="978"/>
      <c r="C30" s="978"/>
      <c r="D30" s="978"/>
    </row>
    <row r="31" spans="1:12" x14ac:dyDescent="0.2">
      <c r="A31" s="978"/>
      <c r="B31" s="978"/>
      <c r="C31" s="978"/>
      <c r="D31" s="978"/>
    </row>
    <row r="32" spans="1:12" x14ac:dyDescent="0.2">
      <c r="A32" s="18" t="s">
        <v>57</v>
      </c>
    </row>
  </sheetData>
  <mergeCells count="1">
    <mergeCell ref="A27:D31"/>
  </mergeCells>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DAED-0627-4B3B-86EC-B95940D307CE}">
  <sheetPr codeName="Hoja18"/>
  <dimension ref="A1:I23"/>
  <sheetViews>
    <sheetView workbookViewId="0">
      <selection activeCell="C14" sqref="C14"/>
    </sheetView>
  </sheetViews>
  <sheetFormatPr baseColWidth="10" defaultColWidth="11.42578125" defaultRowHeight="12.75" x14ac:dyDescent="0.2"/>
  <cols>
    <col min="1" max="1" width="42.85546875" style="18" customWidth="1"/>
    <col min="2" max="3" width="11.85546875" style="18" customWidth="1"/>
    <col min="4" max="16384" width="11.42578125" style="18"/>
  </cols>
  <sheetData>
    <row r="1" spans="1:9" x14ac:dyDescent="0.2">
      <c r="A1" s="203" t="s">
        <v>240</v>
      </c>
    </row>
    <row r="2" spans="1:9" x14ac:dyDescent="0.2">
      <c r="A2" s="203" t="s">
        <v>378</v>
      </c>
    </row>
    <row r="3" spans="1:9" x14ac:dyDescent="0.2">
      <c r="A3" s="130" t="s">
        <v>361</v>
      </c>
    </row>
    <row r="5" spans="1:9" x14ac:dyDescent="0.2">
      <c r="A5" s="131"/>
      <c r="B5" s="206" t="s">
        <v>377</v>
      </c>
      <c r="C5" s="206" t="s">
        <v>32</v>
      </c>
    </row>
    <row r="6" spans="1:9" ht="14.25" x14ac:dyDescent="0.2">
      <c r="A6" s="132" t="s">
        <v>380</v>
      </c>
      <c r="B6" s="133">
        <v>2959383.4683363885</v>
      </c>
      <c r="C6" s="134">
        <v>1.1075421217458334</v>
      </c>
      <c r="E6" s="45"/>
      <c r="H6" s="45"/>
      <c r="I6" s="45"/>
    </row>
    <row r="7" spans="1:9" ht="14.25" x14ac:dyDescent="0.2">
      <c r="A7" s="135" t="s">
        <v>381</v>
      </c>
      <c r="B7" s="237">
        <v>2510562.7292572511</v>
      </c>
      <c r="C7" s="136">
        <v>0.93957204319339827</v>
      </c>
      <c r="E7" s="45"/>
      <c r="F7" s="45"/>
      <c r="H7" s="45"/>
      <c r="I7" s="45"/>
    </row>
    <row r="8" spans="1:9" x14ac:dyDescent="0.2">
      <c r="A8" s="137" t="s">
        <v>241</v>
      </c>
      <c r="B8" s="138">
        <v>-555199.99099639803</v>
      </c>
      <c r="C8" s="139">
        <v>-0.20778225687902732</v>
      </c>
      <c r="E8" s="45"/>
      <c r="H8" s="45"/>
      <c r="I8" s="45"/>
    </row>
    <row r="9" spans="1:9" x14ac:dyDescent="0.2">
      <c r="A9" s="137" t="s">
        <v>242</v>
      </c>
      <c r="B9" s="138">
        <v>-20987.191677940777</v>
      </c>
      <c r="C9" s="139">
        <v>-7.8544058413422529E-3</v>
      </c>
      <c r="E9" s="45"/>
      <c r="H9" s="45"/>
      <c r="I9" s="45"/>
    </row>
    <row r="10" spans="1:9" x14ac:dyDescent="0.2">
      <c r="A10" s="137" t="s">
        <v>243</v>
      </c>
      <c r="B10" s="138">
        <v>1152084.5908870865</v>
      </c>
      <c r="C10" s="139">
        <v>0.43116487804774251</v>
      </c>
      <c r="E10" s="45"/>
      <c r="H10" s="45"/>
      <c r="I10" s="45"/>
    </row>
    <row r="11" spans="1:9" x14ac:dyDescent="0.2">
      <c r="A11" s="137" t="s">
        <v>244</v>
      </c>
      <c r="B11" s="138">
        <v>1934665.3210445035</v>
      </c>
      <c r="C11" s="139">
        <v>0.7240438278660255</v>
      </c>
      <c r="E11" s="45"/>
      <c r="H11" s="45"/>
      <c r="I11" s="45"/>
    </row>
    <row r="12" spans="1:9" ht="14.25" x14ac:dyDescent="0.2">
      <c r="A12" s="135" t="s">
        <v>379</v>
      </c>
      <c r="B12" s="237">
        <v>448820.73907914013</v>
      </c>
      <c r="C12" s="136">
        <v>0.16797007855243609</v>
      </c>
      <c r="E12" s="45"/>
      <c r="H12" s="45"/>
      <c r="I12" s="45"/>
    </row>
    <row r="13" spans="1:9" x14ac:dyDescent="0.2">
      <c r="A13" s="6" t="s">
        <v>245</v>
      </c>
      <c r="B13" s="140">
        <v>801968.12450999999</v>
      </c>
      <c r="C13" s="141">
        <v>0.30013463537107599</v>
      </c>
      <c r="D13" s="39"/>
      <c r="E13" s="45"/>
      <c r="F13" s="39"/>
      <c r="H13" s="45"/>
      <c r="I13" s="45"/>
    </row>
    <row r="14" spans="1:9" x14ac:dyDescent="0.2">
      <c r="A14" s="6" t="s">
        <v>246</v>
      </c>
      <c r="B14" s="140">
        <v>2639607.3303499999</v>
      </c>
      <c r="C14" s="141">
        <v>0.9878666737552334</v>
      </c>
      <c r="E14" s="45"/>
      <c r="F14" s="39"/>
      <c r="H14" s="45"/>
      <c r="I14" s="45"/>
    </row>
    <row r="15" spans="1:9" x14ac:dyDescent="0.2">
      <c r="A15" s="5" t="s">
        <v>247</v>
      </c>
      <c r="B15" s="142">
        <v>4797022.67417638</v>
      </c>
      <c r="C15" s="143">
        <v>1.7952741601299875</v>
      </c>
      <c r="D15" s="45"/>
      <c r="E15" s="31"/>
      <c r="H15" s="45"/>
      <c r="I15" s="45"/>
    </row>
    <row r="16" spans="1:9" x14ac:dyDescent="0.2">
      <c r="A16" s="8" t="s">
        <v>248</v>
      </c>
      <c r="B16" s="238">
        <v>2286459.9449191317</v>
      </c>
      <c r="C16" s="144">
        <v>0.85570211693659026</v>
      </c>
      <c r="D16" s="45"/>
      <c r="E16" s="50"/>
      <c r="H16" s="45"/>
      <c r="I16" s="45"/>
    </row>
    <row r="17" spans="1:3" x14ac:dyDescent="0.2">
      <c r="A17" s="110" t="s">
        <v>57</v>
      </c>
      <c r="B17" s="45"/>
    </row>
    <row r="18" spans="1:3" x14ac:dyDescent="0.2">
      <c r="B18" s="45"/>
    </row>
    <row r="20" spans="1:3" x14ac:dyDescent="0.2">
      <c r="C20" s="39"/>
    </row>
    <row r="23" spans="1:3" x14ac:dyDescent="0.2">
      <c r="C23" s="45"/>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A9DC-E70C-46CB-BABE-F4D390D65642}">
  <sheetPr codeName="Hoja19"/>
  <dimension ref="A1:C11"/>
  <sheetViews>
    <sheetView workbookViewId="0">
      <selection activeCell="A11" sqref="A11"/>
    </sheetView>
  </sheetViews>
  <sheetFormatPr baseColWidth="10" defaultColWidth="11.42578125" defaultRowHeight="12.75" x14ac:dyDescent="0.2"/>
  <cols>
    <col min="1" max="1" width="34.28515625" style="4" customWidth="1"/>
    <col min="2" max="2" width="11.42578125" style="4"/>
    <col min="3" max="3" width="60.140625" style="4" customWidth="1"/>
    <col min="4" max="16384" width="11.42578125" style="4"/>
  </cols>
  <sheetData>
    <row r="1" spans="1:3" x14ac:dyDescent="0.2">
      <c r="A1" s="1" t="s">
        <v>249</v>
      </c>
    </row>
    <row r="2" spans="1:3" x14ac:dyDescent="0.2">
      <c r="A2" s="1" t="s">
        <v>516</v>
      </c>
    </row>
    <row r="4" spans="1:3" x14ac:dyDescent="0.2">
      <c r="A4" s="105" t="s">
        <v>201</v>
      </c>
      <c r="B4" s="105" t="s">
        <v>202</v>
      </c>
      <c r="C4" s="9" t="s">
        <v>203</v>
      </c>
    </row>
    <row r="5" spans="1:3" x14ac:dyDescent="0.2">
      <c r="A5" s="106" t="s">
        <v>517</v>
      </c>
      <c r="B5" s="107">
        <v>1.9600000000000062E-2</v>
      </c>
      <c r="C5" s="211" t="s">
        <v>519</v>
      </c>
    </row>
    <row r="6" spans="1:3" x14ac:dyDescent="0.2">
      <c r="A6" s="108" t="s">
        <v>513</v>
      </c>
      <c r="B6" s="107">
        <v>-1.7100000000000004E-2</v>
      </c>
      <c r="C6" s="211" t="s">
        <v>520</v>
      </c>
    </row>
    <row r="7" spans="1:3" x14ac:dyDescent="0.2">
      <c r="A7" s="108" t="s">
        <v>518</v>
      </c>
      <c r="B7" s="1025">
        <v>374</v>
      </c>
      <c r="C7" s="1027" t="s">
        <v>521</v>
      </c>
    </row>
    <row r="8" spans="1:3" x14ac:dyDescent="0.2">
      <c r="A8" s="7" t="s">
        <v>204</v>
      </c>
      <c r="B8" s="1026"/>
      <c r="C8" s="1028"/>
    </row>
    <row r="9" spans="1:3" x14ac:dyDescent="0.2">
      <c r="A9" s="108" t="s">
        <v>374</v>
      </c>
      <c r="B9" s="1029">
        <v>331</v>
      </c>
      <c r="C9" s="1027" t="s">
        <v>375</v>
      </c>
    </row>
    <row r="10" spans="1:3" x14ac:dyDescent="0.2">
      <c r="A10" s="109" t="s">
        <v>204</v>
      </c>
      <c r="B10" s="1030"/>
      <c r="C10" s="1028"/>
    </row>
    <row r="11" spans="1:3" x14ac:dyDescent="0.2">
      <c r="A11" s="110" t="s">
        <v>205</v>
      </c>
    </row>
  </sheetData>
  <mergeCells count="4">
    <mergeCell ref="B7:B8"/>
    <mergeCell ref="C7:C8"/>
    <mergeCell ref="B9:B10"/>
    <mergeCell ref="C9:C10"/>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C45-B12E-40A0-A8D5-2B392601E6C3}">
  <sheetPr codeName="Hoja20"/>
  <dimension ref="A1:C25"/>
  <sheetViews>
    <sheetView zoomScaleNormal="100" workbookViewId="0">
      <selection activeCell="A38" sqref="A38"/>
    </sheetView>
  </sheetViews>
  <sheetFormatPr baseColWidth="10" defaultColWidth="11.42578125" defaultRowHeight="12.75" x14ac:dyDescent="0.2"/>
  <cols>
    <col min="1" max="1" width="76.5703125" style="4" customWidth="1"/>
    <col min="2" max="2" width="24.42578125" style="4" customWidth="1"/>
    <col min="3" max="16384" width="11.42578125" style="4"/>
  </cols>
  <sheetData>
    <row r="1" spans="1:3" x14ac:dyDescent="0.2">
      <c r="A1" s="1" t="s">
        <v>252</v>
      </c>
    </row>
    <row r="2" spans="1:3" x14ac:dyDescent="0.2">
      <c r="A2" s="1" t="s">
        <v>522</v>
      </c>
    </row>
    <row r="4" spans="1:3" x14ac:dyDescent="0.2">
      <c r="A4" s="9" t="s">
        <v>201</v>
      </c>
      <c r="B4" s="9" t="s">
        <v>207</v>
      </c>
      <c r="C4" s="9" t="s">
        <v>202</v>
      </c>
    </row>
    <row r="5" spans="1:3" x14ac:dyDescent="0.2">
      <c r="A5" s="211" t="s">
        <v>208</v>
      </c>
      <c r="B5" s="211" t="s">
        <v>523</v>
      </c>
      <c r="C5" s="111">
        <v>-6.9823000000000003E-3</v>
      </c>
    </row>
    <row r="6" spans="1:3" x14ac:dyDescent="0.2">
      <c r="A6" s="211" t="s">
        <v>209</v>
      </c>
      <c r="B6" s="211" t="s">
        <v>523</v>
      </c>
      <c r="C6" s="111">
        <v>7.26768E-2</v>
      </c>
    </row>
    <row r="7" spans="1:3" x14ac:dyDescent="0.2">
      <c r="A7" s="1031" t="s">
        <v>210</v>
      </c>
      <c r="B7" s="209" t="s">
        <v>523</v>
      </c>
      <c r="C7" s="112">
        <v>849.79471999999998</v>
      </c>
    </row>
    <row r="8" spans="1:3" ht="15" customHeight="1" x14ac:dyDescent="0.2">
      <c r="A8" s="1031"/>
      <c r="B8" s="210" t="s">
        <v>524</v>
      </c>
      <c r="C8" s="113">
        <v>935.72976906609892</v>
      </c>
    </row>
    <row r="9" spans="1:3" x14ac:dyDescent="0.2">
      <c r="A9" s="1031" t="s">
        <v>211</v>
      </c>
      <c r="B9" s="209" t="s">
        <v>523</v>
      </c>
      <c r="C9" s="112">
        <v>373.50867</v>
      </c>
    </row>
    <row r="10" spans="1:3" x14ac:dyDescent="0.2">
      <c r="A10" s="1031"/>
      <c r="B10" s="210" t="s">
        <v>389</v>
      </c>
      <c r="C10" s="113">
        <v>399.02595234297183</v>
      </c>
    </row>
    <row r="11" spans="1:3" ht="13.9" customHeight="1" x14ac:dyDescent="0.2">
      <c r="A11" s="211" t="s">
        <v>392</v>
      </c>
      <c r="B11" s="211" t="s">
        <v>523</v>
      </c>
      <c r="C11" s="430">
        <v>0.49133000000000493</v>
      </c>
    </row>
    <row r="12" spans="1:3" x14ac:dyDescent="0.2">
      <c r="A12" s="211" t="s">
        <v>212</v>
      </c>
      <c r="B12" s="211" t="s">
        <v>525</v>
      </c>
      <c r="C12" s="236">
        <v>1370.039</v>
      </c>
    </row>
    <row r="13" spans="1:3" x14ac:dyDescent="0.2">
      <c r="A13" s="1031" t="s">
        <v>213</v>
      </c>
      <c r="B13" s="209" t="s">
        <v>525</v>
      </c>
      <c r="C13" s="236">
        <v>3089.1190879312894</v>
      </c>
    </row>
    <row r="14" spans="1:3" x14ac:dyDescent="0.2">
      <c r="A14" s="1031"/>
      <c r="B14" s="210" t="s">
        <v>391</v>
      </c>
      <c r="C14" s="115">
        <v>2685.9735352396965</v>
      </c>
    </row>
    <row r="15" spans="1:3" x14ac:dyDescent="0.2">
      <c r="A15" s="211" t="s">
        <v>214</v>
      </c>
      <c r="B15" s="211" t="s">
        <v>389</v>
      </c>
      <c r="C15" s="116">
        <v>6.7900000000000016E-2</v>
      </c>
    </row>
    <row r="16" spans="1:3" x14ac:dyDescent="0.2">
      <c r="A16" s="211" t="s">
        <v>215</v>
      </c>
      <c r="B16" s="211" t="s">
        <v>389</v>
      </c>
      <c r="C16" s="116">
        <v>0.25166699999999997</v>
      </c>
    </row>
    <row r="17" spans="1:3" x14ac:dyDescent="0.2">
      <c r="A17" s="211" t="s">
        <v>216</v>
      </c>
      <c r="B17" s="211" t="s">
        <v>523</v>
      </c>
      <c r="C17" s="116">
        <v>0.32903500000000002</v>
      </c>
    </row>
    <row r="18" spans="1:3" x14ac:dyDescent="0.2">
      <c r="A18" s="211" t="s">
        <v>217</v>
      </c>
      <c r="B18" s="211" t="s">
        <v>523</v>
      </c>
      <c r="C18" s="111">
        <v>0.96499999999999997</v>
      </c>
    </row>
    <row r="19" spans="1:3" x14ac:dyDescent="0.2">
      <c r="A19" s="1031" t="s">
        <v>218</v>
      </c>
      <c r="B19" s="209" t="s">
        <v>525</v>
      </c>
      <c r="C19" s="236">
        <v>15414.554228052992</v>
      </c>
    </row>
    <row r="20" spans="1:3" x14ac:dyDescent="0.2">
      <c r="A20" s="1031"/>
      <c r="B20" s="210" t="s">
        <v>391</v>
      </c>
      <c r="C20" s="115">
        <v>14309.364084732544</v>
      </c>
    </row>
    <row r="21" spans="1:3" x14ac:dyDescent="0.2">
      <c r="A21" s="110" t="s">
        <v>205</v>
      </c>
    </row>
    <row r="24" spans="1:3" ht="14.25" x14ac:dyDescent="0.3">
      <c r="B24" s="727"/>
    </row>
    <row r="25" spans="1:3" ht="14.25" x14ac:dyDescent="0.3">
      <c r="B25" s="727"/>
    </row>
  </sheetData>
  <mergeCells count="4">
    <mergeCell ref="A7:A8"/>
    <mergeCell ref="A9:A10"/>
    <mergeCell ref="A13:A14"/>
    <mergeCell ref="A19: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9A0C5-3E40-4C49-8EE1-1DD3EFBF844A}">
  <sheetPr codeName="Hoja4"/>
  <dimension ref="A1:G18"/>
  <sheetViews>
    <sheetView zoomScale="80" zoomScaleNormal="80" workbookViewId="0">
      <selection activeCell="A31" sqref="A31"/>
    </sheetView>
  </sheetViews>
  <sheetFormatPr baseColWidth="10" defaultColWidth="10.85546875" defaultRowHeight="12.75" x14ac:dyDescent="0.2"/>
  <cols>
    <col min="1" max="1" width="79.5703125" style="4" customWidth="1"/>
    <col min="2" max="2" width="12.7109375" style="4" bestFit="1" customWidth="1"/>
    <col min="3" max="3" width="12.140625" style="4" customWidth="1"/>
    <col min="4" max="5" width="10.85546875" style="4"/>
    <col min="6" max="6" width="13.140625" style="4" bestFit="1" customWidth="1"/>
    <col min="7" max="16384" width="10.85546875" style="4"/>
  </cols>
  <sheetData>
    <row r="1" spans="1:7" x14ac:dyDescent="0.2">
      <c r="A1" s="17" t="s">
        <v>30</v>
      </c>
      <c r="F1" s="18"/>
      <c r="G1" s="18"/>
    </row>
    <row r="2" spans="1:7" ht="15" x14ac:dyDescent="0.2">
      <c r="A2" s="76" t="s">
        <v>547</v>
      </c>
      <c r="B2" s="549"/>
    </row>
    <row r="3" spans="1:7" x14ac:dyDescent="0.2">
      <c r="A3" s="4" t="s">
        <v>450</v>
      </c>
      <c r="C3" s="145"/>
      <c r="F3" s="16"/>
    </row>
    <row r="5" spans="1:7" ht="14.45" customHeight="1" x14ac:dyDescent="0.2">
      <c r="A5" s="403" t="s">
        <v>53</v>
      </c>
      <c r="B5" s="9" t="s">
        <v>31</v>
      </c>
      <c r="C5" s="404" t="s">
        <v>395</v>
      </c>
      <c r="E5" s="443"/>
      <c r="G5" s="443"/>
    </row>
    <row r="6" spans="1:7" ht="14.45" customHeight="1" x14ac:dyDescent="0.2">
      <c r="A6" s="603" t="s">
        <v>555</v>
      </c>
      <c r="B6" s="121">
        <v>4615.6144019999992</v>
      </c>
      <c r="C6" s="405">
        <v>1.7273825520237155E-3</v>
      </c>
      <c r="E6" s="442"/>
      <c r="F6" s="62"/>
      <c r="G6" s="444"/>
    </row>
    <row r="7" spans="1:7" ht="14.45" customHeight="1" x14ac:dyDescent="0.2">
      <c r="A7" s="604" t="s">
        <v>556</v>
      </c>
      <c r="B7" s="121">
        <v>-930089.45369212481</v>
      </c>
      <c r="C7" s="405">
        <v>-0.34808373364830453</v>
      </c>
      <c r="E7" s="16"/>
      <c r="F7" s="62"/>
      <c r="G7" s="444"/>
    </row>
    <row r="8" spans="1:7" ht="14.45" customHeight="1" x14ac:dyDescent="0.2">
      <c r="A8" s="604" t="s">
        <v>557</v>
      </c>
      <c r="B8" s="121">
        <v>28527.500436000006</v>
      </c>
      <c r="C8" s="405">
        <v>1.0676348198550265E-2</v>
      </c>
      <c r="E8" s="16"/>
      <c r="F8" s="62"/>
      <c r="G8" s="444"/>
    </row>
    <row r="9" spans="1:7" x14ac:dyDescent="0.2">
      <c r="A9" s="604" t="s">
        <v>396</v>
      </c>
      <c r="B9" s="121">
        <v>-855671.34678986506</v>
      </c>
      <c r="C9" s="405">
        <v>-0.32023293671823649</v>
      </c>
      <c r="E9" s="16"/>
      <c r="F9" s="62"/>
      <c r="G9" s="444"/>
    </row>
    <row r="10" spans="1:7" ht="15" x14ac:dyDescent="0.2">
      <c r="A10" s="604" t="s">
        <v>558</v>
      </c>
      <c r="B10" s="121">
        <v>-31561.846238281541</v>
      </c>
      <c r="C10" s="405">
        <v>-1.1811944792883694E-2</v>
      </c>
      <c r="E10" s="16"/>
      <c r="F10" s="62"/>
      <c r="G10" s="444"/>
    </row>
    <row r="11" spans="1:7" ht="15" x14ac:dyDescent="0.2">
      <c r="A11" s="604" t="s">
        <v>544</v>
      </c>
      <c r="B11" s="121">
        <v>24260.613800000003</v>
      </c>
      <c r="C11" s="405">
        <v>9.0794761714381583E-3</v>
      </c>
      <c r="E11" s="16"/>
      <c r="F11" s="62"/>
      <c r="G11" s="444"/>
    </row>
    <row r="12" spans="1:7" ht="14.45" customHeight="1" x14ac:dyDescent="0.2">
      <c r="A12" s="406" t="s">
        <v>398</v>
      </c>
      <c r="B12" s="614">
        <v>-1759918.9180822715</v>
      </c>
      <c r="C12" s="615">
        <v>-0.65864540823741269</v>
      </c>
      <c r="E12" s="16"/>
      <c r="F12" s="62"/>
      <c r="G12" s="444"/>
    </row>
    <row r="13" spans="1:7" ht="27" customHeight="1" x14ac:dyDescent="0.2">
      <c r="A13" s="953" t="s">
        <v>553</v>
      </c>
      <c r="B13" s="953"/>
      <c r="C13" s="953"/>
    </row>
    <row r="14" spans="1:7" ht="26.25" customHeight="1" x14ac:dyDescent="0.2">
      <c r="A14" s="953" t="s">
        <v>554</v>
      </c>
      <c r="B14" s="954"/>
      <c r="C14" s="954"/>
    </row>
    <row r="15" spans="1:7" ht="22.5" customHeight="1" x14ac:dyDescent="0.2">
      <c r="A15" s="953" t="s">
        <v>545</v>
      </c>
      <c r="B15" s="954"/>
      <c r="C15" s="954"/>
    </row>
    <row r="16" spans="1:7" ht="14.45" customHeight="1" x14ac:dyDescent="0.2">
      <c r="A16" s="833" t="s">
        <v>29</v>
      </c>
      <c r="B16" s="833"/>
      <c r="C16" s="835"/>
    </row>
    <row r="17" spans="1:2" x14ac:dyDescent="0.2">
      <c r="A17" s="145"/>
    </row>
    <row r="18" spans="1:2" x14ac:dyDescent="0.2">
      <c r="A18" s="609"/>
      <c r="B18" s="476"/>
    </row>
  </sheetData>
  <mergeCells count="3">
    <mergeCell ref="A13:C13"/>
    <mergeCell ref="A14:C14"/>
    <mergeCell ref="A15:C15"/>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FDF1-792F-4D69-9293-997CDB610563}">
  <sheetPr codeName="Hoja21"/>
  <dimension ref="A1:Q31"/>
  <sheetViews>
    <sheetView zoomScaleNormal="100" workbookViewId="0">
      <selection activeCell="D24" sqref="D24"/>
    </sheetView>
  </sheetViews>
  <sheetFormatPr baseColWidth="10" defaultColWidth="11.42578125" defaultRowHeight="12.75" x14ac:dyDescent="0.2"/>
  <cols>
    <col min="1" max="1" width="57.140625" style="4" customWidth="1"/>
    <col min="2" max="4" width="12.42578125" style="4" customWidth="1"/>
    <col min="5" max="16384" width="11.42578125" style="4"/>
  </cols>
  <sheetData>
    <row r="1" spans="1:17" x14ac:dyDescent="0.2">
      <c r="A1" s="1" t="s">
        <v>255</v>
      </c>
    </row>
    <row r="2" spans="1:17" x14ac:dyDescent="0.2">
      <c r="A2" s="1" t="s">
        <v>526</v>
      </c>
    </row>
    <row r="3" spans="1:17" x14ac:dyDescent="0.2">
      <c r="A3" s="2" t="s">
        <v>490</v>
      </c>
    </row>
    <row r="4" spans="1:17" x14ac:dyDescent="0.2">
      <c r="B4" s="63"/>
      <c r="D4" s="63"/>
      <c r="G4" s="63"/>
      <c r="I4" s="63"/>
    </row>
    <row r="5" spans="1:17" ht="38.25" x14ac:dyDescent="0.2">
      <c r="A5" s="212" t="s">
        <v>220</v>
      </c>
      <c r="B5" s="212" t="s">
        <v>221</v>
      </c>
      <c r="C5" s="212" t="s">
        <v>222</v>
      </c>
      <c r="D5" s="212" t="s">
        <v>223</v>
      </c>
    </row>
    <row r="6" spans="1:17" x14ac:dyDescent="0.2">
      <c r="A6" s="117" t="s">
        <v>224</v>
      </c>
      <c r="B6" s="118">
        <v>49501903.221999995</v>
      </c>
      <c r="C6" s="119">
        <v>-1470863.5601820648</v>
      </c>
      <c r="D6" s="118">
        <v>50972766.78218206</v>
      </c>
      <c r="E6" s="16"/>
      <c r="F6" s="16"/>
      <c r="G6" s="62"/>
      <c r="H6" s="62"/>
      <c r="I6" s="62"/>
      <c r="J6" s="63"/>
      <c r="K6" s="16"/>
      <c r="L6" s="16"/>
      <c r="M6" s="16"/>
      <c r="O6" s="16"/>
      <c r="P6" s="16"/>
      <c r="Q6" s="16"/>
    </row>
    <row r="7" spans="1:17" x14ac:dyDescent="0.2">
      <c r="A7" s="120" t="s">
        <v>225</v>
      </c>
      <c r="B7" s="121">
        <v>14178957.297</v>
      </c>
      <c r="C7" s="122">
        <v>393076.76151378825</v>
      </c>
      <c r="D7" s="121">
        <v>13785880.535486212</v>
      </c>
      <c r="E7" s="16"/>
      <c r="F7" s="62"/>
      <c r="G7" s="62"/>
      <c r="H7" s="62"/>
      <c r="I7" s="62"/>
      <c r="K7" s="16"/>
      <c r="L7" s="16"/>
      <c r="M7" s="16"/>
      <c r="O7" s="16"/>
      <c r="P7" s="16"/>
      <c r="Q7" s="16"/>
    </row>
    <row r="8" spans="1:17" x14ac:dyDescent="0.2">
      <c r="A8" s="120" t="s">
        <v>527</v>
      </c>
      <c r="B8" s="121">
        <v>-15113698.037</v>
      </c>
      <c r="C8" s="122">
        <v>-610357.24808753282</v>
      </c>
      <c r="D8" s="121">
        <v>-14503340.788912468</v>
      </c>
      <c r="E8" s="16"/>
      <c r="F8" s="62"/>
      <c r="G8" s="62"/>
      <c r="H8" s="62"/>
      <c r="I8" s="62"/>
      <c r="K8" s="16"/>
      <c r="L8" s="16"/>
      <c r="M8" s="16"/>
      <c r="O8" s="16"/>
      <c r="P8" s="16"/>
      <c r="Q8" s="16"/>
    </row>
    <row r="9" spans="1:17" ht="13.5" customHeight="1" x14ac:dyDescent="0.2">
      <c r="A9" s="120" t="s">
        <v>226</v>
      </c>
      <c r="B9" s="121">
        <v>6189062.7279999992</v>
      </c>
      <c r="C9" s="122">
        <v>-222548.32909501251</v>
      </c>
      <c r="D9" s="121">
        <v>6411611.0570950117</v>
      </c>
      <c r="E9" s="16"/>
      <c r="F9" s="62"/>
      <c r="G9" s="62"/>
      <c r="H9" s="62"/>
      <c r="I9" s="62"/>
      <c r="K9" s="16"/>
      <c r="L9" s="16"/>
      <c r="M9" s="16"/>
      <c r="O9" s="16"/>
      <c r="P9" s="16"/>
      <c r="Q9" s="16"/>
    </row>
    <row r="10" spans="1:17" x14ac:dyDescent="0.2">
      <c r="A10" s="120" t="s">
        <v>227</v>
      </c>
      <c r="B10" s="121">
        <v>13701531.131000001</v>
      </c>
      <c r="C10" s="122">
        <v>-650599.80536239035</v>
      </c>
      <c r="D10" s="121">
        <v>14352130.936362391</v>
      </c>
      <c r="E10" s="16"/>
      <c r="F10" s="62"/>
      <c r="G10" s="62"/>
      <c r="H10" s="62"/>
      <c r="I10" s="62"/>
      <c r="K10" s="16"/>
      <c r="L10" s="16"/>
      <c r="M10" s="16"/>
      <c r="O10" s="16"/>
      <c r="P10" s="16"/>
      <c r="Q10" s="16"/>
    </row>
    <row r="11" spans="1:17" x14ac:dyDescent="0.2">
      <c r="A11" s="120" t="s">
        <v>228</v>
      </c>
      <c r="B11" s="121">
        <v>30126048.851</v>
      </c>
      <c r="C11" s="122">
        <v>-372202.91461171955</v>
      </c>
      <c r="D11" s="121">
        <v>30498251.765611719</v>
      </c>
      <c r="E11" s="16"/>
      <c r="F11" s="62"/>
      <c r="G11" s="62"/>
      <c r="H11" s="62"/>
      <c r="I11" s="62"/>
      <c r="K11" s="16"/>
      <c r="L11" s="16"/>
      <c r="M11" s="16"/>
      <c r="O11" s="16"/>
      <c r="P11" s="16"/>
      <c r="Q11" s="16"/>
    </row>
    <row r="12" spans="1:17" x14ac:dyDescent="0.2">
      <c r="A12" s="120" t="s">
        <v>229</v>
      </c>
      <c r="B12" s="121">
        <v>420001.25199999986</v>
      </c>
      <c r="C12" s="122">
        <v>-8232.024539200007</v>
      </c>
      <c r="D12" s="121">
        <v>428233.27653919987</v>
      </c>
      <c r="E12" s="16"/>
      <c r="F12" s="62"/>
      <c r="G12" s="62"/>
      <c r="H12" s="62"/>
      <c r="I12" s="62"/>
      <c r="K12" s="16"/>
      <c r="L12" s="16"/>
      <c r="M12" s="16"/>
      <c r="O12" s="16"/>
      <c r="P12" s="16"/>
      <c r="Q12" s="16"/>
    </row>
    <row r="13" spans="1:17" x14ac:dyDescent="0.2">
      <c r="A13" s="123" t="s">
        <v>230</v>
      </c>
      <c r="B13" s="124">
        <v>2022320.86048</v>
      </c>
      <c r="C13" s="125">
        <v>-46452.708907208173</v>
      </c>
      <c r="D13" s="124">
        <v>2068773.5693872082</v>
      </c>
      <c r="E13" s="16"/>
      <c r="F13" s="62"/>
      <c r="G13" s="62"/>
      <c r="H13" s="62"/>
      <c r="I13" s="62"/>
      <c r="K13" s="16"/>
      <c r="L13" s="16"/>
      <c r="M13" s="16"/>
      <c r="O13" s="16"/>
      <c r="P13" s="16"/>
      <c r="Q13" s="16"/>
    </row>
    <row r="14" spans="1:17" x14ac:dyDescent="0.2">
      <c r="A14" s="123" t="s">
        <v>231</v>
      </c>
      <c r="B14" s="124">
        <v>1271972.7368999999</v>
      </c>
      <c r="C14" s="125">
        <v>-177104.58015177707</v>
      </c>
      <c r="D14" s="124">
        <v>1449077.3170517769</v>
      </c>
      <c r="E14" s="16"/>
      <c r="F14" s="62"/>
      <c r="G14" s="62"/>
      <c r="H14" s="62"/>
      <c r="I14" s="62"/>
      <c r="K14" s="16"/>
      <c r="L14" s="16"/>
      <c r="M14" s="16"/>
      <c r="O14" s="16"/>
      <c r="P14" s="16"/>
      <c r="Q14" s="16"/>
    </row>
    <row r="15" spans="1:17" x14ac:dyDescent="0.2">
      <c r="A15" s="123" t="s">
        <v>232</v>
      </c>
      <c r="B15" s="124">
        <v>3133300.9350000001</v>
      </c>
      <c r="C15" s="125">
        <v>848661.12895525247</v>
      </c>
      <c r="D15" s="124">
        <v>2284639.8060447476</v>
      </c>
      <c r="E15" s="16"/>
      <c r="F15" s="62"/>
      <c r="G15" s="62"/>
      <c r="H15" s="62"/>
      <c r="I15" s="62"/>
      <c r="K15" s="16"/>
      <c r="L15" s="16"/>
      <c r="M15" s="16"/>
      <c r="O15" s="16"/>
      <c r="P15" s="16"/>
      <c r="Q15" s="16"/>
    </row>
    <row r="16" spans="1:17" x14ac:dyDescent="0.2">
      <c r="A16" s="126" t="s">
        <v>233</v>
      </c>
      <c r="B16" s="121">
        <v>600679.96</v>
      </c>
      <c r="C16" s="122">
        <v>240011.21874658385</v>
      </c>
      <c r="D16" s="121">
        <v>360668.74125341611</v>
      </c>
      <c r="E16" s="16"/>
      <c r="F16" s="62"/>
      <c r="G16" s="62"/>
      <c r="H16" s="62"/>
      <c r="I16" s="62"/>
      <c r="J16" s="63"/>
      <c r="K16" s="16"/>
      <c r="L16" s="16"/>
      <c r="M16" s="16"/>
      <c r="O16" s="16"/>
      <c r="P16" s="16"/>
      <c r="Q16" s="16"/>
    </row>
    <row r="17" spans="1:17" x14ac:dyDescent="0.2">
      <c r="A17" s="127" t="s">
        <v>528</v>
      </c>
      <c r="B17" s="121">
        <v>615240.51399999997</v>
      </c>
      <c r="C17" s="89">
        <v>344556.80700158671</v>
      </c>
      <c r="D17" s="121">
        <v>270683.70699841325</v>
      </c>
      <c r="E17" s="16"/>
      <c r="F17" s="62"/>
      <c r="G17" s="62"/>
      <c r="H17" s="62"/>
      <c r="I17" s="62"/>
      <c r="K17" s="16"/>
      <c r="L17" s="16"/>
      <c r="M17" s="16"/>
      <c r="O17" s="16"/>
      <c r="P17" s="16"/>
      <c r="Q17" s="16"/>
    </row>
    <row r="18" spans="1:17" x14ac:dyDescent="0.2">
      <c r="A18" s="127" t="s">
        <v>234</v>
      </c>
      <c r="B18" s="121">
        <v>594097.78300000005</v>
      </c>
      <c r="C18" s="122">
        <v>-781.50277936357656</v>
      </c>
      <c r="D18" s="121">
        <v>594879.28577936359</v>
      </c>
      <c r="E18" s="16"/>
      <c r="F18" s="62"/>
      <c r="G18" s="62"/>
      <c r="H18" s="62"/>
      <c r="I18" s="62"/>
      <c r="K18" s="16"/>
      <c r="L18" s="16"/>
      <c r="M18" s="16"/>
      <c r="O18" s="16"/>
      <c r="P18" s="16"/>
      <c r="Q18" s="16"/>
    </row>
    <row r="19" spans="1:17" x14ac:dyDescent="0.2">
      <c r="A19" s="127" t="s">
        <v>529</v>
      </c>
      <c r="B19" s="121">
        <v>-608658.33700000006</v>
      </c>
      <c r="C19" s="122">
        <v>-103764.08547563928</v>
      </c>
      <c r="D19" s="121">
        <v>-504894.25152436079</v>
      </c>
      <c r="E19" s="16"/>
      <c r="F19" s="62"/>
      <c r="G19" s="62"/>
      <c r="H19" s="62"/>
      <c r="I19" s="62"/>
      <c r="K19" s="16"/>
      <c r="L19" s="16"/>
      <c r="M19" s="16"/>
      <c r="O19" s="16"/>
      <c r="P19" s="16"/>
      <c r="Q19" s="16"/>
    </row>
    <row r="20" spans="1:17" x14ac:dyDescent="0.2">
      <c r="A20" s="126" t="s">
        <v>235</v>
      </c>
      <c r="B20" s="121">
        <v>2166145.0519999992</v>
      </c>
      <c r="C20" s="122">
        <v>599545.63537372858</v>
      </c>
      <c r="D20" s="121">
        <v>1566599.4166262706</v>
      </c>
      <c r="E20" s="16"/>
      <c r="F20" s="62"/>
      <c r="G20" s="62"/>
      <c r="H20" s="62"/>
      <c r="I20" s="62"/>
      <c r="K20" s="16"/>
      <c r="L20" s="16"/>
      <c r="M20" s="16"/>
      <c r="O20" s="16"/>
      <c r="P20" s="16"/>
      <c r="Q20" s="16"/>
    </row>
    <row r="21" spans="1:17" x14ac:dyDescent="0.2">
      <c r="A21" s="127" t="s">
        <v>530</v>
      </c>
      <c r="B21" s="121">
        <v>2223848.2109999997</v>
      </c>
      <c r="C21" s="89">
        <v>924680.29761443113</v>
      </c>
      <c r="D21" s="121">
        <v>1299167.9133855687</v>
      </c>
      <c r="E21" s="16"/>
      <c r="F21" s="62"/>
      <c r="G21" s="62"/>
      <c r="H21" s="62"/>
      <c r="K21" s="16"/>
      <c r="L21" s="16"/>
      <c r="M21" s="16"/>
      <c r="O21" s="16"/>
      <c r="P21" s="16"/>
      <c r="Q21" s="16"/>
    </row>
    <row r="22" spans="1:17" x14ac:dyDescent="0.2">
      <c r="A22" s="127" t="s">
        <v>236</v>
      </c>
      <c r="B22" s="121">
        <v>1827061.4509999999</v>
      </c>
      <c r="C22" s="122">
        <v>-3819.9537994379116</v>
      </c>
      <c r="D22" s="121">
        <v>1830881.4047994378</v>
      </c>
      <c r="E22" s="16"/>
      <c r="F22" s="62"/>
      <c r="G22" s="62"/>
      <c r="H22" s="62"/>
      <c r="I22" s="62"/>
      <c r="J22" s="63"/>
      <c r="K22" s="16"/>
      <c r="L22" s="16"/>
      <c r="M22" s="16"/>
      <c r="O22" s="16"/>
      <c r="P22" s="16"/>
      <c r="Q22" s="16"/>
    </row>
    <row r="23" spans="1:17" x14ac:dyDescent="0.2">
      <c r="A23" s="127" t="s">
        <v>531</v>
      </c>
      <c r="B23" s="11">
        <v>-1884764.61</v>
      </c>
      <c r="C23" s="89">
        <v>-321314.70844126452</v>
      </c>
      <c r="D23" s="11">
        <v>-1563449.9015587356</v>
      </c>
      <c r="E23" s="16"/>
      <c r="F23" s="62"/>
      <c r="G23" s="62"/>
      <c r="H23" s="62"/>
      <c r="I23" s="62"/>
      <c r="K23" s="16"/>
      <c r="L23" s="16"/>
      <c r="M23" s="16"/>
      <c r="O23" s="16"/>
      <c r="P23" s="16"/>
      <c r="Q23" s="16"/>
    </row>
    <row r="24" spans="1:17" x14ac:dyDescent="0.2">
      <c r="A24" s="126" t="s">
        <v>237</v>
      </c>
      <c r="B24" s="121">
        <v>366475.92300000001</v>
      </c>
      <c r="C24" s="122">
        <v>9104.2748349401663</v>
      </c>
      <c r="D24" s="121">
        <v>357371.64816505986</v>
      </c>
      <c r="E24" s="16"/>
      <c r="F24" s="62"/>
      <c r="G24" s="62"/>
      <c r="H24" s="62"/>
      <c r="I24" s="62"/>
      <c r="K24" s="16"/>
      <c r="L24" s="16"/>
      <c r="M24" s="16"/>
      <c r="O24" s="16"/>
      <c r="P24" s="16"/>
      <c r="Q24" s="16"/>
    </row>
    <row r="25" spans="1:17" x14ac:dyDescent="0.2">
      <c r="A25" s="123" t="s">
        <v>238</v>
      </c>
      <c r="B25" s="124">
        <v>8029935.5579097513</v>
      </c>
      <c r="C25" s="128">
        <v>0</v>
      </c>
      <c r="D25" s="124">
        <v>8029935.5579097513</v>
      </c>
      <c r="E25" s="16"/>
      <c r="F25" s="62"/>
      <c r="G25" s="62"/>
      <c r="H25" s="241"/>
      <c r="I25" s="62"/>
      <c r="K25" s="16"/>
      <c r="M25" s="16"/>
      <c r="O25" s="16"/>
      <c r="P25" s="16"/>
      <c r="Q25" s="16"/>
    </row>
    <row r="26" spans="1:17" x14ac:dyDescent="0.2">
      <c r="A26" s="224" t="s">
        <v>239</v>
      </c>
      <c r="B26" s="225">
        <f>B6+B13+B14+B15+B25</f>
        <v>63959433.312289752</v>
      </c>
      <c r="C26" s="225">
        <f t="shared" ref="C26:D26" si="0">C6+C13+C14+C15+C25</f>
        <v>-845759.72028579749</v>
      </c>
      <c r="D26" s="225">
        <f t="shared" si="0"/>
        <v>64805193.03257554</v>
      </c>
      <c r="E26" s="16"/>
      <c r="F26" s="62"/>
      <c r="G26" s="62"/>
      <c r="H26" s="62"/>
      <c r="I26" s="62"/>
      <c r="J26" s="16"/>
      <c r="K26" s="16"/>
      <c r="L26" s="16"/>
      <c r="M26" s="16"/>
      <c r="O26" s="16"/>
      <c r="P26" s="16"/>
      <c r="Q26" s="16"/>
    </row>
    <row r="27" spans="1:17" ht="12.75" customHeight="1" x14ac:dyDescent="0.2">
      <c r="A27" s="1032" t="s">
        <v>601</v>
      </c>
      <c r="B27" s="1032"/>
      <c r="C27" s="1032"/>
      <c r="D27" s="1032"/>
      <c r="G27" s="62"/>
      <c r="H27" s="62"/>
      <c r="I27" s="62"/>
    </row>
    <row r="28" spans="1:17" x14ac:dyDescent="0.2">
      <c r="A28" s="978"/>
      <c r="B28" s="978"/>
      <c r="C28" s="978"/>
      <c r="D28" s="978"/>
    </row>
    <row r="29" spans="1:17" x14ac:dyDescent="0.2">
      <c r="A29" s="978"/>
      <c r="B29" s="978"/>
      <c r="C29" s="978"/>
      <c r="D29" s="978"/>
    </row>
    <row r="30" spans="1:17" x14ac:dyDescent="0.2">
      <c r="A30" s="978"/>
      <c r="B30" s="978"/>
      <c r="C30" s="978"/>
      <c r="D30" s="978"/>
    </row>
    <row r="31" spans="1:17" x14ac:dyDescent="0.2">
      <c r="A31" s="4" t="s">
        <v>57</v>
      </c>
    </row>
  </sheetData>
  <mergeCells count="1">
    <mergeCell ref="A27:D30"/>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712C7-2DCE-46EB-86B0-7656DBD343CB}">
  <sheetPr codeName="Hoja22"/>
  <dimension ref="A1:I24"/>
  <sheetViews>
    <sheetView workbookViewId="0">
      <selection activeCell="C14" sqref="C14"/>
    </sheetView>
  </sheetViews>
  <sheetFormatPr baseColWidth="10" defaultColWidth="11.42578125" defaultRowHeight="12.75" x14ac:dyDescent="0.2"/>
  <cols>
    <col min="1" max="1" width="43.42578125" style="4" customWidth="1"/>
    <col min="2" max="3" width="11.85546875" style="4" customWidth="1"/>
    <col min="4" max="4" width="11.42578125" style="4"/>
    <col min="5" max="5" width="11.42578125" style="62"/>
    <col min="6" max="16384" width="11.42578125" style="4"/>
  </cols>
  <sheetData>
    <row r="1" spans="1:9" x14ac:dyDescent="0.2">
      <c r="A1" s="1" t="s">
        <v>256</v>
      </c>
    </row>
    <row r="2" spans="1:9" x14ac:dyDescent="0.2">
      <c r="A2" s="1" t="s">
        <v>533</v>
      </c>
    </row>
    <row r="3" spans="1:9" x14ac:dyDescent="0.2">
      <c r="A3" s="4" t="s">
        <v>485</v>
      </c>
    </row>
    <row r="5" spans="1:9" x14ac:dyDescent="0.2">
      <c r="A5" s="131"/>
      <c r="B5" s="206" t="s">
        <v>532</v>
      </c>
      <c r="C5" s="206" t="s">
        <v>32</v>
      </c>
    </row>
    <row r="6" spans="1:9" ht="14.25" x14ac:dyDescent="0.2">
      <c r="A6" s="132" t="s">
        <v>534</v>
      </c>
      <c r="B6" s="133">
        <v>-6791021.3275102377</v>
      </c>
      <c r="C6" s="134">
        <v>-2.4009585430744034</v>
      </c>
      <c r="G6" s="167"/>
      <c r="H6" s="16"/>
      <c r="I6" s="16"/>
    </row>
    <row r="7" spans="1:9" ht="14.25" x14ac:dyDescent="0.2">
      <c r="A7" s="135" t="s">
        <v>535</v>
      </c>
      <c r="B7" s="237">
        <v>-845759.72028579726</v>
      </c>
      <c r="C7" s="136">
        <v>-0.29901747143428353</v>
      </c>
      <c r="G7" s="167"/>
      <c r="H7" s="16"/>
      <c r="I7" s="16"/>
    </row>
    <row r="8" spans="1:9" x14ac:dyDescent="0.2">
      <c r="A8" s="137" t="s">
        <v>241</v>
      </c>
      <c r="B8" s="138">
        <v>-1470863.5601820648</v>
      </c>
      <c r="C8" s="139">
        <v>-0.52002228533873451</v>
      </c>
      <c r="G8" s="167"/>
      <c r="H8" s="16"/>
      <c r="I8" s="16"/>
    </row>
    <row r="9" spans="1:9" x14ac:dyDescent="0.2">
      <c r="A9" s="137" t="s">
        <v>242</v>
      </c>
      <c r="B9" s="138">
        <v>-46452.708907208173</v>
      </c>
      <c r="C9" s="139">
        <v>-1.642330702863512E-2</v>
      </c>
      <c r="G9" s="167"/>
      <c r="H9" s="16"/>
      <c r="I9" s="16"/>
    </row>
    <row r="10" spans="1:9" x14ac:dyDescent="0.2">
      <c r="A10" s="137" t="s">
        <v>243</v>
      </c>
      <c r="B10" s="138">
        <v>-177104.58015177707</v>
      </c>
      <c r="C10" s="139">
        <v>-6.2615140525395963E-2</v>
      </c>
      <c r="G10" s="167"/>
      <c r="H10" s="16"/>
      <c r="I10" s="16"/>
    </row>
    <row r="11" spans="1:9" x14ac:dyDescent="0.2">
      <c r="A11" s="137" t="s">
        <v>244</v>
      </c>
      <c r="B11" s="138">
        <v>848661.1289552527</v>
      </c>
      <c r="C11" s="139">
        <v>0.30004326145848204</v>
      </c>
      <c r="G11" s="167"/>
      <c r="H11" s="16"/>
      <c r="I11" s="16"/>
    </row>
    <row r="12" spans="1:9" ht="14.25" x14ac:dyDescent="0.2">
      <c r="A12" s="135" t="s">
        <v>536</v>
      </c>
      <c r="B12" s="237">
        <v>-5945261.6072244421</v>
      </c>
      <c r="C12" s="136">
        <v>-2.1019410716401206</v>
      </c>
      <c r="D12" s="16"/>
      <c r="E12" s="16"/>
      <c r="G12" s="167"/>
      <c r="H12" s="16"/>
      <c r="I12" s="16"/>
    </row>
    <row r="13" spans="1:9" x14ac:dyDescent="0.2">
      <c r="A13" s="6" t="s">
        <v>245</v>
      </c>
      <c r="B13" s="140">
        <v>445525.27674</v>
      </c>
      <c r="C13" s="141">
        <v>0.15751499925515117</v>
      </c>
      <c r="G13" s="167"/>
      <c r="H13" s="16"/>
      <c r="I13" s="16"/>
    </row>
    <row r="14" spans="1:9" x14ac:dyDescent="0.2">
      <c r="A14" s="6" t="s">
        <v>246</v>
      </c>
      <c r="B14" s="140">
        <v>2838515.6859499998</v>
      </c>
      <c r="C14" s="141">
        <v>1.0035542751462634</v>
      </c>
      <c r="E14" s="167"/>
      <c r="G14" s="167"/>
      <c r="H14" s="16"/>
      <c r="I14" s="16"/>
    </row>
    <row r="15" spans="1:9" x14ac:dyDescent="0.2">
      <c r="A15" s="5" t="s">
        <v>247</v>
      </c>
      <c r="B15" s="142">
        <v>-4398030.9183002412</v>
      </c>
      <c r="C15" s="143">
        <v>-1.5549192671832923</v>
      </c>
      <c r="D15" s="16"/>
      <c r="E15" s="167"/>
      <c r="G15" s="167"/>
      <c r="H15" s="16"/>
      <c r="I15" s="16"/>
    </row>
    <row r="16" spans="1:9" x14ac:dyDescent="0.2">
      <c r="A16" s="8" t="s">
        <v>248</v>
      </c>
      <c r="B16" s="238">
        <v>-3552271.1980144456</v>
      </c>
      <c r="C16" s="144">
        <v>-1.2559017957490095</v>
      </c>
      <c r="D16" s="16"/>
      <c r="E16" s="167"/>
      <c r="G16" s="167"/>
      <c r="H16" s="16"/>
      <c r="I16" s="16"/>
    </row>
    <row r="17" spans="1:3" x14ac:dyDescent="0.2">
      <c r="A17" s="110" t="s">
        <v>57</v>
      </c>
      <c r="B17" s="18"/>
      <c r="C17" s="18"/>
    </row>
    <row r="18" spans="1:3" x14ac:dyDescent="0.2">
      <c r="B18" s="18"/>
      <c r="C18" s="18"/>
    </row>
    <row r="19" spans="1:3" x14ac:dyDescent="0.2">
      <c r="B19" s="18"/>
      <c r="C19" s="18"/>
    </row>
    <row r="20" spans="1:3" x14ac:dyDescent="0.2">
      <c r="B20" s="18"/>
      <c r="C20" s="18"/>
    </row>
    <row r="21" spans="1:3" x14ac:dyDescent="0.2">
      <c r="B21" s="18"/>
      <c r="C21" s="39"/>
    </row>
    <row r="22" spans="1:3" x14ac:dyDescent="0.2">
      <c r="B22" s="18"/>
      <c r="C22" s="18"/>
    </row>
    <row r="23" spans="1:3" x14ac:dyDescent="0.2">
      <c r="B23" s="18"/>
      <c r="C23" s="18"/>
    </row>
    <row r="24" spans="1:3" x14ac:dyDescent="0.2">
      <c r="B24" s="18"/>
      <c r="C24" s="45"/>
    </row>
  </sheetData>
  <pageMargins left="0.7" right="0.7" top="0.75" bottom="0.75" header="0.3" footer="0.3"/>
  <pageSetup paperSize="9" orientation="portrait" horizontalDpi="0"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37E2-5C77-45CC-B841-5667CD53DECB}">
  <dimension ref="A1:F36"/>
  <sheetViews>
    <sheetView zoomScaleNormal="100" workbookViewId="0">
      <selection activeCell="J23" sqref="J23"/>
    </sheetView>
  </sheetViews>
  <sheetFormatPr baseColWidth="10" defaultColWidth="11.42578125" defaultRowHeight="12.75" x14ac:dyDescent="0.2"/>
  <cols>
    <col min="1" max="1" width="23.85546875" style="4" customWidth="1"/>
    <col min="2" max="2" width="12" style="4" customWidth="1"/>
    <col min="3" max="4" width="11.42578125" style="4"/>
    <col min="5" max="6" width="14.42578125" style="4" customWidth="1"/>
    <col min="7" max="16384" width="11.42578125" style="4"/>
  </cols>
  <sheetData>
    <row r="1" spans="1:6" x14ac:dyDescent="0.2">
      <c r="A1" s="1033" t="s">
        <v>257</v>
      </c>
      <c r="B1" s="1033"/>
      <c r="C1" s="1033"/>
      <c r="D1" s="17"/>
      <c r="E1" s="17"/>
      <c r="F1" s="17"/>
    </row>
    <row r="2" spans="1:6" x14ac:dyDescent="0.2">
      <c r="A2" s="1034" t="s">
        <v>258</v>
      </c>
      <c r="B2" s="1034"/>
      <c r="C2" s="1034"/>
      <c r="D2" s="1034"/>
      <c r="E2" s="1034"/>
      <c r="F2" s="1034"/>
    </row>
    <row r="3" spans="1:6" x14ac:dyDescent="0.2">
      <c r="A3" s="1035" t="s">
        <v>259</v>
      </c>
      <c r="B3" s="1035"/>
      <c r="C3" s="1035"/>
      <c r="D3" s="1035"/>
      <c r="E3" s="1035"/>
      <c r="F3" s="1035"/>
    </row>
    <row r="4" spans="1:6" x14ac:dyDescent="0.2">
      <c r="A4" s="728"/>
      <c r="B4" s="728"/>
      <c r="C4" s="728"/>
      <c r="D4" s="728"/>
      <c r="E4" s="728"/>
      <c r="F4" s="728"/>
    </row>
    <row r="5" spans="1:6" x14ac:dyDescent="0.2">
      <c r="A5" s="168"/>
      <c r="B5" s="1036" t="s">
        <v>260</v>
      </c>
      <c r="C5" s="1036" t="s">
        <v>261</v>
      </c>
      <c r="D5" s="1036" t="s">
        <v>38</v>
      </c>
      <c r="E5" s="1036" t="s">
        <v>262</v>
      </c>
      <c r="F5" s="1036" t="s">
        <v>263</v>
      </c>
    </row>
    <row r="6" spans="1:6" ht="27" customHeight="1" x14ac:dyDescent="0.2">
      <c r="A6" s="169"/>
      <c r="B6" s="1037"/>
      <c r="C6" s="1037"/>
      <c r="D6" s="1037"/>
      <c r="E6" s="1037"/>
      <c r="F6" s="1037"/>
    </row>
    <row r="7" spans="1:6" x14ac:dyDescent="0.2">
      <c r="A7" s="170">
        <v>1997</v>
      </c>
      <c r="B7" s="721">
        <v>-27361</v>
      </c>
      <c r="C7" s="721">
        <v>402938</v>
      </c>
      <c r="D7" s="721">
        <v>150829</v>
      </c>
      <c r="E7" s="721">
        <v>252109</v>
      </c>
      <c r="F7" s="721">
        <v>375577</v>
      </c>
    </row>
    <row r="8" spans="1:6" x14ac:dyDescent="0.2">
      <c r="A8" s="171">
        <v>1998</v>
      </c>
      <c r="B8" s="722">
        <v>-5381</v>
      </c>
      <c r="C8" s="722">
        <v>185156</v>
      </c>
      <c r="D8" s="722">
        <v>77437</v>
      </c>
      <c r="E8" s="722">
        <v>107719</v>
      </c>
      <c r="F8" s="722">
        <v>179775</v>
      </c>
    </row>
    <row r="9" spans="1:6" x14ac:dyDescent="0.2">
      <c r="A9" s="171">
        <v>1999</v>
      </c>
      <c r="B9" s="722">
        <v>-73261</v>
      </c>
      <c r="C9" s="722">
        <v>174596</v>
      </c>
      <c r="D9" s="722">
        <v>54027</v>
      </c>
      <c r="E9" s="722">
        <v>120569</v>
      </c>
      <c r="F9" s="722">
        <v>101335</v>
      </c>
    </row>
    <row r="10" spans="1:6" x14ac:dyDescent="0.2">
      <c r="A10" s="171">
        <v>2000</v>
      </c>
      <c r="B10" s="722">
        <v>-5846</v>
      </c>
      <c r="C10" s="722">
        <v>218960</v>
      </c>
      <c r="D10" s="722">
        <v>57655</v>
      </c>
      <c r="E10" s="722">
        <v>161305</v>
      </c>
      <c r="F10" s="722">
        <v>213114</v>
      </c>
    </row>
    <row r="11" spans="1:6" x14ac:dyDescent="0.2">
      <c r="A11" s="171">
        <v>2001</v>
      </c>
      <c r="B11" s="722">
        <v>9034</v>
      </c>
      <c r="C11" s="722">
        <v>128986</v>
      </c>
      <c r="D11" s="722">
        <v>56085</v>
      </c>
      <c r="E11" s="722">
        <v>72901</v>
      </c>
      <c r="F11" s="722">
        <v>138020</v>
      </c>
    </row>
    <row r="12" spans="1:6" x14ac:dyDescent="0.2">
      <c r="A12" s="171">
        <v>2002</v>
      </c>
      <c r="B12" s="722">
        <v>-39450</v>
      </c>
      <c r="C12" s="722">
        <v>88047</v>
      </c>
      <c r="D12" s="722">
        <v>31853</v>
      </c>
      <c r="E12" s="722">
        <v>56194</v>
      </c>
      <c r="F12" s="722">
        <v>48597</v>
      </c>
    </row>
    <row r="13" spans="1:6" x14ac:dyDescent="0.2">
      <c r="A13" s="171">
        <v>2003</v>
      </c>
      <c r="B13" s="722">
        <v>-3781</v>
      </c>
      <c r="C13" s="722">
        <v>114136</v>
      </c>
      <c r="D13" s="722">
        <v>38089</v>
      </c>
      <c r="E13" s="722">
        <v>76047</v>
      </c>
      <c r="F13" s="722">
        <v>110355</v>
      </c>
    </row>
    <row r="14" spans="1:6" x14ac:dyDescent="0.2">
      <c r="A14" s="171">
        <v>2004</v>
      </c>
      <c r="B14" s="722">
        <v>123324</v>
      </c>
      <c r="C14" s="722">
        <v>473144</v>
      </c>
      <c r="D14" s="722">
        <v>172579</v>
      </c>
      <c r="E14" s="722">
        <v>300565</v>
      </c>
      <c r="F14" s="722">
        <v>596468</v>
      </c>
    </row>
    <row r="15" spans="1:6" x14ac:dyDescent="0.2">
      <c r="A15" s="171">
        <v>2005</v>
      </c>
      <c r="B15" s="722">
        <v>455179.34152000002</v>
      </c>
      <c r="C15" s="722">
        <v>1264244.4081100002</v>
      </c>
      <c r="D15" s="722">
        <v>613157.54494000005</v>
      </c>
      <c r="E15" s="722">
        <v>651086.86317000003</v>
      </c>
      <c r="F15" s="722">
        <v>1719423.7496300002</v>
      </c>
    </row>
    <row r="16" spans="1:6" x14ac:dyDescent="0.2">
      <c r="A16" s="171">
        <v>2006</v>
      </c>
      <c r="B16" s="722">
        <v>496108.64373000001</v>
      </c>
      <c r="C16" s="722">
        <v>4078834.8112500003</v>
      </c>
      <c r="D16" s="722">
        <v>1998691.7108700001</v>
      </c>
      <c r="E16" s="722">
        <v>2080143.10038</v>
      </c>
      <c r="F16" s="722">
        <v>4574943.4549799999</v>
      </c>
    </row>
    <row r="17" spans="1:6" x14ac:dyDescent="0.2">
      <c r="A17" s="171">
        <v>2007</v>
      </c>
      <c r="B17" s="722">
        <v>1152329.8</v>
      </c>
      <c r="C17" s="722">
        <v>5054366.1882700007</v>
      </c>
      <c r="D17" s="722">
        <v>3299199.5749400002</v>
      </c>
      <c r="E17" s="722">
        <v>1755166.6133300001</v>
      </c>
      <c r="F17" s="722">
        <v>6206695.9882700006</v>
      </c>
    </row>
    <row r="18" spans="1:6" x14ac:dyDescent="0.2">
      <c r="A18" s="171">
        <v>2008</v>
      </c>
      <c r="B18" s="722">
        <v>-336375.13752000115</v>
      </c>
      <c r="C18" s="722">
        <v>4680595.0784200002</v>
      </c>
      <c r="D18" s="722">
        <v>3220332.4036000003</v>
      </c>
      <c r="E18" s="722">
        <v>1460262.6748199998</v>
      </c>
      <c r="F18" s="722">
        <v>4344219.9408999998</v>
      </c>
    </row>
    <row r="19" spans="1:6" x14ac:dyDescent="0.2">
      <c r="A19" s="171">
        <v>2009</v>
      </c>
      <c r="B19" s="722">
        <v>-560889.04473000043</v>
      </c>
      <c r="C19" s="722">
        <v>2068563.1776865458</v>
      </c>
      <c r="D19" s="722">
        <v>1316424.9252485009</v>
      </c>
      <c r="E19" s="722">
        <v>752138.25243804511</v>
      </c>
      <c r="F19" s="722">
        <v>1507674.1329565456</v>
      </c>
    </row>
    <row r="20" spans="1:6" x14ac:dyDescent="0.2">
      <c r="A20" s="171">
        <v>2010</v>
      </c>
      <c r="B20" s="722">
        <v>-117735.42530000233</v>
      </c>
      <c r="C20" s="722">
        <v>3783051.6724212249</v>
      </c>
      <c r="D20" s="722">
        <v>2155591.6905840379</v>
      </c>
      <c r="E20" s="722">
        <v>1627459.981837187</v>
      </c>
      <c r="F20" s="722">
        <v>3665316.2471212223</v>
      </c>
    </row>
    <row r="21" spans="1:6" x14ac:dyDescent="0.2">
      <c r="A21" s="171">
        <v>2011</v>
      </c>
      <c r="B21" s="722">
        <v>817724</v>
      </c>
      <c r="C21" s="722">
        <v>3965765</v>
      </c>
      <c r="D21" s="722">
        <v>3033472</v>
      </c>
      <c r="E21" s="722">
        <v>932293</v>
      </c>
      <c r="F21" s="722">
        <v>4783490</v>
      </c>
    </row>
    <row r="22" spans="1:6" x14ac:dyDescent="0.2">
      <c r="A22" s="171">
        <v>2012</v>
      </c>
      <c r="B22" s="722">
        <v>891034</v>
      </c>
      <c r="C22" s="722">
        <v>3278909</v>
      </c>
      <c r="D22" s="722">
        <v>2712763</v>
      </c>
      <c r="E22" s="722">
        <v>566147</v>
      </c>
      <c r="F22" s="722">
        <v>4169943</v>
      </c>
    </row>
    <row r="23" spans="1:6" x14ac:dyDescent="0.2">
      <c r="A23" s="171">
        <v>2013</v>
      </c>
      <c r="B23" s="722">
        <v>-135651</v>
      </c>
      <c r="C23" s="722">
        <v>3129199</v>
      </c>
      <c r="D23" s="722">
        <v>2302008</v>
      </c>
      <c r="E23" s="722">
        <v>827191</v>
      </c>
      <c r="F23" s="722">
        <v>2993549</v>
      </c>
    </row>
    <row r="24" spans="1:6" x14ac:dyDescent="0.2">
      <c r="A24" s="171">
        <v>2014</v>
      </c>
      <c r="B24" s="722">
        <v>-139897.21316057301</v>
      </c>
      <c r="C24" s="722">
        <v>2642656.7148364577</v>
      </c>
      <c r="D24" s="722">
        <v>1989508.2006293277</v>
      </c>
      <c r="E24" s="722">
        <v>653148.51420712972</v>
      </c>
      <c r="F24" s="722">
        <v>2502759.5016758847</v>
      </c>
    </row>
    <row r="25" spans="1:6" x14ac:dyDescent="0.2">
      <c r="A25" s="171">
        <v>2015</v>
      </c>
      <c r="B25" s="722">
        <v>332751.65555371251</v>
      </c>
      <c r="C25" s="722">
        <v>1675908.9156503216</v>
      </c>
      <c r="D25" s="722">
        <v>1523610.7556618103</v>
      </c>
      <c r="E25" s="722">
        <v>152298.15998851135</v>
      </c>
      <c r="F25" s="722">
        <v>2008660.5712040341</v>
      </c>
    </row>
    <row r="26" spans="1:6" x14ac:dyDescent="0.2">
      <c r="A26" s="171">
        <v>2016</v>
      </c>
      <c r="B26" s="722">
        <v>-724578.75722851907</v>
      </c>
      <c r="C26" s="722">
        <v>725717.9718425225</v>
      </c>
      <c r="D26" s="722">
        <v>643366.98752692528</v>
      </c>
      <c r="E26" s="722">
        <v>82350.984315597205</v>
      </c>
      <c r="F26" s="722">
        <v>1139.2146140036621</v>
      </c>
    </row>
    <row r="27" spans="1:6" x14ac:dyDescent="0.2">
      <c r="A27" s="171">
        <v>2017</v>
      </c>
      <c r="B27" s="722">
        <v>-7168.1023315538278</v>
      </c>
      <c r="C27" s="722">
        <v>1279021.5196772318</v>
      </c>
      <c r="D27" s="722">
        <v>637365.66156097292</v>
      </c>
      <c r="E27" s="722">
        <v>530655.85811625898</v>
      </c>
      <c r="F27" s="722">
        <v>1271853.417345678</v>
      </c>
    </row>
    <row r="28" spans="1:6" x14ac:dyDescent="0.2">
      <c r="A28" s="171">
        <v>2018</v>
      </c>
      <c r="B28" s="722">
        <v>485931.66854387912</v>
      </c>
      <c r="C28" s="722">
        <v>1920002.9996800923</v>
      </c>
      <c r="D28" s="722">
        <v>1419532.1632892203</v>
      </c>
      <c r="E28" s="722">
        <v>500470.83639087219</v>
      </c>
      <c r="F28" s="722">
        <v>2405934.6682239715</v>
      </c>
    </row>
    <row r="29" spans="1:6" x14ac:dyDescent="0.2">
      <c r="A29" s="171">
        <v>2019</v>
      </c>
      <c r="B29" s="722">
        <v>868110.41200000001</v>
      </c>
      <c r="C29" s="722">
        <v>1852383.5529999998</v>
      </c>
      <c r="D29" s="722">
        <v>1452312.1709999999</v>
      </c>
      <c r="E29" s="722">
        <v>400071.38199999998</v>
      </c>
      <c r="F29" s="722">
        <v>2720493.9649999999</v>
      </c>
    </row>
    <row r="30" spans="1:6" x14ac:dyDescent="0.2">
      <c r="A30" s="171">
        <v>2020</v>
      </c>
      <c r="B30" s="722">
        <v>-114941.91700000013</v>
      </c>
      <c r="C30" s="722">
        <v>1814638.0929999999</v>
      </c>
      <c r="D30" s="722">
        <v>1533602.7759999998</v>
      </c>
      <c r="E30" s="722">
        <v>281035.31699999998</v>
      </c>
      <c r="F30" s="722">
        <v>1699696.1759999997</v>
      </c>
    </row>
    <row r="31" spans="1:6" x14ac:dyDescent="0.2">
      <c r="A31" s="393">
        <v>2021</v>
      </c>
      <c r="B31" s="722">
        <v>386828.28699999955</v>
      </c>
      <c r="C31" s="722">
        <v>3431736.6180000002</v>
      </c>
      <c r="D31" s="722">
        <v>2637163.1</v>
      </c>
      <c r="E31" s="722">
        <v>794573.51800000004</v>
      </c>
      <c r="F31" s="722">
        <v>3818564.9049999998</v>
      </c>
    </row>
    <row r="32" spans="1:6" x14ac:dyDescent="0.2">
      <c r="A32" s="393">
        <v>2022</v>
      </c>
      <c r="B32" s="35">
        <v>1496843.409</v>
      </c>
      <c r="C32" s="35">
        <v>3163190.0809999998</v>
      </c>
      <c r="D32" s="35">
        <v>2777394.7039999999</v>
      </c>
      <c r="E32" s="35">
        <v>385795.37699999998</v>
      </c>
      <c r="F32" s="35">
        <v>4660033.49</v>
      </c>
    </row>
    <row r="33" spans="1:6" x14ac:dyDescent="0.2">
      <c r="A33" s="172" t="s">
        <v>537</v>
      </c>
      <c r="B33" s="27">
        <v>1533458.4700000002</v>
      </c>
      <c r="C33" s="27">
        <v>3309533.2820000001</v>
      </c>
      <c r="D33" s="27">
        <v>2834832.9650000003</v>
      </c>
      <c r="E33" s="27">
        <v>474700.31699999998</v>
      </c>
      <c r="F33" s="27">
        <v>4842991.7520000003</v>
      </c>
    </row>
    <row r="34" spans="1:6" x14ac:dyDescent="0.2">
      <c r="A34" s="169" t="s">
        <v>538</v>
      </c>
      <c r="B34" s="41">
        <v>406763.83499999996</v>
      </c>
      <c r="C34" s="41">
        <v>3280363</v>
      </c>
      <c r="D34" s="41">
        <v>2849110.7050000001</v>
      </c>
      <c r="E34" s="41">
        <v>431252.29499999998</v>
      </c>
      <c r="F34" s="41">
        <v>3687126.835</v>
      </c>
    </row>
    <row r="35" spans="1:6" x14ac:dyDescent="0.2">
      <c r="A35" s="18" t="s">
        <v>57</v>
      </c>
    </row>
    <row r="36" spans="1:6" x14ac:dyDescent="0.2">
      <c r="C36" s="517"/>
      <c r="F36" s="517"/>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56FD-03C6-4BCA-8547-BCDDDCA4DBE3}">
  <dimension ref="A1:M81"/>
  <sheetViews>
    <sheetView zoomScaleNormal="100" workbookViewId="0">
      <selection activeCell="J37" sqref="J37"/>
    </sheetView>
  </sheetViews>
  <sheetFormatPr baseColWidth="10" defaultColWidth="11.42578125" defaultRowHeight="12.75" x14ac:dyDescent="0.2"/>
  <cols>
    <col min="1" max="1" width="57" style="18" customWidth="1"/>
    <col min="2" max="3" width="11.7109375" style="18" bestFit="1" customWidth="1"/>
    <col min="4" max="4" width="11.42578125" style="18"/>
    <col min="5" max="6" width="11.5703125" style="18" bestFit="1" customWidth="1"/>
    <col min="7" max="7" width="11.42578125" style="18"/>
    <col min="8" max="8" width="12.42578125" style="18" bestFit="1" customWidth="1"/>
    <col min="9" max="9" width="11.42578125" style="18"/>
    <col min="10" max="11" width="11.5703125" style="18" bestFit="1" customWidth="1"/>
    <col min="12" max="12" width="12" style="18" bestFit="1" customWidth="1"/>
    <col min="13" max="13" width="11.5703125" style="18" bestFit="1" customWidth="1"/>
    <col min="14" max="16384" width="11.42578125" style="18"/>
  </cols>
  <sheetData>
    <row r="1" spans="1:13" x14ac:dyDescent="0.2">
      <c r="A1" s="941" t="s">
        <v>264</v>
      </c>
      <c r="B1" s="941"/>
      <c r="C1" s="941"/>
    </row>
    <row r="2" spans="1:13" x14ac:dyDescent="0.2">
      <c r="A2" s="941" t="s">
        <v>539</v>
      </c>
      <c r="B2" s="941"/>
      <c r="C2" s="941"/>
    </row>
    <row r="3" spans="1:13" x14ac:dyDescent="0.2">
      <c r="A3" s="941" t="s">
        <v>265</v>
      </c>
      <c r="B3" s="941"/>
      <c r="C3" s="941"/>
      <c r="E3" s="849"/>
      <c r="F3" s="849"/>
      <c r="G3" s="849"/>
      <c r="H3" s="849"/>
      <c r="I3" s="849"/>
      <c r="J3" s="849"/>
      <c r="K3" s="849"/>
      <c r="L3" s="849"/>
      <c r="M3" s="849"/>
    </row>
    <row r="4" spans="1:13" x14ac:dyDescent="0.2">
      <c r="A4" s="941" t="s">
        <v>160</v>
      </c>
      <c r="B4" s="941"/>
      <c r="C4" s="941"/>
      <c r="E4" s="849"/>
      <c r="F4" s="849"/>
      <c r="G4" s="849"/>
      <c r="H4" s="849"/>
      <c r="I4" s="849"/>
      <c r="J4" s="849"/>
      <c r="K4" s="849"/>
      <c r="L4" s="849"/>
      <c r="M4" s="849"/>
    </row>
    <row r="5" spans="1:13" x14ac:dyDescent="0.2">
      <c r="A5" s="942" t="s">
        <v>198</v>
      </c>
      <c r="B5" s="942"/>
      <c r="C5" s="942"/>
      <c r="E5" s="849"/>
      <c r="F5" s="849"/>
      <c r="G5" s="849"/>
      <c r="H5" s="849"/>
      <c r="I5" s="849"/>
      <c r="J5" s="849"/>
      <c r="K5" s="849"/>
      <c r="L5" s="849"/>
      <c r="M5" s="849"/>
    </row>
    <row r="6" spans="1:13" x14ac:dyDescent="0.2">
      <c r="A6" s="173"/>
      <c r="B6" s="173"/>
      <c r="C6" s="174"/>
      <c r="D6" s="145"/>
      <c r="E6" s="908"/>
      <c r="F6" s="849"/>
      <c r="G6" s="849"/>
      <c r="H6" s="849"/>
      <c r="I6" s="849"/>
      <c r="J6" s="849"/>
      <c r="K6" s="849"/>
      <c r="L6" s="849"/>
      <c r="M6" s="849"/>
    </row>
    <row r="7" spans="1:13" x14ac:dyDescent="0.2">
      <c r="A7" s="306"/>
      <c r="B7" s="21">
        <v>2022</v>
      </c>
      <c r="C7" s="21">
        <v>2023</v>
      </c>
      <c r="E7" s="849"/>
      <c r="F7" s="849"/>
      <c r="G7" s="849"/>
      <c r="H7" s="849"/>
      <c r="I7" s="849"/>
      <c r="J7" s="849"/>
      <c r="K7" s="849"/>
      <c r="L7" s="849"/>
      <c r="M7" s="849"/>
    </row>
    <row r="8" spans="1:13" x14ac:dyDescent="0.2">
      <c r="A8" s="175" t="s">
        <v>117</v>
      </c>
      <c r="B8" s="176"/>
      <c r="C8" s="176"/>
      <c r="E8" s="849"/>
      <c r="F8" s="849"/>
      <c r="G8" s="920"/>
      <c r="H8" s="921"/>
      <c r="I8" s="921"/>
      <c r="J8" s="849"/>
      <c r="K8" s="849"/>
      <c r="L8" s="849"/>
      <c r="M8" s="849"/>
    </row>
    <row r="9" spans="1:13" x14ac:dyDescent="0.2">
      <c r="A9" s="175" t="s">
        <v>266</v>
      </c>
      <c r="B9" s="185">
        <v>68106707.484296381</v>
      </c>
      <c r="C9" s="185">
        <v>63948924.992123209</v>
      </c>
      <c r="D9" s="179"/>
      <c r="E9" s="852"/>
      <c r="F9" s="852"/>
      <c r="G9" s="921"/>
      <c r="H9" s="921"/>
      <c r="I9" s="921"/>
      <c r="J9" s="852"/>
      <c r="K9" s="852"/>
      <c r="L9" s="902"/>
      <c r="M9" s="902"/>
    </row>
    <row r="10" spans="1:13" s="76" customFormat="1" x14ac:dyDescent="0.2">
      <c r="A10" s="175" t="s">
        <v>267</v>
      </c>
      <c r="B10" s="185">
        <v>55407519.505098015</v>
      </c>
      <c r="C10" s="185">
        <v>52635204.155999996</v>
      </c>
      <c r="D10" s="179"/>
      <c r="E10" s="852"/>
      <c r="F10" s="852"/>
      <c r="G10" s="921"/>
      <c r="H10" s="921"/>
      <c r="I10" s="921"/>
      <c r="J10" s="852"/>
      <c r="K10" s="852"/>
      <c r="L10" s="902"/>
      <c r="M10" s="902"/>
    </row>
    <row r="11" spans="1:13" x14ac:dyDescent="0.2">
      <c r="A11" s="180" t="s">
        <v>268</v>
      </c>
      <c r="B11" s="176">
        <v>3976548.8880000003</v>
      </c>
      <c r="C11" s="176">
        <v>3133300.9340000004</v>
      </c>
      <c r="D11" s="179"/>
      <c r="E11" s="852"/>
      <c r="F11" s="852"/>
      <c r="G11" s="922"/>
      <c r="H11" s="922"/>
      <c r="I11" s="922"/>
      <c r="J11" s="894"/>
      <c r="K11" s="894"/>
      <c r="L11" s="902"/>
      <c r="M11" s="902"/>
    </row>
    <row r="12" spans="1:13" x14ac:dyDescent="0.2">
      <c r="A12" s="180" t="s">
        <v>269</v>
      </c>
      <c r="B12" s="176">
        <v>51430970.617098019</v>
      </c>
      <c r="C12" s="176">
        <v>49501903.221999995</v>
      </c>
      <c r="D12" s="179"/>
      <c r="E12" s="852"/>
      <c r="F12" s="852"/>
      <c r="G12" s="922"/>
      <c r="H12" s="922"/>
      <c r="I12" s="922"/>
      <c r="J12" s="852"/>
      <c r="K12" s="852"/>
      <c r="L12" s="902"/>
      <c r="M12" s="902"/>
    </row>
    <row r="13" spans="1:13" x14ac:dyDescent="0.2">
      <c r="A13" s="180" t="s">
        <v>270</v>
      </c>
      <c r="B13" s="176">
        <v>1962553.9812603635</v>
      </c>
      <c r="C13" s="176">
        <v>1271972.7368959999</v>
      </c>
      <c r="D13" s="179"/>
      <c r="E13" s="852"/>
      <c r="F13" s="852"/>
      <c r="G13" s="921"/>
      <c r="H13" s="921"/>
      <c r="I13" s="921"/>
      <c r="J13" s="852"/>
      <c r="K13" s="852"/>
      <c r="L13" s="902"/>
      <c r="M13" s="902"/>
    </row>
    <row r="14" spans="1:13" x14ac:dyDescent="0.2">
      <c r="A14" s="180" t="s">
        <v>271</v>
      </c>
      <c r="B14" s="176">
        <v>2585421.4419999998</v>
      </c>
      <c r="C14" s="176">
        <v>2550553.587459276</v>
      </c>
      <c r="D14" s="179"/>
      <c r="E14" s="852"/>
      <c r="F14" s="852"/>
      <c r="G14" s="921"/>
      <c r="H14" s="921"/>
      <c r="I14" s="921"/>
      <c r="J14" s="852"/>
      <c r="K14" s="852"/>
      <c r="L14" s="902"/>
      <c r="M14" s="902"/>
    </row>
    <row r="15" spans="1:13" x14ac:dyDescent="0.2">
      <c r="A15" s="180" t="s">
        <v>272</v>
      </c>
      <c r="B15" s="176">
        <v>163518.932</v>
      </c>
      <c r="C15" s="176">
        <v>136795.86754336904</v>
      </c>
      <c r="D15" s="179"/>
      <c r="E15" s="852"/>
      <c r="F15" s="852"/>
      <c r="G15" s="921"/>
      <c r="H15" s="921"/>
      <c r="I15" s="921"/>
      <c r="J15" s="852"/>
      <c r="K15" s="852"/>
      <c r="L15" s="902"/>
      <c r="M15" s="902"/>
    </row>
    <row r="16" spans="1:13" x14ac:dyDescent="0.2">
      <c r="A16" s="180" t="s">
        <v>273</v>
      </c>
      <c r="B16" s="176">
        <v>3641664.6419080002</v>
      </c>
      <c r="C16" s="176">
        <v>2278222.1320897508</v>
      </c>
      <c r="D16" s="179"/>
      <c r="E16" s="852"/>
      <c r="F16" s="852"/>
      <c r="G16" s="921"/>
      <c r="H16" s="921"/>
      <c r="I16" s="921"/>
      <c r="J16" s="852"/>
      <c r="K16" s="852"/>
      <c r="L16" s="902"/>
      <c r="M16" s="902"/>
    </row>
    <row r="17" spans="1:13" x14ac:dyDescent="0.2">
      <c r="A17" s="180" t="s">
        <v>274</v>
      </c>
      <c r="B17" s="176">
        <v>1166147.33546</v>
      </c>
      <c r="C17" s="176">
        <v>1334796.6440495676</v>
      </c>
      <c r="D17" s="179"/>
      <c r="E17" s="852"/>
      <c r="F17" s="852"/>
      <c r="G17" s="921"/>
      <c r="H17" s="921"/>
      <c r="I17" s="921"/>
      <c r="J17" s="852"/>
      <c r="K17" s="852"/>
      <c r="L17" s="902"/>
      <c r="M17" s="902"/>
    </row>
    <row r="18" spans="1:13" x14ac:dyDescent="0.2">
      <c r="A18" s="180" t="s">
        <v>275</v>
      </c>
      <c r="B18" s="176">
        <v>3179881.6465699999</v>
      </c>
      <c r="C18" s="176">
        <v>3741379.8680852433</v>
      </c>
      <c r="D18" s="179"/>
      <c r="E18" s="852"/>
      <c r="F18" s="852"/>
      <c r="G18" s="921"/>
      <c r="H18" s="921"/>
      <c r="I18" s="921"/>
      <c r="J18" s="852"/>
      <c r="K18" s="852"/>
      <c r="L18" s="902"/>
      <c r="M18" s="902"/>
    </row>
    <row r="19" spans="1:13" x14ac:dyDescent="0.2">
      <c r="A19" s="175" t="s">
        <v>276</v>
      </c>
      <c r="B19" s="344">
        <v>55868833.681439996</v>
      </c>
      <c r="C19" s="344">
        <v>58865384.976745911</v>
      </c>
      <c r="D19" s="179"/>
      <c r="E19" s="852"/>
      <c r="F19" s="852"/>
      <c r="G19" s="923"/>
      <c r="H19" s="921"/>
      <c r="I19" s="921"/>
      <c r="J19" s="852"/>
      <c r="K19" s="852"/>
      <c r="L19" s="902"/>
      <c r="M19" s="902"/>
    </row>
    <row r="20" spans="1:13" x14ac:dyDescent="0.2">
      <c r="A20" s="180" t="s">
        <v>277</v>
      </c>
      <c r="B20" s="345">
        <v>12323716.367680002</v>
      </c>
      <c r="C20" s="345">
        <v>12516119.225349439</v>
      </c>
      <c r="D20" s="179"/>
      <c r="E20" s="852"/>
      <c r="F20" s="852"/>
      <c r="G20" s="921"/>
      <c r="H20" s="921"/>
      <c r="I20" s="921"/>
      <c r="J20" s="852"/>
      <c r="K20" s="852"/>
      <c r="L20" s="902"/>
      <c r="M20" s="902"/>
    </row>
    <row r="21" spans="1:13" x14ac:dyDescent="0.2">
      <c r="A21" s="180" t="s">
        <v>278</v>
      </c>
      <c r="B21" s="345">
        <v>5184083.6160100009</v>
      </c>
      <c r="C21" s="345">
        <v>4809844.1095958408</v>
      </c>
      <c r="D21" s="179"/>
      <c r="E21" s="852"/>
      <c r="F21" s="852"/>
      <c r="G21" s="921"/>
      <c r="H21" s="921"/>
      <c r="I21" s="921"/>
      <c r="J21" s="852"/>
      <c r="K21" s="852"/>
      <c r="L21" s="902"/>
      <c r="M21" s="902"/>
    </row>
    <row r="22" spans="1:13" x14ac:dyDescent="0.2">
      <c r="A22" s="180" t="s">
        <v>279</v>
      </c>
      <c r="B22" s="345">
        <v>2639607.3303499999</v>
      </c>
      <c r="C22" s="345">
        <v>2838515.6859487998</v>
      </c>
      <c r="D22" s="179"/>
      <c r="E22" s="852"/>
      <c r="F22" s="852"/>
      <c r="G22" s="921"/>
      <c r="H22" s="921"/>
      <c r="I22" s="921"/>
      <c r="J22" s="852"/>
      <c r="K22" s="852"/>
      <c r="L22" s="902"/>
      <c r="M22" s="902"/>
    </row>
    <row r="23" spans="1:13" x14ac:dyDescent="0.2">
      <c r="A23" s="180" t="s">
        <v>280</v>
      </c>
      <c r="B23" s="345">
        <v>24584050.46624</v>
      </c>
      <c r="C23" s="345">
        <v>25324335.02503984</v>
      </c>
      <c r="D23" s="179"/>
      <c r="E23" s="852"/>
      <c r="F23" s="852"/>
      <c r="G23" s="921"/>
      <c r="H23" s="921"/>
      <c r="I23" s="921"/>
      <c r="J23" s="852"/>
      <c r="K23" s="852"/>
      <c r="L23" s="902"/>
      <c r="M23" s="902"/>
    </row>
    <row r="24" spans="1:13" x14ac:dyDescent="0.2">
      <c r="A24" s="180" t="s">
        <v>281</v>
      </c>
      <c r="B24" s="345">
        <v>10861958.796560001</v>
      </c>
      <c r="C24" s="345">
        <v>13335156.787392799</v>
      </c>
      <c r="D24" s="179"/>
      <c r="E24" s="852"/>
      <c r="F24" s="852"/>
      <c r="G24" s="921"/>
      <c r="H24" s="921"/>
      <c r="I24" s="921"/>
      <c r="J24" s="852"/>
      <c r="K24" s="852"/>
      <c r="L24" s="902"/>
      <c r="M24" s="902"/>
    </row>
    <row r="25" spans="1:13" x14ac:dyDescent="0.2">
      <c r="A25" s="180" t="s">
        <v>138</v>
      </c>
      <c r="B25" s="345">
        <v>275417.10459999996</v>
      </c>
      <c r="C25" s="345">
        <v>41414.143419200002</v>
      </c>
      <c r="D25" s="179"/>
      <c r="E25" s="852"/>
      <c r="F25" s="852"/>
      <c r="G25" s="921"/>
      <c r="H25" s="921"/>
      <c r="I25" s="921"/>
      <c r="J25" s="852"/>
      <c r="K25" s="852"/>
      <c r="L25" s="902"/>
      <c r="M25" s="902"/>
    </row>
    <row r="26" spans="1:13" x14ac:dyDescent="0.2">
      <c r="A26" s="175" t="s">
        <v>282</v>
      </c>
      <c r="B26" s="344">
        <v>12237873.802856386</v>
      </c>
      <c r="C26" s="344">
        <v>5083540.015377298</v>
      </c>
      <c r="D26" s="179"/>
      <c r="E26" s="852"/>
      <c r="F26" s="852"/>
      <c r="G26" s="921"/>
      <c r="H26" s="921"/>
      <c r="I26" s="921"/>
      <c r="J26" s="852"/>
      <c r="K26" s="852"/>
      <c r="L26" s="902"/>
      <c r="M26" s="902"/>
    </row>
    <row r="27" spans="1:13" x14ac:dyDescent="0.2">
      <c r="A27" s="175" t="s">
        <v>26</v>
      </c>
      <c r="B27" s="344"/>
      <c r="C27" s="344"/>
      <c r="D27" s="179"/>
      <c r="E27" s="852"/>
      <c r="F27" s="852"/>
      <c r="G27" s="921"/>
      <c r="H27" s="921"/>
      <c r="I27" s="921"/>
      <c r="J27" s="852"/>
      <c r="K27" s="852"/>
      <c r="L27" s="902"/>
      <c r="M27" s="902"/>
    </row>
    <row r="28" spans="1:13" x14ac:dyDescent="0.2">
      <c r="A28" s="175" t="s">
        <v>283</v>
      </c>
      <c r="B28" s="344">
        <v>9278490.334520001</v>
      </c>
      <c r="C28" s="344">
        <v>11874561.342903201</v>
      </c>
      <c r="D28" s="179"/>
      <c r="E28" s="852"/>
      <c r="F28" s="852"/>
      <c r="G28" s="921"/>
      <c r="H28" s="849"/>
      <c r="I28" s="849"/>
      <c r="J28" s="852"/>
      <c r="K28" s="852"/>
      <c r="L28" s="902"/>
      <c r="M28" s="902"/>
    </row>
    <row r="29" spans="1:13" x14ac:dyDescent="0.2">
      <c r="A29" s="180" t="s">
        <v>284</v>
      </c>
      <c r="B29" s="345">
        <v>26573.79148</v>
      </c>
      <c r="C29" s="345">
        <v>10508.319155200001</v>
      </c>
      <c r="D29" s="179"/>
      <c r="E29" s="852"/>
      <c r="F29" s="852"/>
      <c r="G29" s="921"/>
      <c r="H29" s="921"/>
      <c r="I29" s="921"/>
      <c r="J29" s="852"/>
      <c r="K29" s="852"/>
      <c r="L29" s="902"/>
      <c r="M29" s="902"/>
    </row>
    <row r="30" spans="1:13" x14ac:dyDescent="0.2">
      <c r="A30" s="180" t="s">
        <v>285</v>
      </c>
      <c r="B30" s="345">
        <v>3932633.5774399997</v>
      </c>
      <c r="C30" s="345">
        <v>5443284.0968503999</v>
      </c>
      <c r="D30" s="179"/>
      <c r="E30" s="852"/>
      <c r="F30" s="852"/>
      <c r="G30" s="920"/>
      <c r="H30" s="921"/>
      <c r="I30" s="921"/>
      <c r="J30" s="852"/>
      <c r="K30" s="852"/>
      <c r="L30" s="902"/>
      <c r="M30" s="902"/>
    </row>
    <row r="31" spans="1:13" x14ac:dyDescent="0.2">
      <c r="A31" s="180" t="s">
        <v>286</v>
      </c>
      <c r="B31" s="345">
        <v>5372430.54856</v>
      </c>
      <c r="C31" s="345">
        <v>6441785.5652080001</v>
      </c>
      <c r="D31" s="179"/>
      <c r="E31" s="852"/>
      <c r="F31" s="852"/>
      <c r="G31" s="921"/>
      <c r="H31" s="921"/>
      <c r="I31" s="921"/>
      <c r="J31" s="852"/>
      <c r="K31" s="852"/>
      <c r="L31" s="902"/>
      <c r="M31" s="902"/>
    </row>
    <row r="32" spans="1:13" x14ac:dyDescent="0.2">
      <c r="A32" s="175" t="s">
        <v>287</v>
      </c>
      <c r="B32" s="344">
        <v>68133281.275776386</v>
      </c>
      <c r="C32" s="344">
        <v>63959433.31127841</v>
      </c>
      <c r="D32" s="179"/>
      <c r="E32" s="852"/>
      <c r="F32" s="852"/>
      <c r="G32" s="921"/>
      <c r="H32" s="921"/>
      <c r="I32" s="921"/>
      <c r="J32" s="852"/>
      <c r="K32" s="852"/>
      <c r="L32" s="902"/>
      <c r="M32" s="902"/>
    </row>
    <row r="33" spans="1:13" x14ac:dyDescent="0.2">
      <c r="A33" s="175" t="s">
        <v>288</v>
      </c>
      <c r="B33" s="344">
        <v>65173897.807439998</v>
      </c>
      <c r="C33" s="344">
        <v>70750454.638804317</v>
      </c>
      <c r="D33" s="179"/>
      <c r="E33" s="852"/>
      <c r="F33" s="852"/>
      <c r="G33" s="921"/>
      <c r="H33" s="921"/>
      <c r="I33" s="921"/>
      <c r="J33" s="852"/>
      <c r="K33" s="852"/>
      <c r="L33" s="902"/>
      <c r="M33" s="902"/>
    </row>
    <row r="34" spans="1:13" x14ac:dyDescent="0.2">
      <c r="A34" s="175" t="s">
        <v>289</v>
      </c>
      <c r="B34" s="346">
        <v>2959383.4683363885</v>
      </c>
      <c r="C34" s="346">
        <v>-6791021.3275259063</v>
      </c>
      <c r="D34" s="179"/>
      <c r="E34" s="852"/>
      <c r="F34" s="852"/>
      <c r="G34" s="921"/>
      <c r="H34" s="921"/>
      <c r="I34" s="921"/>
      <c r="J34" s="852"/>
      <c r="K34" s="852"/>
      <c r="L34" s="902"/>
      <c r="M34" s="902"/>
    </row>
    <row r="35" spans="1:13" x14ac:dyDescent="0.2">
      <c r="A35" s="213" t="s">
        <v>290</v>
      </c>
      <c r="B35" s="510"/>
      <c r="C35" s="511"/>
      <c r="D35" s="179"/>
      <c r="E35" s="852"/>
      <c r="F35" s="852"/>
      <c r="G35" s="849"/>
      <c r="H35" s="849"/>
      <c r="I35" s="921"/>
      <c r="J35" s="852"/>
      <c r="K35" s="852"/>
      <c r="L35" s="902"/>
      <c r="M35" s="902"/>
    </row>
    <row r="36" spans="1:13" x14ac:dyDescent="0.2">
      <c r="A36" s="175" t="s">
        <v>291</v>
      </c>
      <c r="B36" s="344">
        <v>9236891.6333683617</v>
      </c>
      <c r="C36" s="344">
        <v>2185050.3377968767</v>
      </c>
      <c r="D36" s="179"/>
      <c r="E36" s="852"/>
      <c r="F36" s="852"/>
      <c r="G36" s="891"/>
      <c r="H36" s="891"/>
      <c r="I36" s="891"/>
      <c r="J36" s="852"/>
      <c r="K36" s="852"/>
      <c r="L36" s="902"/>
      <c r="M36" s="902"/>
    </row>
    <row r="37" spans="1:13" x14ac:dyDescent="0.2">
      <c r="A37" s="180" t="s">
        <v>292</v>
      </c>
      <c r="B37" s="345">
        <v>-979928.91580000008</v>
      </c>
      <c r="C37" s="345">
        <v>420017.71200000006</v>
      </c>
      <c r="D37" s="179"/>
      <c r="E37" s="852"/>
      <c r="F37" s="852"/>
      <c r="G37" s="891"/>
      <c r="H37" s="891"/>
      <c r="I37" s="891"/>
      <c r="J37" s="852"/>
      <c r="K37" s="852"/>
      <c r="L37" s="902"/>
      <c r="M37" s="902"/>
    </row>
    <row r="38" spans="1:13" x14ac:dyDescent="0.2">
      <c r="A38" s="180" t="s">
        <v>293</v>
      </c>
      <c r="B38" s="345">
        <v>1007565.2442099999</v>
      </c>
      <c r="C38" s="345">
        <v>1670170.65582</v>
      </c>
      <c r="D38" s="179"/>
      <c r="E38" s="852"/>
      <c r="F38" s="852"/>
      <c r="G38" s="891"/>
      <c r="H38" s="891"/>
      <c r="I38" s="891"/>
      <c r="J38" s="852"/>
      <c r="K38" s="852"/>
      <c r="L38" s="902"/>
      <c r="M38" s="902"/>
    </row>
    <row r="39" spans="1:13" x14ac:dyDescent="0.2">
      <c r="A39" s="180" t="s">
        <v>294</v>
      </c>
      <c r="B39" s="345">
        <v>1987494.16001</v>
      </c>
      <c r="C39" s="345">
        <v>1250152.9438199999</v>
      </c>
      <c r="D39" s="179"/>
      <c r="E39" s="852"/>
      <c r="F39" s="852"/>
      <c r="G39" s="891"/>
      <c r="H39" s="891"/>
      <c r="I39" s="891"/>
      <c r="J39" s="852"/>
      <c r="K39" s="852"/>
      <c r="L39" s="902"/>
      <c r="M39" s="902"/>
    </row>
    <row r="40" spans="1:13" x14ac:dyDescent="0.2">
      <c r="A40" s="180" t="s">
        <v>295</v>
      </c>
      <c r="B40" s="345">
        <v>9453241.420038363</v>
      </c>
      <c r="C40" s="345">
        <v>2972350.978689665</v>
      </c>
      <c r="D40" s="179"/>
      <c r="E40" s="852"/>
      <c r="F40" s="852"/>
      <c r="G40" s="891"/>
      <c r="H40" s="891"/>
      <c r="I40" s="891"/>
      <c r="J40" s="852"/>
      <c r="K40" s="852"/>
      <c r="L40" s="902"/>
      <c r="M40" s="902"/>
    </row>
    <row r="41" spans="1:13" x14ac:dyDescent="0.2">
      <c r="A41" s="180" t="s">
        <v>296</v>
      </c>
      <c r="B41" s="345">
        <v>12564080.156548362</v>
      </c>
      <c r="C41" s="345">
        <v>11369956.090438081</v>
      </c>
      <c r="D41" s="179"/>
      <c r="E41" s="852"/>
      <c r="F41" s="852"/>
      <c r="G41" s="891"/>
      <c r="H41" s="891"/>
      <c r="I41" s="891"/>
      <c r="J41" s="852"/>
      <c r="K41" s="852"/>
      <c r="L41" s="902"/>
      <c r="M41" s="902"/>
    </row>
    <row r="42" spans="1:13" x14ac:dyDescent="0.2">
      <c r="A42" s="180" t="s">
        <v>297</v>
      </c>
      <c r="B42" s="345">
        <v>3110838.7365099997</v>
      </c>
      <c r="C42" s="345">
        <v>8397605.111748416</v>
      </c>
      <c r="D42" s="179"/>
      <c r="E42" s="852"/>
      <c r="F42" s="852"/>
      <c r="G42" s="891"/>
      <c r="H42" s="891"/>
      <c r="I42" s="891"/>
      <c r="J42" s="852"/>
      <c r="K42" s="852"/>
      <c r="L42" s="902"/>
      <c r="M42" s="902"/>
    </row>
    <row r="43" spans="1:13" x14ac:dyDescent="0.2">
      <c r="A43" s="180" t="s">
        <v>298</v>
      </c>
      <c r="B43" s="345">
        <v>16205.717359999806</v>
      </c>
      <c r="C43" s="345">
        <v>0</v>
      </c>
      <c r="D43" s="179"/>
      <c r="E43" s="852"/>
      <c r="F43" s="852"/>
      <c r="G43" s="924"/>
      <c r="H43" s="924"/>
      <c r="I43" s="924"/>
      <c r="J43" s="852"/>
      <c r="K43" s="852"/>
      <c r="L43" s="902"/>
      <c r="M43" s="902"/>
    </row>
    <row r="44" spans="1:13" x14ac:dyDescent="0.2">
      <c r="A44" s="180" t="s">
        <v>299</v>
      </c>
      <c r="B44" s="345">
        <v>747373.41176999989</v>
      </c>
      <c r="C44" s="345">
        <v>-1207318.3528927886</v>
      </c>
      <c r="D44" s="179"/>
      <c r="E44" s="852"/>
      <c r="F44" s="852"/>
      <c r="G44" s="921"/>
      <c r="H44" s="921"/>
      <c r="I44" s="921"/>
      <c r="J44" s="852"/>
      <c r="K44" s="852"/>
      <c r="L44" s="849"/>
      <c r="M44" s="849"/>
    </row>
    <row r="45" spans="1:13" x14ac:dyDescent="0.2">
      <c r="A45" s="180" t="s">
        <v>300</v>
      </c>
      <c r="B45" s="345">
        <v>0</v>
      </c>
      <c r="C45" s="345">
        <v>0</v>
      </c>
      <c r="D45" s="179"/>
      <c r="E45" s="852"/>
      <c r="F45" s="852"/>
      <c r="G45" s="920"/>
      <c r="H45" s="921"/>
      <c r="I45" s="921"/>
      <c r="J45" s="852"/>
      <c r="K45" s="852"/>
      <c r="L45" s="849"/>
      <c r="M45" s="849"/>
    </row>
    <row r="46" spans="1:13" x14ac:dyDescent="0.2">
      <c r="A46" s="180" t="s">
        <v>301</v>
      </c>
      <c r="B46" s="345">
        <v>0</v>
      </c>
      <c r="C46" s="345">
        <v>0</v>
      </c>
      <c r="D46" s="179"/>
      <c r="E46" s="852"/>
      <c r="F46" s="852"/>
      <c r="G46" s="920"/>
      <c r="H46" s="921"/>
      <c r="I46" s="921"/>
      <c r="J46" s="852"/>
      <c r="K46" s="852"/>
      <c r="L46" s="849"/>
      <c r="M46" s="849"/>
    </row>
    <row r="47" spans="1:13" x14ac:dyDescent="0.2">
      <c r="A47" s="180" t="s">
        <v>302</v>
      </c>
      <c r="B47" s="345">
        <v>0</v>
      </c>
      <c r="C47" s="345">
        <v>0</v>
      </c>
      <c r="D47" s="179"/>
      <c r="E47" s="852"/>
      <c r="F47" s="852"/>
      <c r="G47" s="921"/>
      <c r="H47" s="921"/>
      <c r="I47" s="921"/>
      <c r="J47" s="852"/>
      <c r="K47" s="852"/>
      <c r="L47" s="849"/>
      <c r="M47" s="849"/>
    </row>
    <row r="48" spans="1:13" x14ac:dyDescent="0.2">
      <c r="A48" s="180" t="s">
        <v>303</v>
      </c>
      <c r="B48" s="345">
        <v>0</v>
      </c>
      <c r="C48" s="345">
        <v>0</v>
      </c>
      <c r="D48" s="179"/>
      <c r="E48" s="852"/>
      <c r="F48" s="852"/>
      <c r="G48" s="921"/>
      <c r="H48" s="921"/>
      <c r="I48" s="921"/>
      <c r="J48" s="852"/>
      <c r="K48" s="852"/>
      <c r="L48" s="849"/>
      <c r="M48" s="849"/>
    </row>
    <row r="49" spans="1:13" x14ac:dyDescent="0.2">
      <c r="A49" s="180" t="s">
        <v>304</v>
      </c>
      <c r="B49" s="345">
        <v>0</v>
      </c>
      <c r="C49" s="345">
        <v>0</v>
      </c>
      <c r="D49" s="179"/>
      <c r="E49" s="852"/>
      <c r="F49" s="852"/>
      <c r="G49" s="921"/>
      <c r="H49" s="921"/>
      <c r="I49" s="921"/>
      <c r="J49" s="852"/>
      <c r="K49" s="852"/>
      <c r="L49" s="849"/>
      <c r="M49" s="849"/>
    </row>
    <row r="50" spans="1:13" x14ac:dyDescent="0.2">
      <c r="A50" s="180" t="s">
        <v>305</v>
      </c>
      <c r="B50" s="345">
        <v>0</v>
      </c>
      <c r="C50" s="345">
        <v>0</v>
      </c>
      <c r="D50" s="179"/>
      <c r="E50" s="852"/>
      <c r="F50" s="852"/>
      <c r="G50" s="921"/>
      <c r="H50" s="921"/>
      <c r="I50" s="921"/>
      <c r="J50" s="852"/>
      <c r="K50" s="852"/>
      <c r="L50" s="849"/>
      <c r="M50" s="849"/>
    </row>
    <row r="51" spans="1:13" x14ac:dyDescent="0.2">
      <c r="A51" s="180" t="s">
        <v>306</v>
      </c>
      <c r="B51" s="345">
        <v>0</v>
      </c>
      <c r="C51" s="345">
        <v>0</v>
      </c>
      <c r="D51" s="179"/>
      <c r="E51" s="852"/>
      <c r="F51" s="852"/>
      <c r="G51" s="921"/>
      <c r="H51" s="921"/>
      <c r="I51" s="921"/>
      <c r="J51" s="852"/>
      <c r="K51" s="852"/>
      <c r="L51" s="849"/>
      <c r="M51" s="849"/>
    </row>
    <row r="52" spans="1:13" x14ac:dyDescent="0.2">
      <c r="A52" s="175" t="s">
        <v>307</v>
      </c>
      <c r="B52" s="344">
        <v>6277508.1650299989</v>
      </c>
      <c r="C52" s="344">
        <v>8976071.6653227825</v>
      </c>
      <c r="D52" s="179"/>
      <c r="E52" s="852"/>
      <c r="F52" s="852"/>
      <c r="G52" s="921"/>
      <c r="H52" s="921"/>
      <c r="I52" s="921"/>
      <c r="J52" s="852"/>
      <c r="K52" s="852"/>
      <c r="L52" s="849"/>
      <c r="M52" s="849"/>
    </row>
    <row r="53" spans="1:13" x14ac:dyDescent="0.2">
      <c r="A53" s="180" t="s">
        <v>308</v>
      </c>
      <c r="B53" s="345">
        <v>4746024.5113300001</v>
      </c>
      <c r="C53" s="345">
        <v>369120.09196978417</v>
      </c>
      <c r="D53" s="179"/>
      <c r="E53" s="852"/>
      <c r="F53" s="852"/>
      <c r="G53" s="921"/>
      <c r="H53" s="921"/>
      <c r="I53" s="921"/>
      <c r="J53" s="852"/>
      <c r="K53" s="852"/>
      <c r="L53" s="849"/>
      <c r="M53" s="849"/>
    </row>
    <row r="54" spans="1:13" x14ac:dyDescent="0.2">
      <c r="A54" s="180" t="s">
        <v>309</v>
      </c>
      <c r="B54" s="345">
        <v>5208106.9009400001</v>
      </c>
      <c r="C54" s="345">
        <v>430876.46407296002</v>
      </c>
      <c r="D54" s="179"/>
      <c r="E54" s="852"/>
      <c r="F54" s="852"/>
      <c r="G54" s="921"/>
      <c r="H54" s="921"/>
      <c r="I54" s="921"/>
      <c r="J54" s="852"/>
      <c r="K54" s="852"/>
      <c r="L54" s="849"/>
      <c r="M54" s="849"/>
    </row>
    <row r="55" spans="1:13" x14ac:dyDescent="0.2">
      <c r="A55" s="180" t="s">
        <v>310</v>
      </c>
      <c r="B55" s="345">
        <v>5158508.0879399991</v>
      </c>
      <c r="C55" s="345">
        <v>418029.31907296</v>
      </c>
      <c r="D55" s="179"/>
      <c r="E55" s="852"/>
      <c r="F55" s="852"/>
      <c r="G55" s="921"/>
      <c r="H55" s="921"/>
      <c r="I55" s="925"/>
      <c r="J55" s="852"/>
      <c r="K55" s="852"/>
      <c r="L55" s="849"/>
      <c r="M55" s="849"/>
    </row>
    <row r="56" spans="1:13" x14ac:dyDescent="0.2">
      <c r="A56" s="180" t="s">
        <v>311</v>
      </c>
      <c r="B56" s="345">
        <v>49598.813000001013</v>
      </c>
      <c r="C56" s="345">
        <v>12847.145000000019</v>
      </c>
      <c r="D56" s="179"/>
      <c r="E56" s="852"/>
      <c r="F56" s="852"/>
      <c r="G56" s="921"/>
      <c r="H56" s="921"/>
      <c r="I56" s="921"/>
      <c r="J56" s="852"/>
      <c r="K56" s="852"/>
      <c r="L56" s="849"/>
      <c r="M56" s="849"/>
    </row>
    <row r="57" spans="1:13" x14ac:dyDescent="0.2">
      <c r="A57" s="180" t="s">
        <v>312</v>
      </c>
      <c r="B57" s="345">
        <v>462082.38961000007</v>
      </c>
      <c r="C57" s="345">
        <v>61756.372103175847</v>
      </c>
      <c r="D57" s="179"/>
      <c r="E57" s="852"/>
      <c r="F57" s="852"/>
      <c r="G57" s="921"/>
      <c r="H57" s="921"/>
      <c r="I57" s="921"/>
      <c r="J57" s="852"/>
      <c r="K57" s="852"/>
      <c r="L57" s="849"/>
      <c r="M57" s="849"/>
    </row>
    <row r="58" spans="1:13" x14ac:dyDescent="0.2">
      <c r="A58" s="180" t="s">
        <v>313</v>
      </c>
      <c r="B58" s="345">
        <v>1842971.223699999</v>
      </c>
      <c r="C58" s="345">
        <v>8851404.0263529979</v>
      </c>
      <c r="D58" s="179"/>
      <c r="E58" s="852"/>
      <c r="F58" s="852"/>
      <c r="G58" s="921"/>
      <c r="H58" s="921"/>
      <c r="I58" s="921"/>
      <c r="J58" s="852"/>
      <c r="K58" s="852"/>
      <c r="L58" s="849"/>
      <c r="M58" s="849"/>
    </row>
    <row r="59" spans="1:13" x14ac:dyDescent="0.2">
      <c r="A59" s="180" t="s">
        <v>309</v>
      </c>
      <c r="B59" s="345">
        <v>6046511.0599999996</v>
      </c>
      <c r="C59" s="345">
        <v>15008531.950000001</v>
      </c>
      <c r="D59" s="179"/>
      <c r="E59" s="852"/>
      <c r="F59" s="852"/>
      <c r="G59" s="921"/>
      <c r="H59" s="921"/>
      <c r="I59" s="921"/>
      <c r="J59" s="852"/>
      <c r="K59" s="852"/>
      <c r="L59" s="849"/>
      <c r="M59" s="849"/>
    </row>
    <row r="60" spans="1:13" x14ac:dyDescent="0.2">
      <c r="A60" s="180" t="s">
        <v>310</v>
      </c>
      <c r="B60" s="345">
        <v>6046511.0599999996</v>
      </c>
      <c r="C60" s="345">
        <v>15008531.950000001</v>
      </c>
      <c r="D60" s="179"/>
      <c r="E60" s="852"/>
      <c r="F60" s="852"/>
      <c r="G60" s="921"/>
      <c r="H60" s="921"/>
      <c r="I60" s="921"/>
      <c r="J60" s="852"/>
      <c r="K60" s="852"/>
      <c r="L60" s="849"/>
      <c r="M60" s="849"/>
    </row>
    <row r="61" spans="1:13" x14ac:dyDescent="0.2">
      <c r="A61" s="180" t="s">
        <v>311</v>
      </c>
      <c r="B61" s="345">
        <v>0</v>
      </c>
      <c r="C61" s="345">
        <v>0</v>
      </c>
      <c r="D61" s="179"/>
      <c r="E61" s="852"/>
      <c r="F61" s="852"/>
      <c r="G61" s="921"/>
      <c r="H61" s="921"/>
      <c r="I61" s="921"/>
      <c r="J61" s="852"/>
      <c r="K61" s="852"/>
      <c r="L61" s="849"/>
      <c r="M61" s="849"/>
    </row>
    <row r="62" spans="1:13" x14ac:dyDescent="0.2">
      <c r="A62" s="180" t="s">
        <v>312</v>
      </c>
      <c r="B62" s="345">
        <v>4203539.8363000005</v>
      </c>
      <c r="C62" s="345">
        <v>6157127.9236470042</v>
      </c>
      <c r="D62" s="179"/>
      <c r="E62" s="852"/>
      <c r="F62" s="852"/>
      <c r="G62" s="921"/>
      <c r="H62" s="921"/>
      <c r="I62" s="921"/>
      <c r="J62" s="852"/>
      <c r="K62" s="852"/>
      <c r="L62" s="849"/>
      <c r="M62" s="849"/>
    </row>
    <row r="63" spans="1:13" x14ac:dyDescent="0.2">
      <c r="A63" s="180" t="s">
        <v>314</v>
      </c>
      <c r="B63" s="345">
        <v>-311487.57</v>
      </c>
      <c r="C63" s="345">
        <v>-244452.45300000001</v>
      </c>
      <c r="D63" s="179"/>
      <c r="E63" s="852"/>
      <c r="F63" s="852"/>
      <c r="G63" s="921"/>
      <c r="H63" s="921"/>
      <c r="I63" s="921"/>
      <c r="J63" s="852"/>
      <c r="K63" s="852"/>
      <c r="L63" s="849"/>
      <c r="M63" s="849"/>
    </row>
    <row r="64" spans="1:13" x14ac:dyDescent="0.2">
      <c r="A64" s="182" t="s">
        <v>315</v>
      </c>
      <c r="B64" s="346">
        <v>2959383.4683383629</v>
      </c>
      <c r="C64" s="346">
        <v>-6791021.3275259063</v>
      </c>
      <c r="D64" s="179"/>
      <c r="E64" s="852"/>
      <c r="F64" s="852"/>
      <c r="G64" s="921"/>
      <c r="H64" s="921"/>
      <c r="I64" s="921"/>
      <c r="J64" s="852"/>
      <c r="K64" s="852"/>
      <c r="L64" s="849"/>
      <c r="M64" s="849"/>
    </row>
    <row r="65" spans="1:13" x14ac:dyDescent="0.2">
      <c r="A65" s="180" t="s">
        <v>316</v>
      </c>
      <c r="B65" s="184"/>
      <c r="C65" s="184"/>
      <c r="D65" s="179"/>
      <c r="E65" s="852"/>
      <c r="F65" s="852"/>
      <c r="G65" s="921"/>
      <c r="H65" s="921"/>
      <c r="I65" s="921"/>
      <c r="J65" s="852"/>
      <c r="K65" s="852"/>
      <c r="L65" s="849"/>
      <c r="M65" s="849"/>
    </row>
    <row r="66" spans="1:13" x14ac:dyDescent="0.2">
      <c r="A66" s="1038" t="s">
        <v>317</v>
      </c>
      <c r="B66" s="1038"/>
      <c r="C66" s="1038"/>
      <c r="D66" s="179"/>
      <c r="E66" s="895"/>
      <c r="F66" s="849"/>
      <c r="G66" s="921"/>
      <c r="H66" s="921"/>
      <c r="I66" s="921"/>
      <c r="J66" s="852"/>
      <c r="K66" s="852"/>
      <c r="L66" s="849"/>
      <c r="M66" s="849"/>
    </row>
    <row r="67" spans="1:13" x14ac:dyDescent="0.2">
      <c r="A67" s="1038"/>
      <c r="B67" s="1038"/>
      <c r="C67" s="1038"/>
      <c r="D67" s="179"/>
      <c r="E67" s="895"/>
      <c r="F67" s="849"/>
      <c r="G67" s="921"/>
      <c r="H67" s="921"/>
      <c r="I67" s="921"/>
      <c r="J67" s="852"/>
      <c r="K67" s="852"/>
      <c r="L67" s="849"/>
      <c r="M67" s="849"/>
    </row>
    <row r="68" spans="1:13" x14ac:dyDescent="0.2">
      <c r="A68" s="1038" t="s">
        <v>318</v>
      </c>
      <c r="B68" s="1038"/>
      <c r="C68" s="1038"/>
      <c r="D68" s="179"/>
      <c r="E68" s="895"/>
      <c r="F68" s="849"/>
      <c r="G68" s="921"/>
      <c r="H68" s="921"/>
      <c r="I68" s="921"/>
      <c r="J68" s="852"/>
      <c r="K68" s="852"/>
      <c r="L68" s="849"/>
      <c r="M68" s="849"/>
    </row>
    <row r="69" spans="1:13" x14ac:dyDescent="0.2">
      <c r="A69" s="935" t="s">
        <v>319</v>
      </c>
      <c r="B69" s="935"/>
      <c r="C69" s="935"/>
      <c r="D69" s="179"/>
      <c r="E69" s="895"/>
      <c r="F69" s="849"/>
      <c r="G69" s="921"/>
      <c r="H69" s="921"/>
      <c r="I69" s="921"/>
      <c r="J69" s="852"/>
      <c r="K69" s="852"/>
      <c r="L69" s="849"/>
      <c r="M69" s="849"/>
    </row>
    <row r="70" spans="1:13" x14ac:dyDescent="0.2">
      <c r="A70" s="935"/>
      <c r="B70" s="935"/>
      <c r="C70" s="935"/>
      <c r="D70" s="179"/>
      <c r="E70" s="895"/>
      <c r="F70" s="849"/>
      <c r="G70" s="921"/>
      <c r="H70" s="921"/>
      <c r="I70" s="921"/>
      <c r="J70" s="852"/>
      <c r="K70" s="852"/>
      <c r="L70" s="849"/>
      <c r="M70" s="849"/>
    </row>
    <row r="71" spans="1:13" x14ac:dyDescent="0.2">
      <c r="A71" s="935" t="s">
        <v>320</v>
      </c>
      <c r="B71" s="935"/>
      <c r="C71" s="935"/>
      <c r="E71" s="849"/>
      <c r="F71" s="849"/>
      <c r="G71" s="921"/>
      <c r="H71" s="921"/>
      <c r="I71" s="921"/>
      <c r="J71" s="852"/>
      <c r="K71" s="852"/>
      <c r="L71" s="849"/>
      <c r="M71" s="849"/>
    </row>
    <row r="72" spans="1:13" x14ac:dyDescent="0.2">
      <c r="A72" s="935"/>
      <c r="B72" s="935"/>
      <c r="C72" s="935"/>
      <c r="E72" s="849"/>
      <c r="F72" s="849"/>
      <c r="G72" s="921"/>
      <c r="H72" s="921"/>
      <c r="I72" s="921"/>
      <c r="J72" s="852"/>
      <c r="K72" s="852"/>
      <c r="L72" s="849"/>
      <c r="M72" s="849"/>
    </row>
    <row r="73" spans="1:13" x14ac:dyDescent="0.2">
      <c r="A73" s="18" t="s">
        <v>57</v>
      </c>
      <c r="E73" s="849"/>
      <c r="F73" s="849"/>
      <c r="G73" s="921"/>
      <c r="H73" s="921"/>
      <c r="I73" s="921"/>
      <c r="J73" s="852"/>
      <c r="K73" s="852"/>
      <c r="L73" s="849"/>
      <c r="M73" s="849"/>
    </row>
    <row r="74" spans="1:13" x14ac:dyDescent="0.2">
      <c r="E74" s="849"/>
      <c r="F74" s="849"/>
      <c r="G74" s="921"/>
      <c r="H74" s="921"/>
      <c r="I74" s="921"/>
      <c r="J74" s="852"/>
      <c r="K74" s="852"/>
      <c r="L74" s="849"/>
      <c r="M74" s="849"/>
    </row>
    <row r="75" spans="1:13" x14ac:dyDescent="0.2">
      <c r="E75" s="849"/>
      <c r="F75" s="849"/>
      <c r="G75" s="921"/>
      <c r="H75" s="921"/>
      <c r="I75" s="921"/>
      <c r="J75" s="852"/>
      <c r="K75" s="852"/>
      <c r="L75" s="849"/>
      <c r="M75" s="849"/>
    </row>
    <row r="76" spans="1:13" x14ac:dyDescent="0.2">
      <c r="E76" s="849"/>
      <c r="F76" s="849"/>
      <c r="G76" s="921"/>
      <c r="H76" s="921"/>
      <c r="I76" s="921"/>
      <c r="J76" s="852"/>
      <c r="K76" s="852"/>
      <c r="L76" s="849"/>
      <c r="M76" s="849"/>
    </row>
    <row r="77" spans="1:13" x14ac:dyDescent="0.2">
      <c r="E77" s="849"/>
      <c r="F77" s="849"/>
      <c r="G77" s="891"/>
      <c r="H77" s="891"/>
      <c r="I77" s="891"/>
      <c r="J77" s="852"/>
      <c r="K77" s="852"/>
      <c r="L77" s="849"/>
      <c r="M77" s="849"/>
    </row>
    <row r="78" spans="1:13" x14ac:dyDescent="0.2">
      <c r="E78" s="849"/>
      <c r="F78" s="849"/>
      <c r="G78" s="921"/>
      <c r="H78" s="921"/>
      <c r="I78" s="921"/>
      <c r="J78" s="849"/>
      <c r="K78" s="849"/>
      <c r="L78" s="849"/>
      <c r="M78" s="849"/>
    </row>
    <row r="79" spans="1:13" x14ac:dyDescent="0.2">
      <c r="E79" s="849"/>
      <c r="F79" s="849"/>
      <c r="G79" s="921"/>
      <c r="H79" s="921"/>
      <c r="I79" s="921"/>
      <c r="J79" s="849"/>
      <c r="K79" s="849"/>
      <c r="L79" s="849"/>
      <c r="M79" s="849"/>
    </row>
    <row r="80" spans="1:13" x14ac:dyDescent="0.2">
      <c r="E80" s="849"/>
      <c r="F80" s="849"/>
      <c r="G80" s="921"/>
      <c r="H80" s="921"/>
      <c r="I80" s="921"/>
      <c r="J80" s="849"/>
      <c r="K80" s="849"/>
      <c r="L80" s="849"/>
      <c r="M80" s="849"/>
    </row>
    <row r="81" spans="5:13" x14ac:dyDescent="0.2">
      <c r="E81" s="849"/>
      <c r="F81" s="849"/>
      <c r="G81" s="849"/>
      <c r="H81" s="849"/>
      <c r="I81" s="849"/>
      <c r="J81" s="849"/>
      <c r="K81" s="849"/>
      <c r="L81" s="849"/>
      <c r="M81" s="849"/>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1E31-4512-4618-94C7-9FAABA89FC4C}">
  <dimension ref="A1:L81"/>
  <sheetViews>
    <sheetView zoomScale="90" zoomScaleNormal="90" workbookViewId="0">
      <selection activeCell="A75" sqref="A75"/>
    </sheetView>
  </sheetViews>
  <sheetFormatPr baseColWidth="10" defaultColWidth="11.42578125" defaultRowHeight="12.75" x14ac:dyDescent="0.2"/>
  <cols>
    <col min="1" max="1" width="64.42578125" style="18" customWidth="1"/>
    <col min="2" max="2" width="13.28515625" style="18" customWidth="1"/>
    <col min="3" max="3" width="12.85546875" style="18" customWidth="1"/>
    <col min="4" max="4" width="11.42578125" style="18"/>
    <col min="5" max="5" width="11.5703125" style="18" bestFit="1" customWidth="1"/>
    <col min="6" max="6" width="19.140625" style="18" customWidth="1"/>
    <col min="7" max="10" width="11.42578125" style="18"/>
    <col min="11" max="11" width="11.5703125" style="18" bestFit="1" customWidth="1"/>
    <col min="12" max="12" width="12.28515625" style="18" bestFit="1" customWidth="1"/>
    <col min="13" max="16384" width="11.42578125" style="18"/>
  </cols>
  <sheetData>
    <row r="1" spans="1:12" x14ac:dyDescent="0.2">
      <c r="A1" s="941" t="s">
        <v>321</v>
      </c>
      <c r="B1" s="941"/>
      <c r="C1" s="941"/>
    </row>
    <row r="2" spans="1:12" x14ac:dyDescent="0.2">
      <c r="A2" s="941" t="s">
        <v>539</v>
      </c>
      <c r="B2" s="941"/>
      <c r="C2" s="941"/>
    </row>
    <row r="3" spans="1:12" x14ac:dyDescent="0.2">
      <c r="A3" s="941" t="s">
        <v>265</v>
      </c>
      <c r="B3" s="941"/>
      <c r="C3" s="941"/>
    </row>
    <row r="4" spans="1:12" x14ac:dyDescent="0.2">
      <c r="A4" s="941" t="s">
        <v>160</v>
      </c>
      <c r="B4" s="941"/>
      <c r="C4" s="941"/>
      <c r="E4" s="849"/>
      <c r="F4" s="849"/>
      <c r="G4" s="849"/>
      <c r="H4" s="849"/>
      <c r="I4" s="849"/>
      <c r="J4" s="849"/>
      <c r="K4" s="849"/>
      <c r="L4" s="849"/>
    </row>
    <row r="5" spans="1:12" x14ac:dyDescent="0.2">
      <c r="A5" s="942" t="s">
        <v>490</v>
      </c>
      <c r="B5" s="942"/>
      <c r="C5" s="942"/>
      <c r="E5" s="849"/>
      <c r="F5" s="849"/>
      <c r="G5" s="849"/>
      <c r="H5" s="849"/>
      <c r="I5" s="849"/>
      <c r="J5" s="849"/>
      <c r="K5" s="849"/>
      <c r="L5" s="849"/>
    </row>
    <row r="6" spans="1:12" x14ac:dyDescent="0.2">
      <c r="A6" s="173"/>
      <c r="B6" s="173"/>
      <c r="C6" s="173"/>
      <c r="E6" s="849"/>
      <c r="F6" s="849"/>
      <c r="G6" s="849"/>
      <c r="H6" s="849"/>
      <c r="I6" s="849"/>
      <c r="J6" s="849"/>
      <c r="K6" s="849"/>
      <c r="L6" s="849"/>
    </row>
    <row r="7" spans="1:12" x14ac:dyDescent="0.2">
      <c r="A7" s="306"/>
      <c r="B7" s="21">
        <v>2022</v>
      </c>
      <c r="C7" s="21">
        <v>2023</v>
      </c>
      <c r="E7" s="849"/>
      <c r="F7" s="849"/>
      <c r="G7" s="849"/>
      <c r="H7" s="849"/>
      <c r="I7" s="849"/>
      <c r="J7" s="849"/>
      <c r="K7" s="849"/>
      <c r="L7" s="849"/>
    </row>
    <row r="8" spans="1:12" x14ac:dyDescent="0.2">
      <c r="A8" s="175" t="s">
        <v>117</v>
      </c>
      <c r="B8" s="176"/>
      <c r="C8" s="177"/>
      <c r="E8" s="849"/>
      <c r="F8" s="849"/>
      <c r="G8" s="920"/>
      <c r="H8" s="921"/>
      <c r="I8" s="921"/>
      <c r="J8" s="849"/>
      <c r="K8" s="849"/>
      <c r="L8" s="849"/>
    </row>
    <row r="9" spans="1:12" x14ac:dyDescent="0.2">
      <c r="A9" s="175" t="s">
        <v>266</v>
      </c>
      <c r="B9" s="176">
        <v>73056483.922686845</v>
      </c>
      <c r="C9" s="176">
        <v>63948924.992123209</v>
      </c>
      <c r="D9" s="513"/>
      <c r="E9" s="905"/>
      <c r="F9" s="905"/>
      <c r="G9" s="921"/>
      <c r="H9" s="921"/>
      <c r="I9" s="921"/>
      <c r="J9" s="849"/>
      <c r="K9" s="925"/>
      <c r="L9" s="849"/>
    </row>
    <row r="10" spans="1:12" s="76" customFormat="1" x14ac:dyDescent="0.2">
      <c r="A10" s="175" t="s">
        <v>267</v>
      </c>
      <c r="B10" s="185">
        <v>59434359.8074167</v>
      </c>
      <c r="C10" s="185">
        <v>52635204.155999996</v>
      </c>
      <c r="D10" s="513"/>
      <c r="E10" s="905"/>
      <c r="F10" s="905"/>
      <c r="G10" s="921"/>
      <c r="H10" s="921"/>
      <c r="I10" s="921"/>
      <c r="J10" s="891"/>
      <c r="K10" s="925"/>
      <c r="L10" s="891"/>
    </row>
    <row r="11" spans="1:12" x14ac:dyDescent="0.2">
      <c r="A11" s="180" t="s">
        <v>268</v>
      </c>
      <c r="B11" s="176">
        <v>4265551.6708238302</v>
      </c>
      <c r="C11" s="176">
        <v>3133300.9340000004</v>
      </c>
      <c r="D11" s="513"/>
      <c r="E11" s="905"/>
      <c r="F11" s="905"/>
      <c r="G11" s="922"/>
      <c r="H11" s="922"/>
      <c r="I11" s="922"/>
      <c r="J11" s="849"/>
      <c r="K11" s="926"/>
      <c r="L11" s="849"/>
    </row>
    <row r="12" spans="1:12" x14ac:dyDescent="0.2">
      <c r="A12" s="180" t="s">
        <v>269</v>
      </c>
      <c r="B12" s="176">
        <v>55168808.136592872</v>
      </c>
      <c r="C12" s="176">
        <v>49501903.221999995</v>
      </c>
      <c r="D12" s="513"/>
      <c r="E12" s="905"/>
      <c r="F12" s="905"/>
      <c r="G12" s="922"/>
      <c r="H12" s="922"/>
      <c r="I12" s="922"/>
      <c r="J12" s="849"/>
      <c r="K12" s="926"/>
      <c r="L12" s="849"/>
    </row>
    <row r="13" spans="1:12" x14ac:dyDescent="0.2">
      <c r="A13" s="180" t="s">
        <v>270</v>
      </c>
      <c r="B13" s="176">
        <v>2105186.092168849</v>
      </c>
      <c r="C13" s="176">
        <v>1271972.7368959999</v>
      </c>
      <c r="D13" s="513"/>
      <c r="E13" s="905"/>
      <c r="F13" s="905"/>
      <c r="G13" s="921"/>
      <c r="H13" s="921"/>
      <c r="I13" s="921"/>
      <c r="J13" s="849"/>
      <c r="K13" s="925"/>
      <c r="L13" s="849"/>
    </row>
    <row r="14" spans="1:12" x14ac:dyDescent="0.2">
      <c r="A14" s="180" t="s">
        <v>271</v>
      </c>
      <c r="B14" s="176">
        <v>2773321.5565352947</v>
      </c>
      <c r="C14" s="176">
        <v>2550553.587459276</v>
      </c>
      <c r="D14" s="513"/>
      <c r="E14" s="905"/>
      <c r="F14" s="905"/>
      <c r="G14" s="921"/>
      <c r="H14" s="921"/>
      <c r="I14" s="921"/>
      <c r="J14" s="849"/>
      <c r="K14" s="925"/>
      <c r="L14" s="849"/>
    </row>
    <row r="15" spans="1:12" x14ac:dyDescent="0.2">
      <c r="A15" s="180" t="s">
        <v>272</v>
      </c>
      <c r="B15" s="176">
        <v>175402.96202789404</v>
      </c>
      <c r="C15" s="176">
        <v>136795.86754336904</v>
      </c>
      <c r="D15" s="513"/>
      <c r="E15" s="905"/>
      <c r="F15" s="905"/>
      <c r="G15" s="921"/>
      <c r="H15" s="921"/>
      <c r="I15" s="921"/>
      <c r="J15" s="849"/>
      <c r="K15" s="925"/>
      <c r="L15" s="849"/>
    </row>
    <row r="16" spans="1:12" x14ac:dyDescent="0.2">
      <c r="A16" s="180" t="s">
        <v>273</v>
      </c>
      <c r="B16" s="176">
        <v>3906329.1148630623</v>
      </c>
      <c r="C16" s="176">
        <v>2278222.1320897508</v>
      </c>
      <c r="D16" s="513"/>
      <c r="E16" s="905"/>
      <c r="F16" s="905"/>
      <c r="G16" s="921"/>
      <c r="H16" s="921"/>
      <c r="I16" s="921"/>
      <c r="J16" s="849"/>
      <c r="K16" s="925"/>
      <c r="L16" s="849"/>
    </row>
    <row r="17" spans="1:12" x14ac:dyDescent="0.2">
      <c r="A17" s="180" t="s">
        <v>274</v>
      </c>
      <c r="B17" s="176">
        <v>1250899.1729509349</v>
      </c>
      <c r="C17" s="176">
        <v>1334796.6440495676</v>
      </c>
      <c r="D17" s="513"/>
      <c r="E17" s="905"/>
      <c r="F17" s="905"/>
      <c r="G17" s="921"/>
      <c r="H17" s="921"/>
      <c r="I17" s="921"/>
      <c r="J17" s="849"/>
      <c r="K17" s="895"/>
      <c r="L17" s="849"/>
    </row>
    <row r="18" spans="1:12" x14ac:dyDescent="0.2">
      <c r="A18" s="180" t="s">
        <v>275</v>
      </c>
      <c r="B18" s="176">
        <v>3410985.2167241089</v>
      </c>
      <c r="C18" s="176">
        <v>3741379.8680852433</v>
      </c>
      <c r="D18" s="513"/>
      <c r="E18" s="905"/>
      <c r="F18" s="905"/>
      <c r="G18" s="921"/>
      <c r="H18" s="921"/>
      <c r="I18" s="921"/>
      <c r="J18" s="849"/>
      <c r="K18" s="925"/>
      <c r="L18" s="849"/>
    </row>
    <row r="19" spans="1:12" x14ac:dyDescent="0.2">
      <c r="A19" s="175" t="s">
        <v>276</v>
      </c>
      <c r="B19" s="344">
        <v>59929200.814302936</v>
      </c>
      <c r="C19" s="344">
        <v>58865384.976745911</v>
      </c>
      <c r="D19" s="513"/>
      <c r="E19" s="905"/>
      <c r="F19" s="905"/>
      <c r="G19" s="923"/>
      <c r="H19" s="921"/>
      <c r="I19" s="921"/>
      <c r="J19" s="849"/>
      <c r="K19" s="927"/>
      <c r="L19" s="849"/>
    </row>
    <row r="20" spans="1:12" x14ac:dyDescent="0.2">
      <c r="A20" s="180" t="s">
        <v>277</v>
      </c>
      <c r="B20" s="345">
        <v>13219364.434710909</v>
      </c>
      <c r="C20" s="345">
        <v>12516119.225349439</v>
      </c>
      <c r="D20" s="513"/>
      <c r="E20" s="905"/>
      <c r="F20" s="905"/>
      <c r="G20" s="921"/>
      <c r="H20" s="921"/>
      <c r="I20" s="921"/>
      <c r="J20" s="849"/>
      <c r="K20" s="925"/>
      <c r="L20" s="849"/>
    </row>
    <row r="21" spans="1:12" x14ac:dyDescent="0.2">
      <c r="A21" s="180" t="s">
        <v>278</v>
      </c>
      <c r="B21" s="345">
        <v>5560846.1388949733</v>
      </c>
      <c r="C21" s="345">
        <v>4809844.1095958408</v>
      </c>
      <c r="D21" s="513"/>
      <c r="E21" s="905"/>
      <c r="F21" s="905"/>
      <c r="G21" s="921"/>
      <c r="H21" s="921"/>
      <c r="I21" s="921"/>
      <c r="J21" s="849"/>
      <c r="K21" s="925"/>
      <c r="L21" s="849"/>
    </row>
    <row r="22" spans="1:12" x14ac:dyDescent="0.2">
      <c r="A22" s="180" t="s">
        <v>279</v>
      </c>
      <c r="B22" s="345">
        <v>2831445.5009645717</v>
      </c>
      <c r="C22" s="345">
        <v>2838515.6859487998</v>
      </c>
      <c r="D22" s="513"/>
      <c r="E22" s="905"/>
      <c r="F22" s="905"/>
      <c r="G22" s="921"/>
      <c r="H22" s="921"/>
      <c r="I22" s="921"/>
      <c r="J22" s="849"/>
      <c r="K22" s="925"/>
      <c r="L22" s="849"/>
    </row>
    <row r="23" spans="1:12" x14ac:dyDescent="0.2">
      <c r="A23" s="180" t="s">
        <v>280</v>
      </c>
      <c r="B23" s="345">
        <v>26370740.180847839</v>
      </c>
      <c r="C23" s="345">
        <v>25324335.02503984</v>
      </c>
      <c r="D23" s="513"/>
      <c r="E23" s="905"/>
      <c r="F23" s="905"/>
      <c r="G23" s="921"/>
      <c r="H23" s="921"/>
      <c r="I23" s="921"/>
      <c r="J23" s="849"/>
      <c r="K23" s="925"/>
      <c r="L23" s="849"/>
    </row>
    <row r="24" spans="1:12" x14ac:dyDescent="0.2">
      <c r="A24" s="180" t="s">
        <v>281</v>
      </c>
      <c r="B24" s="345">
        <v>11651371.024986656</v>
      </c>
      <c r="C24" s="345">
        <v>13335156.787392799</v>
      </c>
      <c r="D24" s="513"/>
      <c r="E24" s="905"/>
      <c r="F24" s="905"/>
      <c r="G24" s="921"/>
      <c r="H24" s="921"/>
      <c r="I24" s="921"/>
      <c r="J24" s="849"/>
      <c r="K24" s="925"/>
      <c r="L24" s="849"/>
    </row>
    <row r="25" spans="1:12" x14ac:dyDescent="0.2">
      <c r="A25" s="180" t="s">
        <v>138</v>
      </c>
      <c r="B25" s="345">
        <v>295433.53389799729</v>
      </c>
      <c r="C25" s="345">
        <v>41414.143419200002</v>
      </c>
      <c r="D25" s="513"/>
      <c r="E25" s="905"/>
      <c r="F25" s="905"/>
      <c r="G25" s="921"/>
      <c r="H25" s="921"/>
      <c r="I25" s="921"/>
      <c r="J25" s="849"/>
      <c r="K25" s="925"/>
      <c r="L25" s="849"/>
    </row>
    <row r="26" spans="1:12" x14ac:dyDescent="0.2">
      <c r="A26" s="175" t="s">
        <v>282</v>
      </c>
      <c r="B26" s="344">
        <v>13127283.108383909</v>
      </c>
      <c r="C26" s="344">
        <v>5083540.015377298</v>
      </c>
      <c r="D26" s="513"/>
      <c r="E26" s="905"/>
      <c r="F26" s="905"/>
      <c r="G26" s="921"/>
      <c r="H26" s="921"/>
      <c r="I26" s="921"/>
      <c r="J26" s="849"/>
      <c r="K26" s="925"/>
      <c r="L26" s="849"/>
    </row>
    <row r="27" spans="1:12" x14ac:dyDescent="0.2">
      <c r="A27" s="175" t="s">
        <v>26</v>
      </c>
      <c r="B27" s="344"/>
      <c r="C27" s="344"/>
      <c r="D27" s="513"/>
      <c r="E27" s="905"/>
      <c r="F27" s="905"/>
      <c r="G27" s="921"/>
      <c r="H27" s="921"/>
      <c r="I27" s="921"/>
      <c r="J27" s="849"/>
      <c r="K27" s="925"/>
      <c r="L27" s="849"/>
    </row>
    <row r="28" spans="1:12" x14ac:dyDescent="0.2">
      <c r="A28" s="175" t="s">
        <v>283</v>
      </c>
      <c r="B28" s="344">
        <v>9952821.168266885</v>
      </c>
      <c r="C28" s="344">
        <v>11874561.342903201</v>
      </c>
      <c r="D28" s="513"/>
      <c r="E28" s="905"/>
      <c r="F28" s="905"/>
      <c r="G28" s="921"/>
      <c r="H28" s="849"/>
      <c r="I28" s="849"/>
      <c r="J28" s="849"/>
      <c r="K28" s="925"/>
      <c r="L28" s="849"/>
    </row>
    <row r="29" spans="1:12" x14ac:dyDescent="0.2">
      <c r="A29" s="180" t="s">
        <v>284</v>
      </c>
      <c r="B29" s="345">
        <v>28505.089171592765</v>
      </c>
      <c r="C29" s="345">
        <v>10508.319155200001</v>
      </c>
      <c r="D29" s="513"/>
      <c r="E29" s="905"/>
      <c r="F29" s="905"/>
      <c r="G29" s="921"/>
      <c r="H29" s="921"/>
      <c r="I29" s="921"/>
      <c r="J29" s="849"/>
      <c r="K29" s="921"/>
      <c r="L29" s="849"/>
    </row>
    <row r="30" spans="1:12" x14ac:dyDescent="0.2">
      <c r="A30" s="180" t="s">
        <v>285</v>
      </c>
      <c r="B30" s="345">
        <v>4218444.7367435675</v>
      </c>
      <c r="C30" s="345">
        <v>5443284.0968503999</v>
      </c>
      <c r="D30" s="513"/>
      <c r="E30" s="905"/>
      <c r="F30" s="905"/>
      <c r="G30" s="920"/>
      <c r="H30" s="921"/>
      <c r="I30" s="921"/>
      <c r="J30" s="849"/>
      <c r="K30" s="921"/>
      <c r="L30" s="849"/>
    </row>
    <row r="31" spans="1:12" x14ac:dyDescent="0.2">
      <c r="A31" s="180" t="s">
        <v>286</v>
      </c>
      <c r="B31" s="345">
        <v>5762881.5206949096</v>
      </c>
      <c r="C31" s="345">
        <v>6441785.5652080001</v>
      </c>
      <c r="D31" s="513"/>
      <c r="E31" s="905"/>
      <c r="F31" s="905"/>
      <c r="G31" s="921"/>
      <c r="H31" s="921"/>
      <c r="I31" s="921"/>
      <c r="J31" s="849"/>
      <c r="K31" s="925"/>
      <c r="L31" s="849"/>
    </row>
    <row r="32" spans="1:12" x14ac:dyDescent="0.2">
      <c r="A32" s="175" t="s">
        <v>287</v>
      </c>
      <c r="B32" s="344">
        <v>73084989.011858433</v>
      </c>
      <c r="C32" s="344">
        <v>63959433.31127841</v>
      </c>
      <c r="D32" s="513"/>
      <c r="E32" s="905"/>
      <c r="F32" s="905"/>
      <c r="G32" s="921"/>
      <c r="H32" s="921"/>
      <c r="I32" s="921"/>
      <c r="J32" s="849"/>
      <c r="K32" s="925"/>
      <c r="L32" s="849"/>
    </row>
    <row r="33" spans="1:12" x14ac:dyDescent="0.2">
      <c r="A33" s="175" t="s">
        <v>288</v>
      </c>
      <c r="B33" s="344">
        <v>69910527.071741417</v>
      </c>
      <c r="C33" s="344">
        <v>70750454.638804317</v>
      </c>
      <c r="D33" s="513"/>
      <c r="E33" s="905"/>
      <c r="F33" s="905"/>
      <c r="G33" s="921"/>
      <c r="H33" s="921"/>
      <c r="I33" s="921"/>
      <c r="J33" s="849"/>
      <c r="K33" s="925"/>
      <c r="L33" s="849"/>
    </row>
    <row r="34" spans="1:12" x14ac:dyDescent="0.2">
      <c r="A34" s="175" t="s">
        <v>289</v>
      </c>
      <c r="B34" s="346">
        <v>3174461.9401170164</v>
      </c>
      <c r="C34" s="346">
        <v>-6791021.3275259063</v>
      </c>
      <c r="D34" s="513"/>
      <c r="E34" s="905"/>
      <c r="F34" s="905"/>
      <c r="G34" s="921"/>
      <c r="H34" s="921"/>
      <c r="I34" s="921"/>
      <c r="J34" s="849"/>
      <c r="K34" s="925"/>
      <c r="L34" s="849"/>
    </row>
    <row r="35" spans="1:12" x14ac:dyDescent="0.2">
      <c r="A35" s="213" t="s">
        <v>290</v>
      </c>
      <c r="B35" s="510"/>
      <c r="C35" s="511"/>
      <c r="D35" s="513"/>
      <c r="E35" s="905"/>
      <c r="F35" s="905"/>
      <c r="G35" s="849"/>
      <c r="H35" s="849"/>
      <c r="I35" s="921"/>
      <c r="J35" s="849"/>
      <c r="K35" s="925"/>
      <c r="L35" s="849"/>
    </row>
    <row r="36" spans="1:12" x14ac:dyDescent="0.2">
      <c r="A36" s="175" t="s">
        <v>291</v>
      </c>
      <c r="B36" s="344">
        <v>9908199.2073155344</v>
      </c>
      <c r="C36" s="344">
        <v>2185050.3377968767</v>
      </c>
      <c r="D36" s="513"/>
      <c r="E36" s="905"/>
      <c r="F36" s="905"/>
      <c r="G36" s="891"/>
      <c r="H36" s="891"/>
      <c r="I36" s="891"/>
      <c r="J36" s="849"/>
      <c r="K36" s="928"/>
      <c r="L36" s="849"/>
    </row>
    <row r="37" spans="1:12" x14ac:dyDescent="0.2">
      <c r="A37" s="180" t="s">
        <v>292</v>
      </c>
      <c r="B37" s="345">
        <v>-1051146.9975115957</v>
      </c>
      <c r="C37" s="345">
        <v>420017.71200000006</v>
      </c>
      <c r="D37" s="513"/>
      <c r="E37" s="905"/>
      <c r="F37" s="905"/>
      <c r="G37" s="891"/>
      <c r="H37" s="891"/>
      <c r="I37" s="891"/>
      <c r="J37" s="849"/>
      <c r="K37" s="928"/>
      <c r="L37" s="849"/>
    </row>
    <row r="38" spans="1:12" x14ac:dyDescent="0.2">
      <c r="A38" s="180" t="s">
        <v>293</v>
      </c>
      <c r="B38" s="345">
        <v>1080791.8453796676</v>
      </c>
      <c r="C38" s="345">
        <v>1670170.65582</v>
      </c>
      <c r="D38" s="513"/>
      <c r="E38" s="905"/>
      <c r="F38" s="905"/>
      <c r="G38" s="891"/>
      <c r="H38" s="891"/>
      <c r="I38" s="891"/>
      <c r="J38" s="849"/>
      <c r="K38" s="928"/>
      <c r="L38" s="849"/>
    </row>
    <row r="39" spans="1:12" x14ac:dyDescent="0.2">
      <c r="A39" s="180" t="s">
        <v>294</v>
      </c>
      <c r="B39" s="345">
        <v>2131938.8428912633</v>
      </c>
      <c r="C39" s="345">
        <v>1250152.9438199999</v>
      </c>
      <c r="D39" s="513"/>
      <c r="E39" s="905"/>
      <c r="F39" s="905"/>
      <c r="G39" s="891"/>
      <c r="H39" s="891"/>
      <c r="I39" s="891"/>
      <c r="J39" s="849"/>
      <c r="K39" s="928"/>
      <c r="L39" s="849"/>
    </row>
    <row r="40" spans="1:12" x14ac:dyDescent="0.2">
      <c r="A40" s="180" t="s">
        <v>295</v>
      </c>
      <c r="B40" s="345">
        <v>10140272.600603238</v>
      </c>
      <c r="C40" s="345">
        <v>2972350.978689665</v>
      </c>
      <c r="D40" s="513"/>
      <c r="E40" s="905"/>
      <c r="F40" s="905"/>
      <c r="G40" s="891"/>
      <c r="H40" s="891"/>
      <c r="I40" s="891"/>
      <c r="J40" s="849"/>
      <c r="K40" s="928"/>
      <c r="L40" s="849"/>
    </row>
    <row r="41" spans="1:12" x14ac:dyDescent="0.2">
      <c r="A41" s="180" t="s">
        <v>296</v>
      </c>
      <c r="B41" s="345">
        <v>13477197.090636998</v>
      </c>
      <c r="C41" s="345">
        <v>11369956.090438081</v>
      </c>
      <c r="D41" s="513"/>
      <c r="E41" s="905"/>
      <c r="F41" s="905"/>
      <c r="G41" s="891"/>
      <c r="H41" s="891"/>
      <c r="I41" s="891"/>
      <c r="J41" s="849"/>
      <c r="K41" s="928"/>
      <c r="L41" s="849"/>
    </row>
    <row r="42" spans="1:12" x14ac:dyDescent="0.2">
      <c r="A42" s="180" t="s">
        <v>297</v>
      </c>
      <c r="B42" s="345">
        <v>3336924.4900337616</v>
      </c>
      <c r="C42" s="345">
        <v>8397605.111748416</v>
      </c>
      <c r="D42" s="513"/>
      <c r="E42" s="905"/>
      <c r="F42" s="905"/>
      <c r="G42" s="891"/>
      <c r="H42" s="891"/>
      <c r="I42" s="891"/>
      <c r="J42" s="849"/>
      <c r="K42" s="928"/>
      <c r="L42" s="849"/>
    </row>
    <row r="43" spans="1:12" x14ac:dyDescent="0.2">
      <c r="A43" s="180" t="s">
        <v>298</v>
      </c>
      <c r="B43" s="345">
        <v>17383.496772904735</v>
      </c>
      <c r="C43" s="345">
        <v>0</v>
      </c>
      <c r="D43" s="513"/>
      <c r="E43" s="905"/>
      <c r="F43" s="905"/>
      <c r="G43" s="924"/>
      <c r="H43" s="924"/>
      <c r="I43" s="924"/>
      <c r="J43" s="849"/>
      <c r="K43" s="929"/>
      <c r="L43" s="849"/>
    </row>
    <row r="44" spans="1:12" x14ac:dyDescent="0.2">
      <c r="A44" s="180" t="s">
        <v>299</v>
      </c>
      <c r="B44" s="345">
        <v>801690.10745098861</v>
      </c>
      <c r="C44" s="345">
        <v>-1207318.3528927886</v>
      </c>
      <c r="D44" s="513"/>
      <c r="E44" s="905"/>
      <c r="F44" s="905"/>
      <c r="G44" s="921"/>
      <c r="H44" s="921"/>
      <c r="I44" s="921"/>
      <c r="J44" s="849"/>
      <c r="K44" s="925"/>
      <c r="L44" s="849"/>
    </row>
    <row r="45" spans="1:12" x14ac:dyDescent="0.2">
      <c r="A45" s="180" t="s">
        <v>300</v>
      </c>
      <c r="B45" s="345">
        <v>0</v>
      </c>
      <c r="C45" s="345">
        <v>0</v>
      </c>
      <c r="D45" s="513"/>
      <c r="E45" s="905"/>
      <c r="F45" s="905"/>
      <c r="G45" s="920"/>
      <c r="H45" s="921"/>
      <c r="I45" s="921"/>
      <c r="J45" s="849"/>
      <c r="K45" s="925"/>
      <c r="L45" s="849"/>
    </row>
    <row r="46" spans="1:12" x14ac:dyDescent="0.2">
      <c r="A46" s="180" t="s">
        <v>301</v>
      </c>
      <c r="B46" s="345">
        <v>0</v>
      </c>
      <c r="C46" s="345">
        <v>0</v>
      </c>
      <c r="D46" s="513"/>
      <c r="E46" s="905"/>
      <c r="F46" s="905"/>
      <c r="G46" s="920"/>
      <c r="H46" s="921"/>
      <c r="I46" s="921"/>
      <c r="J46" s="849"/>
      <c r="K46" s="925"/>
      <c r="L46" s="849"/>
    </row>
    <row r="47" spans="1:12" x14ac:dyDescent="0.2">
      <c r="A47" s="180" t="s">
        <v>302</v>
      </c>
      <c r="B47" s="345">
        <v>0</v>
      </c>
      <c r="C47" s="345">
        <v>0</v>
      </c>
      <c r="D47" s="513"/>
      <c r="E47" s="905"/>
      <c r="F47" s="905"/>
      <c r="G47" s="921"/>
      <c r="H47" s="921"/>
      <c r="I47" s="921"/>
      <c r="J47" s="849"/>
      <c r="K47" s="925"/>
      <c r="L47" s="849"/>
    </row>
    <row r="48" spans="1:12" x14ac:dyDescent="0.2">
      <c r="A48" s="180" t="s">
        <v>303</v>
      </c>
      <c r="B48" s="345">
        <v>0</v>
      </c>
      <c r="C48" s="345">
        <v>0</v>
      </c>
      <c r="D48" s="513"/>
      <c r="E48" s="905"/>
      <c r="F48" s="905"/>
      <c r="G48" s="921"/>
      <c r="H48" s="921"/>
      <c r="I48" s="921"/>
      <c r="J48" s="849"/>
      <c r="K48" s="925"/>
      <c r="L48" s="849"/>
    </row>
    <row r="49" spans="1:12" x14ac:dyDescent="0.2">
      <c r="A49" s="180" t="s">
        <v>304</v>
      </c>
      <c r="B49" s="345">
        <v>0</v>
      </c>
      <c r="C49" s="345">
        <v>0</v>
      </c>
      <c r="D49" s="513"/>
      <c r="E49" s="905"/>
      <c r="F49" s="905"/>
      <c r="G49" s="921"/>
      <c r="H49" s="921"/>
      <c r="I49" s="921"/>
      <c r="J49" s="849"/>
      <c r="K49" s="925"/>
      <c r="L49" s="849"/>
    </row>
    <row r="50" spans="1:12" x14ac:dyDescent="0.2">
      <c r="A50" s="180" t="s">
        <v>305</v>
      </c>
      <c r="B50" s="345">
        <v>0</v>
      </c>
      <c r="C50" s="345">
        <v>0</v>
      </c>
      <c r="D50" s="513"/>
      <c r="E50" s="905"/>
      <c r="F50" s="905"/>
      <c r="G50" s="921"/>
      <c r="H50" s="921"/>
      <c r="I50" s="921"/>
      <c r="J50" s="849"/>
      <c r="K50" s="925"/>
      <c r="L50" s="849"/>
    </row>
    <row r="51" spans="1:12" x14ac:dyDescent="0.2">
      <c r="A51" s="180" t="s">
        <v>306</v>
      </c>
      <c r="B51" s="345">
        <v>0</v>
      </c>
      <c r="C51" s="345">
        <v>0</v>
      </c>
      <c r="D51" s="513"/>
      <c r="E51" s="905"/>
      <c r="F51" s="905"/>
      <c r="G51" s="921"/>
      <c r="H51" s="921"/>
      <c r="I51" s="921"/>
      <c r="J51" s="849"/>
      <c r="K51" s="925"/>
      <c r="L51" s="849"/>
    </row>
    <row r="52" spans="1:12" x14ac:dyDescent="0.2">
      <c r="A52" s="175" t="s">
        <v>307</v>
      </c>
      <c r="B52" s="344">
        <v>6733737.2671963843</v>
      </c>
      <c r="C52" s="344">
        <v>8976071.6653227825</v>
      </c>
      <c r="D52" s="513"/>
      <c r="E52" s="905"/>
      <c r="F52" s="905"/>
      <c r="G52" s="921"/>
      <c r="H52" s="921"/>
      <c r="I52" s="921"/>
      <c r="J52" s="849"/>
      <c r="K52" s="925"/>
      <c r="L52" s="849"/>
    </row>
    <row r="53" spans="1:12" x14ac:dyDescent="0.2">
      <c r="A53" s="180" t="s">
        <v>308</v>
      </c>
      <c r="B53" s="345">
        <v>5090950.3074804218</v>
      </c>
      <c r="C53" s="345">
        <v>369120.09196978417</v>
      </c>
      <c r="D53" s="513"/>
      <c r="E53" s="905"/>
      <c r="F53" s="905"/>
      <c r="G53" s="921"/>
      <c r="H53" s="921"/>
      <c r="I53" s="921"/>
      <c r="J53" s="849"/>
      <c r="K53" s="925"/>
      <c r="L53" s="849"/>
    </row>
    <row r="54" spans="1:12" x14ac:dyDescent="0.2">
      <c r="A54" s="180" t="s">
        <v>309</v>
      </c>
      <c r="B54" s="345">
        <v>5586615.3589040786</v>
      </c>
      <c r="C54" s="345">
        <v>430876.46407296002</v>
      </c>
      <c r="D54" s="513"/>
      <c r="E54" s="905"/>
      <c r="F54" s="905"/>
      <c r="G54" s="921"/>
      <c r="H54" s="921"/>
      <c r="I54" s="921"/>
      <c r="J54" s="849"/>
      <c r="K54" s="925"/>
      <c r="L54" s="849"/>
    </row>
    <row r="55" spans="1:12" x14ac:dyDescent="0.2">
      <c r="A55" s="180" t="s">
        <v>310</v>
      </c>
      <c r="B55" s="345">
        <v>5533411.8637071569</v>
      </c>
      <c r="C55" s="345">
        <v>418029.31907296</v>
      </c>
      <c r="D55" s="513"/>
      <c r="E55" s="905"/>
      <c r="F55" s="905"/>
      <c r="G55" s="921"/>
      <c r="H55" s="921"/>
      <c r="I55" s="925"/>
      <c r="J55" s="849"/>
      <c r="K55" s="925"/>
      <c r="L55" s="849"/>
    </row>
    <row r="56" spans="1:12" x14ac:dyDescent="0.2">
      <c r="A56" s="180" t="s">
        <v>311</v>
      </c>
      <c r="B56" s="345">
        <v>53203.495196921751</v>
      </c>
      <c r="C56" s="345">
        <v>12847.145000000019</v>
      </c>
      <c r="D56" s="513"/>
      <c r="E56" s="905"/>
      <c r="F56" s="905"/>
      <c r="G56" s="921"/>
      <c r="H56" s="921"/>
      <c r="I56" s="921"/>
      <c r="J56" s="849"/>
      <c r="K56" s="925"/>
      <c r="L56" s="849"/>
    </row>
    <row r="57" spans="1:12" x14ac:dyDescent="0.2">
      <c r="A57" s="180" t="s">
        <v>312</v>
      </c>
      <c r="B57" s="345">
        <v>495665.0514236564</v>
      </c>
      <c r="C57" s="345">
        <v>61756.372103175847</v>
      </c>
      <c r="D57" s="513"/>
      <c r="E57" s="905"/>
      <c r="F57" s="905"/>
      <c r="G57" s="921"/>
      <c r="H57" s="921"/>
      <c r="I57" s="921"/>
      <c r="J57" s="849"/>
      <c r="K57" s="925"/>
      <c r="L57" s="849"/>
    </row>
    <row r="58" spans="1:12" x14ac:dyDescent="0.2">
      <c r="A58" s="180" t="s">
        <v>313</v>
      </c>
      <c r="B58" s="345">
        <v>1976912.4444205165</v>
      </c>
      <c r="C58" s="345">
        <v>8851404.0263529979</v>
      </c>
      <c r="D58" s="513"/>
      <c r="E58" s="905"/>
      <c r="F58" s="905"/>
      <c r="G58" s="921"/>
      <c r="H58" s="921"/>
      <c r="I58" s="921"/>
      <c r="J58" s="849"/>
      <c r="K58" s="925"/>
      <c r="L58" s="849"/>
    </row>
    <row r="59" spans="1:12" x14ac:dyDescent="0.2">
      <c r="A59" s="180" t="s">
        <v>309</v>
      </c>
      <c r="B59" s="345">
        <v>6485952.0355625926</v>
      </c>
      <c r="C59" s="345">
        <v>15008531.950000001</v>
      </c>
      <c r="D59" s="513"/>
      <c r="E59" s="905"/>
      <c r="F59" s="905"/>
      <c r="G59" s="921"/>
      <c r="H59" s="921"/>
      <c r="I59" s="921"/>
      <c r="J59" s="849"/>
      <c r="K59" s="925"/>
      <c r="L59" s="849"/>
    </row>
    <row r="60" spans="1:12" x14ac:dyDescent="0.2">
      <c r="A60" s="180" t="s">
        <v>310</v>
      </c>
      <c r="B60" s="345">
        <v>6485952.0355625926</v>
      </c>
      <c r="C60" s="345">
        <v>15008531.950000001</v>
      </c>
      <c r="D60" s="513"/>
      <c r="E60" s="905"/>
      <c r="F60" s="905"/>
      <c r="G60" s="921"/>
      <c r="H60" s="921"/>
      <c r="I60" s="921"/>
      <c r="J60" s="849"/>
      <c r="K60" s="925"/>
      <c r="L60" s="849"/>
    </row>
    <row r="61" spans="1:12" x14ac:dyDescent="0.2">
      <c r="A61" s="180" t="s">
        <v>311</v>
      </c>
      <c r="B61" s="345">
        <v>0</v>
      </c>
      <c r="C61" s="345">
        <v>0</v>
      </c>
      <c r="D61" s="513"/>
      <c r="E61" s="905"/>
      <c r="F61" s="905"/>
      <c r="G61" s="921"/>
      <c r="H61" s="921"/>
      <c r="I61" s="921"/>
      <c r="J61" s="849"/>
      <c r="K61" s="925"/>
      <c r="L61" s="849"/>
    </row>
    <row r="62" spans="1:12" x14ac:dyDescent="0.2">
      <c r="A62" s="180" t="s">
        <v>312</v>
      </c>
      <c r="B62" s="345">
        <v>4509039.5911420761</v>
      </c>
      <c r="C62" s="345">
        <v>6157127.9236470042</v>
      </c>
      <c r="D62" s="513"/>
      <c r="E62" s="905"/>
      <c r="F62" s="905"/>
      <c r="G62" s="921"/>
      <c r="H62" s="921"/>
      <c r="I62" s="921"/>
      <c r="J62" s="849"/>
      <c r="K62" s="925"/>
      <c r="L62" s="849"/>
    </row>
    <row r="63" spans="1:12" x14ac:dyDescent="0.2">
      <c r="A63" s="180" t="s">
        <v>314</v>
      </c>
      <c r="B63" s="345">
        <v>-334125.48470455385</v>
      </c>
      <c r="C63" s="345">
        <v>-244452.45300000001</v>
      </c>
      <c r="D63" s="513"/>
      <c r="E63" s="905"/>
      <c r="F63" s="905"/>
      <c r="G63" s="921"/>
      <c r="H63" s="921"/>
      <c r="I63" s="921"/>
      <c r="J63" s="849"/>
      <c r="K63" s="925"/>
      <c r="L63" s="849"/>
    </row>
    <row r="64" spans="1:12" x14ac:dyDescent="0.2">
      <c r="A64" s="182" t="s">
        <v>315</v>
      </c>
      <c r="B64" s="346">
        <v>3174461.9401191501</v>
      </c>
      <c r="C64" s="346">
        <v>-6791021.3275259063</v>
      </c>
      <c r="D64" s="513"/>
      <c r="E64" s="906"/>
      <c r="F64" s="906"/>
      <c r="G64" s="921"/>
      <c r="H64" s="921"/>
      <c r="I64" s="921"/>
      <c r="J64" s="849"/>
      <c r="K64" s="925"/>
      <c r="L64" s="849"/>
    </row>
    <row r="65" spans="1:12" x14ac:dyDescent="0.2">
      <c r="A65" s="180" t="s">
        <v>316</v>
      </c>
      <c r="B65" s="184"/>
      <c r="C65" s="184"/>
      <c r="E65" s="849"/>
      <c r="F65" s="849"/>
      <c r="G65" s="921"/>
      <c r="H65" s="921"/>
      <c r="I65" s="921"/>
      <c r="J65" s="849"/>
      <c r="K65" s="925"/>
      <c r="L65" s="849"/>
    </row>
    <row r="66" spans="1:12" x14ac:dyDescent="0.2">
      <c r="A66" s="1038" t="s">
        <v>317</v>
      </c>
      <c r="B66" s="1038"/>
      <c r="C66" s="1038"/>
      <c r="E66" s="849"/>
      <c r="F66" s="849"/>
      <c r="G66" s="921"/>
      <c r="H66" s="921"/>
      <c r="I66" s="921"/>
      <c r="J66" s="849"/>
      <c r="K66" s="925"/>
      <c r="L66" s="849"/>
    </row>
    <row r="67" spans="1:12" x14ac:dyDescent="0.2">
      <c r="A67" s="1038"/>
      <c r="B67" s="1038"/>
      <c r="C67" s="1038"/>
      <c r="E67" s="849"/>
      <c r="F67" s="849"/>
      <c r="G67" s="921"/>
      <c r="H67" s="921"/>
      <c r="I67" s="921"/>
      <c r="J67" s="849"/>
      <c r="K67" s="925"/>
      <c r="L67" s="849"/>
    </row>
    <row r="68" spans="1:12" x14ac:dyDescent="0.2">
      <c r="A68" s="1038" t="s">
        <v>318</v>
      </c>
      <c r="B68" s="1038"/>
      <c r="C68" s="1038"/>
      <c r="E68" s="849"/>
      <c r="F68" s="849"/>
      <c r="G68" s="921"/>
      <c r="H68" s="921"/>
      <c r="I68" s="921"/>
      <c r="J68" s="849"/>
      <c r="K68" s="925"/>
      <c r="L68" s="849"/>
    </row>
    <row r="69" spans="1:12" x14ac:dyDescent="0.2">
      <c r="A69" s="935" t="s">
        <v>319</v>
      </c>
      <c r="B69" s="935"/>
      <c r="C69" s="935"/>
      <c r="E69" s="849"/>
      <c r="F69" s="849"/>
      <c r="G69" s="921"/>
      <c r="H69" s="921"/>
      <c r="I69" s="921"/>
      <c r="J69" s="849"/>
      <c r="K69" s="925"/>
      <c r="L69" s="849"/>
    </row>
    <row r="70" spans="1:12" x14ac:dyDescent="0.2">
      <c r="A70" s="935"/>
      <c r="B70" s="935"/>
      <c r="C70" s="935"/>
      <c r="E70" s="849"/>
      <c r="F70" s="849"/>
      <c r="G70" s="921"/>
      <c r="H70" s="921"/>
      <c r="I70" s="921"/>
      <c r="J70" s="849"/>
      <c r="K70" s="925"/>
      <c r="L70" s="849"/>
    </row>
    <row r="71" spans="1:12" x14ac:dyDescent="0.2">
      <c r="A71" s="935" t="s">
        <v>320</v>
      </c>
      <c r="B71" s="935"/>
      <c r="C71" s="935"/>
      <c r="E71" s="849"/>
      <c r="F71" s="849"/>
      <c r="G71" s="921"/>
      <c r="H71" s="921"/>
      <c r="I71" s="921"/>
      <c r="J71" s="849"/>
      <c r="K71" s="925"/>
      <c r="L71" s="849"/>
    </row>
    <row r="72" spans="1:12" x14ac:dyDescent="0.2">
      <c r="A72" s="935"/>
      <c r="B72" s="935"/>
      <c r="C72" s="935"/>
      <c r="E72" s="849"/>
      <c r="F72" s="849"/>
      <c r="G72" s="921"/>
      <c r="H72" s="921"/>
      <c r="I72" s="921"/>
      <c r="J72" s="849"/>
      <c r="K72" s="925"/>
      <c r="L72" s="907"/>
    </row>
    <row r="73" spans="1:12" x14ac:dyDescent="0.2">
      <c r="A73" s="18" t="s">
        <v>57</v>
      </c>
      <c r="E73" s="849"/>
      <c r="F73" s="849"/>
      <c r="G73" s="921"/>
      <c r="H73" s="921"/>
      <c r="I73" s="921"/>
      <c r="J73" s="849"/>
      <c r="K73" s="925"/>
      <c r="L73" s="849"/>
    </row>
    <row r="74" spans="1:12" x14ac:dyDescent="0.2">
      <c r="E74" s="849"/>
      <c r="F74" s="849"/>
      <c r="G74" s="921"/>
      <c r="H74" s="921"/>
      <c r="I74" s="921"/>
      <c r="J74" s="849"/>
      <c r="K74" s="925"/>
      <c r="L74" s="849"/>
    </row>
    <row r="75" spans="1:12" x14ac:dyDescent="0.2">
      <c r="B75" s="188"/>
      <c r="C75" s="188"/>
      <c r="E75" s="849"/>
      <c r="F75" s="849"/>
      <c r="G75" s="921"/>
      <c r="H75" s="921"/>
      <c r="I75" s="921"/>
      <c r="J75" s="849"/>
      <c r="K75" s="925"/>
      <c r="L75" s="849"/>
    </row>
    <row r="76" spans="1:12" x14ac:dyDescent="0.2">
      <c r="E76" s="849"/>
      <c r="F76" s="849"/>
      <c r="G76" s="921"/>
      <c r="H76" s="921"/>
      <c r="I76" s="921"/>
      <c r="J76" s="849"/>
      <c r="K76" s="921"/>
      <c r="L76" s="849"/>
    </row>
    <row r="77" spans="1:12" x14ac:dyDescent="0.2">
      <c r="E77" s="849"/>
      <c r="F77" s="849"/>
      <c r="G77" s="891"/>
      <c r="H77" s="891"/>
      <c r="I77" s="891"/>
      <c r="J77" s="849"/>
      <c r="K77" s="928"/>
      <c r="L77" s="849"/>
    </row>
    <row r="78" spans="1:12" x14ac:dyDescent="0.2">
      <c r="E78" s="849"/>
      <c r="F78" s="849"/>
      <c r="G78" s="849"/>
      <c r="H78" s="849"/>
      <c r="I78" s="849"/>
      <c r="J78" s="849"/>
      <c r="K78" s="849"/>
      <c r="L78" s="849"/>
    </row>
    <row r="79" spans="1:12" x14ac:dyDescent="0.2">
      <c r="E79" s="849"/>
      <c r="F79" s="849"/>
      <c r="G79" s="849"/>
      <c r="H79" s="849"/>
      <c r="I79" s="849"/>
      <c r="J79" s="849"/>
      <c r="K79" s="849"/>
      <c r="L79" s="849"/>
    </row>
    <row r="80" spans="1:12" x14ac:dyDescent="0.2">
      <c r="E80" s="849"/>
      <c r="F80" s="849"/>
      <c r="G80" s="849"/>
      <c r="H80" s="849"/>
      <c r="I80" s="849"/>
      <c r="J80" s="849"/>
      <c r="K80" s="849"/>
      <c r="L80" s="849"/>
    </row>
    <row r="81" spans="5:12" x14ac:dyDescent="0.2">
      <c r="E81" s="849"/>
      <c r="F81" s="849"/>
      <c r="G81" s="849"/>
      <c r="H81" s="849"/>
      <c r="I81" s="849"/>
      <c r="J81" s="849"/>
      <c r="K81" s="849"/>
      <c r="L81" s="849"/>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C745-22EF-4067-A28B-F2462F24F6DD}">
  <dimension ref="A1:Q43"/>
  <sheetViews>
    <sheetView zoomScaleNormal="100" workbookViewId="0">
      <selection activeCell="N34" sqref="N34"/>
    </sheetView>
  </sheetViews>
  <sheetFormatPr baseColWidth="10" defaultColWidth="11.42578125" defaultRowHeight="12.75" x14ac:dyDescent="0.2"/>
  <cols>
    <col min="1" max="1" width="57.140625" style="18" customWidth="1"/>
    <col min="2" max="3" width="12.28515625" style="18" customWidth="1"/>
    <col min="4" max="16384" width="11.42578125" style="18"/>
  </cols>
  <sheetData>
    <row r="1" spans="1:17" x14ac:dyDescent="0.2">
      <c r="A1" s="941" t="s">
        <v>322</v>
      </c>
      <c r="B1" s="941"/>
      <c r="C1" s="941"/>
    </row>
    <row r="2" spans="1:17" x14ac:dyDescent="0.2">
      <c r="A2" s="941" t="s">
        <v>539</v>
      </c>
      <c r="B2" s="941"/>
      <c r="C2" s="941"/>
    </row>
    <row r="3" spans="1:17" x14ac:dyDescent="0.2">
      <c r="A3" s="941" t="s">
        <v>265</v>
      </c>
      <c r="B3" s="941"/>
      <c r="C3" s="941"/>
    </row>
    <row r="4" spans="1:17" x14ac:dyDescent="0.2">
      <c r="A4" s="941" t="s">
        <v>160</v>
      </c>
      <c r="B4" s="941"/>
      <c r="C4" s="941"/>
    </row>
    <row r="5" spans="1:17" x14ac:dyDescent="0.2">
      <c r="A5" s="942" t="s">
        <v>15</v>
      </c>
      <c r="B5" s="942"/>
      <c r="C5" s="942"/>
    </row>
    <row r="6" spans="1:17" x14ac:dyDescent="0.2">
      <c r="A6" s="173"/>
      <c r="B6" s="173"/>
      <c r="C6" s="173"/>
    </row>
    <row r="7" spans="1:17" x14ac:dyDescent="0.2">
      <c r="A7" s="306"/>
      <c r="B7" s="21">
        <v>2022</v>
      </c>
      <c r="C7" s="21">
        <v>2023</v>
      </c>
    </row>
    <row r="8" spans="1:17" x14ac:dyDescent="0.2">
      <c r="A8" s="175" t="s">
        <v>117</v>
      </c>
      <c r="B8" s="836"/>
      <c r="C8" s="837"/>
    </row>
    <row r="9" spans="1:17" x14ac:dyDescent="0.2">
      <c r="A9" s="175" t="s">
        <v>266</v>
      </c>
      <c r="B9" s="29">
        <v>25.488770927913524</v>
      </c>
      <c r="C9" s="29">
        <v>22.609076069220151</v>
      </c>
      <c r="D9" s="179"/>
      <c r="E9" s="675"/>
      <c r="F9" s="675"/>
      <c r="G9" s="179"/>
      <c r="K9" s="31"/>
      <c r="L9" s="31"/>
      <c r="P9" s="32"/>
      <c r="Q9" s="32"/>
    </row>
    <row r="10" spans="1:17" x14ac:dyDescent="0.2">
      <c r="A10" s="175" t="s">
        <v>267</v>
      </c>
      <c r="B10" s="29">
        <v>20.736130471069625</v>
      </c>
      <c r="C10" s="29">
        <v>18.609121808201103</v>
      </c>
      <c r="D10" s="179"/>
      <c r="E10" s="675"/>
      <c r="F10" s="675"/>
      <c r="G10" s="179"/>
      <c r="K10" s="31"/>
      <c r="L10" s="31"/>
      <c r="P10" s="32"/>
      <c r="Q10" s="32"/>
    </row>
    <row r="11" spans="1:17" x14ac:dyDescent="0.2">
      <c r="A11" s="180" t="s">
        <v>268</v>
      </c>
      <c r="B11" s="37">
        <v>1.4882138255362236</v>
      </c>
      <c r="C11" s="37">
        <v>1.1077752936939953</v>
      </c>
      <c r="D11" s="179"/>
      <c r="E11" s="675"/>
      <c r="F11" s="675"/>
      <c r="G11" s="179"/>
      <c r="K11" s="31"/>
      <c r="L11" s="31"/>
      <c r="P11" s="32"/>
      <c r="Q11" s="32"/>
    </row>
    <row r="12" spans="1:17" x14ac:dyDescent="0.2">
      <c r="A12" s="180" t="s">
        <v>269</v>
      </c>
      <c r="B12" s="37">
        <v>19.247916645533401</v>
      </c>
      <c r="C12" s="37">
        <v>17.501346514507109</v>
      </c>
      <c r="D12" s="179"/>
      <c r="E12" s="675"/>
      <c r="F12" s="675"/>
      <c r="G12" s="179"/>
      <c r="K12" s="31"/>
      <c r="L12" s="31"/>
      <c r="P12" s="32"/>
      <c r="Q12" s="32"/>
    </row>
    <row r="13" spans="1:17" x14ac:dyDescent="0.2">
      <c r="A13" s="180" t="s">
        <v>270</v>
      </c>
      <c r="B13" s="37">
        <v>0.73448109165377151</v>
      </c>
      <c r="C13" s="37">
        <v>0.44970464116477393</v>
      </c>
      <c r="D13" s="179"/>
      <c r="E13" s="675"/>
      <c r="F13" s="675"/>
      <c r="G13" s="179"/>
      <c r="K13" s="31"/>
      <c r="L13" s="31"/>
      <c r="P13" s="32"/>
      <c r="Q13" s="32"/>
    </row>
    <row r="14" spans="1:17" x14ac:dyDescent="0.2">
      <c r="A14" s="180" t="s">
        <v>271</v>
      </c>
      <c r="B14" s="37">
        <v>0.96758773579604473</v>
      </c>
      <c r="C14" s="37">
        <v>0.90174557405917277</v>
      </c>
      <c r="D14" s="179"/>
      <c r="E14" s="675"/>
      <c r="F14" s="675"/>
      <c r="G14" s="179"/>
      <c r="K14" s="31"/>
      <c r="L14" s="31"/>
      <c r="P14" s="32"/>
      <c r="Q14" s="32"/>
    </row>
    <row r="15" spans="1:17" x14ac:dyDescent="0.2">
      <c r="A15" s="180" t="s">
        <v>272</v>
      </c>
      <c r="B15" s="37">
        <v>6.1196565713972841E-2</v>
      </c>
      <c r="C15" s="37">
        <v>4.8364037012724577E-2</v>
      </c>
      <c r="D15" s="179"/>
      <c r="E15" s="675"/>
      <c r="F15" s="675"/>
      <c r="G15" s="179"/>
      <c r="K15" s="31"/>
      <c r="L15" s="31"/>
      <c r="P15" s="32"/>
      <c r="Q15" s="32"/>
    </row>
    <row r="16" spans="1:17" x14ac:dyDescent="0.2">
      <c r="A16" s="180" t="s">
        <v>273</v>
      </c>
      <c r="B16" s="37">
        <v>1.3628842045444272</v>
      </c>
      <c r="C16" s="37">
        <v>0.80546307061991362</v>
      </c>
      <c r="D16" s="179"/>
      <c r="E16" s="675"/>
      <c r="F16" s="675"/>
      <c r="G16" s="179"/>
      <c r="K16" s="31"/>
      <c r="L16" s="31"/>
      <c r="P16" s="32"/>
      <c r="Q16" s="32"/>
    </row>
    <row r="17" spans="1:17" x14ac:dyDescent="0.2">
      <c r="A17" s="180" t="s">
        <v>274</v>
      </c>
      <c r="B17" s="37">
        <v>0.43642782626939003</v>
      </c>
      <c r="C17" s="37">
        <v>0.47191596834463806</v>
      </c>
      <c r="D17" s="179"/>
      <c r="E17" s="675"/>
      <c r="F17" s="675"/>
      <c r="G17" s="179"/>
      <c r="K17" s="31"/>
      <c r="L17" s="31"/>
      <c r="P17" s="32"/>
      <c r="Q17" s="32"/>
    </row>
    <row r="18" spans="1:17" x14ac:dyDescent="0.2">
      <c r="A18" s="180" t="s">
        <v>275</v>
      </c>
      <c r="B18" s="37">
        <v>1.1900630328662931</v>
      </c>
      <c r="C18" s="37">
        <v>1.3227609698178231</v>
      </c>
      <c r="D18" s="179"/>
      <c r="E18" s="675"/>
      <c r="F18" s="675"/>
      <c r="G18" s="179"/>
      <c r="K18" s="31"/>
      <c r="L18" s="31"/>
      <c r="P18" s="32"/>
      <c r="Q18" s="32"/>
    </row>
    <row r="19" spans="1:17" x14ac:dyDescent="0.2">
      <c r="A19" s="175" t="s">
        <v>276</v>
      </c>
      <c r="B19" s="29">
        <v>20.908776188369803</v>
      </c>
      <c r="C19" s="29">
        <v>20.811795772127638</v>
      </c>
      <c r="D19" s="179"/>
      <c r="E19" s="675"/>
      <c r="F19" s="675"/>
      <c r="G19" s="179"/>
      <c r="K19" s="31"/>
      <c r="L19" s="31"/>
      <c r="P19" s="32"/>
      <c r="Q19" s="32"/>
    </row>
    <row r="20" spans="1:17" x14ac:dyDescent="0.2">
      <c r="A20" s="180" t="s">
        <v>277</v>
      </c>
      <c r="B20" s="37">
        <v>4.6121211122825327</v>
      </c>
      <c r="C20" s="37">
        <v>4.425060963764591</v>
      </c>
      <c r="D20" s="179"/>
      <c r="E20" s="675"/>
      <c r="F20" s="675"/>
      <c r="G20" s="179"/>
      <c r="K20" s="31"/>
      <c r="L20" s="31"/>
      <c r="P20" s="32"/>
      <c r="Q20" s="32"/>
    </row>
    <row r="21" spans="1:17" x14ac:dyDescent="0.2">
      <c r="A21" s="180" t="s">
        <v>278</v>
      </c>
      <c r="B21" s="37">
        <v>1.9401307835956629</v>
      </c>
      <c r="C21" s="37">
        <v>1.7005153936260449</v>
      </c>
      <c r="D21" s="179"/>
      <c r="E21" s="675"/>
      <c r="F21" s="675"/>
      <c r="G21" s="179"/>
      <c r="K21" s="31"/>
      <c r="L21" s="31"/>
      <c r="P21" s="32"/>
      <c r="Q21" s="32"/>
    </row>
    <row r="22" spans="1:17" x14ac:dyDescent="0.2">
      <c r="A22" s="180" t="s">
        <v>279</v>
      </c>
      <c r="B22" s="37">
        <v>0.98786667375523307</v>
      </c>
      <c r="C22" s="37">
        <v>1.0035542751531135</v>
      </c>
      <c r="D22" s="179"/>
      <c r="E22" s="675"/>
      <c r="F22" s="675"/>
      <c r="G22" s="179"/>
      <c r="K22" s="31"/>
      <c r="L22" s="31"/>
      <c r="P22" s="32"/>
      <c r="Q22" s="32"/>
    </row>
    <row r="23" spans="1:17" x14ac:dyDescent="0.2">
      <c r="A23" s="180" t="s">
        <v>280</v>
      </c>
      <c r="B23" s="37">
        <v>9.2005215632944619</v>
      </c>
      <c r="C23" s="37">
        <v>8.9533923682699275</v>
      </c>
      <c r="D23" s="179"/>
      <c r="E23" s="675"/>
      <c r="F23" s="675"/>
      <c r="G23" s="179"/>
      <c r="K23" s="31"/>
      <c r="L23" s="31"/>
      <c r="P23" s="32"/>
      <c r="Q23" s="32"/>
    </row>
    <row r="24" spans="1:17" x14ac:dyDescent="0.2">
      <c r="A24" s="180" t="s">
        <v>281</v>
      </c>
      <c r="B24" s="37">
        <v>4.0650618686535296</v>
      </c>
      <c r="C24" s="37">
        <v>4.7146308438848248</v>
      </c>
      <c r="D24" s="179"/>
      <c r="E24" s="675"/>
      <c r="F24" s="675"/>
      <c r="G24" s="179"/>
      <c r="K24" s="31"/>
      <c r="L24" s="31"/>
      <c r="P24" s="32"/>
      <c r="Q24" s="32"/>
    </row>
    <row r="25" spans="1:17" x14ac:dyDescent="0.2">
      <c r="A25" s="180" t="s">
        <v>138</v>
      </c>
      <c r="B25" s="37">
        <v>0.10307418678838991</v>
      </c>
      <c r="C25" s="37">
        <v>1.4641927429141575E-2</v>
      </c>
      <c r="D25" s="179"/>
      <c r="E25" s="675"/>
      <c r="F25" s="675"/>
      <c r="G25" s="179"/>
      <c r="K25" s="31"/>
      <c r="L25" s="31"/>
      <c r="P25" s="32"/>
      <c r="Q25" s="32"/>
    </row>
    <row r="26" spans="1:17" x14ac:dyDescent="0.2">
      <c r="A26" s="175" t="s">
        <v>282</v>
      </c>
      <c r="B26" s="29">
        <v>4.5799947395437197</v>
      </c>
      <c r="C26" s="29">
        <v>1.797280297092511</v>
      </c>
      <c r="D26" s="179"/>
      <c r="E26" s="675"/>
      <c r="F26" s="675"/>
      <c r="G26" s="179"/>
      <c r="K26" s="31"/>
      <c r="L26" s="31"/>
      <c r="P26" s="32"/>
      <c r="Q26" s="32"/>
    </row>
    <row r="27" spans="1:17" x14ac:dyDescent="0.2">
      <c r="A27" s="175" t="s">
        <v>26</v>
      </c>
      <c r="B27" s="548"/>
      <c r="C27" s="548"/>
      <c r="D27" s="179"/>
      <c r="E27" s="675"/>
      <c r="F27" s="675"/>
      <c r="K27" s="31"/>
      <c r="L27" s="31"/>
      <c r="P27" s="32"/>
      <c r="Q27" s="32"/>
    </row>
    <row r="28" spans="1:17" x14ac:dyDescent="0.2">
      <c r="A28" s="175" t="s">
        <v>283</v>
      </c>
      <c r="B28" s="29">
        <v>3.4724526177978889</v>
      </c>
      <c r="C28" s="29">
        <v>4.1982388401898563</v>
      </c>
      <c r="D28" s="179"/>
      <c r="E28" s="675"/>
      <c r="F28" s="675"/>
      <c r="G28" s="179"/>
      <c r="K28" s="31"/>
      <c r="L28" s="31"/>
      <c r="P28" s="32"/>
      <c r="Q28" s="32"/>
    </row>
    <row r="29" spans="1:17" x14ac:dyDescent="0.2">
      <c r="A29" s="180" t="s">
        <v>284</v>
      </c>
      <c r="B29" s="37">
        <v>9.9451773362562775E-3</v>
      </c>
      <c r="C29" s="37">
        <v>3.7152053325184742E-3</v>
      </c>
      <c r="D29" s="179"/>
      <c r="E29" s="675"/>
      <c r="F29" s="675"/>
      <c r="G29" s="179"/>
      <c r="K29" s="31"/>
      <c r="L29" s="31"/>
      <c r="P29" s="32"/>
      <c r="Q29" s="32"/>
    </row>
    <row r="30" spans="1:17" x14ac:dyDescent="0.2">
      <c r="A30" s="180" t="s">
        <v>285</v>
      </c>
      <c r="B30" s="37">
        <v>1.4717786265310431</v>
      </c>
      <c r="C30" s="37">
        <v>1.9244674437799485</v>
      </c>
      <c r="D30" s="179"/>
      <c r="E30" s="675"/>
      <c r="F30" s="675"/>
      <c r="G30" s="179"/>
      <c r="K30" s="31"/>
      <c r="L30" s="31"/>
      <c r="P30" s="32"/>
      <c r="Q30" s="32"/>
    </row>
    <row r="31" spans="1:17" x14ac:dyDescent="0.2">
      <c r="A31" s="180" t="s">
        <v>286</v>
      </c>
      <c r="B31" s="37">
        <v>2.0106191686031019</v>
      </c>
      <c r="C31" s="37">
        <v>2.2774866017424267</v>
      </c>
      <c r="D31" s="179"/>
      <c r="E31" s="675"/>
      <c r="F31" s="675"/>
      <c r="G31" s="179"/>
      <c r="K31" s="31"/>
      <c r="L31" s="31"/>
      <c r="P31" s="32"/>
      <c r="Q31" s="32"/>
    </row>
    <row r="32" spans="1:17" x14ac:dyDescent="0.2">
      <c r="A32" s="175" t="s">
        <v>287</v>
      </c>
      <c r="B32" s="29">
        <v>25.49871610524978</v>
      </c>
      <c r="C32" s="29">
        <v>22.61279127455267</v>
      </c>
      <c r="D32" s="179"/>
      <c r="E32" s="675"/>
      <c r="F32" s="675"/>
      <c r="G32" s="179"/>
      <c r="K32" s="31"/>
      <c r="L32" s="31"/>
      <c r="P32" s="32"/>
      <c r="Q32" s="32"/>
    </row>
    <row r="33" spans="1:17" x14ac:dyDescent="0.2">
      <c r="A33" s="175" t="s">
        <v>288</v>
      </c>
      <c r="B33" s="29">
        <v>24.391173983503954</v>
      </c>
      <c r="C33" s="29">
        <v>25.013749817650016</v>
      </c>
      <c r="D33" s="179"/>
      <c r="E33" s="675"/>
      <c r="F33" s="675"/>
      <c r="G33" s="179"/>
      <c r="K33" s="31"/>
      <c r="L33" s="31"/>
      <c r="P33" s="32"/>
      <c r="Q33" s="32"/>
    </row>
    <row r="34" spans="1:17" x14ac:dyDescent="0.2">
      <c r="A34" s="182" t="s">
        <v>289</v>
      </c>
      <c r="B34" s="43">
        <v>1.1075421217458283</v>
      </c>
      <c r="C34" s="43">
        <v>-2.4009585430973464</v>
      </c>
      <c r="D34" s="179"/>
      <c r="E34" s="675"/>
      <c r="F34" s="675"/>
      <c r="G34" s="179"/>
      <c r="K34" s="31"/>
      <c r="L34" s="31"/>
      <c r="P34" s="32"/>
      <c r="Q34" s="32"/>
    </row>
    <row r="35" spans="1:17" x14ac:dyDescent="0.2">
      <c r="A35" s="180" t="s">
        <v>316</v>
      </c>
      <c r="K35" s="31"/>
      <c r="L35" s="31"/>
      <c r="P35" s="32"/>
      <c r="Q35" s="32"/>
    </row>
    <row r="36" spans="1:17" x14ac:dyDescent="0.2">
      <c r="A36" s="935" t="s">
        <v>317</v>
      </c>
      <c r="B36" s="935"/>
      <c r="C36" s="935"/>
      <c r="K36" s="31"/>
      <c r="L36" s="31"/>
      <c r="P36" s="32"/>
      <c r="Q36" s="32"/>
    </row>
    <row r="37" spans="1:17" x14ac:dyDescent="0.2">
      <c r="A37" s="935"/>
      <c r="B37" s="935"/>
      <c r="C37" s="935"/>
      <c r="K37" s="31"/>
      <c r="L37" s="31"/>
      <c r="P37" s="32"/>
      <c r="Q37" s="32"/>
    </row>
    <row r="38" spans="1:17" x14ac:dyDescent="0.2">
      <c r="A38" s="1038" t="s">
        <v>318</v>
      </c>
      <c r="B38" s="1038"/>
      <c r="C38" s="1038"/>
      <c r="K38" s="31"/>
      <c r="L38" s="31"/>
      <c r="P38" s="32"/>
      <c r="Q38" s="32"/>
    </row>
    <row r="39" spans="1:17" x14ac:dyDescent="0.2">
      <c r="A39" s="935" t="s">
        <v>319</v>
      </c>
      <c r="B39" s="935"/>
      <c r="C39" s="935"/>
      <c r="P39" s="32"/>
      <c r="Q39" s="32"/>
    </row>
    <row r="40" spans="1:17" x14ac:dyDescent="0.2">
      <c r="A40" s="935"/>
      <c r="B40" s="935"/>
      <c r="C40" s="935"/>
      <c r="P40" s="32"/>
      <c r="Q40" s="32"/>
    </row>
    <row r="41" spans="1:17" x14ac:dyDescent="0.2">
      <c r="A41" s="18" t="s">
        <v>57</v>
      </c>
      <c r="B41" s="45"/>
      <c r="C41" s="45"/>
      <c r="P41" s="32"/>
      <c r="Q41" s="32"/>
    </row>
    <row r="42" spans="1:17" x14ac:dyDescent="0.2">
      <c r="P42" s="32"/>
      <c r="Q42" s="32"/>
    </row>
    <row r="43" spans="1:17" x14ac:dyDescent="0.2">
      <c r="P43" s="32"/>
      <c r="Q43" s="32"/>
    </row>
  </sheetData>
  <mergeCells count="8">
    <mergeCell ref="A36:C37"/>
    <mergeCell ref="A38:C38"/>
    <mergeCell ref="A39:C40"/>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BDDD-2507-4A9F-9225-46D4E6592970}">
  <dimension ref="A1:M77"/>
  <sheetViews>
    <sheetView zoomScaleNormal="100" workbookViewId="0">
      <selection activeCell="N52" sqref="N52"/>
    </sheetView>
  </sheetViews>
  <sheetFormatPr baseColWidth="10" defaultColWidth="11.42578125" defaultRowHeight="12.75" x14ac:dyDescent="0.2"/>
  <cols>
    <col min="1" max="1" width="55" style="18" customWidth="1"/>
    <col min="2" max="3" width="14" style="18" customWidth="1"/>
    <col min="4" max="5" width="11.42578125" style="18"/>
    <col min="6" max="6" width="22.42578125" style="18" customWidth="1"/>
    <col min="7" max="16384" width="11.42578125" style="18"/>
  </cols>
  <sheetData>
    <row r="1" spans="1:13" x14ac:dyDescent="0.2">
      <c r="A1" s="941" t="s">
        <v>323</v>
      </c>
      <c r="B1" s="941"/>
      <c r="C1" s="941"/>
    </row>
    <row r="2" spans="1:13" x14ac:dyDescent="0.2">
      <c r="A2" s="941" t="s">
        <v>539</v>
      </c>
      <c r="B2" s="941"/>
      <c r="C2" s="941"/>
    </row>
    <row r="3" spans="1:13" x14ac:dyDescent="0.2">
      <c r="A3" s="941" t="s">
        <v>324</v>
      </c>
      <c r="B3" s="941"/>
      <c r="C3" s="941"/>
      <c r="E3" s="849"/>
      <c r="F3" s="849"/>
      <c r="G3" s="849"/>
      <c r="H3" s="849"/>
      <c r="I3" s="849"/>
      <c r="J3" s="849"/>
      <c r="K3" s="849"/>
      <c r="L3" s="849"/>
      <c r="M3" s="849"/>
    </row>
    <row r="4" spans="1:13" x14ac:dyDescent="0.2">
      <c r="A4" s="941" t="s">
        <v>160</v>
      </c>
      <c r="B4" s="941"/>
      <c r="C4" s="941"/>
      <c r="E4" s="849"/>
      <c r="F4" s="849"/>
      <c r="G4" s="849"/>
      <c r="H4" s="849"/>
      <c r="I4" s="849"/>
      <c r="J4" s="849"/>
      <c r="K4" s="849"/>
      <c r="L4" s="849"/>
      <c r="M4" s="849"/>
    </row>
    <row r="5" spans="1:13" x14ac:dyDescent="0.2">
      <c r="A5" s="942" t="s">
        <v>198</v>
      </c>
      <c r="B5" s="942"/>
      <c r="C5" s="942"/>
      <c r="E5" s="849"/>
      <c r="F5" s="849"/>
      <c r="G5" s="849"/>
      <c r="H5" s="849"/>
      <c r="I5" s="849"/>
      <c r="J5" s="849"/>
      <c r="K5" s="849"/>
      <c r="L5" s="849"/>
      <c r="M5" s="849"/>
    </row>
    <row r="6" spans="1:13" x14ac:dyDescent="0.2">
      <c r="A6" s="173"/>
      <c r="B6" s="173"/>
      <c r="C6" s="173"/>
      <c r="E6" s="849"/>
      <c r="F6" s="849"/>
      <c r="G6" s="849"/>
      <c r="H6" s="849"/>
      <c r="I6" s="849"/>
      <c r="J6" s="849"/>
      <c r="K6" s="849"/>
      <c r="L6" s="849"/>
      <c r="M6" s="849"/>
    </row>
    <row r="7" spans="1:13" x14ac:dyDescent="0.2">
      <c r="A7" s="306"/>
      <c r="B7" s="21">
        <v>2022</v>
      </c>
      <c r="C7" s="21">
        <v>2023</v>
      </c>
      <c r="E7" s="849"/>
      <c r="F7" s="849"/>
      <c r="G7" s="849"/>
      <c r="H7" s="849"/>
      <c r="I7" s="849"/>
      <c r="J7" s="849"/>
      <c r="K7" s="849"/>
      <c r="L7" s="849"/>
      <c r="M7" s="849"/>
    </row>
    <row r="8" spans="1:13" x14ac:dyDescent="0.2">
      <c r="A8" s="175" t="s">
        <v>117</v>
      </c>
      <c r="B8" s="176"/>
      <c r="C8" s="177"/>
      <c r="E8" s="849"/>
      <c r="F8" s="849"/>
      <c r="G8" s="920"/>
      <c r="H8" s="921"/>
      <c r="I8" s="921"/>
      <c r="J8" s="849"/>
      <c r="K8" s="849"/>
      <c r="L8" s="849"/>
      <c r="M8" s="849"/>
    </row>
    <row r="9" spans="1:13" x14ac:dyDescent="0.2">
      <c r="A9" s="175" t="s">
        <v>266</v>
      </c>
      <c r="B9" s="178">
        <v>68106707.484296381</v>
      </c>
      <c r="C9" s="178">
        <v>63948924.992123209</v>
      </c>
      <c r="D9" s="179"/>
      <c r="E9" s="903"/>
      <c r="F9" s="903"/>
      <c r="G9" s="921"/>
      <c r="H9" s="921"/>
      <c r="I9" s="921"/>
      <c r="J9" s="852"/>
      <c r="K9" s="849"/>
      <c r="L9" s="904"/>
      <c r="M9" s="849"/>
    </row>
    <row r="10" spans="1:13" x14ac:dyDescent="0.2">
      <c r="A10" s="175" t="s">
        <v>267</v>
      </c>
      <c r="B10" s="178">
        <v>55407519.505098015</v>
      </c>
      <c r="C10" s="178">
        <v>52635204.155999996</v>
      </c>
      <c r="D10" s="179"/>
      <c r="E10" s="903"/>
      <c r="F10" s="903"/>
      <c r="G10" s="921"/>
      <c r="H10" s="921"/>
      <c r="I10" s="921"/>
      <c r="J10" s="852"/>
      <c r="K10" s="849"/>
      <c r="L10" s="904"/>
      <c r="M10" s="849"/>
    </row>
    <row r="11" spans="1:13" x14ac:dyDescent="0.2">
      <c r="A11" s="180" t="s">
        <v>268</v>
      </c>
      <c r="B11" s="181">
        <v>3976548.8880000003</v>
      </c>
      <c r="C11" s="181">
        <v>3133300.9340000004</v>
      </c>
      <c r="D11" s="179"/>
      <c r="E11" s="903"/>
      <c r="F11" s="903"/>
      <c r="G11" s="922"/>
      <c r="H11" s="922"/>
      <c r="I11" s="922"/>
      <c r="J11" s="852"/>
      <c r="K11" s="849"/>
      <c r="L11" s="904"/>
      <c r="M11" s="849"/>
    </row>
    <row r="12" spans="1:13" x14ac:dyDescent="0.2">
      <c r="A12" s="180" t="s">
        <v>269</v>
      </c>
      <c r="B12" s="181">
        <v>51430970.617098019</v>
      </c>
      <c r="C12" s="181">
        <v>49501903.221999995</v>
      </c>
      <c r="D12" s="179"/>
      <c r="E12" s="903"/>
      <c r="F12" s="903"/>
      <c r="G12" s="922"/>
      <c r="H12" s="922"/>
      <c r="I12" s="922"/>
      <c r="J12" s="852"/>
      <c r="K12" s="849"/>
      <c r="L12" s="904"/>
      <c r="M12" s="849"/>
    </row>
    <row r="13" spans="1:13" x14ac:dyDescent="0.2">
      <c r="A13" s="180" t="s">
        <v>270</v>
      </c>
      <c r="B13" s="181">
        <v>1962553.9812603635</v>
      </c>
      <c r="C13" s="181">
        <v>1271972.7368959999</v>
      </c>
      <c r="D13" s="179"/>
      <c r="E13" s="903"/>
      <c r="F13" s="903"/>
      <c r="G13" s="921"/>
      <c r="H13" s="921"/>
      <c r="I13" s="921"/>
      <c r="J13" s="852"/>
      <c r="K13" s="849"/>
      <c r="L13" s="904"/>
      <c r="M13" s="849"/>
    </row>
    <row r="14" spans="1:13" x14ac:dyDescent="0.2">
      <c r="A14" s="180" t="s">
        <v>271</v>
      </c>
      <c r="B14" s="181">
        <v>2585421.4419999998</v>
      </c>
      <c r="C14" s="181">
        <v>2550553.587459276</v>
      </c>
      <c r="D14" s="179"/>
      <c r="E14" s="903"/>
      <c r="F14" s="903"/>
      <c r="G14" s="921"/>
      <c r="H14" s="921"/>
      <c r="I14" s="921"/>
      <c r="J14" s="852"/>
      <c r="K14" s="849"/>
      <c r="L14" s="904"/>
      <c r="M14" s="849"/>
    </row>
    <row r="15" spans="1:13" x14ac:dyDescent="0.2">
      <c r="A15" s="180" t="s">
        <v>272</v>
      </c>
      <c r="B15" s="181">
        <v>163518.932</v>
      </c>
      <c r="C15" s="181">
        <v>136795.86754336904</v>
      </c>
      <c r="D15" s="179"/>
      <c r="E15" s="903"/>
      <c r="F15" s="903"/>
      <c r="G15" s="921"/>
      <c r="H15" s="921"/>
      <c r="I15" s="921"/>
      <c r="J15" s="852"/>
      <c r="K15" s="849"/>
      <c r="L15" s="904"/>
      <c r="M15" s="849"/>
    </row>
    <row r="16" spans="1:13" x14ac:dyDescent="0.2">
      <c r="A16" s="180" t="s">
        <v>273</v>
      </c>
      <c r="B16" s="181">
        <v>3641664.6419080002</v>
      </c>
      <c r="C16" s="181">
        <v>2278222.1320897508</v>
      </c>
      <c r="D16" s="179"/>
      <c r="E16" s="903"/>
      <c r="F16" s="903"/>
      <c r="G16" s="921"/>
      <c r="H16" s="921"/>
      <c r="I16" s="921"/>
      <c r="J16" s="852"/>
      <c r="K16" s="849"/>
      <c r="L16" s="904"/>
      <c r="M16" s="849"/>
    </row>
    <row r="17" spans="1:13" x14ac:dyDescent="0.2">
      <c r="A17" s="180" t="s">
        <v>274</v>
      </c>
      <c r="B17" s="181">
        <v>1166147.33546</v>
      </c>
      <c r="C17" s="181">
        <v>1334796.6440495676</v>
      </c>
      <c r="D17" s="179"/>
      <c r="E17" s="903"/>
      <c r="F17" s="903"/>
      <c r="G17" s="921"/>
      <c r="H17" s="921"/>
      <c r="I17" s="921"/>
      <c r="J17" s="852"/>
      <c r="K17" s="849"/>
      <c r="L17" s="904"/>
      <c r="M17" s="849"/>
    </row>
    <row r="18" spans="1:13" x14ac:dyDescent="0.2">
      <c r="A18" s="180" t="s">
        <v>275</v>
      </c>
      <c r="B18" s="181">
        <v>3179881.6465699999</v>
      </c>
      <c r="C18" s="181">
        <v>3741379.8680852433</v>
      </c>
      <c r="D18" s="179"/>
      <c r="E18" s="903"/>
      <c r="F18" s="903"/>
      <c r="G18" s="921"/>
      <c r="H18" s="921"/>
      <c r="I18" s="921"/>
      <c r="J18" s="852"/>
      <c r="K18" s="849"/>
      <c r="L18" s="904"/>
      <c r="M18" s="849"/>
    </row>
    <row r="19" spans="1:13" x14ac:dyDescent="0.2">
      <c r="A19" s="175" t="s">
        <v>276</v>
      </c>
      <c r="B19" s="178">
        <v>55850824.337439999</v>
      </c>
      <c r="C19" s="178">
        <v>58853915.226745911</v>
      </c>
      <c r="D19" s="179"/>
      <c r="E19" s="903"/>
      <c r="F19" s="903"/>
      <c r="G19" s="923"/>
      <c r="H19" s="921"/>
      <c r="I19" s="921"/>
      <c r="J19" s="852"/>
      <c r="K19" s="849"/>
      <c r="L19" s="904"/>
      <c r="M19" s="849"/>
    </row>
    <row r="20" spans="1:13" x14ac:dyDescent="0.2">
      <c r="A20" s="180" t="s">
        <v>277</v>
      </c>
      <c r="B20" s="181">
        <v>12323716.367680002</v>
      </c>
      <c r="C20" s="181">
        <v>12516119.225349439</v>
      </c>
      <c r="D20" s="179"/>
      <c r="E20" s="903"/>
      <c r="F20" s="903"/>
      <c r="G20" s="921"/>
      <c r="H20" s="921"/>
      <c r="I20" s="921"/>
      <c r="J20" s="852"/>
      <c r="K20" s="849"/>
      <c r="L20" s="904"/>
      <c r="M20" s="849"/>
    </row>
    <row r="21" spans="1:13" x14ac:dyDescent="0.2">
      <c r="A21" s="180" t="s">
        <v>278</v>
      </c>
      <c r="B21" s="181">
        <v>5184083.6160100009</v>
      </c>
      <c r="C21" s="181">
        <v>4809844.1095958408</v>
      </c>
      <c r="D21" s="179"/>
      <c r="E21" s="903"/>
      <c r="F21" s="903"/>
      <c r="G21" s="921"/>
      <c r="H21" s="921"/>
      <c r="I21" s="921"/>
      <c r="J21" s="852"/>
      <c r="K21" s="849"/>
      <c r="L21" s="904"/>
      <c r="M21" s="849"/>
    </row>
    <row r="22" spans="1:13" x14ac:dyDescent="0.2">
      <c r="A22" s="180" t="s">
        <v>279</v>
      </c>
      <c r="B22" s="181">
        <v>2621597.9863499999</v>
      </c>
      <c r="C22" s="181">
        <v>2827045.9359487998</v>
      </c>
      <c r="D22" s="179"/>
      <c r="E22" s="903"/>
      <c r="F22" s="903"/>
      <c r="G22" s="921"/>
      <c r="H22" s="921"/>
      <c r="I22" s="921"/>
      <c r="J22" s="852"/>
      <c r="K22" s="849"/>
      <c r="L22" s="904"/>
      <c r="M22" s="849"/>
    </row>
    <row r="23" spans="1:13" x14ac:dyDescent="0.2">
      <c r="A23" s="180" t="s">
        <v>280</v>
      </c>
      <c r="B23" s="181">
        <v>24584050.46624</v>
      </c>
      <c r="C23" s="181">
        <v>25324335.02503984</v>
      </c>
      <c r="D23" s="179"/>
      <c r="E23" s="903"/>
      <c r="F23" s="903"/>
      <c r="G23" s="921"/>
      <c r="H23" s="921"/>
      <c r="I23" s="921"/>
      <c r="J23" s="852"/>
      <c r="K23" s="849"/>
      <c r="L23" s="904"/>
      <c r="M23" s="849"/>
    </row>
    <row r="24" spans="1:13" x14ac:dyDescent="0.2">
      <c r="A24" s="180" t="s">
        <v>281</v>
      </c>
      <c r="B24" s="181">
        <v>10861958.796560001</v>
      </c>
      <c r="C24" s="181">
        <v>13335156.787392799</v>
      </c>
      <c r="D24" s="179"/>
      <c r="E24" s="903"/>
      <c r="F24" s="903"/>
      <c r="G24" s="921"/>
      <c r="H24" s="921"/>
      <c r="I24" s="921"/>
      <c r="J24" s="852"/>
      <c r="K24" s="849"/>
      <c r="L24" s="904"/>
      <c r="M24" s="849"/>
    </row>
    <row r="25" spans="1:13" x14ac:dyDescent="0.2">
      <c r="A25" s="180" t="s">
        <v>138</v>
      </c>
      <c r="B25" s="181">
        <v>275417.10459999996</v>
      </c>
      <c r="C25" s="181">
        <v>41414.143419200002</v>
      </c>
      <c r="D25" s="179"/>
      <c r="E25" s="903"/>
      <c r="F25" s="903"/>
      <c r="G25" s="921"/>
      <c r="H25" s="921"/>
      <c r="I25" s="921"/>
      <c r="J25" s="852"/>
      <c r="K25" s="849"/>
      <c r="L25" s="904"/>
      <c r="M25" s="849"/>
    </row>
    <row r="26" spans="1:13" x14ac:dyDescent="0.2">
      <c r="A26" s="175" t="s">
        <v>282</v>
      </c>
      <c r="B26" s="178">
        <v>12255883.146856382</v>
      </c>
      <c r="C26" s="178">
        <v>5095009.765377298</v>
      </c>
      <c r="D26" s="179"/>
      <c r="E26" s="903"/>
      <c r="F26" s="903"/>
      <c r="G26" s="921"/>
      <c r="H26" s="921"/>
      <c r="I26" s="921"/>
      <c r="J26" s="852"/>
      <c r="K26" s="849"/>
      <c r="L26" s="904"/>
      <c r="M26" s="849"/>
    </row>
    <row r="27" spans="1:13" x14ac:dyDescent="0.2">
      <c r="A27" s="175" t="s">
        <v>26</v>
      </c>
      <c r="B27" s="178"/>
      <c r="C27" s="178"/>
      <c r="D27" s="179"/>
      <c r="E27" s="903"/>
      <c r="F27" s="903"/>
      <c r="G27" s="921"/>
      <c r="H27" s="921"/>
      <c r="I27" s="921"/>
      <c r="J27" s="852"/>
      <c r="K27" s="849"/>
      <c r="L27" s="904"/>
      <c r="M27" s="849"/>
    </row>
    <row r="28" spans="1:13" x14ac:dyDescent="0.2">
      <c r="A28" s="175" t="s">
        <v>283</v>
      </c>
      <c r="B28" s="178">
        <v>9278490.334520001</v>
      </c>
      <c r="C28" s="178">
        <v>11874561.342903201</v>
      </c>
      <c r="D28" s="179"/>
      <c r="E28" s="903"/>
      <c r="F28" s="903"/>
      <c r="G28" s="849"/>
      <c r="H28" s="849"/>
      <c r="I28" s="849"/>
      <c r="J28" s="852"/>
      <c r="K28" s="849"/>
      <c r="L28" s="904"/>
      <c r="M28" s="849"/>
    </row>
    <row r="29" spans="1:13" x14ac:dyDescent="0.2">
      <c r="A29" s="180" t="s">
        <v>284</v>
      </c>
      <c r="B29" s="181">
        <v>26573.79148</v>
      </c>
      <c r="C29" s="181">
        <v>10508.319155200001</v>
      </c>
      <c r="D29" s="179"/>
      <c r="E29" s="903"/>
      <c r="F29" s="903"/>
      <c r="G29" s="921"/>
      <c r="H29" s="921"/>
      <c r="I29" s="921"/>
      <c r="J29" s="852"/>
      <c r="K29" s="849"/>
      <c r="L29" s="904"/>
      <c r="M29" s="849"/>
    </row>
    <row r="30" spans="1:13" x14ac:dyDescent="0.2">
      <c r="A30" s="180" t="s">
        <v>285</v>
      </c>
      <c r="B30" s="181">
        <v>3932633.5774399997</v>
      </c>
      <c r="C30" s="181">
        <v>5443284.0968503999</v>
      </c>
      <c r="D30" s="179"/>
      <c r="E30" s="903"/>
      <c r="F30" s="903"/>
      <c r="G30" s="920"/>
      <c r="H30" s="921"/>
      <c r="I30" s="921"/>
      <c r="J30" s="852"/>
      <c r="K30" s="849"/>
      <c r="L30" s="904"/>
      <c r="M30" s="849"/>
    </row>
    <row r="31" spans="1:13" x14ac:dyDescent="0.2">
      <c r="A31" s="180" t="s">
        <v>286</v>
      </c>
      <c r="B31" s="181">
        <v>5372430.54856</v>
      </c>
      <c r="C31" s="181">
        <v>6441785.5652080001</v>
      </c>
      <c r="D31" s="179"/>
      <c r="E31" s="903"/>
      <c r="F31" s="903"/>
      <c r="G31" s="921"/>
      <c r="H31" s="921"/>
      <c r="I31" s="921"/>
      <c r="J31" s="852"/>
      <c r="K31" s="849"/>
      <c r="L31" s="904"/>
      <c r="M31" s="849"/>
    </row>
    <row r="32" spans="1:13" x14ac:dyDescent="0.2">
      <c r="A32" s="175" t="s">
        <v>287</v>
      </c>
      <c r="B32" s="178">
        <v>68133281.275776386</v>
      </c>
      <c r="C32" s="178">
        <v>63959433.31127841</v>
      </c>
      <c r="D32" s="179"/>
      <c r="E32" s="903"/>
      <c r="F32" s="903"/>
      <c r="G32" s="921"/>
      <c r="H32" s="921"/>
      <c r="I32" s="921"/>
      <c r="J32" s="852"/>
      <c r="K32" s="849"/>
      <c r="L32" s="904"/>
      <c r="M32" s="849"/>
    </row>
    <row r="33" spans="1:13" x14ac:dyDescent="0.2">
      <c r="A33" s="175" t="s">
        <v>288</v>
      </c>
      <c r="B33" s="178">
        <v>65155888.463440001</v>
      </c>
      <c r="C33" s="178">
        <v>70738984.888804317</v>
      </c>
      <c r="D33" s="179"/>
      <c r="E33" s="903"/>
      <c r="F33" s="903"/>
      <c r="G33" s="921"/>
      <c r="H33" s="921"/>
      <c r="I33" s="921"/>
      <c r="J33" s="852"/>
      <c r="K33" s="849"/>
      <c r="L33" s="904"/>
      <c r="M33" s="849"/>
    </row>
    <row r="34" spans="1:13" x14ac:dyDescent="0.2">
      <c r="A34" s="175" t="s">
        <v>289</v>
      </c>
      <c r="B34" s="178">
        <v>2977392.8123363853</v>
      </c>
      <c r="C34" s="178">
        <v>-6779551.5775259063</v>
      </c>
      <c r="D34" s="179"/>
      <c r="E34" s="903"/>
      <c r="F34" s="903"/>
      <c r="G34" s="921"/>
      <c r="H34" s="921"/>
      <c r="I34" s="921"/>
      <c r="J34" s="852"/>
      <c r="K34" s="849"/>
      <c r="L34" s="904"/>
      <c r="M34" s="849"/>
    </row>
    <row r="35" spans="1:13" x14ac:dyDescent="0.2">
      <c r="A35" s="213" t="s">
        <v>290</v>
      </c>
      <c r="B35" s="214"/>
      <c r="C35" s="215"/>
      <c r="D35" s="179"/>
      <c r="E35" s="903"/>
      <c r="F35" s="903"/>
      <c r="G35" s="921"/>
      <c r="H35" s="921"/>
      <c r="I35" s="925"/>
      <c r="J35" s="852"/>
      <c r="K35" s="849"/>
      <c r="L35" s="904"/>
      <c r="M35" s="849"/>
    </row>
    <row r="36" spans="1:13" x14ac:dyDescent="0.2">
      <c r="A36" s="175" t="s">
        <v>291</v>
      </c>
      <c r="B36" s="178">
        <v>9236891.6333683617</v>
      </c>
      <c r="C36" s="178">
        <v>2185050.3377968767</v>
      </c>
      <c r="D36" s="179"/>
      <c r="E36" s="903"/>
      <c r="F36" s="903"/>
      <c r="G36" s="891"/>
      <c r="H36" s="891"/>
      <c r="I36" s="891"/>
      <c r="J36" s="852"/>
      <c r="K36" s="849"/>
      <c r="L36" s="904"/>
      <c r="M36" s="849"/>
    </row>
    <row r="37" spans="1:13" x14ac:dyDescent="0.2">
      <c r="A37" s="180" t="s">
        <v>292</v>
      </c>
      <c r="B37" s="181">
        <v>-979928.91580000008</v>
      </c>
      <c r="C37" s="181">
        <v>420017.71200000006</v>
      </c>
      <c r="D37" s="179"/>
      <c r="E37" s="903"/>
      <c r="F37" s="903"/>
      <c r="G37" s="891"/>
      <c r="H37" s="891"/>
      <c r="I37" s="891"/>
      <c r="J37" s="852"/>
      <c r="K37" s="849"/>
      <c r="L37" s="904"/>
      <c r="M37" s="849"/>
    </row>
    <row r="38" spans="1:13" x14ac:dyDescent="0.2">
      <c r="A38" s="180" t="s">
        <v>293</v>
      </c>
      <c r="B38" s="181">
        <v>1007565.2442099999</v>
      </c>
      <c r="C38" s="181">
        <v>1670170.65582</v>
      </c>
      <c r="D38" s="179"/>
      <c r="E38" s="903"/>
      <c r="F38" s="903"/>
      <c r="G38" s="891"/>
      <c r="H38" s="891"/>
      <c r="I38" s="891"/>
      <c r="J38" s="852"/>
      <c r="K38" s="849"/>
      <c r="L38" s="904"/>
      <c r="M38" s="849"/>
    </row>
    <row r="39" spans="1:13" x14ac:dyDescent="0.2">
      <c r="A39" s="180" t="s">
        <v>294</v>
      </c>
      <c r="B39" s="181">
        <v>1987494.16001</v>
      </c>
      <c r="C39" s="181">
        <v>1250152.9438199999</v>
      </c>
      <c r="D39" s="179"/>
      <c r="E39" s="903"/>
      <c r="F39" s="903"/>
      <c r="G39" s="891"/>
      <c r="H39" s="891"/>
      <c r="I39" s="891"/>
      <c r="J39" s="852"/>
      <c r="K39" s="849"/>
      <c r="L39" s="904"/>
      <c r="M39" s="849"/>
    </row>
    <row r="40" spans="1:13" x14ac:dyDescent="0.2">
      <c r="A40" s="180" t="s">
        <v>295</v>
      </c>
      <c r="B40" s="181">
        <v>9453241.420038363</v>
      </c>
      <c r="C40" s="181">
        <v>2972350.978689665</v>
      </c>
      <c r="D40" s="179"/>
      <c r="E40" s="903"/>
      <c r="F40" s="903"/>
      <c r="G40" s="891"/>
      <c r="H40" s="891"/>
      <c r="I40" s="891"/>
      <c r="J40" s="852"/>
      <c r="K40" s="849"/>
      <c r="L40" s="904"/>
      <c r="M40" s="849"/>
    </row>
    <row r="41" spans="1:13" x14ac:dyDescent="0.2">
      <c r="A41" s="180" t="s">
        <v>296</v>
      </c>
      <c r="B41" s="181">
        <v>12564080.156548362</v>
      </c>
      <c r="C41" s="181">
        <v>11369956.090438081</v>
      </c>
      <c r="D41" s="179"/>
      <c r="E41" s="903"/>
      <c r="F41" s="903"/>
      <c r="G41" s="891"/>
      <c r="H41" s="891"/>
      <c r="I41" s="891"/>
      <c r="J41" s="852"/>
      <c r="K41" s="849"/>
      <c r="L41" s="904"/>
      <c r="M41" s="849"/>
    </row>
    <row r="42" spans="1:13" x14ac:dyDescent="0.2">
      <c r="A42" s="180" t="s">
        <v>297</v>
      </c>
      <c r="B42" s="181">
        <v>3110838.7365099997</v>
      </c>
      <c r="C42" s="181">
        <v>8397605.111748416</v>
      </c>
      <c r="D42" s="179"/>
      <c r="E42" s="903"/>
      <c r="F42" s="903"/>
      <c r="G42" s="891"/>
      <c r="H42" s="891"/>
      <c r="I42" s="891"/>
      <c r="J42" s="852"/>
      <c r="K42" s="849"/>
      <c r="L42" s="904"/>
      <c r="M42" s="849"/>
    </row>
    <row r="43" spans="1:13" x14ac:dyDescent="0.2">
      <c r="A43" s="180" t="s">
        <v>298</v>
      </c>
      <c r="B43" s="181">
        <v>16205.717359999806</v>
      </c>
      <c r="C43" s="181">
        <v>0</v>
      </c>
      <c r="D43" s="179"/>
      <c r="E43" s="903"/>
      <c r="F43" s="903"/>
      <c r="G43" s="924"/>
      <c r="H43" s="924"/>
      <c r="I43" s="924"/>
      <c r="J43" s="852"/>
      <c r="K43" s="849"/>
      <c r="L43" s="904"/>
      <c r="M43" s="849"/>
    </row>
    <row r="44" spans="1:13" x14ac:dyDescent="0.2">
      <c r="A44" s="180" t="s">
        <v>299</v>
      </c>
      <c r="B44" s="181">
        <v>747373.41176999989</v>
      </c>
      <c r="C44" s="181">
        <v>-1207318.3528927886</v>
      </c>
      <c r="D44" s="179"/>
      <c r="E44" s="903"/>
      <c r="F44" s="903"/>
      <c r="G44" s="921"/>
      <c r="H44" s="921"/>
      <c r="I44" s="921"/>
      <c r="J44" s="852"/>
      <c r="K44" s="849"/>
      <c r="L44" s="904"/>
      <c r="M44" s="849"/>
    </row>
    <row r="45" spans="1:13" x14ac:dyDescent="0.2">
      <c r="A45" s="180" t="s">
        <v>300</v>
      </c>
      <c r="B45" s="181">
        <v>0</v>
      </c>
      <c r="C45" s="181">
        <v>0</v>
      </c>
      <c r="D45" s="179"/>
      <c r="E45" s="903"/>
      <c r="F45" s="903"/>
      <c r="G45" s="920"/>
      <c r="H45" s="921"/>
      <c r="I45" s="921"/>
      <c r="J45" s="852"/>
      <c r="K45" s="849"/>
      <c r="L45" s="904"/>
      <c r="M45" s="849"/>
    </row>
    <row r="46" spans="1:13" x14ac:dyDescent="0.2">
      <c r="A46" s="180" t="s">
        <v>301</v>
      </c>
      <c r="B46" s="181">
        <v>0</v>
      </c>
      <c r="C46" s="181">
        <v>0</v>
      </c>
      <c r="D46" s="179"/>
      <c r="E46" s="903"/>
      <c r="F46" s="903"/>
      <c r="G46" s="920"/>
      <c r="H46" s="921"/>
      <c r="I46" s="921"/>
      <c r="J46" s="852"/>
      <c r="K46" s="849"/>
      <c r="L46" s="904"/>
      <c r="M46" s="849"/>
    </row>
    <row r="47" spans="1:13" x14ac:dyDescent="0.2">
      <c r="A47" s="180" t="s">
        <v>302</v>
      </c>
      <c r="B47" s="181">
        <v>0</v>
      </c>
      <c r="C47" s="181">
        <v>0</v>
      </c>
      <c r="D47" s="179"/>
      <c r="E47" s="903"/>
      <c r="F47" s="903"/>
      <c r="G47" s="921"/>
      <c r="H47" s="921"/>
      <c r="I47" s="921"/>
      <c r="J47" s="852"/>
      <c r="K47" s="849"/>
      <c r="L47" s="904"/>
      <c r="M47" s="849"/>
    </row>
    <row r="48" spans="1:13" x14ac:dyDescent="0.2">
      <c r="A48" s="180" t="s">
        <v>303</v>
      </c>
      <c r="B48" s="181">
        <v>0</v>
      </c>
      <c r="C48" s="181">
        <v>0</v>
      </c>
      <c r="D48" s="179"/>
      <c r="E48" s="903"/>
      <c r="F48" s="903"/>
      <c r="G48" s="921"/>
      <c r="H48" s="921"/>
      <c r="I48" s="921"/>
      <c r="J48" s="852"/>
      <c r="K48" s="849"/>
      <c r="L48" s="904"/>
      <c r="M48" s="849"/>
    </row>
    <row r="49" spans="1:13" x14ac:dyDescent="0.2">
      <c r="A49" s="180" t="s">
        <v>304</v>
      </c>
      <c r="B49" s="181">
        <v>0</v>
      </c>
      <c r="C49" s="181">
        <v>0</v>
      </c>
      <c r="D49" s="179"/>
      <c r="E49" s="903"/>
      <c r="F49" s="903"/>
      <c r="G49" s="921"/>
      <c r="H49" s="921"/>
      <c r="I49" s="921"/>
      <c r="J49" s="852"/>
      <c r="K49" s="849"/>
      <c r="L49" s="904"/>
      <c r="M49" s="849"/>
    </row>
    <row r="50" spans="1:13" x14ac:dyDescent="0.2">
      <c r="A50" s="180" t="s">
        <v>305</v>
      </c>
      <c r="B50" s="181">
        <v>0</v>
      </c>
      <c r="C50" s="181">
        <v>0</v>
      </c>
      <c r="D50" s="179"/>
      <c r="E50" s="903"/>
      <c r="F50" s="903"/>
      <c r="G50" s="921"/>
      <c r="H50" s="921"/>
      <c r="I50" s="921"/>
      <c r="J50" s="852"/>
      <c r="K50" s="849"/>
      <c r="L50" s="904"/>
      <c r="M50" s="849"/>
    </row>
    <row r="51" spans="1:13" x14ac:dyDescent="0.2">
      <c r="A51" s="180" t="s">
        <v>306</v>
      </c>
      <c r="B51" s="181">
        <v>0</v>
      </c>
      <c r="C51" s="181">
        <v>0</v>
      </c>
      <c r="D51" s="179"/>
      <c r="E51" s="903"/>
      <c r="F51" s="903"/>
      <c r="G51" s="921"/>
      <c r="H51" s="921"/>
      <c r="I51" s="921"/>
      <c r="J51" s="852"/>
      <c r="K51" s="849"/>
      <c r="L51" s="904"/>
      <c r="M51" s="849"/>
    </row>
    <row r="52" spans="1:13" x14ac:dyDescent="0.2">
      <c r="A52" s="175" t="s">
        <v>307</v>
      </c>
      <c r="B52" s="178">
        <v>6259498.8210299993</v>
      </c>
      <c r="C52" s="178">
        <v>8964601.9153227825</v>
      </c>
      <c r="D52" s="179"/>
      <c r="E52" s="903"/>
      <c r="F52" s="903"/>
      <c r="G52" s="921"/>
      <c r="H52" s="921"/>
      <c r="I52" s="921"/>
      <c r="J52" s="852"/>
      <c r="K52" s="849"/>
      <c r="L52" s="904"/>
      <c r="M52" s="849"/>
    </row>
    <row r="53" spans="1:13" x14ac:dyDescent="0.2">
      <c r="A53" s="180" t="s">
        <v>308</v>
      </c>
      <c r="B53" s="181">
        <v>4746024.5113300001</v>
      </c>
      <c r="C53" s="181">
        <v>369120.09196978417</v>
      </c>
      <c r="D53" s="179"/>
      <c r="E53" s="903"/>
      <c r="F53" s="903"/>
      <c r="G53" s="921"/>
      <c r="H53" s="921"/>
      <c r="I53" s="921"/>
      <c r="J53" s="852"/>
      <c r="K53" s="849"/>
      <c r="L53" s="904"/>
      <c r="M53" s="849"/>
    </row>
    <row r="54" spans="1:13" x14ac:dyDescent="0.2">
      <c r="A54" s="180" t="s">
        <v>309</v>
      </c>
      <c r="B54" s="181">
        <v>5208106.9009400001</v>
      </c>
      <c r="C54" s="181">
        <v>430876.46407296002</v>
      </c>
      <c r="D54" s="179"/>
      <c r="E54" s="903"/>
      <c r="F54" s="903"/>
      <c r="G54" s="921"/>
      <c r="H54" s="921"/>
      <c r="I54" s="921"/>
      <c r="J54" s="852"/>
      <c r="K54" s="849"/>
      <c r="L54" s="904"/>
      <c r="M54" s="849"/>
    </row>
    <row r="55" spans="1:13" x14ac:dyDescent="0.2">
      <c r="A55" s="180" t="s">
        <v>310</v>
      </c>
      <c r="B55" s="181">
        <v>5158508.0879399991</v>
      </c>
      <c r="C55" s="181">
        <v>418029.31907296</v>
      </c>
      <c r="D55" s="179"/>
      <c r="E55" s="903"/>
      <c r="F55" s="903"/>
      <c r="G55" s="921"/>
      <c r="H55" s="921"/>
      <c r="I55" s="925"/>
      <c r="J55" s="852"/>
      <c r="K55" s="849"/>
      <c r="L55" s="904"/>
      <c r="M55" s="849"/>
    </row>
    <row r="56" spans="1:13" x14ac:dyDescent="0.2">
      <c r="A56" s="180" t="s">
        <v>311</v>
      </c>
      <c r="B56" s="181">
        <v>49598.813000001013</v>
      </c>
      <c r="C56" s="181">
        <v>12847.145000000019</v>
      </c>
      <c r="D56" s="179"/>
      <c r="E56" s="903"/>
      <c r="F56" s="903"/>
      <c r="G56" s="921"/>
      <c r="H56" s="921"/>
      <c r="I56" s="921"/>
      <c r="J56" s="852"/>
      <c r="K56" s="849"/>
      <c r="L56" s="904"/>
      <c r="M56" s="849"/>
    </row>
    <row r="57" spans="1:13" x14ac:dyDescent="0.2">
      <c r="A57" s="180" t="s">
        <v>312</v>
      </c>
      <c r="B57" s="181">
        <v>462082.38961000007</v>
      </c>
      <c r="C57" s="181">
        <v>61756.372103175847</v>
      </c>
      <c r="D57" s="179"/>
      <c r="E57" s="903"/>
      <c r="F57" s="903"/>
      <c r="G57" s="921"/>
      <c r="H57" s="921"/>
      <c r="I57" s="921"/>
      <c r="J57" s="852"/>
      <c r="K57" s="849"/>
      <c r="L57" s="904"/>
      <c r="M57" s="849"/>
    </row>
    <row r="58" spans="1:13" x14ac:dyDescent="0.2">
      <c r="A58" s="180" t="s">
        <v>313</v>
      </c>
      <c r="B58" s="181">
        <v>1842971.223699999</v>
      </c>
      <c r="C58" s="181">
        <v>8851404.0263529979</v>
      </c>
      <c r="D58" s="179"/>
      <c r="E58" s="903"/>
      <c r="F58" s="903"/>
      <c r="G58" s="921"/>
      <c r="H58" s="921"/>
      <c r="I58" s="921"/>
      <c r="J58" s="852"/>
      <c r="K58" s="849"/>
      <c r="L58" s="904"/>
      <c r="M58" s="849"/>
    </row>
    <row r="59" spans="1:13" x14ac:dyDescent="0.2">
      <c r="A59" s="180" t="s">
        <v>309</v>
      </c>
      <c r="B59" s="181">
        <v>6046511.0599999996</v>
      </c>
      <c r="C59" s="181">
        <v>15008531.950000001</v>
      </c>
      <c r="D59" s="179"/>
      <c r="E59" s="903"/>
      <c r="F59" s="903"/>
      <c r="G59" s="921"/>
      <c r="H59" s="921"/>
      <c r="I59" s="921"/>
      <c r="J59" s="852"/>
      <c r="K59" s="849"/>
      <c r="L59" s="904"/>
      <c r="M59" s="849"/>
    </row>
    <row r="60" spans="1:13" x14ac:dyDescent="0.2">
      <c r="A60" s="180" t="s">
        <v>310</v>
      </c>
      <c r="B60" s="181">
        <v>6046511.0599999996</v>
      </c>
      <c r="C60" s="181">
        <v>15008531.950000001</v>
      </c>
      <c r="D60" s="179"/>
      <c r="E60" s="903"/>
      <c r="F60" s="903"/>
      <c r="G60" s="921"/>
      <c r="H60" s="921"/>
      <c r="I60" s="921"/>
      <c r="J60" s="852"/>
      <c r="K60" s="849"/>
      <c r="L60" s="904"/>
      <c r="M60" s="849"/>
    </row>
    <row r="61" spans="1:13" x14ac:dyDescent="0.2">
      <c r="A61" s="180" t="s">
        <v>311</v>
      </c>
      <c r="B61" s="181">
        <v>0</v>
      </c>
      <c r="C61" s="181">
        <v>0</v>
      </c>
      <c r="D61" s="179"/>
      <c r="E61" s="903"/>
      <c r="F61" s="903"/>
      <c r="G61" s="921"/>
      <c r="H61" s="921"/>
      <c r="I61" s="921"/>
      <c r="J61" s="852"/>
      <c r="K61" s="849"/>
      <c r="L61" s="904"/>
      <c r="M61" s="849"/>
    </row>
    <row r="62" spans="1:13" x14ac:dyDescent="0.2">
      <c r="A62" s="180" t="s">
        <v>312</v>
      </c>
      <c r="B62" s="181">
        <v>4203539.8363000005</v>
      </c>
      <c r="C62" s="181">
        <v>6157127.9236470042</v>
      </c>
      <c r="D62" s="179"/>
      <c r="E62" s="903"/>
      <c r="F62" s="903"/>
      <c r="G62" s="921"/>
      <c r="H62" s="921"/>
      <c r="I62" s="921"/>
      <c r="J62" s="852"/>
      <c r="K62" s="849"/>
      <c r="L62" s="904"/>
      <c r="M62" s="849"/>
    </row>
    <row r="63" spans="1:13" x14ac:dyDescent="0.2">
      <c r="A63" s="180" t="s">
        <v>314</v>
      </c>
      <c r="B63" s="181">
        <v>-329496.91399999999</v>
      </c>
      <c r="C63" s="181">
        <v>-255922.20300000001</v>
      </c>
      <c r="D63" s="179"/>
      <c r="E63" s="903"/>
      <c r="F63" s="903"/>
      <c r="G63" s="921"/>
      <c r="H63" s="921"/>
      <c r="I63" s="921"/>
      <c r="J63" s="852"/>
      <c r="K63" s="849"/>
      <c r="L63" s="904"/>
      <c r="M63" s="849"/>
    </row>
    <row r="64" spans="1:13" x14ac:dyDescent="0.2">
      <c r="A64" s="182" t="s">
        <v>315</v>
      </c>
      <c r="B64" s="183">
        <v>2977392.8123383624</v>
      </c>
      <c r="C64" s="183">
        <v>-6779551.5775259063</v>
      </c>
      <c r="D64" s="179"/>
      <c r="E64" s="895"/>
      <c r="F64" s="849"/>
      <c r="G64" s="921"/>
      <c r="H64" s="921"/>
      <c r="I64" s="921"/>
      <c r="J64" s="852"/>
      <c r="K64" s="849"/>
      <c r="L64" s="904"/>
      <c r="M64" s="849"/>
    </row>
    <row r="65" spans="1:13" x14ac:dyDescent="0.2">
      <c r="A65" s="180" t="s">
        <v>316</v>
      </c>
      <c r="B65" s="184"/>
      <c r="C65" s="184"/>
      <c r="D65" s="179"/>
      <c r="E65" s="849"/>
      <c r="F65" s="849"/>
      <c r="G65" s="921"/>
      <c r="H65" s="921"/>
      <c r="I65" s="921"/>
      <c r="J65" s="852"/>
      <c r="K65" s="849"/>
      <c r="L65" s="904"/>
      <c r="M65" s="849"/>
    </row>
    <row r="66" spans="1:13" x14ac:dyDescent="0.2">
      <c r="A66" s="1038" t="s">
        <v>317</v>
      </c>
      <c r="B66" s="1038"/>
      <c r="C66" s="1038"/>
      <c r="D66" s="179"/>
      <c r="E66" s="849"/>
      <c r="F66" s="849"/>
      <c r="G66" s="921"/>
      <c r="H66" s="921"/>
      <c r="I66" s="921"/>
      <c r="J66" s="852"/>
      <c r="K66" s="849"/>
      <c r="L66" s="904"/>
      <c r="M66" s="849"/>
    </row>
    <row r="67" spans="1:13" x14ac:dyDescent="0.2">
      <c r="A67" s="1038"/>
      <c r="B67" s="1038"/>
      <c r="C67" s="1038"/>
      <c r="D67" s="179"/>
      <c r="E67" s="849"/>
      <c r="F67" s="849"/>
      <c r="G67" s="921"/>
      <c r="H67" s="921"/>
      <c r="I67" s="921"/>
      <c r="J67" s="852"/>
      <c r="K67" s="849"/>
      <c r="L67" s="904"/>
      <c r="M67" s="849"/>
    </row>
    <row r="68" spans="1:13" x14ac:dyDescent="0.2">
      <c r="A68" s="1038" t="s">
        <v>318</v>
      </c>
      <c r="B68" s="1038"/>
      <c r="C68" s="1038"/>
      <c r="D68" s="179"/>
      <c r="E68" s="849"/>
      <c r="F68" s="849"/>
      <c r="G68" s="921"/>
      <c r="H68" s="921"/>
      <c r="I68" s="921"/>
      <c r="J68" s="852"/>
      <c r="K68" s="849"/>
      <c r="L68" s="904"/>
      <c r="M68" s="849"/>
    </row>
    <row r="69" spans="1:13" x14ac:dyDescent="0.2">
      <c r="A69" s="935" t="s">
        <v>319</v>
      </c>
      <c r="B69" s="935"/>
      <c r="C69" s="935"/>
      <c r="D69" s="179"/>
      <c r="E69" s="849"/>
      <c r="F69" s="849"/>
      <c r="G69" s="921"/>
      <c r="H69" s="921"/>
      <c r="I69" s="921"/>
      <c r="J69" s="852"/>
      <c r="K69" s="849"/>
      <c r="L69" s="904"/>
      <c r="M69" s="849"/>
    </row>
    <row r="70" spans="1:13" x14ac:dyDescent="0.2">
      <c r="A70" s="935"/>
      <c r="B70" s="935"/>
      <c r="C70" s="935"/>
      <c r="D70" s="179"/>
      <c r="E70" s="849"/>
      <c r="F70" s="849"/>
      <c r="G70" s="921"/>
      <c r="H70" s="921"/>
      <c r="I70" s="921"/>
      <c r="J70" s="852"/>
      <c r="K70" s="849"/>
      <c r="L70" s="904"/>
      <c r="M70" s="849"/>
    </row>
    <row r="71" spans="1:13" x14ac:dyDescent="0.2">
      <c r="A71" s="935" t="s">
        <v>320</v>
      </c>
      <c r="B71" s="935"/>
      <c r="C71" s="935"/>
      <c r="E71" s="849"/>
      <c r="F71" s="849"/>
      <c r="G71" s="921"/>
      <c r="H71" s="921"/>
      <c r="I71" s="921"/>
      <c r="J71" s="852"/>
      <c r="K71" s="849"/>
      <c r="L71" s="904"/>
      <c r="M71" s="849"/>
    </row>
    <row r="72" spans="1:13" x14ac:dyDescent="0.2">
      <c r="A72" s="935"/>
      <c r="B72" s="935"/>
      <c r="C72" s="935"/>
      <c r="E72" s="849"/>
      <c r="F72" s="849"/>
      <c r="G72" s="921"/>
      <c r="H72" s="921"/>
      <c r="I72" s="921"/>
      <c r="J72" s="852"/>
      <c r="K72" s="849"/>
      <c r="L72" s="904"/>
      <c r="M72" s="849"/>
    </row>
    <row r="73" spans="1:13" x14ac:dyDescent="0.2">
      <c r="A73" s="18" t="s">
        <v>57</v>
      </c>
      <c r="E73" s="849"/>
      <c r="F73" s="849"/>
      <c r="G73" s="921"/>
      <c r="H73" s="921"/>
      <c r="I73" s="921"/>
      <c r="J73" s="852"/>
      <c r="K73" s="849"/>
      <c r="L73" s="904"/>
      <c r="M73" s="849"/>
    </row>
    <row r="74" spans="1:13" x14ac:dyDescent="0.2">
      <c r="E74" s="849"/>
      <c r="F74" s="849"/>
      <c r="G74" s="921"/>
      <c r="H74" s="921"/>
      <c r="I74" s="921"/>
      <c r="J74" s="852"/>
      <c r="K74" s="849"/>
      <c r="L74" s="904"/>
      <c r="M74" s="849"/>
    </row>
    <row r="75" spans="1:13" x14ac:dyDescent="0.2">
      <c r="E75" s="849"/>
      <c r="F75" s="849"/>
      <c r="G75" s="921"/>
      <c r="H75" s="921"/>
      <c r="I75" s="921"/>
      <c r="J75" s="852"/>
      <c r="K75" s="849"/>
      <c r="L75" s="904"/>
      <c r="M75" s="849"/>
    </row>
    <row r="76" spans="1:13" x14ac:dyDescent="0.2">
      <c r="E76" s="849"/>
      <c r="F76" s="849"/>
      <c r="G76" s="921"/>
      <c r="H76" s="921"/>
      <c r="I76" s="921"/>
      <c r="J76" s="852"/>
      <c r="K76" s="849"/>
      <c r="L76" s="904"/>
      <c r="M76" s="849"/>
    </row>
    <row r="77" spans="1:13" x14ac:dyDescent="0.2">
      <c r="E77" s="849"/>
      <c r="F77" s="849"/>
      <c r="G77" s="891"/>
      <c r="H77" s="891"/>
      <c r="I77" s="891"/>
      <c r="J77" s="852"/>
      <c r="K77" s="849"/>
      <c r="L77" s="904"/>
      <c r="M77" s="849"/>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85FF-5112-4D4F-AF05-963CBB343264}">
  <dimension ref="A1:M79"/>
  <sheetViews>
    <sheetView topLeftCell="A33" zoomScale="110" zoomScaleNormal="110" workbookViewId="0">
      <selection activeCell="M33" sqref="M33"/>
    </sheetView>
  </sheetViews>
  <sheetFormatPr baseColWidth="10" defaultColWidth="11.42578125" defaultRowHeight="12.75" x14ac:dyDescent="0.2"/>
  <cols>
    <col min="1" max="1" width="52.42578125" style="18" customWidth="1"/>
    <col min="2" max="3" width="14.7109375" style="18" customWidth="1"/>
    <col min="4" max="4" width="11.5703125" style="18" bestFit="1" customWidth="1"/>
    <col min="5" max="5" width="11.85546875" style="18" bestFit="1" customWidth="1"/>
    <col min="6" max="6" width="11.42578125" style="18"/>
    <col min="7" max="7" width="11.5703125" style="18" bestFit="1" customWidth="1"/>
    <col min="8" max="9" width="11.42578125" style="18"/>
    <col min="10" max="13" width="11.5703125" style="18" bestFit="1" customWidth="1"/>
    <col min="14" max="16384" width="11.42578125" style="18"/>
  </cols>
  <sheetData>
    <row r="1" spans="1:13" x14ac:dyDescent="0.2">
      <c r="A1" s="941" t="s">
        <v>325</v>
      </c>
      <c r="B1" s="941"/>
      <c r="C1" s="941"/>
    </row>
    <row r="2" spans="1:13" x14ac:dyDescent="0.2">
      <c r="A2" s="941" t="s">
        <v>539</v>
      </c>
      <c r="B2" s="941"/>
      <c r="C2" s="941"/>
    </row>
    <row r="3" spans="1:13" x14ac:dyDescent="0.2">
      <c r="A3" s="941" t="s">
        <v>324</v>
      </c>
      <c r="B3" s="941"/>
      <c r="C3" s="941"/>
    </row>
    <row r="4" spans="1:13" x14ac:dyDescent="0.2">
      <c r="A4" s="941" t="s">
        <v>160</v>
      </c>
      <c r="B4" s="941"/>
      <c r="C4" s="941"/>
    </row>
    <row r="5" spans="1:13" x14ac:dyDescent="0.2">
      <c r="A5" s="942" t="s">
        <v>490</v>
      </c>
      <c r="B5" s="942"/>
      <c r="C5" s="942"/>
      <c r="F5" s="849"/>
      <c r="G5" s="849"/>
      <c r="H5" s="849"/>
      <c r="I5" s="849"/>
      <c r="J5" s="849"/>
      <c r="K5" s="849"/>
    </row>
    <row r="6" spans="1:13" x14ac:dyDescent="0.2">
      <c r="A6" s="173"/>
      <c r="B6" s="173"/>
      <c r="C6" s="173"/>
      <c r="F6" s="849"/>
      <c r="G6" s="849"/>
      <c r="H6" s="849"/>
      <c r="I6" s="849"/>
      <c r="J6" s="849"/>
      <c r="K6" s="849"/>
    </row>
    <row r="7" spans="1:13" x14ac:dyDescent="0.2">
      <c r="A7" s="306"/>
      <c r="B7" s="21">
        <v>2022</v>
      </c>
      <c r="C7" s="21">
        <v>2023</v>
      </c>
      <c r="F7" s="849"/>
      <c r="G7" s="849"/>
      <c r="H7" s="849"/>
      <c r="I7" s="849"/>
      <c r="J7" s="849"/>
      <c r="K7" s="849"/>
    </row>
    <row r="8" spans="1:13" x14ac:dyDescent="0.2">
      <c r="A8" s="175" t="s">
        <v>117</v>
      </c>
      <c r="B8" s="177"/>
      <c r="C8" s="177"/>
      <c r="F8" s="849"/>
      <c r="G8" s="920"/>
      <c r="H8" s="921"/>
      <c r="I8" s="921"/>
      <c r="J8" s="849"/>
      <c r="K8" s="849"/>
    </row>
    <row r="9" spans="1:13" x14ac:dyDescent="0.2">
      <c r="A9" s="175" t="s">
        <v>266</v>
      </c>
      <c r="B9" s="512">
        <v>73056483.922686845</v>
      </c>
      <c r="C9" s="512">
        <v>63948924.992123209</v>
      </c>
      <c r="D9" s="674"/>
      <c r="E9" s="674"/>
      <c r="F9" s="849"/>
      <c r="G9" s="921"/>
      <c r="H9" s="921"/>
      <c r="I9" s="921"/>
      <c r="J9" s="925"/>
      <c r="K9" s="852"/>
      <c r="L9" s="31"/>
      <c r="M9" s="640"/>
    </row>
    <row r="10" spans="1:13" x14ac:dyDescent="0.2">
      <c r="A10" s="175" t="s">
        <v>267</v>
      </c>
      <c r="B10" s="512">
        <v>59434359.8074167</v>
      </c>
      <c r="C10" s="512">
        <v>52635204.155999996</v>
      </c>
      <c r="D10" s="674"/>
      <c r="E10" s="674"/>
      <c r="F10" s="849"/>
      <c r="G10" s="921"/>
      <c r="H10" s="921"/>
      <c r="I10" s="921"/>
      <c r="J10" s="925"/>
      <c r="K10" s="852"/>
      <c r="L10" s="31"/>
      <c r="M10" s="640"/>
    </row>
    <row r="11" spans="1:13" x14ac:dyDescent="0.2">
      <c r="A11" s="180" t="s">
        <v>268</v>
      </c>
      <c r="B11" s="514">
        <v>4265551.6708238302</v>
      </c>
      <c r="C11" s="514">
        <v>3133300.9340000004</v>
      </c>
      <c r="D11" s="674"/>
      <c r="E11" s="674"/>
      <c r="F11" s="849"/>
      <c r="G11" s="922"/>
      <c r="H11" s="922"/>
      <c r="I11" s="922"/>
      <c r="J11" s="926"/>
      <c r="K11" s="852"/>
      <c r="L11" s="31"/>
      <c r="M11" s="640"/>
    </row>
    <row r="12" spans="1:13" x14ac:dyDescent="0.2">
      <c r="A12" s="180" t="s">
        <v>269</v>
      </c>
      <c r="B12" s="514">
        <v>55168808.136592872</v>
      </c>
      <c r="C12" s="514">
        <v>49501903.221999995</v>
      </c>
      <c r="D12" s="674"/>
      <c r="E12" s="674"/>
      <c r="F12" s="849"/>
      <c r="G12" s="922"/>
      <c r="H12" s="922"/>
      <c r="I12" s="922"/>
      <c r="J12" s="926"/>
      <c r="K12" s="852"/>
      <c r="L12" s="31"/>
      <c r="M12" s="640"/>
    </row>
    <row r="13" spans="1:13" x14ac:dyDescent="0.2">
      <c r="A13" s="180" t="s">
        <v>270</v>
      </c>
      <c r="B13" s="514">
        <v>2105186.092168849</v>
      </c>
      <c r="C13" s="514">
        <v>1271972.7368959999</v>
      </c>
      <c r="D13" s="674"/>
      <c r="E13" s="674"/>
      <c r="F13" s="849"/>
      <c r="G13" s="921"/>
      <c r="H13" s="921"/>
      <c r="I13" s="921"/>
      <c r="J13" s="925"/>
      <c r="K13" s="852"/>
      <c r="L13" s="31"/>
      <c r="M13" s="640"/>
    </row>
    <row r="14" spans="1:13" x14ac:dyDescent="0.2">
      <c r="A14" s="180" t="s">
        <v>271</v>
      </c>
      <c r="B14" s="514">
        <v>2773321.5565352947</v>
      </c>
      <c r="C14" s="514">
        <v>2550553.587459276</v>
      </c>
      <c r="D14" s="674"/>
      <c r="E14" s="674"/>
      <c r="F14" s="849"/>
      <c r="G14" s="921"/>
      <c r="H14" s="921"/>
      <c r="I14" s="921"/>
      <c r="J14" s="925"/>
      <c r="K14" s="852"/>
      <c r="L14" s="31"/>
      <c r="M14" s="640"/>
    </row>
    <row r="15" spans="1:13" x14ac:dyDescent="0.2">
      <c r="A15" s="180" t="s">
        <v>272</v>
      </c>
      <c r="B15" s="514">
        <v>175402.96202789404</v>
      </c>
      <c r="C15" s="514">
        <v>136795.86754336904</v>
      </c>
      <c r="D15" s="674"/>
      <c r="E15" s="674"/>
      <c r="F15" s="849"/>
      <c r="G15" s="921"/>
      <c r="H15" s="921"/>
      <c r="I15" s="921"/>
      <c r="J15" s="925"/>
      <c r="K15" s="852"/>
      <c r="L15" s="31"/>
      <c r="M15" s="640"/>
    </row>
    <row r="16" spans="1:13" x14ac:dyDescent="0.2">
      <c r="A16" s="180" t="s">
        <v>273</v>
      </c>
      <c r="B16" s="514">
        <v>3906329.1148630623</v>
      </c>
      <c r="C16" s="514">
        <v>2278222.1320897508</v>
      </c>
      <c r="D16" s="674"/>
      <c r="E16" s="674"/>
      <c r="F16" s="849"/>
      <c r="G16" s="921"/>
      <c r="H16" s="921"/>
      <c r="I16" s="921"/>
      <c r="J16" s="925"/>
      <c r="K16" s="852"/>
      <c r="L16" s="31"/>
      <c r="M16" s="640"/>
    </row>
    <row r="17" spans="1:13" x14ac:dyDescent="0.2">
      <c r="A17" s="180" t="s">
        <v>274</v>
      </c>
      <c r="B17" s="514">
        <v>1250899.1729509349</v>
      </c>
      <c r="C17" s="514">
        <v>1334796.6440495676</v>
      </c>
      <c r="D17" s="674"/>
      <c r="E17" s="674"/>
      <c r="F17" s="849"/>
      <c r="G17" s="921"/>
      <c r="H17" s="921"/>
      <c r="I17" s="921"/>
      <c r="J17" s="925"/>
      <c r="K17" s="852"/>
      <c r="L17" s="31"/>
      <c r="M17" s="640"/>
    </row>
    <row r="18" spans="1:13" x14ac:dyDescent="0.2">
      <c r="A18" s="180" t="s">
        <v>275</v>
      </c>
      <c r="B18" s="514">
        <v>3410985.2167241089</v>
      </c>
      <c r="C18" s="514">
        <v>3741379.8680852433</v>
      </c>
      <c r="D18" s="674"/>
      <c r="E18" s="674"/>
      <c r="F18" s="849"/>
      <c r="G18" s="921"/>
      <c r="H18" s="921"/>
      <c r="I18" s="921"/>
      <c r="J18" s="925"/>
      <c r="K18" s="852"/>
      <c r="L18" s="31"/>
      <c r="M18" s="640"/>
    </row>
    <row r="19" spans="1:13" x14ac:dyDescent="0.2">
      <c r="A19" s="175" t="s">
        <v>276</v>
      </c>
      <c r="B19" s="512">
        <v>59909882.609107107</v>
      </c>
      <c r="C19" s="512">
        <v>58853915.226745911</v>
      </c>
      <c r="D19" s="674"/>
      <c r="E19" s="674"/>
      <c r="F19" s="849"/>
      <c r="G19" s="923"/>
      <c r="H19" s="921"/>
      <c r="I19" s="921"/>
      <c r="J19" s="921"/>
      <c r="K19" s="852"/>
      <c r="L19" s="31"/>
      <c r="M19" s="640"/>
    </row>
    <row r="20" spans="1:13" x14ac:dyDescent="0.2">
      <c r="A20" s="180" t="s">
        <v>277</v>
      </c>
      <c r="B20" s="514">
        <v>13219364.434710909</v>
      </c>
      <c r="C20" s="514">
        <v>12516119.225349439</v>
      </c>
      <c r="D20" s="674"/>
      <c r="E20" s="674"/>
      <c r="F20" s="849"/>
      <c r="G20" s="921"/>
      <c r="H20" s="921"/>
      <c r="I20" s="921"/>
      <c r="J20" s="925"/>
      <c r="K20" s="852"/>
      <c r="L20" s="31"/>
      <c r="M20" s="640"/>
    </row>
    <row r="21" spans="1:13" x14ac:dyDescent="0.2">
      <c r="A21" s="180" t="s">
        <v>278</v>
      </c>
      <c r="B21" s="514">
        <v>5560846.1388949733</v>
      </c>
      <c r="C21" s="514">
        <v>4809844.1095958408</v>
      </c>
      <c r="D21" s="674"/>
      <c r="E21" s="674"/>
      <c r="F21" s="849"/>
      <c r="G21" s="921"/>
      <c r="H21" s="921"/>
      <c r="I21" s="921"/>
      <c r="J21" s="925"/>
      <c r="K21" s="852"/>
      <c r="L21" s="31"/>
      <c r="M21" s="640"/>
    </row>
    <row r="22" spans="1:13" x14ac:dyDescent="0.2">
      <c r="A22" s="180" t="s">
        <v>279</v>
      </c>
      <c r="B22" s="514">
        <v>2812127.2957687401</v>
      </c>
      <c r="C22" s="514">
        <v>2827045.9359487998</v>
      </c>
      <c r="D22" s="674"/>
      <c r="E22" s="674"/>
      <c r="F22" s="849"/>
      <c r="G22" s="921"/>
      <c r="H22" s="921"/>
      <c r="I22" s="921"/>
      <c r="J22" s="925"/>
      <c r="K22" s="852"/>
      <c r="L22" s="31"/>
      <c r="M22" s="640"/>
    </row>
    <row r="23" spans="1:13" x14ac:dyDescent="0.2">
      <c r="A23" s="180" t="s">
        <v>280</v>
      </c>
      <c r="B23" s="514">
        <v>26370740.180847839</v>
      </c>
      <c r="C23" s="514">
        <v>25324335.02503984</v>
      </c>
      <c r="D23" s="674"/>
      <c r="E23" s="674"/>
      <c r="F23" s="849"/>
      <c r="G23" s="921"/>
      <c r="H23" s="921"/>
      <c r="I23" s="921"/>
      <c r="J23" s="925"/>
      <c r="K23" s="852"/>
      <c r="L23" s="31"/>
      <c r="M23" s="640"/>
    </row>
    <row r="24" spans="1:13" x14ac:dyDescent="0.2">
      <c r="A24" s="180" t="s">
        <v>281</v>
      </c>
      <c r="B24" s="514">
        <v>11651371.024986656</v>
      </c>
      <c r="C24" s="514">
        <v>13335156.787392799</v>
      </c>
      <c r="D24" s="674"/>
      <c r="E24" s="674"/>
      <c r="F24" s="849"/>
      <c r="G24" s="921"/>
      <c r="H24" s="921"/>
      <c r="I24" s="921"/>
      <c r="J24" s="925"/>
      <c r="K24" s="852"/>
      <c r="L24" s="31"/>
      <c r="M24" s="640"/>
    </row>
    <row r="25" spans="1:13" x14ac:dyDescent="0.2">
      <c r="A25" s="180" t="s">
        <v>138</v>
      </c>
      <c r="B25" s="514">
        <v>295433.53389799729</v>
      </c>
      <c r="C25" s="514">
        <v>41414.143419200002</v>
      </c>
      <c r="D25" s="674"/>
      <c r="E25" s="674"/>
      <c r="F25" s="849"/>
      <c r="G25" s="921"/>
      <c r="H25" s="921"/>
      <c r="I25" s="921"/>
      <c r="J25" s="925"/>
      <c r="K25" s="852"/>
      <c r="L25" s="31"/>
      <c r="M25" s="640"/>
    </row>
    <row r="26" spans="1:13" x14ac:dyDescent="0.2">
      <c r="A26" s="175" t="s">
        <v>282</v>
      </c>
      <c r="B26" s="512">
        <v>13146601.313579738</v>
      </c>
      <c r="C26" s="512">
        <v>5095009.765377298</v>
      </c>
      <c r="D26" s="674"/>
      <c r="E26" s="674"/>
      <c r="F26" s="849"/>
      <c r="G26" s="921"/>
      <c r="H26" s="921"/>
      <c r="I26" s="921"/>
      <c r="J26" s="925"/>
      <c r="K26" s="852"/>
      <c r="L26" s="31"/>
      <c r="M26" s="640"/>
    </row>
    <row r="27" spans="1:13" x14ac:dyDescent="0.2">
      <c r="A27" s="175" t="s">
        <v>26</v>
      </c>
      <c r="B27" s="512"/>
      <c r="C27" s="512"/>
      <c r="D27" s="674"/>
      <c r="E27" s="674"/>
      <c r="F27" s="849"/>
      <c r="G27" s="921"/>
      <c r="H27" s="921"/>
      <c r="I27" s="921"/>
      <c r="J27" s="925"/>
      <c r="K27" s="852"/>
      <c r="L27" s="31"/>
      <c r="M27" s="640"/>
    </row>
    <row r="28" spans="1:13" x14ac:dyDescent="0.2">
      <c r="A28" s="175" t="s">
        <v>283</v>
      </c>
      <c r="B28" s="512">
        <v>9952821.168266885</v>
      </c>
      <c r="C28" s="512">
        <v>11874561.342903201</v>
      </c>
      <c r="D28" s="674"/>
      <c r="E28" s="674"/>
      <c r="F28" s="849"/>
      <c r="G28" s="849"/>
      <c r="H28" s="849"/>
      <c r="I28" s="849"/>
      <c r="J28" s="895"/>
      <c r="K28" s="852"/>
      <c r="L28" s="31"/>
      <c r="M28" s="640"/>
    </row>
    <row r="29" spans="1:13" x14ac:dyDescent="0.2">
      <c r="A29" s="180" t="s">
        <v>284</v>
      </c>
      <c r="B29" s="514">
        <v>28505.089171592765</v>
      </c>
      <c r="C29" s="514">
        <v>10508.319155200001</v>
      </c>
      <c r="D29" s="674"/>
      <c r="E29" s="674"/>
      <c r="F29" s="849"/>
      <c r="G29" s="921"/>
      <c r="H29" s="921"/>
      <c r="I29" s="921"/>
      <c r="J29" s="921"/>
      <c r="K29" s="852"/>
      <c r="L29" s="31"/>
      <c r="M29" s="640"/>
    </row>
    <row r="30" spans="1:13" x14ac:dyDescent="0.2">
      <c r="A30" s="180" t="s">
        <v>285</v>
      </c>
      <c r="B30" s="514">
        <v>4218444.7367435675</v>
      </c>
      <c r="C30" s="514">
        <v>5443284.0968503999</v>
      </c>
      <c r="D30" s="674"/>
      <c r="E30" s="674"/>
      <c r="F30" s="849"/>
      <c r="G30" s="920"/>
      <c r="H30" s="921"/>
      <c r="I30" s="921"/>
      <c r="J30" s="921"/>
      <c r="K30" s="852"/>
      <c r="L30" s="31"/>
      <c r="M30" s="640"/>
    </row>
    <row r="31" spans="1:13" x14ac:dyDescent="0.2">
      <c r="A31" s="180" t="s">
        <v>286</v>
      </c>
      <c r="B31" s="514">
        <v>5762881.5206949096</v>
      </c>
      <c r="C31" s="514">
        <v>6441785.5652080001</v>
      </c>
      <c r="D31" s="674"/>
      <c r="E31" s="674"/>
      <c r="F31" s="849"/>
      <c r="G31" s="921"/>
      <c r="H31" s="921"/>
      <c r="I31" s="921"/>
      <c r="J31" s="925"/>
      <c r="K31" s="852"/>
      <c r="L31" s="31"/>
      <c r="M31" s="640"/>
    </row>
    <row r="32" spans="1:13" x14ac:dyDescent="0.2">
      <c r="A32" s="175" t="s">
        <v>287</v>
      </c>
      <c r="B32" s="512">
        <v>73084989.011858433</v>
      </c>
      <c r="C32" s="512">
        <v>63959433.31127841</v>
      </c>
      <c r="D32" s="674"/>
      <c r="E32" s="674"/>
      <c r="F32" s="849"/>
      <c r="G32" s="921"/>
      <c r="H32" s="921"/>
      <c r="I32" s="921"/>
      <c r="J32" s="925"/>
      <c r="K32" s="852"/>
      <c r="L32" s="31"/>
      <c r="M32" s="640"/>
    </row>
    <row r="33" spans="1:13" x14ac:dyDescent="0.2">
      <c r="A33" s="175" t="s">
        <v>288</v>
      </c>
      <c r="B33" s="512">
        <v>69891208.866545588</v>
      </c>
      <c r="C33" s="512">
        <v>70738984.888804317</v>
      </c>
      <c r="D33" s="674"/>
      <c r="E33" s="674"/>
      <c r="F33" s="849"/>
      <c r="G33" s="921"/>
      <c r="H33" s="921"/>
      <c r="I33" s="921"/>
      <c r="J33" s="925"/>
      <c r="K33" s="852"/>
      <c r="L33" s="31"/>
      <c r="M33" s="640"/>
    </row>
    <row r="34" spans="1:13" x14ac:dyDescent="0.2">
      <c r="A34" s="175" t="s">
        <v>289</v>
      </c>
      <c r="B34" s="512">
        <v>3193780.1453128457</v>
      </c>
      <c r="C34" s="512">
        <v>-6779551.5775259063</v>
      </c>
      <c r="D34" s="674"/>
      <c r="E34" s="674"/>
      <c r="F34" s="849"/>
      <c r="G34" s="921"/>
      <c r="H34" s="921"/>
      <c r="I34" s="921"/>
      <c r="J34" s="925"/>
      <c r="K34" s="852"/>
      <c r="L34" s="31"/>
      <c r="M34" s="640"/>
    </row>
    <row r="35" spans="1:13" x14ac:dyDescent="0.2">
      <c r="A35" s="213" t="s">
        <v>290</v>
      </c>
      <c r="B35" s="515"/>
      <c r="C35" s="515"/>
      <c r="D35" s="674"/>
      <c r="E35" s="674"/>
      <c r="F35" s="849"/>
      <c r="G35" s="921"/>
      <c r="H35" s="921"/>
      <c r="I35" s="925"/>
      <c r="J35" s="925"/>
      <c r="K35" s="852"/>
      <c r="L35" s="31"/>
      <c r="M35" s="640"/>
    </row>
    <row r="36" spans="1:13" x14ac:dyDescent="0.2">
      <c r="A36" s="175" t="s">
        <v>291</v>
      </c>
      <c r="B36" s="512">
        <v>9908199.2073155344</v>
      </c>
      <c r="C36" s="512">
        <v>2185050.3377968767</v>
      </c>
      <c r="D36" s="674"/>
      <c r="E36" s="674"/>
      <c r="F36" s="849"/>
      <c r="G36" s="891"/>
      <c r="H36" s="891"/>
      <c r="I36" s="891"/>
      <c r="J36" s="928"/>
      <c r="K36" s="852"/>
      <c r="L36" s="31"/>
      <c r="M36" s="640"/>
    </row>
    <row r="37" spans="1:13" x14ac:dyDescent="0.2">
      <c r="A37" s="180" t="s">
        <v>292</v>
      </c>
      <c r="B37" s="514">
        <v>-1051146.9975115957</v>
      </c>
      <c r="C37" s="514">
        <v>420017.71200000006</v>
      </c>
      <c r="D37" s="674"/>
      <c r="E37" s="674"/>
      <c r="F37" s="849"/>
      <c r="G37" s="891"/>
      <c r="H37" s="891"/>
      <c r="I37" s="891"/>
      <c r="J37" s="928"/>
      <c r="K37" s="852"/>
      <c r="L37" s="31"/>
      <c r="M37" s="640"/>
    </row>
    <row r="38" spans="1:13" x14ac:dyDescent="0.2">
      <c r="A38" s="180" t="s">
        <v>293</v>
      </c>
      <c r="B38" s="514">
        <v>1080791.8453796676</v>
      </c>
      <c r="C38" s="514">
        <v>1670170.65582</v>
      </c>
      <c r="D38" s="674"/>
      <c r="E38" s="674"/>
      <c r="F38" s="849"/>
      <c r="G38" s="891"/>
      <c r="H38" s="891"/>
      <c r="I38" s="891"/>
      <c r="J38" s="928"/>
      <c r="K38" s="852"/>
      <c r="L38" s="31"/>
      <c r="M38" s="640"/>
    </row>
    <row r="39" spans="1:13" x14ac:dyDescent="0.2">
      <c r="A39" s="180" t="s">
        <v>294</v>
      </c>
      <c r="B39" s="514">
        <v>2131938.8428912633</v>
      </c>
      <c r="C39" s="514">
        <v>1250152.9438199999</v>
      </c>
      <c r="D39" s="674"/>
      <c r="E39" s="674"/>
      <c r="F39" s="849"/>
      <c r="G39" s="891"/>
      <c r="H39" s="891"/>
      <c r="I39" s="891"/>
      <c r="J39" s="928"/>
      <c r="K39" s="852"/>
      <c r="L39" s="31"/>
      <c r="M39" s="640"/>
    </row>
    <row r="40" spans="1:13" x14ac:dyDescent="0.2">
      <c r="A40" s="180" t="s">
        <v>295</v>
      </c>
      <c r="B40" s="514">
        <v>10140272.600603238</v>
      </c>
      <c r="C40" s="514">
        <v>2972350.978689665</v>
      </c>
      <c r="D40" s="674"/>
      <c r="E40" s="674"/>
      <c r="F40" s="849"/>
      <c r="G40" s="891"/>
      <c r="H40" s="891"/>
      <c r="I40" s="891"/>
      <c r="J40" s="928"/>
      <c r="K40" s="852"/>
      <c r="L40" s="31"/>
      <c r="M40" s="640"/>
    </row>
    <row r="41" spans="1:13" x14ac:dyDescent="0.2">
      <c r="A41" s="180" t="s">
        <v>296</v>
      </c>
      <c r="B41" s="514">
        <v>13477197.090636998</v>
      </c>
      <c r="C41" s="514">
        <v>11369956.090438081</v>
      </c>
      <c r="D41" s="674"/>
      <c r="E41" s="674"/>
      <c r="F41" s="849"/>
      <c r="G41" s="891"/>
      <c r="H41" s="891"/>
      <c r="I41" s="891"/>
      <c r="J41" s="928"/>
      <c r="K41" s="852"/>
      <c r="L41" s="31"/>
      <c r="M41" s="640"/>
    </row>
    <row r="42" spans="1:13" x14ac:dyDescent="0.2">
      <c r="A42" s="180" t="s">
        <v>297</v>
      </c>
      <c r="B42" s="514">
        <v>3336924.4900337616</v>
      </c>
      <c r="C42" s="514">
        <v>8397605.111748416</v>
      </c>
      <c r="D42" s="674"/>
      <c r="E42" s="674"/>
      <c r="F42" s="849"/>
      <c r="G42" s="891"/>
      <c r="H42" s="891"/>
      <c r="I42" s="891"/>
      <c r="J42" s="928"/>
      <c r="K42" s="852"/>
      <c r="L42" s="31"/>
      <c r="M42" s="640"/>
    </row>
    <row r="43" spans="1:13" x14ac:dyDescent="0.2">
      <c r="A43" s="180" t="s">
        <v>298</v>
      </c>
      <c r="B43" s="514">
        <v>17383.496772904735</v>
      </c>
      <c r="C43" s="514">
        <v>0</v>
      </c>
      <c r="D43" s="674"/>
      <c r="E43" s="674"/>
      <c r="F43" s="849"/>
      <c r="G43" s="924"/>
      <c r="H43" s="924"/>
      <c r="I43" s="924"/>
      <c r="J43" s="929"/>
      <c r="K43" s="852"/>
      <c r="L43" s="31"/>
      <c r="M43" s="640"/>
    </row>
    <row r="44" spans="1:13" x14ac:dyDescent="0.2">
      <c r="A44" s="180" t="s">
        <v>299</v>
      </c>
      <c r="B44" s="514">
        <v>801690.10745098861</v>
      </c>
      <c r="C44" s="514">
        <v>-1207318.3528927886</v>
      </c>
      <c r="D44" s="674"/>
      <c r="E44" s="674"/>
      <c r="F44" s="849"/>
      <c r="G44" s="921"/>
      <c r="H44" s="921"/>
      <c r="I44" s="921"/>
      <c r="J44" s="849"/>
      <c r="K44" s="852"/>
      <c r="L44" s="31"/>
      <c r="M44" s="640"/>
    </row>
    <row r="45" spans="1:13" x14ac:dyDescent="0.2">
      <c r="A45" s="180" t="s">
        <v>300</v>
      </c>
      <c r="B45" s="514">
        <v>0</v>
      </c>
      <c r="C45" s="514">
        <v>0</v>
      </c>
      <c r="D45" s="674"/>
      <c r="E45" s="674"/>
      <c r="F45" s="849"/>
      <c r="G45" s="920"/>
      <c r="H45" s="921"/>
      <c r="I45" s="921"/>
      <c r="J45" s="921"/>
      <c r="K45" s="852"/>
      <c r="L45" s="31"/>
      <c r="M45" s="640"/>
    </row>
    <row r="46" spans="1:13" x14ac:dyDescent="0.2">
      <c r="A46" s="180" t="s">
        <v>301</v>
      </c>
      <c r="B46" s="514">
        <v>0</v>
      </c>
      <c r="C46" s="514">
        <v>0</v>
      </c>
      <c r="D46" s="674"/>
      <c r="E46" s="674"/>
      <c r="F46" s="849"/>
      <c r="G46" s="920"/>
      <c r="H46" s="921"/>
      <c r="I46" s="921"/>
      <c r="J46" s="921"/>
      <c r="K46" s="852"/>
      <c r="L46" s="31"/>
      <c r="M46" s="640"/>
    </row>
    <row r="47" spans="1:13" x14ac:dyDescent="0.2">
      <c r="A47" s="180" t="s">
        <v>302</v>
      </c>
      <c r="B47" s="514">
        <v>0</v>
      </c>
      <c r="C47" s="514">
        <v>0</v>
      </c>
      <c r="D47" s="674"/>
      <c r="E47" s="674"/>
      <c r="F47" s="849"/>
      <c r="G47" s="921"/>
      <c r="H47" s="921"/>
      <c r="I47" s="921"/>
      <c r="J47" s="925"/>
      <c r="K47" s="852"/>
      <c r="L47" s="31"/>
      <c r="M47" s="640"/>
    </row>
    <row r="48" spans="1:13" x14ac:dyDescent="0.2">
      <c r="A48" s="180" t="s">
        <v>303</v>
      </c>
      <c r="B48" s="514">
        <v>0</v>
      </c>
      <c r="C48" s="514">
        <v>0</v>
      </c>
      <c r="D48" s="674"/>
      <c r="E48" s="674"/>
      <c r="F48" s="849"/>
      <c r="G48" s="921"/>
      <c r="H48" s="921"/>
      <c r="I48" s="921"/>
      <c r="J48" s="925"/>
      <c r="K48" s="852"/>
      <c r="L48" s="31"/>
      <c r="M48" s="640"/>
    </row>
    <row r="49" spans="1:13" x14ac:dyDescent="0.2">
      <c r="A49" s="180" t="s">
        <v>304</v>
      </c>
      <c r="B49" s="514">
        <v>0</v>
      </c>
      <c r="C49" s="514">
        <v>0</v>
      </c>
      <c r="D49" s="674"/>
      <c r="E49" s="674"/>
      <c r="F49" s="849"/>
      <c r="G49" s="921"/>
      <c r="H49" s="921"/>
      <c r="I49" s="921"/>
      <c r="J49" s="925"/>
      <c r="K49" s="852"/>
      <c r="L49" s="31"/>
      <c r="M49" s="640"/>
    </row>
    <row r="50" spans="1:13" x14ac:dyDescent="0.2">
      <c r="A50" s="180" t="s">
        <v>305</v>
      </c>
      <c r="B50" s="514">
        <v>0</v>
      </c>
      <c r="C50" s="514">
        <v>0</v>
      </c>
      <c r="D50" s="674"/>
      <c r="E50" s="674"/>
      <c r="F50" s="849"/>
      <c r="G50" s="921"/>
      <c r="H50" s="921"/>
      <c r="I50" s="921"/>
      <c r="J50" s="925"/>
      <c r="K50" s="852"/>
      <c r="L50" s="31"/>
      <c r="M50" s="640"/>
    </row>
    <row r="51" spans="1:13" x14ac:dyDescent="0.2">
      <c r="A51" s="180" t="s">
        <v>306</v>
      </c>
      <c r="B51" s="514">
        <v>0</v>
      </c>
      <c r="C51" s="514">
        <v>0</v>
      </c>
      <c r="D51" s="674"/>
      <c r="E51" s="674"/>
      <c r="F51" s="849"/>
      <c r="G51" s="921"/>
      <c r="H51" s="921"/>
      <c r="I51" s="921"/>
      <c r="J51" s="925"/>
      <c r="K51" s="852"/>
      <c r="L51" s="31"/>
      <c r="M51" s="640"/>
    </row>
    <row r="52" spans="1:13" x14ac:dyDescent="0.2">
      <c r="A52" s="175" t="s">
        <v>307</v>
      </c>
      <c r="B52" s="512">
        <v>6714419.0620005522</v>
      </c>
      <c r="C52" s="512">
        <v>8964601.9153227825</v>
      </c>
      <c r="D52" s="674"/>
      <c r="E52" s="674"/>
      <c r="F52" s="849"/>
      <c r="G52" s="921"/>
      <c r="H52" s="921"/>
      <c r="I52" s="921"/>
      <c r="J52" s="925"/>
      <c r="K52" s="852"/>
      <c r="L52" s="31"/>
      <c r="M52" s="640"/>
    </row>
    <row r="53" spans="1:13" x14ac:dyDescent="0.2">
      <c r="A53" s="180" t="s">
        <v>308</v>
      </c>
      <c r="B53" s="514">
        <v>5090950.3074804218</v>
      </c>
      <c r="C53" s="514">
        <v>369120.09196978417</v>
      </c>
      <c r="D53" s="674"/>
      <c r="E53" s="674"/>
      <c r="F53" s="849"/>
      <c r="G53" s="921"/>
      <c r="H53" s="921"/>
      <c r="I53" s="921"/>
      <c r="J53" s="925"/>
      <c r="K53" s="852"/>
      <c r="L53" s="31"/>
      <c r="M53" s="640"/>
    </row>
    <row r="54" spans="1:13" x14ac:dyDescent="0.2">
      <c r="A54" s="180" t="s">
        <v>309</v>
      </c>
      <c r="B54" s="514">
        <v>5586615.3589040786</v>
      </c>
      <c r="C54" s="514">
        <v>430876.46407296002</v>
      </c>
      <c r="D54" s="674"/>
      <c r="E54" s="674"/>
      <c r="F54" s="849"/>
      <c r="G54" s="921"/>
      <c r="H54" s="921"/>
      <c r="I54" s="921"/>
      <c r="J54" s="925"/>
      <c r="K54" s="852"/>
      <c r="L54" s="31"/>
      <c r="M54" s="640"/>
    </row>
    <row r="55" spans="1:13" x14ac:dyDescent="0.2">
      <c r="A55" s="180" t="s">
        <v>310</v>
      </c>
      <c r="B55" s="514">
        <v>5533411.8637071569</v>
      </c>
      <c r="C55" s="514">
        <v>418029.31907296</v>
      </c>
      <c r="D55" s="674"/>
      <c r="E55" s="674"/>
      <c r="F55" s="849"/>
      <c r="G55" s="921"/>
      <c r="H55" s="921"/>
      <c r="I55" s="925"/>
      <c r="J55" s="925"/>
      <c r="K55" s="852"/>
      <c r="L55" s="31"/>
      <c r="M55" s="640"/>
    </row>
    <row r="56" spans="1:13" x14ac:dyDescent="0.2">
      <c r="A56" s="180" t="s">
        <v>311</v>
      </c>
      <c r="B56" s="514">
        <v>53203.495196921875</v>
      </c>
      <c r="C56" s="514">
        <v>12847.145000000019</v>
      </c>
      <c r="D56" s="674"/>
      <c r="E56" s="674"/>
      <c r="F56" s="849"/>
      <c r="G56" s="921"/>
      <c r="H56" s="921"/>
      <c r="I56" s="921"/>
      <c r="J56" s="925"/>
      <c r="K56" s="852"/>
      <c r="L56" s="31"/>
      <c r="M56" s="640"/>
    </row>
    <row r="57" spans="1:13" x14ac:dyDescent="0.2">
      <c r="A57" s="180" t="s">
        <v>312</v>
      </c>
      <c r="B57" s="514">
        <v>495665.0514236564</v>
      </c>
      <c r="C57" s="514">
        <v>61756.372103175847</v>
      </c>
      <c r="D57" s="674"/>
      <c r="E57" s="674"/>
      <c r="F57" s="849"/>
      <c r="G57" s="921"/>
      <c r="H57" s="921"/>
      <c r="I57" s="921"/>
      <c r="J57" s="925"/>
      <c r="K57" s="852"/>
      <c r="L57" s="31"/>
      <c r="M57" s="640"/>
    </row>
    <row r="58" spans="1:13" x14ac:dyDescent="0.2">
      <c r="A58" s="180" t="s">
        <v>313</v>
      </c>
      <c r="B58" s="514">
        <v>1976912.4444205165</v>
      </c>
      <c r="C58" s="514">
        <v>8851404.0263529979</v>
      </c>
      <c r="D58" s="674"/>
      <c r="E58" s="674"/>
      <c r="F58" s="849"/>
      <c r="G58" s="921"/>
      <c r="H58" s="921"/>
      <c r="I58" s="921"/>
      <c r="J58" s="925"/>
      <c r="K58" s="852"/>
      <c r="L58" s="31"/>
      <c r="M58" s="640"/>
    </row>
    <row r="59" spans="1:13" x14ac:dyDescent="0.2">
      <c r="A59" s="180" t="s">
        <v>309</v>
      </c>
      <c r="B59" s="514">
        <v>6485952.0355625926</v>
      </c>
      <c r="C59" s="514">
        <v>15008531.950000001</v>
      </c>
      <c r="D59" s="674"/>
      <c r="E59" s="674"/>
      <c r="F59" s="849"/>
      <c r="G59" s="921"/>
      <c r="H59" s="921"/>
      <c r="I59" s="921"/>
      <c r="J59" s="925"/>
      <c r="K59" s="852"/>
      <c r="L59" s="31"/>
      <c r="M59" s="640"/>
    </row>
    <row r="60" spans="1:13" x14ac:dyDescent="0.2">
      <c r="A60" s="180" t="s">
        <v>310</v>
      </c>
      <c r="B60" s="514">
        <v>6485952.0355625926</v>
      </c>
      <c r="C60" s="514">
        <v>15008531.950000001</v>
      </c>
      <c r="D60" s="674"/>
      <c r="E60" s="674"/>
      <c r="F60" s="849"/>
      <c r="G60" s="921"/>
      <c r="H60" s="921"/>
      <c r="I60" s="921"/>
      <c r="J60" s="925"/>
      <c r="K60" s="852"/>
      <c r="L60" s="31"/>
      <c r="M60" s="640"/>
    </row>
    <row r="61" spans="1:13" x14ac:dyDescent="0.2">
      <c r="A61" s="180" t="s">
        <v>311</v>
      </c>
      <c r="B61" s="514">
        <v>0</v>
      </c>
      <c r="C61" s="514">
        <v>0</v>
      </c>
      <c r="D61" s="674"/>
      <c r="E61" s="674"/>
      <c r="F61" s="849"/>
      <c r="G61" s="921"/>
      <c r="H61" s="921"/>
      <c r="I61" s="921"/>
      <c r="J61" s="925"/>
      <c r="K61" s="852"/>
      <c r="L61" s="31"/>
      <c r="M61" s="640"/>
    </row>
    <row r="62" spans="1:13" x14ac:dyDescent="0.2">
      <c r="A62" s="180" t="s">
        <v>312</v>
      </c>
      <c r="B62" s="514">
        <v>4509039.5911420761</v>
      </c>
      <c r="C62" s="514">
        <v>6157127.9236470042</v>
      </c>
      <c r="D62" s="674"/>
      <c r="E62" s="674"/>
      <c r="F62" s="849"/>
      <c r="G62" s="921"/>
      <c r="H62" s="921"/>
      <c r="I62" s="921"/>
      <c r="J62" s="925"/>
      <c r="K62" s="852"/>
      <c r="L62" s="31"/>
      <c r="M62" s="640"/>
    </row>
    <row r="63" spans="1:13" x14ac:dyDescent="0.2">
      <c r="A63" s="180" t="s">
        <v>314</v>
      </c>
      <c r="B63" s="514">
        <v>-353443.68990038574</v>
      </c>
      <c r="C63" s="514">
        <v>-255922.20300000001</v>
      </c>
      <c r="D63" s="674"/>
      <c r="E63" s="674"/>
      <c r="F63" s="849"/>
      <c r="G63" s="921"/>
      <c r="H63" s="921"/>
      <c r="I63" s="921"/>
      <c r="J63" s="925"/>
      <c r="K63" s="852"/>
      <c r="L63" s="31"/>
      <c r="M63" s="640"/>
    </row>
    <row r="64" spans="1:13" x14ac:dyDescent="0.2">
      <c r="A64" s="182" t="s">
        <v>315</v>
      </c>
      <c r="B64" s="516">
        <v>3193780.1453149822</v>
      </c>
      <c r="C64" s="516">
        <v>-6779551.5775259063</v>
      </c>
      <c r="D64" s="674"/>
      <c r="E64" s="674"/>
      <c r="F64" s="849"/>
      <c r="G64" s="921"/>
      <c r="H64" s="921"/>
      <c r="I64" s="921"/>
      <c r="J64" s="925"/>
      <c r="K64" s="852"/>
      <c r="L64" s="31"/>
      <c r="M64" s="640"/>
    </row>
    <row r="65" spans="1:13" x14ac:dyDescent="0.2">
      <c r="A65" s="180" t="s">
        <v>316</v>
      </c>
      <c r="B65" s="184"/>
      <c r="C65" s="184"/>
      <c r="F65" s="849"/>
      <c r="G65" s="921"/>
      <c r="H65" s="921"/>
      <c r="I65" s="921"/>
      <c r="J65" s="925"/>
      <c r="K65" s="852"/>
      <c r="L65" s="31"/>
      <c r="M65" s="640"/>
    </row>
    <row r="66" spans="1:13" x14ac:dyDescent="0.2">
      <c r="A66" s="1038" t="s">
        <v>317</v>
      </c>
      <c r="B66" s="1038"/>
      <c r="C66" s="1038"/>
      <c r="F66" s="849"/>
      <c r="G66" s="921"/>
      <c r="H66" s="921"/>
      <c r="I66" s="921"/>
      <c r="J66" s="925"/>
      <c r="K66" s="852"/>
      <c r="L66" s="31"/>
      <c r="M66" s="640"/>
    </row>
    <row r="67" spans="1:13" ht="12.75" customHeight="1" x14ac:dyDescent="0.2">
      <c r="A67" s="1038"/>
      <c r="B67" s="1038"/>
      <c r="C67" s="1038"/>
      <c r="F67" s="849"/>
      <c r="G67" s="921"/>
      <c r="H67" s="921"/>
      <c r="I67" s="921"/>
      <c r="J67" s="925"/>
      <c r="K67" s="852"/>
      <c r="L67" s="31"/>
      <c r="M67" s="640"/>
    </row>
    <row r="68" spans="1:13" x14ac:dyDescent="0.2">
      <c r="A68" s="1038" t="s">
        <v>318</v>
      </c>
      <c r="B68" s="1038"/>
      <c r="C68" s="1038"/>
      <c r="F68" s="849"/>
      <c r="G68" s="921"/>
      <c r="H68" s="921"/>
      <c r="I68" s="921"/>
      <c r="J68" s="925"/>
      <c r="K68" s="852"/>
      <c r="L68" s="31"/>
      <c r="M68" s="640"/>
    </row>
    <row r="69" spans="1:13" ht="12.75" customHeight="1" x14ac:dyDescent="0.2">
      <c r="A69" s="935" t="s">
        <v>319</v>
      </c>
      <c r="B69" s="935"/>
      <c r="C69" s="935"/>
      <c r="F69" s="849"/>
      <c r="G69" s="921"/>
      <c r="H69" s="921"/>
      <c r="I69" s="921"/>
      <c r="J69" s="925"/>
      <c r="K69" s="852"/>
      <c r="L69" s="31"/>
      <c r="M69" s="640"/>
    </row>
    <row r="70" spans="1:13" ht="12.75" customHeight="1" x14ac:dyDescent="0.2">
      <c r="A70" s="935"/>
      <c r="B70" s="935"/>
      <c r="C70" s="935"/>
      <c r="F70" s="849"/>
      <c r="G70" s="921"/>
      <c r="H70" s="921"/>
      <c r="I70" s="921"/>
      <c r="J70" s="925"/>
      <c r="K70" s="852"/>
      <c r="L70" s="31"/>
      <c r="M70" s="640"/>
    </row>
    <row r="71" spans="1:13" x14ac:dyDescent="0.2">
      <c r="A71" s="935" t="s">
        <v>320</v>
      </c>
      <c r="B71" s="935"/>
      <c r="C71" s="935"/>
      <c r="F71" s="849"/>
      <c r="G71" s="921"/>
      <c r="H71" s="921"/>
      <c r="I71" s="921"/>
      <c r="J71" s="925"/>
      <c r="K71" s="852"/>
      <c r="L71" s="31"/>
      <c r="M71" s="640"/>
    </row>
    <row r="72" spans="1:13" ht="12.75" customHeight="1" x14ac:dyDescent="0.2">
      <c r="A72" s="935"/>
      <c r="B72" s="935"/>
      <c r="C72" s="935"/>
      <c r="F72" s="849"/>
      <c r="G72" s="921"/>
      <c r="H72" s="921"/>
      <c r="I72" s="921"/>
      <c r="J72" s="925"/>
      <c r="K72" s="852"/>
      <c r="L72" s="31"/>
      <c r="M72" s="640"/>
    </row>
    <row r="73" spans="1:13" x14ac:dyDescent="0.2">
      <c r="A73" s="18" t="s">
        <v>57</v>
      </c>
      <c r="F73" s="849"/>
      <c r="G73" s="921"/>
      <c r="H73" s="921"/>
      <c r="I73" s="921"/>
      <c r="J73" s="925"/>
      <c r="K73" s="852"/>
      <c r="L73" s="31"/>
      <c r="M73" s="640"/>
    </row>
    <row r="74" spans="1:13" x14ac:dyDescent="0.2">
      <c r="F74" s="849"/>
      <c r="G74" s="921"/>
      <c r="H74" s="921"/>
      <c r="I74" s="921"/>
      <c r="J74" s="925"/>
      <c r="K74" s="852"/>
      <c r="L74" s="31"/>
      <c r="M74" s="640"/>
    </row>
    <row r="75" spans="1:13" x14ac:dyDescent="0.2">
      <c r="F75" s="849"/>
      <c r="G75" s="921"/>
      <c r="H75" s="921"/>
      <c r="I75" s="921"/>
      <c r="J75" s="925"/>
      <c r="K75" s="852"/>
      <c r="L75" s="31"/>
      <c r="M75" s="640"/>
    </row>
    <row r="76" spans="1:13" x14ac:dyDescent="0.2">
      <c r="F76" s="849"/>
      <c r="G76" s="921"/>
      <c r="H76" s="921"/>
      <c r="I76" s="921"/>
      <c r="J76" s="921"/>
      <c r="K76" s="852"/>
      <c r="L76" s="31"/>
      <c r="M76" s="640"/>
    </row>
    <row r="77" spans="1:13" x14ac:dyDescent="0.2">
      <c r="F77" s="849"/>
      <c r="G77" s="891"/>
      <c r="H77" s="891"/>
      <c r="I77" s="891"/>
      <c r="J77" s="928"/>
      <c r="K77" s="852"/>
      <c r="L77" s="31"/>
      <c r="M77" s="640"/>
    </row>
    <row r="78" spans="1:13" x14ac:dyDescent="0.2">
      <c r="F78" s="849"/>
      <c r="G78" s="849"/>
      <c r="H78" s="849"/>
      <c r="I78" s="849"/>
      <c r="J78" s="849"/>
      <c r="K78" s="849"/>
    </row>
    <row r="79" spans="1:13" x14ac:dyDescent="0.2">
      <c r="F79" s="849"/>
      <c r="G79" s="849"/>
      <c r="H79" s="849"/>
      <c r="I79" s="849"/>
      <c r="J79" s="849"/>
      <c r="K79" s="849"/>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8D5D1-4C83-49E9-A9CF-40794B73BB6D}">
  <dimension ref="A1:P77"/>
  <sheetViews>
    <sheetView zoomScaleNormal="100" workbookViewId="0">
      <selection activeCell="E47" sqref="E47"/>
    </sheetView>
  </sheetViews>
  <sheetFormatPr baseColWidth="10" defaultColWidth="11.42578125" defaultRowHeight="12.75" x14ac:dyDescent="0.2"/>
  <cols>
    <col min="1" max="1" width="55.42578125" style="18" customWidth="1"/>
    <col min="2" max="3" width="13.140625" style="18" customWidth="1"/>
    <col min="4" max="16384" width="11.42578125" style="18"/>
  </cols>
  <sheetData>
    <row r="1" spans="1:16" x14ac:dyDescent="0.2">
      <c r="A1" s="941" t="s">
        <v>326</v>
      </c>
      <c r="B1" s="941"/>
      <c r="C1" s="941"/>
    </row>
    <row r="2" spans="1:16" x14ac:dyDescent="0.2">
      <c r="A2" s="941" t="s">
        <v>539</v>
      </c>
      <c r="B2" s="941"/>
      <c r="C2" s="941"/>
    </row>
    <row r="3" spans="1:16" x14ac:dyDescent="0.2">
      <c r="A3" s="941" t="s">
        <v>324</v>
      </c>
      <c r="B3" s="941"/>
      <c r="C3" s="941"/>
    </row>
    <row r="4" spans="1:16" x14ac:dyDescent="0.2">
      <c r="A4" s="941" t="s">
        <v>160</v>
      </c>
      <c r="B4" s="941"/>
      <c r="C4" s="941"/>
    </row>
    <row r="5" spans="1:16" x14ac:dyDescent="0.2">
      <c r="A5" s="942" t="s">
        <v>15</v>
      </c>
      <c r="B5" s="942"/>
      <c r="C5" s="942"/>
    </row>
    <row r="6" spans="1:16" x14ac:dyDescent="0.2">
      <c r="A6" s="173"/>
      <c r="B6" s="173"/>
      <c r="C6" s="173"/>
    </row>
    <row r="7" spans="1:16" x14ac:dyDescent="0.2">
      <c r="A7" s="306"/>
      <c r="B7" s="21">
        <v>2022</v>
      </c>
      <c r="C7" s="21">
        <v>2023</v>
      </c>
      <c r="E7" s="849"/>
      <c r="F7" s="849"/>
      <c r="G7" s="849"/>
      <c r="H7" s="849"/>
      <c r="I7" s="849"/>
      <c r="J7" s="849"/>
      <c r="K7" s="849"/>
      <c r="L7" s="849"/>
      <c r="M7" s="849"/>
      <c r="N7" s="849"/>
      <c r="O7" s="849"/>
    </row>
    <row r="8" spans="1:16" x14ac:dyDescent="0.2">
      <c r="A8" s="175" t="s">
        <v>117</v>
      </c>
      <c r="B8" s="665"/>
      <c r="C8" s="665"/>
      <c r="E8" s="849"/>
      <c r="F8" s="849"/>
      <c r="G8" s="920"/>
      <c r="H8" s="921"/>
      <c r="I8" s="921"/>
      <c r="J8" s="849"/>
      <c r="K8" s="849"/>
      <c r="L8" s="849"/>
      <c r="M8" s="849"/>
      <c r="N8" s="849"/>
      <c r="O8" s="849"/>
    </row>
    <row r="9" spans="1:16" x14ac:dyDescent="0.2">
      <c r="A9" s="175" t="s">
        <v>266</v>
      </c>
      <c r="B9" s="666">
        <v>25.488770927913524</v>
      </c>
      <c r="C9" s="666">
        <v>22.609076069220151</v>
      </c>
      <c r="E9" s="895"/>
      <c r="F9" s="895"/>
      <c r="G9" s="921"/>
      <c r="H9" s="921"/>
      <c r="I9" s="921"/>
      <c r="J9" s="820"/>
      <c r="K9" s="820"/>
      <c r="L9" s="849"/>
      <c r="M9" s="849"/>
      <c r="N9" s="849"/>
      <c r="O9" s="896"/>
      <c r="P9" s="32"/>
    </row>
    <row r="10" spans="1:16" x14ac:dyDescent="0.2">
      <c r="A10" s="175" t="s">
        <v>267</v>
      </c>
      <c r="B10" s="666">
        <v>20.736130471069625</v>
      </c>
      <c r="C10" s="666">
        <v>18.609121808201103</v>
      </c>
      <c r="D10" s="179"/>
      <c r="E10" s="895"/>
      <c r="F10" s="895"/>
      <c r="G10" s="921"/>
      <c r="H10" s="921"/>
      <c r="I10" s="921"/>
      <c r="J10" s="820"/>
      <c r="K10" s="820"/>
      <c r="L10" s="849"/>
      <c r="M10" s="849"/>
      <c r="N10" s="849"/>
      <c r="O10" s="896"/>
      <c r="P10" s="32"/>
    </row>
    <row r="11" spans="1:16" x14ac:dyDescent="0.2">
      <c r="A11" s="180" t="s">
        <v>268</v>
      </c>
      <c r="B11" s="667">
        <v>1.4882138255362236</v>
      </c>
      <c r="C11" s="667">
        <v>1.1077752936939953</v>
      </c>
      <c r="D11" s="179"/>
      <c r="E11" s="895"/>
      <c r="F11" s="895"/>
      <c r="G11" s="922"/>
      <c r="H11" s="922"/>
      <c r="I11" s="922"/>
      <c r="J11" s="820"/>
      <c r="K11" s="820"/>
      <c r="L11" s="849"/>
      <c r="M11" s="849"/>
      <c r="N11" s="849"/>
      <c r="O11" s="896"/>
      <c r="P11" s="32"/>
    </row>
    <row r="12" spans="1:16" x14ac:dyDescent="0.2">
      <c r="A12" s="180" t="s">
        <v>269</v>
      </c>
      <c r="B12" s="667">
        <v>19.247916645533401</v>
      </c>
      <c r="C12" s="667">
        <v>17.501346514507109</v>
      </c>
      <c r="D12" s="179"/>
      <c r="E12" s="895"/>
      <c r="F12" s="895"/>
      <c r="G12" s="922"/>
      <c r="H12" s="922"/>
      <c r="I12" s="922"/>
      <c r="J12" s="820"/>
      <c r="K12" s="820"/>
      <c r="L12" s="849"/>
      <c r="M12" s="849"/>
      <c r="N12" s="849"/>
      <c r="O12" s="896"/>
      <c r="P12" s="32"/>
    </row>
    <row r="13" spans="1:16" x14ac:dyDescent="0.2">
      <c r="A13" s="180" t="s">
        <v>270</v>
      </c>
      <c r="B13" s="667">
        <v>0.73448109165377151</v>
      </c>
      <c r="C13" s="667">
        <v>0.44970464116477393</v>
      </c>
      <c r="D13" s="179"/>
      <c r="E13" s="895"/>
      <c r="F13" s="895"/>
      <c r="G13" s="921"/>
      <c r="H13" s="921"/>
      <c r="I13" s="921"/>
      <c r="J13" s="820"/>
      <c r="K13" s="820"/>
      <c r="L13" s="849"/>
      <c r="M13" s="849"/>
      <c r="N13" s="849"/>
      <c r="O13" s="896"/>
      <c r="P13" s="32"/>
    </row>
    <row r="14" spans="1:16" x14ac:dyDescent="0.2">
      <c r="A14" s="180" t="s">
        <v>271</v>
      </c>
      <c r="B14" s="667">
        <v>0.96758773579604473</v>
      </c>
      <c r="C14" s="667">
        <v>0.90174557405917277</v>
      </c>
      <c r="D14" s="179"/>
      <c r="E14" s="895"/>
      <c r="F14" s="895"/>
      <c r="G14" s="921"/>
      <c r="H14" s="921"/>
      <c r="I14" s="921"/>
      <c r="J14" s="820"/>
      <c r="K14" s="820"/>
      <c r="L14" s="849"/>
      <c r="M14" s="849"/>
      <c r="N14" s="849"/>
      <c r="O14" s="896"/>
      <c r="P14" s="32"/>
    </row>
    <row r="15" spans="1:16" x14ac:dyDescent="0.2">
      <c r="A15" s="180" t="s">
        <v>272</v>
      </c>
      <c r="B15" s="667">
        <v>6.1196565713972841E-2</v>
      </c>
      <c r="C15" s="667">
        <v>4.8364037012724577E-2</v>
      </c>
      <c r="D15" s="179"/>
      <c r="E15" s="895"/>
      <c r="F15" s="895"/>
      <c r="G15" s="921"/>
      <c r="H15" s="921"/>
      <c r="I15" s="921"/>
      <c r="J15" s="820"/>
      <c r="K15" s="820"/>
      <c r="L15" s="849"/>
      <c r="M15" s="849"/>
      <c r="N15" s="849"/>
      <c r="O15" s="896"/>
      <c r="P15" s="32"/>
    </row>
    <row r="16" spans="1:16" x14ac:dyDescent="0.2">
      <c r="A16" s="180" t="s">
        <v>273</v>
      </c>
      <c r="B16" s="667">
        <v>1.3628842045444272</v>
      </c>
      <c r="C16" s="667">
        <v>0.80546307061991362</v>
      </c>
      <c r="D16" s="179"/>
      <c r="E16" s="895"/>
      <c r="F16" s="895"/>
      <c r="G16" s="921"/>
      <c r="H16" s="921"/>
      <c r="I16" s="921"/>
      <c r="J16" s="820"/>
      <c r="K16" s="820"/>
      <c r="L16" s="849"/>
      <c r="M16" s="849"/>
      <c r="N16" s="849"/>
      <c r="O16" s="896"/>
      <c r="P16" s="32"/>
    </row>
    <row r="17" spans="1:16" x14ac:dyDescent="0.2">
      <c r="A17" s="180" t="s">
        <v>274</v>
      </c>
      <c r="B17" s="667">
        <v>0.43642782626939003</v>
      </c>
      <c r="C17" s="667">
        <v>0.47191596834463806</v>
      </c>
      <c r="D17" s="179"/>
      <c r="E17" s="895"/>
      <c r="F17" s="895"/>
      <c r="G17" s="921"/>
      <c r="H17" s="921"/>
      <c r="I17" s="921"/>
      <c r="J17" s="820"/>
      <c r="K17" s="820"/>
      <c r="L17" s="849"/>
      <c r="M17" s="849"/>
      <c r="N17" s="849"/>
      <c r="O17" s="896"/>
      <c r="P17" s="32"/>
    </row>
    <row r="18" spans="1:16" x14ac:dyDescent="0.2">
      <c r="A18" s="180" t="s">
        <v>275</v>
      </c>
      <c r="B18" s="667">
        <v>1.1900630328662931</v>
      </c>
      <c r="C18" s="667">
        <v>1.3227609698178231</v>
      </c>
      <c r="D18" s="179"/>
      <c r="E18" s="895"/>
      <c r="F18" s="895"/>
      <c r="G18" s="921"/>
      <c r="H18" s="921"/>
      <c r="I18" s="921"/>
      <c r="J18" s="820"/>
      <c r="K18" s="820"/>
      <c r="L18" s="849"/>
      <c r="M18" s="849"/>
      <c r="N18" s="849"/>
      <c r="O18" s="896"/>
      <c r="P18" s="32"/>
    </row>
    <row r="19" spans="1:16" x14ac:dyDescent="0.2">
      <c r="A19" s="175" t="s">
        <v>276</v>
      </c>
      <c r="B19" s="666">
        <v>20.9020362348361</v>
      </c>
      <c r="C19" s="666">
        <v>20.807740653917651</v>
      </c>
      <c r="D19" s="179"/>
      <c r="E19" s="895"/>
      <c r="F19" s="895"/>
      <c r="G19" s="921"/>
      <c r="H19" s="921"/>
      <c r="I19" s="921"/>
      <c r="J19" s="820"/>
      <c r="K19" s="820"/>
      <c r="L19" s="849"/>
      <c r="M19" s="849"/>
      <c r="N19" s="849"/>
      <c r="O19" s="896"/>
      <c r="P19" s="32"/>
    </row>
    <row r="20" spans="1:16" x14ac:dyDescent="0.2">
      <c r="A20" s="180" t="s">
        <v>277</v>
      </c>
      <c r="B20" s="667">
        <v>4.6121211122825327</v>
      </c>
      <c r="C20" s="667">
        <v>4.425060963764591</v>
      </c>
      <c r="D20" s="179"/>
      <c r="E20" s="895"/>
      <c r="F20" s="895"/>
      <c r="G20" s="921"/>
      <c r="H20" s="921"/>
      <c r="I20" s="921"/>
      <c r="J20" s="820"/>
      <c r="K20" s="820"/>
      <c r="L20" s="849"/>
      <c r="M20" s="849"/>
      <c r="N20" s="849"/>
      <c r="O20" s="896"/>
      <c r="P20" s="32"/>
    </row>
    <row r="21" spans="1:16" x14ac:dyDescent="0.2">
      <c r="A21" s="180" t="s">
        <v>278</v>
      </c>
      <c r="B21" s="667">
        <v>1.9401307835956629</v>
      </c>
      <c r="C21" s="667">
        <v>1.7005153936260449</v>
      </c>
      <c r="D21" s="179"/>
      <c r="E21" s="895"/>
      <c r="F21" s="895"/>
      <c r="G21" s="921"/>
      <c r="H21" s="921"/>
      <c r="I21" s="921"/>
      <c r="J21" s="820"/>
      <c r="K21" s="820"/>
      <c r="L21" s="849"/>
      <c r="M21" s="849"/>
      <c r="N21" s="849"/>
      <c r="O21" s="896"/>
      <c r="P21" s="32"/>
    </row>
    <row r="22" spans="1:16" x14ac:dyDescent="0.2">
      <c r="A22" s="180" t="s">
        <v>279</v>
      </c>
      <c r="B22" s="667">
        <v>0.98112672022152536</v>
      </c>
      <c r="C22" s="667">
        <v>0.99949915694312208</v>
      </c>
      <c r="D22" s="179"/>
      <c r="E22" s="895"/>
      <c r="F22" s="895"/>
      <c r="G22" s="921"/>
      <c r="H22" s="921"/>
      <c r="I22" s="921"/>
      <c r="J22" s="820"/>
      <c r="K22" s="820"/>
      <c r="L22" s="849"/>
      <c r="M22" s="849"/>
      <c r="N22" s="849"/>
      <c r="O22" s="896"/>
      <c r="P22" s="32"/>
    </row>
    <row r="23" spans="1:16" x14ac:dyDescent="0.2">
      <c r="A23" s="180" t="s">
        <v>280</v>
      </c>
      <c r="B23" s="667">
        <v>9.2005215632944619</v>
      </c>
      <c r="C23" s="667">
        <v>8.9533923682699275</v>
      </c>
      <c r="D23" s="179"/>
      <c r="E23" s="895"/>
      <c r="F23" s="895"/>
      <c r="G23" s="921"/>
      <c r="H23" s="921"/>
      <c r="I23" s="921"/>
      <c r="J23" s="820"/>
      <c r="K23" s="820"/>
      <c r="L23" s="849"/>
      <c r="M23" s="849"/>
      <c r="N23" s="849"/>
      <c r="O23" s="896"/>
      <c r="P23" s="32"/>
    </row>
    <row r="24" spans="1:16" x14ac:dyDescent="0.2">
      <c r="A24" s="180" t="s">
        <v>281</v>
      </c>
      <c r="B24" s="667">
        <v>4.0650618686535296</v>
      </c>
      <c r="C24" s="667">
        <v>4.7146308438848248</v>
      </c>
      <c r="D24" s="179"/>
      <c r="E24" s="895"/>
      <c r="F24" s="895"/>
      <c r="G24" s="921"/>
      <c r="H24" s="921"/>
      <c r="I24" s="921"/>
      <c r="J24" s="820"/>
      <c r="K24" s="820"/>
      <c r="L24" s="849"/>
      <c r="M24" s="849"/>
      <c r="N24" s="849"/>
      <c r="O24" s="896"/>
      <c r="P24" s="32"/>
    </row>
    <row r="25" spans="1:16" x14ac:dyDescent="0.2">
      <c r="A25" s="180" t="s">
        <v>138</v>
      </c>
      <c r="B25" s="667">
        <v>0.10307418678838991</v>
      </c>
      <c r="C25" s="667">
        <v>1.4641927429141575E-2</v>
      </c>
      <c r="D25" s="179"/>
      <c r="E25" s="895"/>
      <c r="F25" s="895"/>
      <c r="G25" s="921"/>
      <c r="H25" s="921"/>
      <c r="I25" s="921"/>
      <c r="J25" s="820"/>
      <c r="K25" s="820"/>
      <c r="L25" s="849"/>
      <c r="M25" s="849"/>
      <c r="N25" s="849"/>
      <c r="O25" s="896"/>
      <c r="P25" s="32"/>
    </row>
    <row r="26" spans="1:16" x14ac:dyDescent="0.2">
      <c r="A26" s="175" t="s">
        <v>282</v>
      </c>
      <c r="B26" s="666">
        <v>4.5867346930774264</v>
      </c>
      <c r="C26" s="666">
        <v>1.8013354153025025</v>
      </c>
      <c r="D26" s="179"/>
      <c r="E26" s="895"/>
      <c r="F26" s="895"/>
      <c r="G26" s="921"/>
      <c r="H26" s="921"/>
      <c r="I26" s="921"/>
      <c r="J26" s="820"/>
      <c r="K26" s="820"/>
      <c r="L26" s="849"/>
      <c r="M26" s="849"/>
      <c r="N26" s="849"/>
      <c r="O26" s="896"/>
      <c r="P26" s="32"/>
    </row>
    <row r="27" spans="1:16" x14ac:dyDescent="0.2">
      <c r="A27" s="175" t="s">
        <v>26</v>
      </c>
      <c r="B27" s="548"/>
      <c r="C27" s="548"/>
      <c r="D27" s="179"/>
      <c r="E27" s="895"/>
      <c r="F27" s="895"/>
      <c r="G27" s="921"/>
      <c r="H27" s="921"/>
      <c r="I27" s="921"/>
      <c r="J27" s="820"/>
      <c r="K27" s="820"/>
      <c r="L27" s="849"/>
      <c r="M27" s="849"/>
      <c r="N27" s="849"/>
      <c r="O27" s="896"/>
      <c r="P27" s="32"/>
    </row>
    <row r="28" spans="1:16" x14ac:dyDescent="0.2">
      <c r="A28" s="175" t="s">
        <v>283</v>
      </c>
      <c r="B28" s="666">
        <v>3.4724526177978889</v>
      </c>
      <c r="C28" s="666">
        <v>4.1982388401898563</v>
      </c>
      <c r="D28" s="179"/>
      <c r="E28" s="895"/>
      <c r="F28" s="895"/>
      <c r="G28" s="921"/>
      <c r="H28" s="849"/>
      <c r="I28" s="849"/>
      <c r="J28" s="820"/>
      <c r="K28" s="820"/>
      <c r="L28" s="849"/>
      <c r="M28" s="849"/>
      <c r="N28" s="849"/>
      <c r="O28" s="896"/>
      <c r="P28" s="32"/>
    </row>
    <row r="29" spans="1:16" x14ac:dyDescent="0.2">
      <c r="A29" s="180" t="s">
        <v>284</v>
      </c>
      <c r="B29" s="667">
        <v>9.9451773362562775E-3</v>
      </c>
      <c r="C29" s="667">
        <v>3.7152053325184742E-3</v>
      </c>
      <c r="D29" s="179"/>
      <c r="E29" s="895"/>
      <c r="F29" s="895"/>
      <c r="G29" s="921"/>
      <c r="H29" s="921"/>
      <c r="I29" s="921"/>
      <c r="J29" s="820"/>
      <c r="K29" s="820"/>
      <c r="L29" s="849"/>
      <c r="M29" s="849"/>
      <c r="N29" s="849"/>
      <c r="O29" s="896"/>
      <c r="P29" s="32"/>
    </row>
    <row r="30" spans="1:16" x14ac:dyDescent="0.2">
      <c r="A30" s="180" t="s">
        <v>285</v>
      </c>
      <c r="B30" s="667">
        <v>1.4717786265310431</v>
      </c>
      <c r="C30" s="667">
        <v>1.9244674437799485</v>
      </c>
      <c r="D30" s="179"/>
      <c r="E30" s="895"/>
      <c r="F30" s="895"/>
      <c r="G30" s="920"/>
      <c r="H30" s="921"/>
      <c r="I30" s="921"/>
      <c r="J30" s="820"/>
      <c r="K30" s="820"/>
      <c r="L30" s="849"/>
      <c r="M30" s="849"/>
      <c r="N30" s="849"/>
      <c r="O30" s="896"/>
      <c r="P30" s="32"/>
    </row>
    <row r="31" spans="1:16" x14ac:dyDescent="0.2">
      <c r="A31" s="180" t="s">
        <v>286</v>
      </c>
      <c r="B31" s="667">
        <v>2.0106191686031019</v>
      </c>
      <c r="C31" s="667">
        <v>2.2774866017424267</v>
      </c>
      <c r="D31" s="179"/>
      <c r="E31" s="895"/>
      <c r="F31" s="895"/>
      <c r="G31" s="921"/>
      <c r="H31" s="921"/>
      <c r="I31" s="921"/>
      <c r="J31" s="820"/>
      <c r="K31" s="820"/>
      <c r="L31" s="849"/>
      <c r="M31" s="849"/>
      <c r="N31" s="849"/>
      <c r="O31" s="896"/>
      <c r="P31" s="32"/>
    </row>
    <row r="32" spans="1:16" x14ac:dyDescent="0.2">
      <c r="A32" s="175" t="s">
        <v>287</v>
      </c>
      <c r="B32" s="666">
        <v>25.49871610524978</v>
      </c>
      <c r="C32" s="666">
        <v>22.61279127455267</v>
      </c>
      <c r="D32" s="179"/>
      <c r="E32" s="895"/>
      <c r="F32" s="895"/>
      <c r="G32" s="921"/>
      <c r="H32" s="921"/>
      <c r="I32" s="921"/>
      <c r="J32" s="820"/>
      <c r="K32" s="820"/>
      <c r="L32" s="849"/>
      <c r="M32" s="849"/>
      <c r="N32" s="849"/>
      <c r="O32" s="896"/>
      <c r="P32" s="32"/>
    </row>
    <row r="33" spans="1:16" x14ac:dyDescent="0.2">
      <c r="A33" s="175" t="s">
        <v>288</v>
      </c>
      <c r="B33" s="666">
        <v>24.384434029970244</v>
      </c>
      <c r="C33" s="666">
        <v>25.009694699440026</v>
      </c>
      <c r="D33" s="179"/>
      <c r="E33" s="895"/>
      <c r="F33" s="895"/>
      <c r="G33" s="921"/>
      <c r="H33" s="921"/>
      <c r="I33" s="921"/>
      <c r="J33" s="820"/>
      <c r="K33" s="820"/>
      <c r="L33" s="849"/>
      <c r="M33" s="849"/>
      <c r="N33" s="849"/>
      <c r="O33" s="896"/>
      <c r="P33" s="32"/>
    </row>
    <row r="34" spans="1:16" x14ac:dyDescent="0.2">
      <c r="A34" s="182" t="s">
        <v>289</v>
      </c>
      <c r="B34" s="668">
        <v>1.1142820752795353</v>
      </c>
      <c r="C34" s="668">
        <v>-2.3969034248873551</v>
      </c>
      <c r="D34" s="179"/>
      <c r="E34" s="895"/>
      <c r="F34" s="895"/>
      <c r="G34" s="921"/>
      <c r="H34" s="921"/>
      <c r="I34" s="921"/>
      <c r="J34" s="820"/>
      <c r="K34" s="820"/>
      <c r="L34" s="849"/>
      <c r="M34" s="849"/>
      <c r="N34" s="849"/>
      <c r="O34" s="896"/>
      <c r="P34" s="32"/>
    </row>
    <row r="35" spans="1:16" x14ac:dyDescent="0.2">
      <c r="A35" s="180" t="s">
        <v>316</v>
      </c>
      <c r="B35" s="184"/>
      <c r="C35" s="184"/>
      <c r="E35" s="849"/>
      <c r="F35" s="849"/>
      <c r="G35" s="921"/>
      <c r="H35" s="921"/>
      <c r="I35" s="921"/>
      <c r="J35" s="820"/>
      <c r="K35" s="820"/>
      <c r="L35" s="849"/>
      <c r="M35" s="849"/>
      <c r="N35" s="849"/>
      <c r="O35" s="896"/>
      <c r="P35" s="32"/>
    </row>
    <row r="36" spans="1:16" ht="12.75" customHeight="1" x14ac:dyDescent="0.2">
      <c r="A36" s="1038" t="s">
        <v>317</v>
      </c>
      <c r="B36" s="1038"/>
      <c r="C36" s="1038"/>
      <c r="E36" s="849"/>
      <c r="F36" s="849"/>
      <c r="G36" s="891"/>
      <c r="H36" s="891"/>
      <c r="I36" s="891"/>
      <c r="J36" s="820"/>
      <c r="K36" s="820"/>
      <c r="L36" s="849"/>
      <c r="M36" s="849"/>
      <c r="N36" s="849"/>
      <c r="O36" s="896"/>
      <c r="P36" s="32"/>
    </row>
    <row r="37" spans="1:16" x14ac:dyDescent="0.2">
      <c r="A37" s="1038"/>
      <c r="B37" s="1038"/>
      <c r="C37" s="1038"/>
      <c r="E37" s="849"/>
      <c r="F37" s="849"/>
      <c r="G37" s="891"/>
      <c r="H37" s="891"/>
      <c r="I37" s="891"/>
      <c r="J37" s="820"/>
      <c r="K37" s="820"/>
      <c r="L37" s="849"/>
      <c r="M37" s="849"/>
      <c r="N37" s="849"/>
      <c r="O37" s="896"/>
      <c r="P37" s="32"/>
    </row>
    <row r="38" spans="1:16" ht="12.75" customHeight="1" x14ac:dyDescent="0.2">
      <c r="A38" s="1038" t="s">
        <v>318</v>
      </c>
      <c r="B38" s="1038"/>
      <c r="C38" s="1038"/>
      <c r="E38" s="849"/>
      <c r="F38" s="849"/>
      <c r="G38" s="891"/>
      <c r="H38" s="891"/>
      <c r="I38" s="891"/>
      <c r="J38" s="820"/>
      <c r="K38" s="820"/>
      <c r="L38" s="849"/>
      <c r="M38" s="849"/>
      <c r="N38" s="849"/>
      <c r="O38" s="896"/>
      <c r="P38" s="32"/>
    </row>
    <row r="39" spans="1:16" ht="12.75" customHeight="1" x14ac:dyDescent="0.2">
      <c r="A39" s="935" t="s">
        <v>319</v>
      </c>
      <c r="B39" s="935"/>
      <c r="C39" s="935"/>
      <c r="E39" s="849"/>
      <c r="F39" s="849"/>
      <c r="G39" s="849"/>
      <c r="H39" s="849"/>
      <c r="I39" s="849"/>
      <c r="J39" s="849"/>
      <c r="K39" s="849"/>
      <c r="L39" s="849"/>
      <c r="M39" s="849"/>
      <c r="N39" s="849"/>
      <c r="O39" s="896"/>
      <c r="P39" s="32"/>
    </row>
    <row r="40" spans="1:16" x14ac:dyDescent="0.2">
      <c r="A40" s="935"/>
      <c r="B40" s="935"/>
      <c r="C40" s="935"/>
      <c r="F40" s="849"/>
      <c r="G40" s="849"/>
      <c r="H40" s="849"/>
      <c r="I40" s="849"/>
      <c r="J40" s="849"/>
      <c r="O40" s="32"/>
      <c r="P40" s="32"/>
    </row>
    <row r="41" spans="1:16" ht="12.75" customHeight="1" x14ac:dyDescent="0.2">
      <c r="A41" s="935" t="s">
        <v>320</v>
      </c>
      <c r="B41" s="935"/>
      <c r="C41" s="935"/>
      <c r="O41" s="32"/>
      <c r="P41" s="32"/>
    </row>
    <row r="42" spans="1:16" x14ac:dyDescent="0.2">
      <c r="A42" s="935"/>
      <c r="B42" s="935"/>
      <c r="C42" s="935"/>
      <c r="O42" s="32"/>
      <c r="P42" s="32"/>
    </row>
    <row r="43" spans="1:16" x14ac:dyDescent="0.2">
      <c r="A43" s="18" t="s">
        <v>57</v>
      </c>
      <c r="O43" s="32"/>
      <c r="P43" s="32"/>
    </row>
    <row r="44" spans="1:16" x14ac:dyDescent="0.2">
      <c r="O44" s="32"/>
      <c r="P44" s="32"/>
    </row>
    <row r="45" spans="1:16" x14ac:dyDescent="0.2">
      <c r="O45" s="32"/>
      <c r="P45" s="32"/>
    </row>
    <row r="46" spans="1:16" x14ac:dyDescent="0.2">
      <c r="O46" s="32"/>
      <c r="P46" s="32"/>
    </row>
    <row r="47" spans="1:16" x14ac:dyDescent="0.2">
      <c r="O47" s="32"/>
      <c r="P47" s="32"/>
    </row>
    <row r="48" spans="1:16" x14ac:dyDescent="0.2">
      <c r="O48" s="32"/>
      <c r="P48" s="32"/>
    </row>
    <row r="49" spans="15:16" x14ac:dyDescent="0.2">
      <c r="O49" s="32"/>
      <c r="P49" s="32"/>
    </row>
    <row r="50" spans="15:16" x14ac:dyDescent="0.2">
      <c r="O50" s="32"/>
      <c r="P50" s="32"/>
    </row>
    <row r="51" spans="15:16" x14ac:dyDescent="0.2">
      <c r="O51" s="32"/>
      <c r="P51" s="32"/>
    </row>
    <row r="52" spans="15:16" x14ac:dyDescent="0.2">
      <c r="O52" s="32"/>
      <c r="P52" s="32"/>
    </row>
    <row r="53" spans="15:16" x14ac:dyDescent="0.2">
      <c r="O53" s="32"/>
      <c r="P53" s="32"/>
    </row>
    <row r="54" spans="15:16" x14ac:dyDescent="0.2">
      <c r="O54" s="32"/>
      <c r="P54" s="32"/>
    </row>
    <row r="55" spans="15:16" x14ac:dyDescent="0.2">
      <c r="O55" s="32"/>
      <c r="P55" s="32"/>
    </row>
    <row r="56" spans="15:16" x14ac:dyDescent="0.2">
      <c r="O56" s="32"/>
      <c r="P56" s="32"/>
    </row>
    <row r="57" spans="15:16" x14ac:dyDescent="0.2">
      <c r="O57" s="32"/>
      <c r="P57" s="32"/>
    </row>
    <row r="58" spans="15:16" x14ac:dyDescent="0.2">
      <c r="O58" s="32"/>
      <c r="P58" s="32"/>
    </row>
    <row r="59" spans="15:16" x14ac:dyDescent="0.2">
      <c r="O59" s="32"/>
      <c r="P59" s="32"/>
    </row>
    <row r="60" spans="15:16" x14ac:dyDescent="0.2">
      <c r="O60" s="32"/>
      <c r="P60" s="32"/>
    </row>
    <row r="61" spans="15:16" x14ac:dyDescent="0.2">
      <c r="O61" s="32"/>
      <c r="P61" s="32"/>
    </row>
    <row r="62" spans="15:16" x14ac:dyDescent="0.2">
      <c r="O62" s="32"/>
      <c r="P62" s="32"/>
    </row>
    <row r="63" spans="15:16" x14ac:dyDescent="0.2">
      <c r="O63" s="32"/>
      <c r="P63" s="32"/>
    </row>
    <row r="64" spans="15:16" x14ac:dyDescent="0.2">
      <c r="O64" s="32"/>
      <c r="P64" s="32"/>
    </row>
    <row r="65" spans="15:16" x14ac:dyDescent="0.2">
      <c r="O65" s="32"/>
      <c r="P65" s="32"/>
    </row>
    <row r="66" spans="15:16" x14ac:dyDescent="0.2">
      <c r="O66" s="32"/>
      <c r="P66" s="32"/>
    </row>
    <row r="67" spans="15:16" x14ac:dyDescent="0.2">
      <c r="O67" s="32"/>
      <c r="P67" s="32"/>
    </row>
    <row r="68" spans="15:16" x14ac:dyDescent="0.2">
      <c r="O68" s="32"/>
      <c r="P68" s="32"/>
    </row>
    <row r="69" spans="15:16" x14ac:dyDescent="0.2">
      <c r="O69" s="32"/>
      <c r="P69" s="32"/>
    </row>
    <row r="70" spans="15:16" x14ac:dyDescent="0.2">
      <c r="O70" s="32"/>
      <c r="P70" s="32"/>
    </row>
    <row r="71" spans="15:16" x14ac:dyDescent="0.2">
      <c r="O71" s="32"/>
      <c r="P71" s="32"/>
    </row>
    <row r="72" spans="15:16" x14ac:dyDescent="0.2">
      <c r="O72" s="32"/>
      <c r="P72" s="32"/>
    </row>
    <row r="73" spans="15:16" x14ac:dyDescent="0.2">
      <c r="O73" s="32"/>
      <c r="P73" s="32"/>
    </row>
    <row r="74" spans="15:16" x14ac:dyDescent="0.2">
      <c r="O74" s="32"/>
      <c r="P74" s="32"/>
    </row>
    <row r="75" spans="15:16" x14ac:dyDescent="0.2">
      <c r="O75" s="32"/>
      <c r="P75" s="32"/>
    </row>
    <row r="76" spans="15:16" x14ac:dyDescent="0.2">
      <c r="O76" s="32"/>
      <c r="P76" s="32"/>
    </row>
    <row r="77" spans="15:16" x14ac:dyDescent="0.2">
      <c r="O77" s="32"/>
      <c r="P77" s="32"/>
    </row>
  </sheetData>
  <mergeCells count="9">
    <mergeCell ref="A36:C37"/>
    <mergeCell ref="A38:C38"/>
    <mergeCell ref="A39:C40"/>
    <mergeCell ref="A41:C4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D7A2-BC3B-445D-A91A-B65E4C6DBEA4}">
  <dimension ref="A1:J36"/>
  <sheetViews>
    <sheetView workbookViewId="0">
      <selection activeCell="M32" sqref="M32"/>
    </sheetView>
  </sheetViews>
  <sheetFormatPr baseColWidth="10" defaultColWidth="11.42578125" defaultRowHeight="12.75" x14ac:dyDescent="0.2"/>
  <cols>
    <col min="1" max="1" width="45.85546875" style="18" bestFit="1" customWidth="1"/>
    <col min="2" max="3" width="11.42578125" style="18" bestFit="1" customWidth="1"/>
    <col min="4" max="16384" width="11.42578125" style="18"/>
  </cols>
  <sheetData>
    <row r="1" spans="1:10" x14ac:dyDescent="0.2">
      <c r="A1" s="203" t="s">
        <v>327</v>
      </c>
      <c r="B1" s="189"/>
      <c r="C1" s="189"/>
    </row>
    <row r="2" spans="1:10" x14ac:dyDescent="0.2">
      <c r="A2" s="203" t="s">
        <v>328</v>
      </c>
      <c r="B2" s="189"/>
      <c r="C2" s="189"/>
    </row>
    <row r="3" spans="1:10" x14ac:dyDescent="0.2">
      <c r="A3" s="203" t="s">
        <v>329</v>
      </c>
      <c r="B3" s="189"/>
      <c r="C3" s="189"/>
    </row>
    <row r="4" spans="1:10" x14ac:dyDescent="0.2">
      <c r="A4" s="242" t="s">
        <v>198</v>
      </c>
      <c r="B4" s="189"/>
      <c r="C4" s="189"/>
    </row>
    <row r="5" spans="1:10" x14ac:dyDescent="0.2">
      <c r="A5" s="1039"/>
      <c r="B5" s="1039"/>
      <c r="C5" s="1039"/>
    </row>
    <row r="6" spans="1:10" x14ac:dyDescent="0.2">
      <c r="A6" s="21"/>
      <c r="B6" s="21">
        <v>2022</v>
      </c>
      <c r="C6" s="21">
        <v>2023</v>
      </c>
      <c r="E6" s="849"/>
      <c r="F6" s="849"/>
      <c r="G6" s="849"/>
      <c r="H6" s="849"/>
      <c r="I6" s="849"/>
      <c r="J6" s="849"/>
    </row>
    <row r="7" spans="1:10" s="76" customFormat="1" x14ac:dyDescent="0.2">
      <c r="A7" s="175" t="s">
        <v>33</v>
      </c>
      <c r="B7" s="190">
        <v>26920284.663000003</v>
      </c>
      <c r="C7" s="190">
        <v>22089154.052999999</v>
      </c>
      <c r="D7" s="191"/>
      <c r="E7" s="893"/>
      <c r="F7" s="893"/>
      <c r="G7" s="861"/>
      <c r="H7" s="891"/>
      <c r="I7" s="894"/>
      <c r="J7" s="891"/>
    </row>
    <row r="8" spans="1:10" s="76" customFormat="1" x14ac:dyDescent="0.2">
      <c r="A8" s="175" t="s">
        <v>129</v>
      </c>
      <c r="B8" s="192">
        <v>2538334.3890000023</v>
      </c>
      <c r="C8" s="192">
        <v>-589074.96299999952</v>
      </c>
      <c r="D8" s="191"/>
      <c r="E8" s="893"/>
      <c r="F8" s="893"/>
      <c r="G8" s="853"/>
      <c r="H8" s="891"/>
      <c r="I8" s="894"/>
      <c r="J8" s="891"/>
    </row>
    <row r="9" spans="1:10" x14ac:dyDescent="0.2">
      <c r="A9" s="180" t="s">
        <v>130</v>
      </c>
      <c r="B9" s="193">
        <v>16837610.839000002</v>
      </c>
      <c r="C9" s="193">
        <v>17018046.022</v>
      </c>
      <c r="D9" s="191"/>
      <c r="E9" s="893"/>
      <c r="F9" s="893"/>
      <c r="G9" s="862"/>
      <c r="H9" s="849"/>
      <c r="I9" s="852"/>
      <c r="J9" s="849"/>
    </row>
    <row r="10" spans="1:10" x14ac:dyDescent="0.2">
      <c r="A10" s="180" t="s">
        <v>131</v>
      </c>
      <c r="B10" s="193">
        <v>-14299276.449999999</v>
      </c>
      <c r="C10" s="193">
        <v>-17607120.984999999</v>
      </c>
      <c r="D10" s="191"/>
      <c r="E10" s="893"/>
      <c r="F10" s="893"/>
      <c r="G10" s="862"/>
      <c r="H10" s="849"/>
      <c r="I10" s="852"/>
      <c r="J10" s="849"/>
    </row>
    <row r="11" spans="1:10" s="76" customFormat="1" x14ac:dyDescent="0.2">
      <c r="A11" s="175" t="s">
        <v>132</v>
      </c>
      <c r="B11" s="192">
        <v>8641580.6769999992</v>
      </c>
      <c r="C11" s="192">
        <v>6555538.6509999996</v>
      </c>
      <c r="D11" s="191"/>
      <c r="E11" s="893"/>
      <c r="F11" s="893"/>
      <c r="G11" s="861"/>
      <c r="H11" s="891"/>
      <c r="I11" s="894"/>
      <c r="J11" s="891"/>
    </row>
    <row r="12" spans="1:10" s="76" customFormat="1" x14ac:dyDescent="0.2">
      <c r="A12" s="175" t="s">
        <v>133</v>
      </c>
      <c r="B12" s="192">
        <v>15740369.596999999</v>
      </c>
      <c r="C12" s="192">
        <v>16122690.365</v>
      </c>
      <c r="D12" s="191"/>
      <c r="E12" s="893"/>
      <c r="F12" s="893"/>
      <c r="G12" s="851"/>
      <c r="H12" s="891"/>
      <c r="I12" s="894"/>
      <c r="J12" s="891"/>
    </row>
    <row r="13" spans="1:10" s="76" customFormat="1" x14ac:dyDescent="0.2">
      <c r="A13" s="175" t="s">
        <v>39</v>
      </c>
      <c r="B13" s="192">
        <v>24515246.357000008</v>
      </c>
      <c r="C13" s="192">
        <v>25200471.634</v>
      </c>
      <c r="D13" s="191"/>
      <c r="E13" s="893"/>
      <c r="F13" s="893"/>
      <c r="G13" s="892"/>
      <c r="H13" s="891"/>
      <c r="I13" s="894"/>
      <c r="J13" s="891"/>
    </row>
    <row r="14" spans="1:10" x14ac:dyDescent="0.2">
      <c r="A14" s="180" t="s">
        <v>134</v>
      </c>
      <c r="B14" s="193">
        <v>35802223.064000003</v>
      </c>
      <c r="C14" s="193">
        <v>36638126.800999999</v>
      </c>
      <c r="D14" s="191"/>
      <c r="E14" s="893"/>
      <c r="F14" s="893"/>
      <c r="G14" s="866"/>
      <c r="H14" s="849"/>
      <c r="I14" s="852"/>
      <c r="J14" s="849"/>
    </row>
    <row r="15" spans="1:10" x14ac:dyDescent="0.2">
      <c r="A15" s="180" t="s">
        <v>135</v>
      </c>
      <c r="B15" s="193">
        <v>-441184.35499999998</v>
      </c>
      <c r="C15" s="193">
        <v>-381429.50699999998</v>
      </c>
      <c r="D15" s="191"/>
      <c r="E15" s="893"/>
      <c r="F15" s="893"/>
      <c r="G15" s="858"/>
      <c r="H15" s="849"/>
      <c r="I15" s="852"/>
      <c r="J15" s="849"/>
    </row>
    <row r="16" spans="1:10" x14ac:dyDescent="0.2">
      <c r="A16" s="180" t="s">
        <v>136</v>
      </c>
      <c r="B16" s="193">
        <v>-10845792.352</v>
      </c>
      <c r="C16" s="193">
        <v>-11056225.66</v>
      </c>
      <c r="D16" s="191"/>
      <c r="E16" s="893"/>
      <c r="F16" s="893"/>
      <c r="G16" s="858"/>
      <c r="H16" s="849"/>
      <c r="I16" s="852"/>
      <c r="J16" s="849"/>
    </row>
    <row r="17" spans="1:10" x14ac:dyDescent="0.2">
      <c r="A17" s="175" t="s">
        <v>43</v>
      </c>
      <c r="B17" s="192">
        <v>2221929.3152079997</v>
      </c>
      <c r="C17" s="192">
        <v>3631500.3020000001</v>
      </c>
      <c r="D17" s="191"/>
      <c r="E17" s="893"/>
      <c r="F17" s="893"/>
      <c r="G17" s="858"/>
      <c r="H17" s="849"/>
      <c r="I17" s="852"/>
      <c r="J17" s="849"/>
    </row>
    <row r="18" spans="1:10" x14ac:dyDescent="0.2">
      <c r="A18" s="180" t="s">
        <v>44</v>
      </c>
      <c r="B18" s="193">
        <v>1171381.7966789999</v>
      </c>
      <c r="C18" s="193">
        <v>1189169.642</v>
      </c>
      <c r="D18" s="191"/>
      <c r="E18" s="893"/>
      <c r="F18" s="893"/>
      <c r="G18" s="859"/>
      <c r="H18" s="849"/>
      <c r="I18" s="852"/>
      <c r="J18" s="849"/>
    </row>
    <row r="19" spans="1:10" x14ac:dyDescent="0.2">
      <c r="A19" s="180" t="s">
        <v>45</v>
      </c>
      <c r="B19" s="193">
        <v>1028981.5595290001</v>
      </c>
      <c r="C19" s="193">
        <v>2419531.16</v>
      </c>
      <c r="D19" s="191"/>
      <c r="E19" s="893"/>
      <c r="F19" s="893"/>
      <c r="G19" s="851"/>
      <c r="H19" s="849"/>
      <c r="I19" s="852"/>
      <c r="J19" s="849"/>
    </row>
    <row r="20" spans="1:10" x14ac:dyDescent="0.2">
      <c r="A20" s="180" t="s">
        <v>46</v>
      </c>
      <c r="B20" s="193">
        <v>21565.959000000003</v>
      </c>
      <c r="C20" s="193">
        <v>22799.5</v>
      </c>
      <c r="D20" s="191"/>
      <c r="E20" s="893"/>
      <c r="F20" s="893"/>
      <c r="G20" s="859"/>
      <c r="H20" s="849"/>
      <c r="I20" s="852"/>
      <c r="J20" s="849"/>
    </row>
    <row r="21" spans="1:10" x14ac:dyDescent="0.2">
      <c r="A21" s="175" t="s">
        <v>47</v>
      </c>
      <c r="B21" s="192">
        <v>765709.35936099989</v>
      </c>
      <c r="C21" s="192">
        <v>810644.28899999999</v>
      </c>
      <c r="D21" s="191"/>
      <c r="E21" s="893"/>
      <c r="F21" s="893"/>
      <c r="G21" s="856"/>
      <c r="H21" s="849"/>
      <c r="I21" s="852"/>
      <c r="J21" s="849"/>
    </row>
    <row r="22" spans="1:10" x14ac:dyDescent="0.2">
      <c r="A22" s="175" t="s">
        <v>48</v>
      </c>
      <c r="B22" s="192">
        <v>555862.69909300003</v>
      </c>
      <c r="C22" s="192">
        <v>483432.62599999999</v>
      </c>
      <c r="D22" s="191"/>
      <c r="E22" s="893"/>
      <c r="F22" s="893"/>
      <c r="G22" s="858"/>
      <c r="H22" s="849"/>
      <c r="I22" s="852"/>
      <c r="J22" s="849"/>
    </row>
    <row r="23" spans="1:10" x14ac:dyDescent="0.2">
      <c r="A23" s="175" t="s">
        <v>49</v>
      </c>
      <c r="B23" s="192">
        <v>428487.11143599893</v>
      </c>
      <c r="C23" s="192">
        <v>420001.25199999986</v>
      </c>
      <c r="D23" s="191"/>
      <c r="E23" s="893"/>
      <c r="F23" s="893"/>
      <c r="G23" s="858"/>
      <c r="H23" s="849"/>
      <c r="I23" s="852"/>
      <c r="J23" s="849"/>
    </row>
    <row r="24" spans="1:10" x14ac:dyDescent="0.2">
      <c r="A24" s="180" t="s">
        <v>137</v>
      </c>
      <c r="B24" s="193">
        <v>-1273435.2409610001</v>
      </c>
      <c r="C24" s="193">
        <v>-1266759.442</v>
      </c>
      <c r="D24" s="191"/>
      <c r="E24" s="893"/>
      <c r="F24" s="893"/>
      <c r="G24" s="866"/>
      <c r="H24" s="849"/>
      <c r="I24" s="852"/>
      <c r="J24" s="849"/>
    </row>
    <row r="25" spans="1:10" x14ac:dyDescent="0.2">
      <c r="A25" s="180" t="s">
        <v>138</v>
      </c>
      <c r="B25" s="193">
        <v>1701922.352396999</v>
      </c>
      <c r="C25" s="193">
        <v>1686760.6939999999</v>
      </c>
      <c r="D25" s="191"/>
      <c r="E25" s="893"/>
      <c r="F25" s="893"/>
      <c r="G25" s="858"/>
      <c r="H25" s="849"/>
      <c r="I25" s="852"/>
      <c r="J25" s="849"/>
    </row>
    <row r="26" spans="1:10" x14ac:dyDescent="0.2">
      <c r="A26" s="80" t="s">
        <v>52</v>
      </c>
      <c r="B26" s="196">
        <v>55407519.505098015</v>
      </c>
      <c r="C26" s="196">
        <v>52635204.155999996</v>
      </c>
      <c r="D26" s="191"/>
      <c r="E26" s="893"/>
      <c r="F26" s="893"/>
      <c r="G26" s="861"/>
      <c r="H26" s="849"/>
      <c r="I26" s="852"/>
      <c r="J26" s="849"/>
    </row>
    <row r="27" spans="1:10" x14ac:dyDescent="0.2">
      <c r="A27" s="18" t="s">
        <v>57</v>
      </c>
      <c r="B27" s="197"/>
      <c r="C27" s="197"/>
      <c r="E27" s="893"/>
      <c r="F27" s="893"/>
      <c r="G27" s="856"/>
      <c r="H27" s="849"/>
      <c r="I27" s="852"/>
      <c r="J27" s="849"/>
    </row>
    <row r="28" spans="1:10" x14ac:dyDescent="0.2">
      <c r="E28" s="849"/>
      <c r="F28" s="849"/>
      <c r="G28" s="861"/>
      <c r="H28" s="849"/>
      <c r="I28" s="852"/>
      <c r="J28" s="849"/>
    </row>
    <row r="29" spans="1:10" x14ac:dyDescent="0.2">
      <c r="E29" s="849"/>
      <c r="F29" s="849"/>
      <c r="G29" s="857"/>
      <c r="H29" s="849"/>
      <c r="I29" s="852"/>
      <c r="J29" s="849"/>
    </row>
    <row r="30" spans="1:10" x14ac:dyDescent="0.2">
      <c r="E30" s="849"/>
      <c r="F30" s="849"/>
      <c r="G30" s="858"/>
      <c r="H30" s="849"/>
      <c r="I30" s="852"/>
      <c r="J30" s="849"/>
    </row>
    <row r="31" spans="1:10" x14ac:dyDescent="0.2">
      <c r="E31" s="849"/>
      <c r="F31" s="849"/>
      <c r="G31" s="862"/>
      <c r="H31" s="849"/>
      <c r="I31" s="852"/>
      <c r="J31" s="849"/>
    </row>
    <row r="32" spans="1:10" x14ac:dyDescent="0.2">
      <c r="E32" s="849"/>
      <c r="F32" s="849"/>
      <c r="G32" s="866"/>
      <c r="H32" s="849"/>
      <c r="I32" s="852"/>
      <c r="J32" s="849"/>
    </row>
    <row r="33" spans="2:10" x14ac:dyDescent="0.2">
      <c r="E33" s="849"/>
      <c r="F33" s="849"/>
      <c r="G33" s="849"/>
      <c r="H33" s="849"/>
      <c r="I33" s="849"/>
      <c r="J33" s="849"/>
    </row>
    <row r="36" spans="2:10" x14ac:dyDescent="0.2">
      <c r="B36" s="198"/>
    </row>
  </sheetData>
  <mergeCells count="1">
    <mergeCell ref="A5:C5"/>
  </mergeCells>
  <conditionalFormatting sqref="G7:G32">
    <cfRule type="cellIs" dxfId="10" priority="1" stopIfTrue="1" operator="equal">
      <formula>"n.d."</formula>
    </cfRule>
  </conditionalFormatting>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DE15-4FF8-401E-BC01-313472D4F5B3}">
  <dimension ref="A1:C16"/>
  <sheetViews>
    <sheetView zoomScale="120" zoomScaleNormal="120" workbookViewId="0">
      <selection activeCell="B9" sqref="B9"/>
    </sheetView>
  </sheetViews>
  <sheetFormatPr baseColWidth="10" defaultColWidth="10.85546875" defaultRowHeight="12.75" x14ac:dyDescent="0.2"/>
  <cols>
    <col min="1" max="1" width="37.42578125" style="4" bestFit="1" customWidth="1"/>
    <col min="2" max="2" width="11.5703125" style="4" customWidth="1"/>
    <col min="3" max="3" width="11" style="4" customWidth="1"/>
    <col min="4" max="4" width="11.42578125" style="4"/>
    <col min="5" max="16384" width="10.85546875" style="4"/>
  </cols>
  <sheetData>
    <row r="1" spans="1:3" x14ac:dyDescent="0.2">
      <c r="A1" s="17" t="s">
        <v>58</v>
      </c>
    </row>
    <row r="2" spans="1:3" x14ac:dyDescent="0.2">
      <c r="A2" s="17" t="s">
        <v>364</v>
      </c>
    </row>
    <row r="4" spans="1:3" ht="25.5" x14ac:dyDescent="0.2">
      <c r="A4" s="250" t="s">
        <v>10</v>
      </c>
      <c r="B4" s="22" t="s">
        <v>451</v>
      </c>
      <c r="C4" s="22" t="s">
        <v>452</v>
      </c>
    </row>
    <row r="5" spans="1:3" x14ac:dyDescent="0.2">
      <c r="A5" s="251" t="s">
        <v>350</v>
      </c>
      <c r="B5" s="252"/>
      <c r="C5" s="253"/>
    </row>
    <row r="6" spans="1:3" x14ac:dyDescent="0.2">
      <c r="A6" s="33" t="s">
        <v>140</v>
      </c>
      <c r="B6" s="606">
        <v>2.5152584951550598</v>
      </c>
      <c r="C6" s="606">
        <v>2.5152584951550598</v>
      </c>
    </row>
    <row r="7" spans="1:3" x14ac:dyDescent="0.2">
      <c r="A7" s="255" t="s">
        <v>141</v>
      </c>
      <c r="B7" s="607">
        <v>1.25999999999999</v>
      </c>
      <c r="C7" s="608">
        <v>0.87999999999999201</v>
      </c>
    </row>
    <row r="8" spans="1:3" x14ac:dyDescent="0.2">
      <c r="A8" s="256" t="s">
        <v>351</v>
      </c>
      <c r="B8" s="243"/>
      <c r="C8" s="79"/>
    </row>
    <row r="9" spans="1:3" x14ac:dyDescent="0.2">
      <c r="A9" s="257" t="s">
        <v>477</v>
      </c>
      <c r="B9" s="243">
        <v>331</v>
      </c>
      <c r="C9" s="243">
        <v>331</v>
      </c>
    </row>
    <row r="10" spans="1:3" x14ac:dyDescent="0.2">
      <c r="A10" s="257" t="s">
        <v>142</v>
      </c>
      <c r="B10" s="258">
        <v>1474</v>
      </c>
      <c r="C10" s="259">
        <v>1398.5609999999999</v>
      </c>
    </row>
    <row r="11" spans="1:3" x14ac:dyDescent="0.2">
      <c r="A11" s="260" t="s">
        <v>143</v>
      </c>
      <c r="B11" s="261">
        <v>2643.49359603429</v>
      </c>
      <c r="C11" s="261">
        <v>2703.1844509443999</v>
      </c>
    </row>
    <row r="12" spans="1:3" ht="13.9" customHeight="1" x14ac:dyDescent="0.2">
      <c r="A12" s="935" t="s">
        <v>420</v>
      </c>
      <c r="B12" s="935"/>
      <c r="C12" s="935"/>
    </row>
    <row r="13" spans="1:3" x14ac:dyDescent="0.2">
      <c r="A13" s="935"/>
      <c r="B13" s="935"/>
      <c r="C13" s="935"/>
    </row>
    <row r="14" spans="1:3" x14ac:dyDescent="0.2">
      <c r="A14" s="935"/>
      <c r="B14" s="935"/>
      <c r="C14" s="935"/>
    </row>
    <row r="15" spans="1:3" x14ac:dyDescent="0.2">
      <c r="A15" s="4" t="s">
        <v>144</v>
      </c>
    </row>
    <row r="16" spans="1:3" ht="12.95" customHeight="1" x14ac:dyDescent="0.2"/>
  </sheetData>
  <mergeCells count="1">
    <mergeCell ref="A12:C14"/>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14BD-2512-4384-B32F-7D4041C68B7C}">
  <dimension ref="A1:K36"/>
  <sheetViews>
    <sheetView workbookViewId="0">
      <selection activeCell="Q41" sqref="Q41"/>
    </sheetView>
  </sheetViews>
  <sheetFormatPr baseColWidth="10" defaultColWidth="11.42578125" defaultRowHeight="12.75" x14ac:dyDescent="0.2"/>
  <cols>
    <col min="1" max="1" width="45.85546875" style="18" bestFit="1" customWidth="1"/>
    <col min="2" max="2" width="11.42578125" style="18" bestFit="1" customWidth="1"/>
    <col min="3" max="3" width="11.5703125" style="18" bestFit="1" customWidth="1"/>
    <col min="4" max="16384" width="11.42578125" style="18"/>
  </cols>
  <sheetData>
    <row r="1" spans="1:11" x14ac:dyDescent="0.2">
      <c r="A1" s="203" t="s">
        <v>330</v>
      </c>
      <c r="B1" s="189"/>
      <c r="C1" s="189"/>
    </row>
    <row r="2" spans="1:11" x14ac:dyDescent="0.2">
      <c r="A2" s="203" t="s">
        <v>328</v>
      </c>
      <c r="B2" s="189"/>
      <c r="C2" s="189"/>
    </row>
    <row r="3" spans="1:11" x14ac:dyDescent="0.2">
      <c r="A3" s="203" t="s">
        <v>329</v>
      </c>
      <c r="B3" s="189"/>
      <c r="C3" s="189"/>
    </row>
    <row r="4" spans="1:11" x14ac:dyDescent="0.2">
      <c r="A4" s="242" t="s">
        <v>490</v>
      </c>
      <c r="B4" s="189"/>
      <c r="C4" s="189"/>
    </row>
    <row r="5" spans="1:11" x14ac:dyDescent="0.2">
      <c r="A5" s="1039"/>
      <c r="B5" s="1039"/>
      <c r="C5" s="1039"/>
    </row>
    <row r="6" spans="1:11" x14ac:dyDescent="0.2">
      <c r="A6" s="21"/>
      <c r="B6" s="21">
        <v>2022</v>
      </c>
      <c r="C6" s="21">
        <v>2023</v>
      </c>
      <c r="E6" s="849"/>
      <c r="F6" s="849"/>
      <c r="G6" s="849"/>
      <c r="H6" s="849"/>
      <c r="I6" s="849"/>
      <c r="J6" s="849"/>
      <c r="K6" s="849"/>
    </row>
    <row r="7" spans="1:11" s="76" customFormat="1" x14ac:dyDescent="0.2">
      <c r="A7" s="194" t="s">
        <v>33</v>
      </c>
      <c r="B7" s="190">
        <v>28876764.364</v>
      </c>
      <c r="C7" s="190">
        <v>22089154.052999999</v>
      </c>
      <c r="D7" s="199"/>
      <c r="E7" s="890"/>
      <c r="F7" s="890"/>
      <c r="G7" s="851"/>
      <c r="H7" s="891"/>
      <c r="I7" s="891"/>
      <c r="J7" s="891"/>
      <c r="K7" s="891"/>
    </row>
    <row r="8" spans="1:11" s="76" customFormat="1" x14ac:dyDescent="0.2">
      <c r="A8" s="194" t="s">
        <v>129</v>
      </c>
      <c r="B8" s="192">
        <v>2722812.3680000026</v>
      </c>
      <c r="C8" s="192">
        <v>-589074.96299999952</v>
      </c>
      <c r="D8" s="199"/>
      <c r="E8" s="890"/>
      <c r="F8" s="890"/>
      <c r="G8" s="865"/>
      <c r="H8" s="891"/>
      <c r="I8" s="891"/>
      <c r="J8" s="891"/>
      <c r="K8" s="891"/>
    </row>
    <row r="9" spans="1:11" x14ac:dyDescent="0.2">
      <c r="A9" s="177" t="s">
        <v>130</v>
      </c>
      <c r="B9" s="193">
        <v>18061314.238000002</v>
      </c>
      <c r="C9" s="193">
        <v>17018046.022</v>
      </c>
      <c r="D9" s="30"/>
      <c r="E9" s="890"/>
      <c r="F9" s="890"/>
      <c r="G9" s="854"/>
      <c r="H9" s="849"/>
      <c r="I9" s="849"/>
      <c r="J9" s="849"/>
      <c r="K9" s="849"/>
    </row>
    <row r="10" spans="1:11" x14ac:dyDescent="0.2">
      <c r="A10" s="177" t="s">
        <v>131</v>
      </c>
      <c r="B10" s="193">
        <v>-15338501.869999999</v>
      </c>
      <c r="C10" s="193">
        <v>-17607120.984999999</v>
      </c>
      <c r="D10" s="30"/>
      <c r="E10" s="890"/>
      <c r="F10" s="890"/>
      <c r="G10" s="862"/>
      <c r="H10" s="849"/>
      <c r="I10" s="849"/>
      <c r="J10" s="849"/>
      <c r="K10" s="849"/>
    </row>
    <row r="11" spans="1:11" s="76" customFormat="1" x14ac:dyDescent="0.2">
      <c r="A11" s="194" t="s">
        <v>132</v>
      </c>
      <c r="B11" s="192">
        <v>9269622.9649999999</v>
      </c>
      <c r="C11" s="192">
        <v>6555538.6509999996</v>
      </c>
      <c r="D11" s="199"/>
      <c r="E11" s="890"/>
      <c r="F11" s="890"/>
      <c r="G11" s="866"/>
      <c r="H11" s="891"/>
      <c r="I11" s="891"/>
      <c r="J11" s="891"/>
      <c r="K11" s="891"/>
    </row>
    <row r="12" spans="1:11" s="76" customFormat="1" x14ac:dyDescent="0.2">
      <c r="A12" s="194" t="s">
        <v>133</v>
      </c>
      <c r="B12" s="192">
        <v>16884329.030999999</v>
      </c>
      <c r="C12" s="192">
        <v>16122690.365</v>
      </c>
      <c r="D12" s="199"/>
      <c r="E12" s="890"/>
      <c r="F12" s="890"/>
      <c r="G12" s="866"/>
      <c r="H12" s="891"/>
      <c r="I12" s="891"/>
      <c r="J12" s="891"/>
      <c r="K12" s="891"/>
    </row>
    <row r="13" spans="1:11" s="76" customFormat="1" x14ac:dyDescent="0.2">
      <c r="A13" s="194" t="s">
        <v>39</v>
      </c>
      <c r="B13" s="192">
        <v>26296935.609999992</v>
      </c>
      <c r="C13" s="192">
        <v>25200471.634</v>
      </c>
      <c r="D13" s="199"/>
      <c r="E13" s="890"/>
      <c r="F13" s="890"/>
      <c r="G13" s="892"/>
      <c r="H13" s="891"/>
      <c r="I13" s="891"/>
      <c r="J13" s="891"/>
      <c r="K13" s="891"/>
    </row>
    <row r="14" spans="1:11" x14ac:dyDescent="0.2">
      <c r="A14" s="177" t="s">
        <v>134</v>
      </c>
      <c r="B14" s="193">
        <v>38404213.479999997</v>
      </c>
      <c r="C14" s="193">
        <v>36638126.800999999</v>
      </c>
      <c r="D14" s="30"/>
      <c r="E14" s="890"/>
      <c r="F14" s="890"/>
      <c r="G14" s="866"/>
      <c r="H14" s="849"/>
      <c r="I14" s="849"/>
      <c r="J14" s="849"/>
      <c r="K14" s="849"/>
    </row>
    <row r="15" spans="1:11" x14ac:dyDescent="0.2">
      <c r="A15" s="177" t="s">
        <v>135</v>
      </c>
      <c r="B15" s="193">
        <v>-473248.21500000003</v>
      </c>
      <c r="C15" s="193">
        <v>-381429.50699999998</v>
      </c>
      <c r="D15" s="30"/>
      <c r="E15" s="890"/>
      <c r="F15" s="890"/>
      <c r="G15" s="858"/>
      <c r="H15" s="849"/>
      <c r="I15" s="849"/>
      <c r="J15" s="849"/>
      <c r="K15" s="849"/>
    </row>
    <row r="16" spans="1:11" x14ac:dyDescent="0.2">
      <c r="A16" s="177" t="s">
        <v>136</v>
      </c>
      <c r="B16" s="193">
        <v>-11634029.654999999</v>
      </c>
      <c r="C16" s="193">
        <v>-11056225.66</v>
      </c>
      <c r="D16" s="30"/>
      <c r="E16" s="890"/>
      <c r="F16" s="890"/>
      <c r="G16" s="859"/>
      <c r="H16" s="849"/>
      <c r="I16" s="849"/>
      <c r="J16" s="849"/>
      <c r="K16" s="849"/>
    </row>
    <row r="17" spans="1:11" x14ac:dyDescent="0.2">
      <c r="A17" s="194" t="s">
        <v>43</v>
      </c>
      <c r="B17" s="192">
        <v>2383411.9920000001</v>
      </c>
      <c r="C17" s="192">
        <v>3631500.3020000001</v>
      </c>
      <c r="D17" s="30"/>
      <c r="E17" s="890"/>
      <c r="F17" s="890"/>
      <c r="G17" s="856"/>
      <c r="H17" s="849"/>
      <c r="I17" s="849"/>
      <c r="J17" s="849"/>
      <c r="K17" s="849"/>
    </row>
    <row r="18" spans="1:11" x14ac:dyDescent="0.2">
      <c r="A18" s="177" t="s">
        <v>44</v>
      </c>
      <c r="B18" s="193">
        <v>1256514.058</v>
      </c>
      <c r="C18" s="193">
        <v>1189169.642</v>
      </c>
      <c r="D18" s="30"/>
      <c r="E18" s="890"/>
      <c r="F18" s="890"/>
      <c r="G18" s="858"/>
      <c r="H18" s="849"/>
      <c r="I18" s="849"/>
      <c r="J18" s="849"/>
      <c r="K18" s="849"/>
    </row>
    <row r="19" spans="1:11" x14ac:dyDescent="0.2">
      <c r="A19" s="177" t="s">
        <v>45</v>
      </c>
      <c r="B19" s="193">
        <v>1103764.6299999999</v>
      </c>
      <c r="C19" s="193">
        <v>2419531.16</v>
      </c>
      <c r="D19" s="30"/>
      <c r="E19" s="890"/>
      <c r="F19" s="890"/>
      <c r="G19" s="866"/>
      <c r="H19" s="849"/>
      <c r="I19" s="849"/>
      <c r="J19" s="849"/>
      <c r="K19" s="849"/>
    </row>
    <row r="20" spans="1:11" x14ac:dyDescent="0.2">
      <c r="A20" s="177" t="s">
        <v>46</v>
      </c>
      <c r="B20" s="193">
        <v>23133.304</v>
      </c>
      <c r="C20" s="193">
        <v>22799.5</v>
      </c>
      <c r="D20" s="30"/>
      <c r="E20" s="890"/>
      <c r="F20" s="890"/>
      <c r="G20" s="858"/>
      <c r="H20" s="849"/>
      <c r="I20" s="849"/>
      <c r="J20" s="849"/>
      <c r="K20" s="849"/>
    </row>
    <row r="21" spans="1:11" x14ac:dyDescent="0.2">
      <c r="A21" s="194" t="s">
        <v>47</v>
      </c>
      <c r="B21" s="192">
        <v>821358.65300000005</v>
      </c>
      <c r="C21" s="192">
        <v>810644.28899999999</v>
      </c>
      <c r="D21" s="30"/>
      <c r="E21" s="890"/>
      <c r="F21" s="890"/>
      <c r="G21" s="858"/>
      <c r="H21" s="849"/>
      <c r="I21" s="849"/>
      <c r="J21" s="849"/>
      <c r="K21" s="849"/>
    </row>
    <row r="22" spans="1:11" x14ac:dyDescent="0.2">
      <c r="A22" s="194" t="s">
        <v>48</v>
      </c>
      <c r="B22" s="192">
        <v>596261.01199999999</v>
      </c>
      <c r="C22" s="192">
        <v>483432.62599999999</v>
      </c>
      <c r="D22" s="30"/>
      <c r="E22" s="890"/>
      <c r="F22" s="890"/>
      <c r="G22" s="859"/>
      <c r="H22" s="849"/>
      <c r="I22" s="849"/>
      <c r="J22" s="849"/>
      <c r="K22" s="849"/>
    </row>
    <row r="23" spans="1:11" x14ac:dyDescent="0.2">
      <c r="A23" s="194" t="s">
        <v>49</v>
      </c>
      <c r="B23" s="192">
        <v>459628.17699999991</v>
      </c>
      <c r="C23" s="192">
        <v>420001.25199999986</v>
      </c>
      <c r="D23" s="30"/>
      <c r="E23" s="890"/>
      <c r="F23" s="890"/>
      <c r="G23" s="856"/>
      <c r="H23" s="849"/>
      <c r="I23" s="849"/>
      <c r="J23" s="849"/>
      <c r="K23" s="849"/>
    </row>
    <row r="24" spans="1:11" x14ac:dyDescent="0.2">
      <c r="A24" s="177" t="s">
        <v>137</v>
      </c>
      <c r="B24" s="193">
        <v>-1365984.4180000001</v>
      </c>
      <c r="C24" s="193">
        <v>-1266759.442</v>
      </c>
      <c r="D24" s="30"/>
      <c r="E24" s="890"/>
      <c r="F24" s="890"/>
      <c r="G24" s="861"/>
      <c r="H24" s="849"/>
      <c r="I24" s="849"/>
      <c r="J24" s="849"/>
      <c r="K24" s="849"/>
    </row>
    <row r="25" spans="1:11" x14ac:dyDescent="0.2">
      <c r="A25" s="177" t="s">
        <v>138</v>
      </c>
      <c r="B25" s="193">
        <v>1825612.595</v>
      </c>
      <c r="C25" s="193">
        <v>1686760.6939999999</v>
      </c>
      <c r="D25" s="30"/>
      <c r="E25" s="890"/>
      <c r="F25" s="890"/>
      <c r="G25" s="856"/>
      <c r="H25" s="849"/>
      <c r="I25" s="849"/>
      <c r="J25" s="849"/>
      <c r="K25" s="849"/>
    </row>
    <row r="26" spans="1:11" x14ac:dyDescent="0.2">
      <c r="A26" s="195" t="s">
        <v>52</v>
      </c>
      <c r="B26" s="196">
        <v>59434359.807999991</v>
      </c>
      <c r="C26" s="196">
        <v>52635204.155999996</v>
      </c>
      <c r="D26" s="30"/>
      <c r="E26" s="890"/>
      <c r="F26" s="890"/>
      <c r="G26" s="866"/>
      <c r="H26" s="849"/>
      <c r="I26" s="849"/>
      <c r="J26" s="849"/>
      <c r="K26" s="849"/>
    </row>
    <row r="27" spans="1:11" x14ac:dyDescent="0.2">
      <c r="A27" s="18" t="s">
        <v>57</v>
      </c>
      <c r="B27" s="186"/>
      <c r="C27" s="187"/>
      <c r="E27" s="849"/>
      <c r="F27" s="849"/>
      <c r="G27" s="858"/>
      <c r="H27" s="849"/>
      <c r="I27" s="849"/>
      <c r="J27" s="849"/>
      <c r="K27" s="849"/>
    </row>
    <row r="28" spans="1:11" x14ac:dyDescent="0.2">
      <c r="E28" s="849"/>
      <c r="F28" s="849"/>
      <c r="G28" s="861"/>
      <c r="H28" s="849"/>
      <c r="I28" s="849"/>
      <c r="J28" s="849"/>
      <c r="K28" s="849"/>
    </row>
    <row r="29" spans="1:11" x14ac:dyDescent="0.2">
      <c r="A29" s="76"/>
      <c r="E29" s="849"/>
      <c r="F29" s="849"/>
      <c r="G29" s="857"/>
      <c r="H29" s="849"/>
      <c r="I29" s="849"/>
      <c r="J29" s="849"/>
      <c r="K29" s="849"/>
    </row>
    <row r="30" spans="1:11" x14ac:dyDescent="0.2">
      <c r="E30" s="849"/>
      <c r="F30" s="849"/>
      <c r="G30" s="858"/>
      <c r="H30" s="849"/>
      <c r="I30" s="849"/>
      <c r="J30" s="849"/>
      <c r="K30" s="849"/>
    </row>
    <row r="31" spans="1:11" x14ac:dyDescent="0.2">
      <c r="E31" s="849"/>
      <c r="F31" s="849"/>
      <c r="G31" s="863"/>
      <c r="H31" s="849"/>
      <c r="I31" s="849"/>
      <c r="J31" s="849"/>
      <c r="K31" s="849"/>
    </row>
    <row r="32" spans="1:11" x14ac:dyDescent="0.2">
      <c r="E32" s="849"/>
      <c r="F32" s="849"/>
      <c r="G32" s="851"/>
      <c r="H32" s="849"/>
      <c r="I32" s="849"/>
      <c r="J32" s="849"/>
      <c r="K32" s="849"/>
    </row>
    <row r="36" spans="2:2" x14ac:dyDescent="0.2">
      <c r="B36" s="198"/>
    </row>
  </sheetData>
  <mergeCells count="1">
    <mergeCell ref="A5:C5"/>
  </mergeCells>
  <conditionalFormatting sqref="G7:G32">
    <cfRule type="cellIs" dxfId="9" priority="1" stopIfTrue="1" operator="equal">
      <formula>"n.d."</formula>
    </cfRule>
  </conditionalFormatting>
  <pageMargins left="0.7" right="0.7" top="0.75" bottom="0.75" header="0.3" footer="0.3"/>
  <pageSetup orientation="portrait" horizontalDpi="4294967292" verticalDpi="4294967292"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7F79-87C3-4C59-8DDE-1E786A1183F2}">
  <dimension ref="A1:I14"/>
  <sheetViews>
    <sheetView workbookViewId="0">
      <selection activeCell="R45" sqref="R45"/>
    </sheetView>
  </sheetViews>
  <sheetFormatPr baseColWidth="10" defaultColWidth="11.42578125" defaultRowHeight="12.75" x14ac:dyDescent="0.2"/>
  <cols>
    <col min="1" max="1" width="34.42578125" style="18" bestFit="1" customWidth="1"/>
    <col min="2" max="3" width="10.42578125" style="18" bestFit="1" customWidth="1"/>
    <col min="4" max="4" width="15.85546875" style="18" customWidth="1"/>
    <col min="5" max="16384" width="11.42578125" style="18"/>
  </cols>
  <sheetData>
    <row r="1" spans="1:9" x14ac:dyDescent="0.2">
      <c r="A1" s="203" t="s">
        <v>331</v>
      </c>
      <c r="B1" s="189"/>
      <c r="C1" s="189"/>
    </row>
    <row r="2" spans="1:9" x14ac:dyDescent="0.2">
      <c r="A2" s="203" t="s">
        <v>328</v>
      </c>
      <c r="B2" s="189"/>
      <c r="C2" s="189"/>
    </row>
    <row r="3" spans="1:9" x14ac:dyDescent="0.2">
      <c r="A3" s="203" t="s">
        <v>332</v>
      </c>
      <c r="B3" s="189"/>
      <c r="C3" s="189"/>
    </row>
    <row r="4" spans="1:9" x14ac:dyDescent="0.2">
      <c r="A4" s="242" t="s">
        <v>198</v>
      </c>
      <c r="B4" s="189"/>
      <c r="C4" s="189"/>
    </row>
    <row r="6" spans="1:9" x14ac:dyDescent="0.2">
      <c r="A6" s="21"/>
      <c r="B6" s="21">
        <v>2022</v>
      </c>
      <c r="C6" s="21">
        <v>2023</v>
      </c>
      <c r="F6" s="849"/>
      <c r="G6" s="849"/>
      <c r="H6" s="849"/>
      <c r="I6" s="849"/>
    </row>
    <row r="7" spans="1:9" x14ac:dyDescent="0.2">
      <c r="A7" s="200" t="s">
        <v>33</v>
      </c>
      <c r="B7" s="190">
        <v>3976548.8880000003</v>
      </c>
      <c r="C7" s="190">
        <v>3133300.9340000004</v>
      </c>
      <c r="D7" s="676"/>
      <c r="E7" s="676"/>
      <c r="F7" s="860"/>
      <c r="G7" s="849"/>
      <c r="H7" s="888"/>
      <c r="I7" s="849"/>
    </row>
    <row r="8" spans="1:9" x14ac:dyDescent="0.2">
      <c r="A8" s="200" t="s">
        <v>129</v>
      </c>
      <c r="B8" s="192">
        <v>1220238.7970000003</v>
      </c>
      <c r="C8" s="192">
        <v>345665.77700000023</v>
      </c>
      <c r="D8" s="676"/>
      <c r="E8" s="676"/>
      <c r="F8" s="886"/>
      <c r="G8" s="849"/>
      <c r="H8" s="887"/>
      <c r="I8" s="849"/>
    </row>
    <row r="9" spans="1:9" x14ac:dyDescent="0.2">
      <c r="A9" s="201" t="s">
        <v>130</v>
      </c>
      <c r="B9" s="193">
        <v>3864543</v>
      </c>
      <c r="C9" s="193">
        <v>2839088.7250000001</v>
      </c>
      <c r="D9" s="676"/>
      <c r="E9" s="676"/>
      <c r="F9" s="854"/>
      <c r="G9" s="849"/>
      <c r="H9" s="884"/>
      <c r="I9" s="849"/>
    </row>
    <row r="10" spans="1:9" x14ac:dyDescent="0.2">
      <c r="A10" s="201" t="s">
        <v>131</v>
      </c>
      <c r="B10" s="193">
        <v>-2644304.2029999997</v>
      </c>
      <c r="C10" s="193">
        <v>-2493422.9479999999</v>
      </c>
      <c r="D10" s="676"/>
      <c r="E10" s="676"/>
      <c r="F10" s="863"/>
      <c r="G10" s="849"/>
      <c r="H10" s="889"/>
      <c r="I10" s="849"/>
    </row>
    <row r="11" spans="1:9" x14ac:dyDescent="0.2">
      <c r="A11" s="200" t="s">
        <v>132</v>
      </c>
      <c r="B11" s="192">
        <v>327714.44700000016</v>
      </c>
      <c r="C11" s="192">
        <v>366475.92300000001</v>
      </c>
      <c r="D11" s="676"/>
      <c r="E11" s="676"/>
      <c r="F11" s="860"/>
      <c r="G11" s="849"/>
      <c r="H11" s="888"/>
      <c r="I11" s="849"/>
    </row>
    <row r="12" spans="1:9" x14ac:dyDescent="0.2">
      <c r="A12" s="200" t="s">
        <v>133</v>
      </c>
      <c r="B12" s="192">
        <v>2428595.6439999999</v>
      </c>
      <c r="C12" s="192">
        <v>2421159.2340000002</v>
      </c>
      <c r="D12" s="676"/>
      <c r="E12" s="676"/>
      <c r="F12" s="851"/>
      <c r="G12" s="849"/>
      <c r="H12" s="884"/>
      <c r="I12" s="849"/>
    </row>
    <row r="13" spans="1:9" x14ac:dyDescent="0.2">
      <c r="A13" s="202" t="s">
        <v>52</v>
      </c>
      <c r="B13" s="196">
        <v>3976548.8880000003</v>
      </c>
      <c r="C13" s="196">
        <v>3133300.9340000004</v>
      </c>
      <c r="D13" s="676"/>
      <c r="E13" s="676"/>
      <c r="F13" s="849"/>
      <c r="G13" s="849"/>
      <c r="H13" s="885"/>
      <c r="I13" s="849"/>
    </row>
    <row r="14" spans="1:9" x14ac:dyDescent="0.2">
      <c r="A14" s="18" t="s">
        <v>57</v>
      </c>
    </row>
  </sheetData>
  <conditionalFormatting sqref="F7:F12">
    <cfRule type="cellIs" dxfId="8" priority="2" stopIfTrue="1" operator="equal">
      <formula>"n.d."</formula>
    </cfRule>
  </conditionalFormatting>
  <conditionalFormatting sqref="H7:H12">
    <cfRule type="cellIs" dxfId="7" priority="1" stopIfTrue="1" operator="equal">
      <formula>"n.d."</formula>
    </cfRule>
  </conditionalFormatting>
  <pageMargins left="0.7" right="0.7" top="0.75" bottom="0.75" header="0.3" footer="0.3"/>
  <pageSetup orientation="portrait" horizontalDpi="4294967292" verticalDpi="429496729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075F-9ECE-427E-A287-23BBC6D3F9FF}">
  <dimension ref="A1:K15"/>
  <sheetViews>
    <sheetView workbookViewId="0">
      <selection activeCell="N31" sqref="N31"/>
    </sheetView>
  </sheetViews>
  <sheetFormatPr baseColWidth="10" defaultColWidth="11.42578125" defaultRowHeight="12.75" x14ac:dyDescent="0.2"/>
  <cols>
    <col min="1" max="1" width="34.42578125" style="18" bestFit="1" customWidth="1"/>
    <col min="2" max="3" width="10.42578125" style="18" bestFit="1" customWidth="1"/>
    <col min="4" max="16384" width="11.42578125" style="18"/>
  </cols>
  <sheetData>
    <row r="1" spans="1:11" x14ac:dyDescent="0.2">
      <c r="A1" s="203" t="s">
        <v>333</v>
      </c>
      <c r="B1" s="189"/>
      <c r="C1" s="189"/>
    </row>
    <row r="2" spans="1:11" x14ac:dyDescent="0.2">
      <c r="A2" s="203" t="s">
        <v>328</v>
      </c>
      <c r="B2" s="189"/>
      <c r="C2" s="189"/>
    </row>
    <row r="3" spans="1:11" x14ac:dyDescent="0.2">
      <c r="A3" s="203" t="s">
        <v>332</v>
      </c>
      <c r="B3" s="189"/>
      <c r="C3" s="189"/>
    </row>
    <row r="4" spans="1:11" x14ac:dyDescent="0.2">
      <c r="A4" s="242" t="s">
        <v>490</v>
      </c>
      <c r="B4" s="189"/>
      <c r="C4" s="189"/>
    </row>
    <row r="5" spans="1:11" x14ac:dyDescent="0.2">
      <c r="F5" s="849"/>
      <c r="G5" s="849"/>
      <c r="H5" s="849"/>
      <c r="I5" s="849"/>
      <c r="J5" s="849"/>
      <c r="K5" s="849"/>
    </row>
    <row r="6" spans="1:11" x14ac:dyDescent="0.2">
      <c r="A6" s="21"/>
      <c r="B6" s="21">
        <v>2022</v>
      </c>
      <c r="C6" s="21">
        <v>2023</v>
      </c>
      <c r="F6" s="849"/>
      <c r="G6" s="849"/>
      <c r="H6" s="870"/>
      <c r="I6" s="849"/>
      <c r="J6" s="849"/>
      <c r="K6" s="849"/>
    </row>
    <row r="7" spans="1:11" x14ac:dyDescent="0.2">
      <c r="A7" s="200" t="s">
        <v>33</v>
      </c>
      <c r="B7" s="190">
        <v>4265551.6710000001</v>
      </c>
      <c r="C7" s="190">
        <v>3133300.9340000004</v>
      </c>
      <c r="E7" s="677"/>
      <c r="F7" s="871"/>
      <c r="G7" s="851"/>
      <c r="H7" s="881"/>
      <c r="I7" s="873"/>
      <c r="J7" s="849"/>
      <c r="K7" s="849"/>
    </row>
    <row r="8" spans="1:11" x14ac:dyDescent="0.2">
      <c r="A8" s="200" t="s">
        <v>129</v>
      </c>
      <c r="B8" s="192">
        <v>1308921.8280000002</v>
      </c>
      <c r="C8" s="192">
        <v>345665.77700000023</v>
      </c>
      <c r="E8" s="677"/>
      <c r="F8" s="871"/>
      <c r="G8" s="880"/>
      <c r="H8" s="877"/>
      <c r="I8" s="873"/>
      <c r="J8" s="849"/>
      <c r="K8" s="849"/>
    </row>
    <row r="9" spans="1:11" x14ac:dyDescent="0.2">
      <c r="A9" s="201" t="s">
        <v>130</v>
      </c>
      <c r="B9" s="193">
        <v>4145405.5550000002</v>
      </c>
      <c r="C9" s="193">
        <v>2839088.7250000001</v>
      </c>
      <c r="E9" s="677"/>
      <c r="F9" s="871"/>
      <c r="G9" s="862"/>
      <c r="H9" s="882"/>
      <c r="I9" s="878"/>
      <c r="J9" s="849"/>
      <c r="K9" s="849"/>
    </row>
    <row r="10" spans="1:11" x14ac:dyDescent="0.2">
      <c r="A10" s="201" t="s">
        <v>131</v>
      </c>
      <c r="B10" s="193">
        <v>-2836483.727</v>
      </c>
      <c r="C10" s="193">
        <v>-2493422.9479999999</v>
      </c>
      <c r="E10" s="677"/>
      <c r="F10" s="871"/>
      <c r="G10" s="862"/>
      <c r="H10" s="879"/>
      <c r="I10" s="875"/>
      <c r="J10" s="849"/>
      <c r="K10" s="849"/>
    </row>
    <row r="11" spans="1:11" x14ac:dyDescent="0.2">
      <c r="A11" s="200" t="s">
        <v>132</v>
      </c>
      <c r="B11" s="192">
        <v>351531.679</v>
      </c>
      <c r="C11" s="192">
        <v>366475.92300000001</v>
      </c>
      <c r="E11" s="677"/>
      <c r="F11" s="871"/>
      <c r="G11" s="866"/>
      <c r="H11" s="877"/>
      <c r="I11" s="873"/>
      <c r="J11" s="849"/>
      <c r="K11" s="849"/>
    </row>
    <row r="12" spans="1:11" x14ac:dyDescent="0.2">
      <c r="A12" s="200" t="s">
        <v>133</v>
      </c>
      <c r="B12" s="192">
        <v>2605098.1639999999</v>
      </c>
      <c r="C12" s="192">
        <v>2421159.2340000002</v>
      </c>
      <c r="E12" s="677"/>
      <c r="F12" s="871"/>
      <c r="G12" s="874"/>
      <c r="H12" s="876"/>
      <c r="I12" s="872"/>
      <c r="J12" s="849"/>
      <c r="K12" s="849"/>
    </row>
    <row r="13" spans="1:11" x14ac:dyDescent="0.2">
      <c r="A13" s="202" t="s">
        <v>52</v>
      </c>
      <c r="B13" s="196">
        <v>4265551.6710000001</v>
      </c>
      <c r="C13" s="196">
        <v>3133300.9340000004</v>
      </c>
      <c r="E13" s="677"/>
      <c r="F13" s="871"/>
      <c r="G13" s="849"/>
      <c r="H13" s="872"/>
      <c r="I13" s="849"/>
      <c r="J13" s="849"/>
      <c r="K13" s="849"/>
    </row>
    <row r="14" spans="1:11" x14ac:dyDescent="0.2">
      <c r="A14" s="18" t="s">
        <v>57</v>
      </c>
    </row>
    <row r="15" spans="1:11" x14ac:dyDescent="0.2">
      <c r="B15" s="186"/>
      <c r="C15" s="187"/>
    </row>
  </sheetData>
  <conditionalFormatting sqref="G7:G12">
    <cfRule type="cellIs" dxfId="6" priority="5" stopIfTrue="1" operator="equal">
      <formula>"n.d."</formula>
    </cfRule>
  </conditionalFormatting>
  <conditionalFormatting sqref="H6">
    <cfRule type="cellIs" dxfId="5" priority="4" stopIfTrue="1" operator="equal">
      <formula>"n.d."</formula>
    </cfRule>
  </conditionalFormatting>
  <conditionalFormatting sqref="H7:H12">
    <cfRule type="cellIs" dxfId="4" priority="3" stopIfTrue="1" operator="equal">
      <formula>"n.d."</formula>
    </cfRule>
  </conditionalFormatting>
  <conditionalFormatting sqref="H13">
    <cfRule type="cellIs" dxfId="3" priority="2" stopIfTrue="1" operator="equal">
      <formula>"n.d."</formula>
    </cfRule>
  </conditionalFormatting>
  <conditionalFormatting sqref="I7:I12">
    <cfRule type="cellIs" dxfId="2" priority="1" stopIfTrue="1" operator="equal">
      <formula>"n.d."</formula>
    </cfRule>
  </conditionalFormatting>
  <pageMargins left="0.7" right="0.7" top="0.75" bottom="0.75" header="0.3" footer="0.3"/>
  <pageSetup orientation="portrait" horizontalDpi="4294967292" verticalDpi="429496729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8A3A-08C8-48CF-A204-F7215169193B}">
  <dimension ref="A1:K33"/>
  <sheetViews>
    <sheetView workbookViewId="0">
      <selection activeCell="N30" sqref="N30"/>
    </sheetView>
  </sheetViews>
  <sheetFormatPr baseColWidth="10" defaultColWidth="11.42578125" defaultRowHeight="12.75" x14ac:dyDescent="0.2"/>
  <cols>
    <col min="1" max="1" width="47.5703125" style="18" customWidth="1"/>
    <col min="2" max="3" width="11.42578125" style="18" bestFit="1" customWidth="1"/>
    <col min="4" max="16384" width="11.42578125" style="18"/>
  </cols>
  <sheetData>
    <row r="1" spans="1:11" x14ac:dyDescent="0.2">
      <c r="A1" s="203" t="s">
        <v>334</v>
      </c>
      <c r="B1" s="189"/>
      <c r="C1" s="189"/>
    </row>
    <row r="2" spans="1:11" x14ac:dyDescent="0.2">
      <c r="A2" s="203" t="s">
        <v>328</v>
      </c>
      <c r="B2" s="189"/>
      <c r="C2" s="189"/>
    </row>
    <row r="3" spans="1:11" x14ac:dyDescent="0.2">
      <c r="A3" s="203" t="s">
        <v>335</v>
      </c>
      <c r="B3" s="189"/>
      <c r="C3" s="189"/>
    </row>
    <row r="4" spans="1:11" x14ac:dyDescent="0.2">
      <c r="A4" s="242" t="s">
        <v>198</v>
      </c>
      <c r="B4" s="189"/>
      <c r="C4" s="189"/>
    </row>
    <row r="5" spans="1:11" x14ac:dyDescent="0.2">
      <c r="A5" s="1039"/>
      <c r="B5" s="1039"/>
      <c r="C5" s="1039"/>
    </row>
    <row r="6" spans="1:11" x14ac:dyDescent="0.2">
      <c r="A6" s="21"/>
      <c r="B6" s="21">
        <v>2022</v>
      </c>
      <c r="C6" s="21">
        <v>2023</v>
      </c>
      <c r="E6" s="849"/>
      <c r="F6" s="849"/>
      <c r="G6" s="849"/>
      <c r="H6" s="849"/>
      <c r="I6" s="849"/>
      <c r="J6" s="849"/>
      <c r="K6" s="849"/>
    </row>
    <row r="7" spans="1:11" x14ac:dyDescent="0.2">
      <c r="A7" s="194" t="s">
        <v>33</v>
      </c>
      <c r="B7" s="190">
        <v>22943735.774999999</v>
      </c>
      <c r="C7" s="190">
        <v>18955853.118999999</v>
      </c>
      <c r="E7" s="868"/>
      <c r="F7" s="868"/>
      <c r="G7" s="860"/>
      <c r="H7" s="852"/>
      <c r="I7" s="852"/>
      <c r="J7" s="852"/>
      <c r="K7" s="852"/>
    </row>
    <row r="8" spans="1:11" x14ac:dyDescent="0.2">
      <c r="A8" s="194" t="s">
        <v>129</v>
      </c>
      <c r="B8" s="192">
        <v>1318095.592000002</v>
      </c>
      <c r="C8" s="192">
        <v>-934740.74000000022</v>
      </c>
      <c r="E8" s="868"/>
      <c r="F8" s="868"/>
      <c r="G8" s="853"/>
      <c r="H8" s="852"/>
      <c r="I8" s="852"/>
      <c r="J8" s="852"/>
      <c r="K8" s="852"/>
    </row>
    <row r="9" spans="1:11" x14ac:dyDescent="0.2">
      <c r="A9" s="177" t="s">
        <v>130</v>
      </c>
      <c r="B9" s="193">
        <v>12973067.839000002</v>
      </c>
      <c r="C9" s="193">
        <v>14178957.297</v>
      </c>
      <c r="E9" s="868"/>
      <c r="F9" s="868"/>
      <c r="G9" s="862"/>
      <c r="H9" s="852"/>
      <c r="I9" s="852"/>
      <c r="J9" s="852"/>
      <c r="K9" s="852"/>
    </row>
    <row r="10" spans="1:11" x14ac:dyDescent="0.2">
      <c r="A10" s="177" t="s">
        <v>131</v>
      </c>
      <c r="B10" s="193">
        <v>-11654972.247</v>
      </c>
      <c r="C10" s="193">
        <v>-15113698.037</v>
      </c>
      <c r="D10" s="18" t="s">
        <v>355</v>
      </c>
      <c r="E10" s="868"/>
      <c r="F10" s="868"/>
      <c r="G10" s="862"/>
      <c r="H10" s="852"/>
      <c r="I10" s="852"/>
      <c r="J10" s="852"/>
      <c r="K10" s="852"/>
    </row>
    <row r="11" spans="1:11" x14ac:dyDescent="0.2">
      <c r="A11" s="194" t="s">
        <v>132</v>
      </c>
      <c r="B11" s="192">
        <v>8313866.2299999986</v>
      </c>
      <c r="C11" s="192">
        <v>6189062.7279999992</v>
      </c>
      <c r="E11" s="868"/>
      <c r="F11" s="868"/>
      <c r="G11" s="866"/>
      <c r="H11" s="852"/>
      <c r="I11" s="852"/>
      <c r="J11" s="852"/>
      <c r="K11" s="852"/>
    </row>
    <row r="12" spans="1:11" x14ac:dyDescent="0.2">
      <c r="A12" s="194" t="s">
        <v>133</v>
      </c>
      <c r="B12" s="192">
        <v>13311773.953</v>
      </c>
      <c r="C12" s="192">
        <v>13701531.131000001</v>
      </c>
      <c r="E12" s="868"/>
      <c r="F12" s="868"/>
      <c r="G12" s="861"/>
      <c r="H12" s="852"/>
      <c r="I12" s="852"/>
      <c r="J12" s="852"/>
      <c r="K12" s="852"/>
    </row>
    <row r="13" spans="1:11" x14ac:dyDescent="0.2">
      <c r="A13" s="194" t="s">
        <v>39</v>
      </c>
      <c r="B13" s="192">
        <v>24515246.357000008</v>
      </c>
      <c r="C13" s="192">
        <v>25200471.634</v>
      </c>
      <c r="E13" s="868"/>
      <c r="F13" s="868"/>
      <c r="G13" s="855"/>
      <c r="H13" s="852"/>
      <c r="I13" s="852"/>
      <c r="J13" s="852"/>
      <c r="K13" s="852"/>
    </row>
    <row r="14" spans="1:11" x14ac:dyDescent="0.2">
      <c r="A14" s="177" t="s">
        <v>134</v>
      </c>
      <c r="B14" s="193">
        <v>35802223.064000003</v>
      </c>
      <c r="C14" s="193">
        <v>36638126.800999999</v>
      </c>
      <c r="E14" s="868"/>
      <c r="F14" s="868"/>
      <c r="G14" s="866"/>
      <c r="H14" s="852"/>
      <c r="I14" s="852"/>
      <c r="J14" s="852"/>
      <c r="K14" s="852"/>
    </row>
    <row r="15" spans="1:11" x14ac:dyDescent="0.2">
      <c r="A15" s="177" t="s">
        <v>135</v>
      </c>
      <c r="B15" s="193">
        <v>-441184.35499999998</v>
      </c>
      <c r="C15" s="193">
        <v>-381429.50699999998</v>
      </c>
      <c r="E15" s="868"/>
      <c r="F15" s="868"/>
      <c r="G15" s="859"/>
      <c r="H15" s="852"/>
      <c r="I15" s="852"/>
      <c r="J15" s="852"/>
      <c r="K15" s="852"/>
    </row>
    <row r="16" spans="1:11" x14ac:dyDescent="0.2">
      <c r="A16" s="177" t="s">
        <v>136</v>
      </c>
      <c r="B16" s="193">
        <v>-10845792.352</v>
      </c>
      <c r="C16" s="193">
        <v>-11056225.66</v>
      </c>
      <c r="E16" s="868"/>
      <c r="F16" s="868"/>
      <c r="G16" s="856"/>
      <c r="H16" s="852"/>
      <c r="I16" s="852"/>
      <c r="J16" s="852"/>
      <c r="K16" s="852"/>
    </row>
    <row r="17" spans="1:11" x14ac:dyDescent="0.2">
      <c r="A17" s="194" t="s">
        <v>43</v>
      </c>
      <c r="B17" s="192">
        <v>2221929.3152079997</v>
      </c>
      <c r="C17" s="192">
        <v>3631500.3020000001</v>
      </c>
      <c r="E17" s="868"/>
      <c r="F17" s="868"/>
      <c r="G17" s="858"/>
      <c r="H17" s="852"/>
      <c r="I17" s="852"/>
      <c r="J17" s="852"/>
      <c r="K17" s="852"/>
    </row>
    <row r="18" spans="1:11" x14ac:dyDescent="0.2">
      <c r="A18" s="177" t="s">
        <v>44</v>
      </c>
      <c r="B18" s="193">
        <v>1171381.7966789999</v>
      </c>
      <c r="C18" s="193">
        <v>1189169.642</v>
      </c>
      <c r="E18" s="868"/>
      <c r="F18" s="868"/>
      <c r="G18" s="858"/>
      <c r="H18" s="852"/>
      <c r="I18" s="852"/>
      <c r="J18" s="852"/>
      <c r="K18" s="852"/>
    </row>
    <row r="19" spans="1:11" x14ac:dyDescent="0.2">
      <c r="A19" s="177" t="s">
        <v>45</v>
      </c>
      <c r="B19" s="193">
        <v>1028981.5595290001</v>
      </c>
      <c r="C19" s="193">
        <v>2419531.16</v>
      </c>
      <c r="E19" s="868"/>
      <c r="F19" s="868"/>
      <c r="G19" s="861"/>
      <c r="H19" s="852"/>
      <c r="I19" s="852"/>
      <c r="J19" s="852"/>
      <c r="K19" s="852"/>
    </row>
    <row r="20" spans="1:11" x14ac:dyDescent="0.2">
      <c r="A20" s="177" t="s">
        <v>46</v>
      </c>
      <c r="B20" s="193">
        <v>21565.959000000003</v>
      </c>
      <c r="C20" s="193">
        <v>22799.5</v>
      </c>
      <c r="E20" s="868"/>
      <c r="F20" s="868"/>
      <c r="G20" s="856"/>
      <c r="H20" s="852"/>
      <c r="I20" s="852"/>
      <c r="J20" s="852"/>
      <c r="K20" s="852"/>
    </row>
    <row r="21" spans="1:11" x14ac:dyDescent="0.2">
      <c r="A21" s="194" t="s">
        <v>47</v>
      </c>
      <c r="B21" s="192">
        <v>765709.35936099989</v>
      </c>
      <c r="C21" s="192">
        <v>810644.28899999999</v>
      </c>
      <c r="E21" s="868"/>
      <c r="F21" s="868"/>
      <c r="G21" s="859"/>
      <c r="H21" s="852"/>
      <c r="I21" s="852"/>
      <c r="J21" s="852"/>
      <c r="K21" s="852"/>
    </row>
    <row r="22" spans="1:11" x14ac:dyDescent="0.2">
      <c r="A22" s="194" t="s">
        <v>48</v>
      </c>
      <c r="B22" s="192">
        <v>555862.69909300003</v>
      </c>
      <c r="C22" s="192">
        <v>483432.62599999999</v>
      </c>
      <c r="E22" s="868"/>
      <c r="F22" s="868"/>
      <c r="G22" s="856"/>
      <c r="H22" s="852"/>
      <c r="I22" s="852"/>
      <c r="J22" s="852"/>
      <c r="K22" s="852"/>
    </row>
    <row r="23" spans="1:11" x14ac:dyDescent="0.2">
      <c r="A23" s="194" t="s">
        <v>49</v>
      </c>
      <c r="B23" s="192">
        <v>428487.11143599893</v>
      </c>
      <c r="C23" s="192">
        <v>420001.25199999986</v>
      </c>
      <c r="E23" s="868"/>
      <c r="F23" s="868"/>
      <c r="G23" s="858"/>
      <c r="H23" s="852"/>
      <c r="I23" s="852"/>
      <c r="J23" s="852"/>
      <c r="K23" s="852"/>
    </row>
    <row r="24" spans="1:11" x14ac:dyDescent="0.2">
      <c r="A24" s="177" t="s">
        <v>137</v>
      </c>
      <c r="B24" s="193">
        <v>-1273435.2409610001</v>
      </c>
      <c r="C24" s="193">
        <v>-1266759.442</v>
      </c>
      <c r="E24" s="868"/>
      <c r="F24" s="868"/>
      <c r="G24" s="861"/>
      <c r="H24" s="852"/>
      <c r="I24" s="852"/>
      <c r="J24" s="852"/>
      <c r="K24" s="852"/>
    </row>
    <row r="25" spans="1:11" x14ac:dyDescent="0.2">
      <c r="A25" s="177" t="s">
        <v>138</v>
      </c>
      <c r="B25" s="193">
        <v>1701922.352396999</v>
      </c>
      <c r="C25" s="193">
        <v>1686760.6939999999</v>
      </c>
      <c r="E25" s="868"/>
      <c r="F25" s="868"/>
      <c r="G25" s="856"/>
      <c r="H25" s="852"/>
      <c r="I25" s="852"/>
      <c r="J25" s="852"/>
      <c r="K25" s="852"/>
    </row>
    <row r="26" spans="1:11" x14ac:dyDescent="0.2">
      <c r="A26" s="195" t="s">
        <v>52</v>
      </c>
      <c r="B26" s="196">
        <v>51430970.617098011</v>
      </c>
      <c r="C26" s="196">
        <v>49501903.221999995</v>
      </c>
      <c r="E26" s="868"/>
      <c r="F26" s="868"/>
      <c r="G26" s="866"/>
      <c r="H26" s="852"/>
      <c r="I26" s="852"/>
      <c r="J26" s="852"/>
      <c r="K26" s="852"/>
    </row>
    <row r="27" spans="1:11" x14ac:dyDescent="0.2">
      <c r="A27" s="18" t="s">
        <v>57</v>
      </c>
      <c r="E27" s="869"/>
      <c r="F27" s="849"/>
      <c r="G27" s="859"/>
      <c r="H27" s="852"/>
      <c r="I27" s="852"/>
      <c r="J27" s="852"/>
      <c r="K27" s="852"/>
    </row>
    <row r="28" spans="1:11" x14ac:dyDescent="0.2">
      <c r="E28" s="849"/>
      <c r="F28" s="849"/>
      <c r="G28" s="851"/>
      <c r="H28" s="852"/>
      <c r="I28" s="852"/>
      <c r="J28" s="852"/>
      <c r="K28" s="852"/>
    </row>
    <row r="29" spans="1:11" x14ac:dyDescent="0.2">
      <c r="E29" s="849"/>
      <c r="F29" s="849"/>
      <c r="G29" s="883"/>
      <c r="H29" s="852"/>
      <c r="I29" s="852"/>
      <c r="J29" s="852"/>
      <c r="K29" s="852"/>
    </row>
    <row r="30" spans="1:11" x14ac:dyDescent="0.2">
      <c r="E30" s="849"/>
      <c r="F30" s="849"/>
      <c r="G30" s="856"/>
      <c r="H30" s="852"/>
      <c r="I30" s="852"/>
      <c r="J30" s="852"/>
      <c r="K30" s="852"/>
    </row>
    <row r="31" spans="1:11" x14ac:dyDescent="0.2">
      <c r="E31" s="849"/>
      <c r="F31" s="849"/>
      <c r="G31" s="863"/>
      <c r="H31" s="852"/>
      <c r="I31" s="852"/>
      <c r="J31" s="852"/>
      <c r="K31" s="852"/>
    </row>
    <row r="32" spans="1:11" x14ac:dyDescent="0.2">
      <c r="E32" s="849"/>
      <c r="F32" s="849"/>
      <c r="G32" s="851"/>
      <c r="H32" s="852"/>
      <c r="I32" s="852"/>
      <c r="J32" s="852"/>
      <c r="K32" s="852"/>
    </row>
    <row r="33" spans="5:11" x14ac:dyDescent="0.2">
      <c r="E33" s="849"/>
      <c r="F33" s="849"/>
      <c r="G33" s="849"/>
      <c r="H33" s="849"/>
      <c r="I33" s="849"/>
      <c r="J33" s="849"/>
      <c r="K33" s="849"/>
    </row>
  </sheetData>
  <mergeCells count="1">
    <mergeCell ref="A5:C5"/>
  </mergeCells>
  <conditionalFormatting sqref="G7:G32">
    <cfRule type="cellIs" dxfId="1" priority="1" stopIfTrue="1" operator="equal">
      <formula>"n.d."</formula>
    </cfRule>
  </conditionalFormatting>
  <pageMargins left="0.7" right="0.7" top="0.75" bottom="0.75" header="0.3" footer="0.3"/>
  <pageSetup orientation="portrait" horizontalDpi="4294967292" verticalDpi="429496729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429-743C-45E8-976F-3D60B6625F0E}">
  <dimension ref="A1:I32"/>
  <sheetViews>
    <sheetView workbookViewId="0">
      <selection activeCell="M29" sqref="M29"/>
    </sheetView>
  </sheetViews>
  <sheetFormatPr baseColWidth="10" defaultColWidth="11.42578125" defaultRowHeight="12.75" x14ac:dyDescent="0.2"/>
  <cols>
    <col min="1" max="1" width="47.42578125" style="18" customWidth="1"/>
    <col min="2" max="3" width="11.5703125" style="18" bestFit="1" customWidth="1"/>
    <col min="4" max="16384" width="11.42578125" style="18"/>
  </cols>
  <sheetData>
    <row r="1" spans="1:9" x14ac:dyDescent="0.2">
      <c r="A1" s="203" t="s">
        <v>336</v>
      </c>
      <c r="B1" s="189"/>
      <c r="C1" s="189"/>
    </row>
    <row r="2" spans="1:9" x14ac:dyDescent="0.2">
      <c r="A2" s="203" t="s">
        <v>328</v>
      </c>
      <c r="B2" s="189"/>
      <c r="C2" s="189"/>
    </row>
    <row r="3" spans="1:9" x14ac:dyDescent="0.2">
      <c r="A3" s="203" t="s">
        <v>335</v>
      </c>
      <c r="B3" s="189"/>
      <c r="C3" s="189"/>
    </row>
    <row r="4" spans="1:9" x14ac:dyDescent="0.2">
      <c r="A4" s="242" t="s">
        <v>490</v>
      </c>
      <c r="B4" s="189"/>
      <c r="C4" s="189"/>
    </row>
    <row r="5" spans="1:9" x14ac:dyDescent="0.2">
      <c r="A5" s="1039"/>
      <c r="B5" s="1039"/>
      <c r="C5" s="1039"/>
    </row>
    <row r="6" spans="1:9" x14ac:dyDescent="0.2">
      <c r="A6" s="21"/>
      <c r="B6" s="21">
        <v>2022</v>
      </c>
      <c r="C6" s="21">
        <v>2023</v>
      </c>
    </row>
    <row r="7" spans="1:9" x14ac:dyDescent="0.2">
      <c r="A7" s="194" t="s">
        <v>33</v>
      </c>
      <c r="B7" s="190">
        <v>24611212.693000004</v>
      </c>
      <c r="C7" s="190">
        <v>18955853.118999999</v>
      </c>
      <c r="E7" s="676"/>
      <c r="F7" s="850"/>
      <c r="G7" s="851"/>
      <c r="H7" s="852"/>
      <c r="I7" s="852"/>
    </row>
    <row r="8" spans="1:9" x14ac:dyDescent="0.2">
      <c r="A8" s="194" t="s">
        <v>129</v>
      </c>
      <c r="B8" s="192">
        <v>1413890.5400000028</v>
      </c>
      <c r="C8" s="192">
        <v>-934740.74000000022</v>
      </c>
      <c r="E8" s="676"/>
      <c r="F8" s="850"/>
      <c r="G8" s="865"/>
      <c r="H8" s="852"/>
      <c r="I8" s="852"/>
    </row>
    <row r="9" spans="1:9" x14ac:dyDescent="0.2">
      <c r="A9" s="177" t="s">
        <v>130</v>
      </c>
      <c r="B9" s="193">
        <v>13915908.683000002</v>
      </c>
      <c r="C9" s="193">
        <v>14178957.297</v>
      </c>
      <c r="E9" s="676"/>
      <c r="F9" s="850"/>
      <c r="G9" s="864"/>
      <c r="H9" s="852"/>
      <c r="I9" s="852"/>
    </row>
    <row r="10" spans="1:9" x14ac:dyDescent="0.2">
      <c r="A10" s="177" t="s">
        <v>131</v>
      </c>
      <c r="B10" s="193">
        <v>-12502018.142999999</v>
      </c>
      <c r="C10" s="193">
        <v>-15113698.037</v>
      </c>
      <c r="E10" s="676"/>
      <c r="F10" s="850"/>
      <c r="G10" s="854"/>
      <c r="H10" s="852"/>
      <c r="I10" s="852"/>
    </row>
    <row r="11" spans="1:9" x14ac:dyDescent="0.2">
      <c r="A11" s="194" t="s">
        <v>132</v>
      </c>
      <c r="B11" s="192">
        <v>8918091.2860000003</v>
      </c>
      <c r="C11" s="192">
        <v>6189062.7279999992</v>
      </c>
      <c r="E11" s="676"/>
      <c r="F11" s="850"/>
      <c r="G11" s="861"/>
      <c r="H11" s="852"/>
      <c r="I11" s="852"/>
    </row>
    <row r="12" spans="1:9" x14ac:dyDescent="0.2">
      <c r="A12" s="194" t="s">
        <v>133</v>
      </c>
      <c r="B12" s="192">
        <v>14279230.866999999</v>
      </c>
      <c r="C12" s="192">
        <v>13701531.131000001</v>
      </c>
      <c r="E12" s="676"/>
      <c r="F12" s="850"/>
      <c r="G12" s="860"/>
      <c r="H12" s="852"/>
      <c r="I12" s="852"/>
    </row>
    <row r="13" spans="1:9" x14ac:dyDescent="0.2">
      <c r="A13" s="194" t="s">
        <v>39</v>
      </c>
      <c r="B13" s="192">
        <v>26296935.609999992</v>
      </c>
      <c r="C13" s="192">
        <v>25200471.634</v>
      </c>
      <c r="E13" s="676"/>
      <c r="F13" s="850"/>
      <c r="G13" s="855"/>
      <c r="H13" s="852"/>
      <c r="I13" s="852"/>
    </row>
    <row r="14" spans="1:9" x14ac:dyDescent="0.2">
      <c r="A14" s="177" t="s">
        <v>134</v>
      </c>
      <c r="B14" s="193">
        <v>38404213.479999997</v>
      </c>
      <c r="C14" s="193">
        <v>36638126.800999999</v>
      </c>
      <c r="E14" s="676"/>
      <c r="F14" s="850"/>
      <c r="G14" s="861"/>
      <c r="H14" s="852"/>
      <c r="I14" s="852"/>
    </row>
    <row r="15" spans="1:9" x14ac:dyDescent="0.2">
      <c r="A15" s="177" t="s">
        <v>135</v>
      </c>
      <c r="B15" s="193">
        <v>-473248.21500000003</v>
      </c>
      <c r="C15" s="193">
        <v>-381429.50699999998</v>
      </c>
      <c r="E15" s="676"/>
      <c r="F15" s="850"/>
      <c r="G15" s="856"/>
      <c r="H15" s="852"/>
      <c r="I15" s="852"/>
    </row>
    <row r="16" spans="1:9" x14ac:dyDescent="0.2">
      <c r="A16" s="177" t="s">
        <v>136</v>
      </c>
      <c r="B16" s="193">
        <v>-11634029.654999999</v>
      </c>
      <c r="C16" s="193">
        <v>-11056225.66</v>
      </c>
      <c r="E16" s="676"/>
      <c r="F16" s="850"/>
      <c r="G16" s="859"/>
      <c r="H16" s="852"/>
      <c r="I16" s="852"/>
    </row>
    <row r="17" spans="1:9" x14ac:dyDescent="0.2">
      <c r="A17" s="194" t="s">
        <v>43</v>
      </c>
      <c r="B17" s="192">
        <v>2383411.9920000001</v>
      </c>
      <c r="C17" s="192">
        <v>3631500.3020000001</v>
      </c>
      <c r="E17" s="676"/>
      <c r="F17" s="850"/>
      <c r="G17" s="856"/>
      <c r="H17" s="852"/>
      <c r="I17" s="852"/>
    </row>
    <row r="18" spans="1:9" x14ac:dyDescent="0.2">
      <c r="A18" s="177" t="s">
        <v>44</v>
      </c>
      <c r="B18" s="193">
        <v>1256514.058</v>
      </c>
      <c r="C18" s="193">
        <v>1189169.642</v>
      </c>
      <c r="E18" s="676"/>
      <c r="F18" s="850"/>
      <c r="G18" s="859"/>
      <c r="H18" s="852"/>
      <c r="I18" s="852"/>
    </row>
    <row r="19" spans="1:9" x14ac:dyDescent="0.2">
      <c r="A19" s="177" t="s">
        <v>45</v>
      </c>
      <c r="B19" s="193">
        <v>1103764.6299999999</v>
      </c>
      <c r="C19" s="193">
        <v>2419531.16</v>
      </c>
      <c r="E19" s="676"/>
      <c r="F19" s="850"/>
      <c r="G19" s="851"/>
      <c r="H19" s="852"/>
      <c r="I19" s="852"/>
    </row>
    <row r="20" spans="1:9" x14ac:dyDescent="0.2">
      <c r="A20" s="177" t="s">
        <v>46</v>
      </c>
      <c r="B20" s="193">
        <v>23133.304</v>
      </c>
      <c r="C20" s="193">
        <v>22799.5</v>
      </c>
      <c r="E20" s="676"/>
      <c r="F20" s="850"/>
      <c r="G20" s="858"/>
      <c r="H20" s="852"/>
      <c r="I20" s="852"/>
    </row>
    <row r="21" spans="1:9" x14ac:dyDescent="0.2">
      <c r="A21" s="194" t="s">
        <v>47</v>
      </c>
      <c r="B21" s="192">
        <v>821358.65300000005</v>
      </c>
      <c r="C21" s="192">
        <v>810644.28899999999</v>
      </c>
      <c r="E21" s="676"/>
      <c r="F21" s="850"/>
      <c r="G21" s="858"/>
      <c r="H21" s="852"/>
      <c r="I21" s="852"/>
    </row>
    <row r="22" spans="1:9" x14ac:dyDescent="0.2">
      <c r="A22" s="194" t="s">
        <v>48</v>
      </c>
      <c r="B22" s="192">
        <v>596261.01199999999</v>
      </c>
      <c r="C22" s="192">
        <v>483432.62599999999</v>
      </c>
      <c r="E22" s="676"/>
      <c r="F22" s="850"/>
      <c r="G22" s="859"/>
      <c r="H22" s="852"/>
      <c r="I22" s="852"/>
    </row>
    <row r="23" spans="1:9" x14ac:dyDescent="0.2">
      <c r="A23" s="194" t="s">
        <v>49</v>
      </c>
      <c r="B23" s="192">
        <v>459628.17699999991</v>
      </c>
      <c r="C23" s="192">
        <v>420001.25199999986</v>
      </c>
      <c r="E23" s="676"/>
      <c r="F23" s="850"/>
      <c r="G23" s="856"/>
      <c r="H23" s="852"/>
      <c r="I23" s="852"/>
    </row>
    <row r="24" spans="1:9" x14ac:dyDescent="0.2">
      <c r="A24" s="177" t="s">
        <v>137</v>
      </c>
      <c r="B24" s="193">
        <v>-1365984.4180000001</v>
      </c>
      <c r="C24" s="193">
        <v>-1266759.442</v>
      </c>
      <c r="E24" s="676"/>
      <c r="F24" s="850"/>
      <c r="G24" s="861"/>
      <c r="H24" s="852"/>
      <c r="I24" s="852"/>
    </row>
    <row r="25" spans="1:9" x14ac:dyDescent="0.2">
      <c r="A25" s="177" t="s">
        <v>138</v>
      </c>
      <c r="B25" s="193">
        <v>1825612.595</v>
      </c>
      <c r="C25" s="193">
        <v>1686760.6939999999</v>
      </c>
      <c r="E25" s="676"/>
      <c r="F25" s="850"/>
      <c r="G25" s="856"/>
      <c r="H25" s="852"/>
      <c r="I25" s="852"/>
    </row>
    <row r="26" spans="1:9" x14ac:dyDescent="0.2">
      <c r="A26" s="195" t="s">
        <v>52</v>
      </c>
      <c r="B26" s="196">
        <v>55168808.136999995</v>
      </c>
      <c r="C26" s="196">
        <v>49501903.221999995</v>
      </c>
      <c r="E26" s="676"/>
      <c r="F26" s="850"/>
      <c r="G26" s="866"/>
      <c r="H26" s="852"/>
      <c r="I26" s="852"/>
    </row>
    <row r="27" spans="1:9" x14ac:dyDescent="0.2">
      <c r="A27" s="18" t="s">
        <v>57</v>
      </c>
      <c r="F27" s="849"/>
      <c r="G27" s="859"/>
      <c r="H27" s="852"/>
      <c r="I27" s="852"/>
    </row>
    <row r="28" spans="1:9" x14ac:dyDescent="0.2">
      <c r="B28" s="186"/>
      <c r="C28" s="187"/>
      <c r="F28" s="849"/>
      <c r="G28" s="851"/>
      <c r="H28" s="852"/>
      <c r="I28" s="852"/>
    </row>
    <row r="29" spans="1:9" x14ac:dyDescent="0.2">
      <c r="F29" s="849"/>
      <c r="G29" s="867"/>
      <c r="H29" s="852"/>
      <c r="I29" s="852"/>
    </row>
    <row r="30" spans="1:9" x14ac:dyDescent="0.2">
      <c r="F30" s="849"/>
      <c r="G30" s="856"/>
      <c r="H30" s="852"/>
      <c r="I30" s="852"/>
    </row>
    <row r="31" spans="1:9" x14ac:dyDescent="0.2">
      <c r="F31" s="849"/>
      <c r="G31" s="862"/>
      <c r="H31" s="852"/>
      <c r="I31" s="852"/>
    </row>
    <row r="32" spans="1:9" x14ac:dyDescent="0.2">
      <c r="F32" s="849"/>
      <c r="G32" s="866"/>
      <c r="H32" s="852"/>
      <c r="I32" s="852"/>
    </row>
  </sheetData>
  <mergeCells count="1">
    <mergeCell ref="A5:C5"/>
  </mergeCells>
  <conditionalFormatting sqref="G7:G32">
    <cfRule type="cellIs" dxfId="0" priority="1" stopIfTrue="1" operator="equal">
      <formula>"n.d."</formula>
    </cfRule>
  </conditionalFormatting>
  <pageMargins left="0.7" right="0.7" top="0.75" bottom="0.75" header="0.3" footer="0.3"/>
  <pageSetup orientation="portrait" horizontalDpi="4294967292" verticalDpi="429496729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7B75D-31E2-415A-9F88-F94295DE7E38}">
  <sheetPr>
    <pageSetUpPr autoPageBreaks="0"/>
  </sheetPr>
  <dimension ref="A1:L26"/>
  <sheetViews>
    <sheetView showGridLines="0" zoomScaleNormal="100" workbookViewId="0">
      <selection activeCell="P12" sqref="P12"/>
    </sheetView>
  </sheetViews>
  <sheetFormatPr baseColWidth="10" defaultColWidth="11.42578125" defaultRowHeight="12.75" x14ac:dyDescent="0.2"/>
  <cols>
    <col min="1" max="1" width="8.5703125" style="227" customWidth="1"/>
    <col min="2" max="2" width="11" style="227" customWidth="1"/>
    <col min="3" max="3" width="14.42578125" style="227" customWidth="1"/>
    <col min="4" max="4" width="66.42578125" style="227" customWidth="1"/>
    <col min="5" max="5" width="36.28515625" style="227" customWidth="1"/>
    <col min="6" max="6" width="7.7109375" style="227" customWidth="1"/>
    <col min="7" max="11" width="13.85546875" style="227" customWidth="1"/>
    <col min="12" max="12" width="14.140625" style="227" bestFit="1" customWidth="1"/>
    <col min="13" max="16383" width="11.42578125" style="227"/>
    <col min="16384" max="16384" width="11.42578125" style="227" bestFit="1"/>
  </cols>
  <sheetData>
    <row r="1" spans="1:12" x14ac:dyDescent="0.2">
      <c r="A1" s="17" t="s">
        <v>337</v>
      </c>
      <c r="B1" s="4"/>
      <c r="C1" s="4"/>
      <c r="D1" s="4"/>
      <c r="E1" s="4"/>
      <c r="F1" s="4"/>
      <c r="G1" s="4"/>
      <c r="H1" s="4"/>
      <c r="I1" s="4"/>
      <c r="J1" s="4"/>
      <c r="K1" s="4"/>
    </row>
    <row r="2" spans="1:12" x14ac:dyDescent="0.2">
      <c r="A2" s="427" t="s">
        <v>540</v>
      </c>
      <c r="B2" s="339"/>
      <c r="C2" s="339"/>
      <c r="D2" s="339"/>
      <c r="E2" s="427"/>
      <c r="F2" s="339"/>
      <c r="G2" s="339"/>
      <c r="H2" s="4"/>
      <c r="I2" s="4"/>
      <c r="J2" s="4"/>
      <c r="K2" s="4"/>
    </row>
    <row r="3" spans="1:12" x14ac:dyDescent="0.2">
      <c r="A3" s="339" t="s">
        <v>338</v>
      </c>
      <c r="B3" s="339"/>
      <c r="C3" s="339"/>
      <c r="D3" s="339"/>
      <c r="E3" s="339"/>
      <c r="F3" s="339"/>
      <c r="G3" s="339"/>
      <c r="H3" s="4"/>
      <c r="I3" s="4"/>
      <c r="J3" s="4"/>
      <c r="K3" s="4"/>
    </row>
    <row r="4" spans="1:12" x14ac:dyDescent="0.2">
      <c r="A4" s="420" t="s">
        <v>603</v>
      </c>
      <c r="B4" s="340"/>
      <c r="C4" s="340"/>
      <c r="D4" s="340"/>
      <c r="E4" s="340"/>
      <c r="F4" s="340"/>
      <c r="G4" s="340"/>
      <c r="H4" s="4"/>
      <c r="I4" s="4"/>
      <c r="J4" s="4"/>
      <c r="K4" s="4"/>
    </row>
    <row r="5" spans="1:12" x14ac:dyDescent="0.2">
      <c r="A5" s="340"/>
      <c r="B5" s="340"/>
      <c r="C5" s="340"/>
      <c r="D5" s="340"/>
      <c r="E5" s="340"/>
      <c r="F5" s="340"/>
      <c r="G5" s="340"/>
      <c r="H5" s="4"/>
      <c r="I5" s="4"/>
      <c r="J5" s="4"/>
      <c r="K5" s="4"/>
    </row>
    <row r="6" spans="1:12" x14ac:dyDescent="0.2">
      <c r="A6" s="732" t="s">
        <v>339</v>
      </c>
      <c r="B6" s="732" t="s">
        <v>418</v>
      </c>
      <c r="C6" s="732" t="s">
        <v>419</v>
      </c>
      <c r="D6" s="732" t="s">
        <v>604</v>
      </c>
      <c r="E6" s="732" t="s">
        <v>340</v>
      </c>
      <c r="F6" s="732" t="s">
        <v>199</v>
      </c>
      <c r="G6" s="732">
        <v>2022</v>
      </c>
      <c r="H6" s="732">
        <v>2023</v>
      </c>
      <c r="I6" s="732">
        <v>2024</v>
      </c>
      <c r="J6" s="732">
        <v>2025</v>
      </c>
      <c r="K6" s="732">
        <v>2026</v>
      </c>
      <c r="L6" s="732">
        <v>2027</v>
      </c>
    </row>
    <row r="7" spans="1:12" ht="51" x14ac:dyDescent="0.2">
      <c r="A7" s="733">
        <v>170</v>
      </c>
      <c r="B7" s="733" t="s">
        <v>621</v>
      </c>
      <c r="C7" s="733" t="s">
        <v>605</v>
      </c>
      <c r="D7" s="734" t="s">
        <v>606</v>
      </c>
      <c r="E7" s="735" t="s">
        <v>607</v>
      </c>
      <c r="F7" s="733">
        <v>2022</v>
      </c>
      <c r="G7" s="737">
        <v>20299383</v>
      </c>
      <c r="H7" s="738" t="s">
        <v>809</v>
      </c>
      <c r="I7" s="738" t="s">
        <v>809</v>
      </c>
      <c r="J7" s="738" t="s">
        <v>809</v>
      </c>
      <c r="K7" s="738" t="s">
        <v>810</v>
      </c>
      <c r="L7" s="738" t="s">
        <v>809</v>
      </c>
    </row>
    <row r="8" spans="1:12" ht="51" x14ac:dyDescent="0.2">
      <c r="A8" s="733">
        <v>178</v>
      </c>
      <c r="B8" s="733" t="s">
        <v>811</v>
      </c>
      <c r="C8" s="733" t="s">
        <v>608</v>
      </c>
      <c r="D8" s="734" t="s">
        <v>609</v>
      </c>
      <c r="E8" s="735" t="s">
        <v>610</v>
      </c>
      <c r="F8" s="733">
        <v>2022</v>
      </c>
      <c r="G8" s="737"/>
      <c r="H8" s="737">
        <v>81317</v>
      </c>
      <c r="I8" s="737">
        <v>81317</v>
      </c>
      <c r="J8" s="737">
        <v>81317</v>
      </c>
      <c r="K8" s="737">
        <v>81317</v>
      </c>
      <c r="L8" s="737">
        <v>81317</v>
      </c>
    </row>
    <row r="9" spans="1:12" ht="25.5" x14ac:dyDescent="0.2">
      <c r="A9" s="733">
        <v>185</v>
      </c>
      <c r="B9" s="733" t="s">
        <v>611</v>
      </c>
      <c r="C9" s="733" t="s">
        <v>612</v>
      </c>
      <c r="D9" s="734" t="s">
        <v>613</v>
      </c>
      <c r="E9" s="735" t="s">
        <v>614</v>
      </c>
      <c r="F9" s="733">
        <v>2022</v>
      </c>
      <c r="G9" s="738" t="s">
        <v>809</v>
      </c>
      <c r="H9" s="737">
        <v>3669973</v>
      </c>
      <c r="I9" s="738" t="s">
        <v>809</v>
      </c>
      <c r="J9" s="738" t="s">
        <v>809</v>
      </c>
      <c r="K9" s="738" t="s">
        <v>809</v>
      </c>
      <c r="L9" s="738" t="s">
        <v>809</v>
      </c>
    </row>
    <row r="10" spans="1:12" ht="25.5" x14ac:dyDescent="0.2">
      <c r="A10" s="733">
        <v>190</v>
      </c>
      <c r="B10" s="733" t="s">
        <v>729</v>
      </c>
      <c r="C10" s="733" t="s">
        <v>615</v>
      </c>
      <c r="D10" s="734" t="s">
        <v>616</v>
      </c>
      <c r="E10" s="735" t="s">
        <v>610</v>
      </c>
      <c r="F10" s="733">
        <v>2022</v>
      </c>
      <c r="G10" s="737"/>
      <c r="H10" s="738" t="s">
        <v>809</v>
      </c>
      <c r="I10" s="737">
        <v>149819</v>
      </c>
      <c r="J10" s="737">
        <v>149819</v>
      </c>
      <c r="K10" s="737">
        <v>149819</v>
      </c>
      <c r="L10" s="737">
        <v>149819</v>
      </c>
    </row>
    <row r="11" spans="1:12" ht="25.5" x14ac:dyDescent="0.2">
      <c r="A11" s="733">
        <v>194</v>
      </c>
      <c r="B11" s="733" t="s">
        <v>617</v>
      </c>
      <c r="C11" s="733" t="s">
        <v>618</v>
      </c>
      <c r="D11" s="734" t="s">
        <v>619</v>
      </c>
      <c r="E11" s="735" t="s">
        <v>620</v>
      </c>
      <c r="F11" s="733">
        <v>2022</v>
      </c>
      <c r="G11" s="737">
        <v>797460</v>
      </c>
      <c r="H11" s="737">
        <v>511638</v>
      </c>
      <c r="I11" s="737">
        <v>247638</v>
      </c>
      <c r="J11" s="737">
        <v>247638</v>
      </c>
      <c r="K11" s="737">
        <v>247638</v>
      </c>
      <c r="L11" s="737">
        <v>247638</v>
      </c>
    </row>
    <row r="12" spans="1:12" ht="51" x14ac:dyDescent="0.2">
      <c r="A12" s="733">
        <v>197</v>
      </c>
      <c r="B12" s="733" t="s">
        <v>621</v>
      </c>
      <c r="C12" s="733" t="s">
        <v>622</v>
      </c>
      <c r="D12" s="734" t="s">
        <v>606</v>
      </c>
      <c r="E12" s="735" t="s">
        <v>607</v>
      </c>
      <c r="F12" s="733">
        <v>2022</v>
      </c>
      <c r="G12" s="737">
        <v>1612852</v>
      </c>
      <c r="H12" s="738" t="s">
        <v>809</v>
      </c>
      <c r="I12" s="738" t="s">
        <v>809</v>
      </c>
      <c r="J12" s="738" t="s">
        <v>809</v>
      </c>
      <c r="K12" s="738" t="s">
        <v>809</v>
      </c>
      <c r="L12" s="738" t="s">
        <v>809</v>
      </c>
    </row>
    <row r="13" spans="1:12" ht="38.25" x14ac:dyDescent="0.2">
      <c r="A13" s="733">
        <v>199</v>
      </c>
      <c r="B13" s="733" t="s">
        <v>812</v>
      </c>
      <c r="C13" s="733" t="s">
        <v>623</v>
      </c>
      <c r="D13" s="734" t="s">
        <v>624</v>
      </c>
      <c r="E13" s="735" t="s">
        <v>610</v>
      </c>
      <c r="F13" s="733">
        <v>2022</v>
      </c>
      <c r="G13" s="737"/>
      <c r="H13" s="738" t="s">
        <v>809</v>
      </c>
      <c r="I13" s="738" t="s">
        <v>809</v>
      </c>
      <c r="J13" s="737">
        <v>284563521</v>
      </c>
      <c r="K13" s="737">
        <v>335935401</v>
      </c>
      <c r="L13" s="737">
        <v>317894086</v>
      </c>
    </row>
    <row r="14" spans="1:12" ht="38.25" x14ac:dyDescent="0.2">
      <c r="A14" s="733" t="s">
        <v>653</v>
      </c>
      <c r="B14" s="733" t="s">
        <v>813</v>
      </c>
      <c r="C14" s="733" t="s">
        <v>625</v>
      </c>
      <c r="D14" s="734" t="s">
        <v>626</v>
      </c>
      <c r="E14" s="735" t="s">
        <v>620</v>
      </c>
      <c r="F14" s="733">
        <v>2022</v>
      </c>
      <c r="G14" s="738" t="s">
        <v>809</v>
      </c>
      <c r="H14" s="738" t="s">
        <v>809</v>
      </c>
      <c r="I14" s="737">
        <v>755040000</v>
      </c>
      <c r="J14" s="737">
        <v>1508606000</v>
      </c>
      <c r="K14" s="737">
        <v>2294595000</v>
      </c>
      <c r="L14" s="737">
        <v>2756309000</v>
      </c>
    </row>
    <row r="15" spans="1:12" x14ac:dyDescent="0.2">
      <c r="A15" s="733">
        <v>203</v>
      </c>
      <c r="B15" s="733" t="s">
        <v>627</v>
      </c>
      <c r="C15" s="733" t="s">
        <v>628</v>
      </c>
      <c r="D15" s="734" t="s">
        <v>629</v>
      </c>
      <c r="E15" s="735" t="s">
        <v>630</v>
      </c>
      <c r="F15" s="733">
        <v>2022</v>
      </c>
      <c r="G15" s="737">
        <v>32928966</v>
      </c>
      <c r="H15" s="738" t="s">
        <v>809</v>
      </c>
      <c r="I15" s="738" t="s">
        <v>809</v>
      </c>
      <c r="J15" s="738" t="s">
        <v>809</v>
      </c>
      <c r="K15" s="738" t="s">
        <v>809</v>
      </c>
      <c r="L15" s="738" t="s">
        <v>809</v>
      </c>
    </row>
    <row r="16" spans="1:12" ht="25.5" x14ac:dyDescent="0.2">
      <c r="A16" s="733">
        <v>211</v>
      </c>
      <c r="B16" s="733" t="s">
        <v>814</v>
      </c>
      <c r="C16" s="733" t="s">
        <v>631</v>
      </c>
      <c r="D16" s="734" t="s">
        <v>632</v>
      </c>
      <c r="E16" s="735" t="s">
        <v>633</v>
      </c>
      <c r="F16" s="733">
        <v>2022</v>
      </c>
      <c r="G16" s="737"/>
      <c r="H16" s="737">
        <v>932379</v>
      </c>
      <c r="I16" s="737">
        <v>877285</v>
      </c>
      <c r="J16" s="737">
        <v>877285</v>
      </c>
      <c r="K16" s="737">
        <v>877285</v>
      </c>
      <c r="L16" s="737">
        <v>877285</v>
      </c>
    </row>
    <row r="17" spans="1:12" ht="38.25" x14ac:dyDescent="0.2">
      <c r="A17" s="733">
        <v>216</v>
      </c>
      <c r="B17" s="733" t="s">
        <v>815</v>
      </c>
      <c r="C17" s="733" t="s">
        <v>634</v>
      </c>
      <c r="D17" s="734" t="s">
        <v>635</v>
      </c>
      <c r="E17" s="735" t="s">
        <v>636</v>
      </c>
      <c r="F17" s="733">
        <v>2022</v>
      </c>
      <c r="G17" s="737">
        <v>52770</v>
      </c>
      <c r="H17" s="737">
        <v>51870</v>
      </c>
      <c r="I17" s="737">
        <v>51870</v>
      </c>
      <c r="J17" s="737">
        <v>51870</v>
      </c>
      <c r="K17" s="737">
        <v>51870</v>
      </c>
      <c r="L17" s="737">
        <v>51870</v>
      </c>
    </row>
    <row r="18" spans="1:12" ht="38.25" x14ac:dyDescent="0.2">
      <c r="A18" s="733">
        <v>230</v>
      </c>
      <c r="B18" s="733" t="s">
        <v>778</v>
      </c>
      <c r="C18" s="733" t="s">
        <v>637</v>
      </c>
      <c r="D18" s="734" t="s">
        <v>638</v>
      </c>
      <c r="E18" s="735" t="s">
        <v>630</v>
      </c>
      <c r="F18" s="733">
        <v>2022</v>
      </c>
      <c r="G18" s="737">
        <v>500836000</v>
      </c>
      <c r="H18" s="737">
        <v>2981762000</v>
      </c>
      <c r="I18" s="737"/>
      <c r="J18" s="737"/>
      <c r="K18" s="737"/>
      <c r="L18" s="737"/>
    </row>
    <row r="19" spans="1:12" ht="25.5" x14ac:dyDescent="0.2">
      <c r="A19" s="733">
        <v>232</v>
      </c>
      <c r="B19" s="733" t="s">
        <v>639</v>
      </c>
      <c r="C19" s="733" t="s">
        <v>640</v>
      </c>
      <c r="D19" s="734" t="s">
        <v>641</v>
      </c>
      <c r="E19" s="735" t="s">
        <v>607</v>
      </c>
      <c r="F19" s="733">
        <v>2022</v>
      </c>
      <c r="G19" s="737">
        <v>318804</v>
      </c>
      <c r="H19" s="737">
        <v>318804</v>
      </c>
      <c r="I19" s="737">
        <v>318804</v>
      </c>
      <c r="J19" s="737">
        <v>318804</v>
      </c>
      <c r="K19" s="737">
        <v>318804</v>
      </c>
      <c r="L19" s="737">
        <v>318804</v>
      </c>
    </row>
    <row r="20" spans="1:12" ht="25.5" x14ac:dyDescent="0.2">
      <c r="A20" s="733">
        <v>233</v>
      </c>
      <c r="B20" s="733" t="s">
        <v>816</v>
      </c>
      <c r="C20" s="733" t="s">
        <v>642</v>
      </c>
      <c r="D20" s="734" t="s">
        <v>643</v>
      </c>
      <c r="E20" s="735" t="s">
        <v>644</v>
      </c>
      <c r="F20" s="733">
        <v>2022</v>
      </c>
      <c r="G20" s="737"/>
      <c r="H20" s="738" t="s">
        <v>809</v>
      </c>
      <c r="I20" s="737">
        <v>63619</v>
      </c>
      <c r="J20" s="737">
        <v>62003</v>
      </c>
      <c r="K20" s="737">
        <v>62003</v>
      </c>
      <c r="L20" s="737">
        <v>62003</v>
      </c>
    </row>
    <row r="21" spans="1:12" ht="25.5" x14ac:dyDescent="0.2">
      <c r="A21" s="733">
        <v>244</v>
      </c>
      <c r="B21" s="733" t="s">
        <v>817</v>
      </c>
      <c r="C21" s="733" t="s">
        <v>645</v>
      </c>
      <c r="D21" s="734" t="s">
        <v>646</v>
      </c>
      <c r="E21" s="735" t="s">
        <v>620</v>
      </c>
      <c r="F21" s="733">
        <v>2022</v>
      </c>
      <c r="G21" s="737">
        <v>794880</v>
      </c>
      <c r="H21" s="737">
        <v>794880</v>
      </c>
      <c r="I21" s="737">
        <v>794880</v>
      </c>
      <c r="J21" s="737">
        <v>794880</v>
      </c>
      <c r="K21" s="737">
        <v>794880</v>
      </c>
      <c r="L21" s="737">
        <v>794880</v>
      </c>
    </row>
    <row r="22" spans="1:12" ht="25.5" x14ac:dyDescent="0.2">
      <c r="A22" s="733">
        <v>252</v>
      </c>
      <c r="B22" s="733" t="s">
        <v>818</v>
      </c>
      <c r="C22" s="733" t="s">
        <v>647</v>
      </c>
      <c r="D22" s="734" t="s">
        <v>648</v>
      </c>
      <c r="E22" s="735" t="s">
        <v>649</v>
      </c>
      <c r="F22" s="733">
        <v>2022</v>
      </c>
      <c r="G22" s="737"/>
      <c r="H22" s="737"/>
      <c r="I22" s="737">
        <v>5178057</v>
      </c>
      <c r="J22" s="737">
        <v>16912001</v>
      </c>
      <c r="K22" s="737">
        <v>30785985</v>
      </c>
      <c r="L22" s="737">
        <v>37606804</v>
      </c>
    </row>
    <row r="23" spans="1:12" ht="25.5" x14ac:dyDescent="0.2">
      <c r="A23" s="733">
        <v>251</v>
      </c>
      <c r="B23" s="733" t="s">
        <v>819</v>
      </c>
      <c r="C23" s="733" t="s">
        <v>650</v>
      </c>
      <c r="D23" s="734" t="s">
        <v>651</v>
      </c>
      <c r="E23" s="735" t="s">
        <v>620</v>
      </c>
      <c r="F23" s="733">
        <v>2022</v>
      </c>
      <c r="G23" s="737" t="s">
        <v>652</v>
      </c>
      <c r="H23" s="737">
        <v>107886451</v>
      </c>
      <c r="I23" s="737">
        <v>140339444</v>
      </c>
      <c r="J23" s="737">
        <v>136807395</v>
      </c>
      <c r="K23" s="737">
        <v>135976251</v>
      </c>
      <c r="L23" s="737">
        <v>140207504</v>
      </c>
    </row>
    <row r="24" spans="1:12" x14ac:dyDescent="0.2">
      <c r="A24" s="980" t="s">
        <v>820</v>
      </c>
      <c r="B24" s="980"/>
      <c r="C24" s="980"/>
      <c r="D24" s="980"/>
      <c r="E24" s="980"/>
      <c r="F24" s="980"/>
      <c r="G24" s="980"/>
      <c r="H24" s="980"/>
      <c r="I24" s="980"/>
      <c r="J24" s="980"/>
      <c r="K24" s="980"/>
      <c r="L24" s="980"/>
    </row>
    <row r="25" spans="1:12" x14ac:dyDescent="0.2">
      <c r="A25" s="981"/>
      <c r="B25" s="981"/>
      <c r="C25" s="981"/>
      <c r="D25" s="981"/>
      <c r="E25" s="981"/>
      <c r="F25" s="981"/>
      <c r="G25" s="981"/>
      <c r="H25" s="981"/>
      <c r="I25" s="981"/>
      <c r="J25" s="981"/>
      <c r="K25" s="981"/>
      <c r="L25" s="981"/>
    </row>
    <row r="26" spans="1:12" x14ac:dyDescent="0.2">
      <c r="A26" s="4" t="s">
        <v>57</v>
      </c>
    </row>
  </sheetData>
  <mergeCells count="1">
    <mergeCell ref="A24:L25"/>
  </mergeCells>
  <pageMargins left="1" right="1" top="1" bottom="1" header="0.5" footer="0.5"/>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62E5-293D-48CA-A03E-3DF3BBFF9E0C}">
  <dimension ref="A1:L14"/>
  <sheetViews>
    <sheetView showGridLines="0" zoomScaleNormal="100" workbookViewId="0">
      <selection activeCell="D19" sqref="D19"/>
    </sheetView>
  </sheetViews>
  <sheetFormatPr baseColWidth="10" defaultColWidth="11.42578125" defaultRowHeight="12.75" x14ac:dyDescent="0.2"/>
  <cols>
    <col min="1" max="1" width="8.5703125" style="227" customWidth="1"/>
    <col min="2" max="2" width="11.42578125" style="227"/>
    <col min="3" max="3" width="12.7109375" style="227" customWidth="1"/>
    <col min="4" max="4" width="78" style="227" customWidth="1"/>
    <col min="5" max="5" width="31.5703125" style="227" customWidth="1"/>
    <col min="6" max="6" width="10.7109375" style="227" customWidth="1"/>
    <col min="7" max="12" width="16.28515625" style="227" customWidth="1"/>
    <col min="13" max="16384" width="11.42578125" style="227"/>
  </cols>
  <sheetData>
    <row r="1" spans="1:12" x14ac:dyDescent="0.2">
      <c r="A1" s="17" t="s">
        <v>341</v>
      </c>
      <c r="B1" s="17"/>
      <c r="C1" s="4"/>
      <c r="D1" s="4"/>
      <c r="E1" s="4"/>
      <c r="F1" s="4"/>
      <c r="G1" s="4"/>
      <c r="H1" s="4"/>
      <c r="I1" s="4"/>
      <c r="J1" s="4"/>
      <c r="K1" s="4"/>
      <c r="L1" s="4"/>
    </row>
    <row r="2" spans="1:12" x14ac:dyDescent="0.2">
      <c r="A2" s="421" t="s">
        <v>540</v>
      </c>
      <c r="B2" s="421"/>
      <c r="C2" s="426"/>
      <c r="D2" s="426"/>
      <c r="E2" s="426"/>
      <c r="F2" s="341"/>
      <c r="G2" s="341"/>
      <c r="H2" s="341"/>
      <c r="I2" s="341"/>
      <c r="J2" s="341"/>
      <c r="K2" s="4"/>
      <c r="L2" s="4"/>
    </row>
    <row r="3" spans="1:12" x14ac:dyDescent="0.2">
      <c r="A3" s="421" t="s">
        <v>342</v>
      </c>
      <c r="B3" s="421"/>
      <c r="C3" s="426"/>
      <c r="D3" s="426"/>
      <c r="E3" s="426"/>
      <c r="F3" s="341"/>
      <c r="G3" s="341"/>
      <c r="H3" s="341"/>
      <c r="I3" s="341"/>
      <c r="J3" s="341"/>
      <c r="K3" s="4"/>
      <c r="L3" s="4"/>
    </row>
    <row r="4" spans="1:12" x14ac:dyDescent="0.2">
      <c r="A4" s="426" t="s">
        <v>603</v>
      </c>
      <c r="B4" s="426"/>
      <c r="C4" s="426"/>
      <c r="D4" s="426"/>
      <c r="E4" s="426"/>
      <c r="F4" s="341"/>
      <c r="G4" s="341"/>
      <c r="H4" s="341"/>
      <c r="I4" s="341"/>
      <c r="J4" s="341"/>
      <c r="K4" s="4"/>
      <c r="L4" s="4"/>
    </row>
    <row r="5" spans="1:12" x14ac:dyDescent="0.2">
      <c r="A5" s="426"/>
      <c r="B5" s="426"/>
      <c r="C5" s="426"/>
      <c r="D5" s="426"/>
      <c r="E5" s="426"/>
      <c r="F5" s="341"/>
      <c r="G5" s="341"/>
      <c r="H5" s="341"/>
      <c r="I5" s="341"/>
      <c r="J5" s="341"/>
      <c r="K5" s="4"/>
      <c r="L5" s="4"/>
    </row>
    <row r="6" spans="1:12" x14ac:dyDescent="0.2">
      <c r="A6" s="732" t="s">
        <v>339</v>
      </c>
      <c r="B6" s="732" t="s">
        <v>418</v>
      </c>
      <c r="C6" s="732" t="s">
        <v>419</v>
      </c>
      <c r="D6" s="732" t="s">
        <v>604</v>
      </c>
      <c r="E6" s="732" t="s">
        <v>340</v>
      </c>
      <c r="F6" s="732" t="s">
        <v>199</v>
      </c>
      <c r="G6" s="732">
        <v>2022</v>
      </c>
      <c r="H6" s="732">
        <v>2023</v>
      </c>
      <c r="I6" s="732">
        <v>2024</v>
      </c>
      <c r="J6" s="732">
        <v>2025</v>
      </c>
      <c r="K6" s="732">
        <v>2026</v>
      </c>
      <c r="L6" s="732">
        <v>2027</v>
      </c>
    </row>
    <row r="7" spans="1:12" x14ac:dyDescent="0.2">
      <c r="A7" s="733">
        <v>174</v>
      </c>
      <c r="B7" s="733" t="s">
        <v>729</v>
      </c>
      <c r="C7" s="733" t="s">
        <v>821</v>
      </c>
      <c r="D7" s="734" t="s">
        <v>616</v>
      </c>
      <c r="E7" s="735" t="s">
        <v>610</v>
      </c>
      <c r="F7" s="733">
        <v>2022</v>
      </c>
      <c r="G7" s="739"/>
      <c r="H7" s="740">
        <v>532839828</v>
      </c>
      <c r="I7" s="740">
        <v>106567965547</v>
      </c>
      <c r="J7" s="740">
        <v>106567965547</v>
      </c>
      <c r="K7" s="740">
        <v>130545757795</v>
      </c>
      <c r="L7" s="740">
        <v>127881558656</v>
      </c>
    </row>
    <row r="8" spans="1:12" x14ac:dyDescent="0.2">
      <c r="A8" s="733">
        <v>190</v>
      </c>
      <c r="B8" s="733" t="s">
        <v>729</v>
      </c>
      <c r="C8" s="733" t="s">
        <v>615</v>
      </c>
      <c r="D8" s="734" t="s">
        <v>616</v>
      </c>
      <c r="E8" s="735" t="s">
        <v>610</v>
      </c>
      <c r="F8" s="733">
        <v>2022</v>
      </c>
      <c r="G8" s="739"/>
      <c r="H8" s="739"/>
      <c r="I8" s="740">
        <v>7992597416</v>
      </c>
      <c r="J8" s="740">
        <v>7992597416</v>
      </c>
      <c r="K8" s="740">
        <v>7992597416</v>
      </c>
      <c r="L8" s="740">
        <v>7992597416</v>
      </c>
    </row>
    <row r="9" spans="1:12" ht="25.5" x14ac:dyDescent="0.2">
      <c r="A9" s="733">
        <v>199</v>
      </c>
      <c r="B9" s="733" t="s">
        <v>812</v>
      </c>
      <c r="C9" s="733" t="s">
        <v>623</v>
      </c>
      <c r="D9" s="734" t="s">
        <v>624</v>
      </c>
      <c r="E9" s="735" t="s">
        <v>610</v>
      </c>
      <c r="F9" s="733">
        <v>2022</v>
      </c>
      <c r="G9" s="739"/>
      <c r="H9" s="740">
        <v>7992597416</v>
      </c>
      <c r="I9" s="740">
        <v>39962987080</v>
      </c>
      <c r="J9" s="740">
        <v>151859350904</v>
      </c>
      <c r="K9" s="740">
        <v>151859350904</v>
      </c>
      <c r="L9" s="740">
        <v>162516147459</v>
      </c>
    </row>
    <row r="10" spans="1:12" ht="25.5" x14ac:dyDescent="0.2">
      <c r="A10" s="733">
        <v>215</v>
      </c>
      <c r="B10" s="733" t="s">
        <v>831</v>
      </c>
      <c r="C10" s="733" t="s">
        <v>822</v>
      </c>
      <c r="D10" s="734" t="s">
        <v>823</v>
      </c>
      <c r="E10" s="735" t="s">
        <v>610</v>
      </c>
      <c r="F10" s="733">
        <v>2022</v>
      </c>
      <c r="G10" s="739"/>
      <c r="H10" s="738" t="s">
        <v>809</v>
      </c>
      <c r="I10" s="740">
        <v>57145000</v>
      </c>
      <c r="J10" s="738" t="s">
        <v>809</v>
      </c>
      <c r="K10" s="738" t="s">
        <v>809</v>
      </c>
      <c r="L10" s="738" t="s">
        <v>809</v>
      </c>
    </row>
    <row r="11" spans="1:12" ht="25.5" x14ac:dyDescent="0.2">
      <c r="A11" s="733">
        <v>222</v>
      </c>
      <c r="B11" s="733" t="s">
        <v>832</v>
      </c>
      <c r="C11" s="733" t="s">
        <v>824</v>
      </c>
      <c r="D11" s="734" t="s">
        <v>825</v>
      </c>
      <c r="E11" s="735" t="s">
        <v>826</v>
      </c>
      <c r="F11" s="733">
        <v>2022</v>
      </c>
      <c r="G11" s="738" t="s">
        <v>809</v>
      </c>
      <c r="H11" s="740">
        <v>152505750</v>
      </c>
      <c r="I11" s="740">
        <v>7757750</v>
      </c>
      <c r="J11" s="740">
        <v>135915750</v>
      </c>
      <c r="K11" s="740">
        <v>139189750</v>
      </c>
      <c r="L11" s="738" t="s">
        <v>809</v>
      </c>
    </row>
    <row r="12" spans="1:12" ht="38.25" x14ac:dyDescent="0.2">
      <c r="A12" s="733">
        <v>238</v>
      </c>
      <c r="B12" s="733" t="s">
        <v>833</v>
      </c>
      <c r="C12" s="733" t="s">
        <v>827</v>
      </c>
      <c r="D12" s="734" t="s">
        <v>828</v>
      </c>
      <c r="E12" s="735" t="s">
        <v>610</v>
      </c>
      <c r="F12" s="733">
        <v>2022</v>
      </c>
      <c r="G12" s="739"/>
      <c r="H12" s="740">
        <v>33088000</v>
      </c>
      <c r="I12" s="738" t="s">
        <v>809</v>
      </c>
      <c r="J12" s="738" t="s">
        <v>809</v>
      </c>
      <c r="K12" s="738" t="s">
        <v>809</v>
      </c>
      <c r="L12" s="738" t="s">
        <v>809</v>
      </c>
    </row>
    <row r="13" spans="1:12" ht="25.5" x14ac:dyDescent="0.2">
      <c r="A13" s="733">
        <v>214</v>
      </c>
      <c r="B13" s="733" t="s">
        <v>834</v>
      </c>
      <c r="C13" s="733" t="s">
        <v>829</v>
      </c>
      <c r="D13" s="734" t="s">
        <v>830</v>
      </c>
      <c r="E13" s="735" t="s">
        <v>610</v>
      </c>
      <c r="F13" s="733">
        <v>2022</v>
      </c>
      <c r="G13" s="739"/>
      <c r="H13" s="740">
        <v>72199000</v>
      </c>
      <c r="I13" s="740">
        <v>37317000</v>
      </c>
      <c r="J13" s="738" t="s">
        <v>809</v>
      </c>
      <c r="K13" s="740">
        <v>39334000</v>
      </c>
      <c r="L13" s="740">
        <v>161696000</v>
      </c>
    </row>
    <row r="14" spans="1:12" x14ac:dyDescent="0.2">
      <c r="A14" s="4" t="s">
        <v>57</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4E5-1A27-4CD8-A2FE-EC1A947FCCE3}">
  <dimension ref="A1:F61"/>
  <sheetViews>
    <sheetView showGridLines="0" zoomScaleNormal="100" workbookViewId="0">
      <selection activeCell="D24" sqref="D24"/>
    </sheetView>
  </sheetViews>
  <sheetFormatPr baseColWidth="10" defaultColWidth="11.42578125" defaultRowHeight="12.75" x14ac:dyDescent="0.2"/>
  <cols>
    <col min="1" max="1" width="8.5703125" style="227" customWidth="1"/>
    <col min="2" max="2" width="19.7109375" style="227" bestFit="1" customWidth="1"/>
    <col min="3" max="3" width="21.7109375" style="227" bestFit="1" customWidth="1"/>
    <col min="4" max="4" width="125.5703125" style="227" customWidth="1"/>
    <col min="5" max="5" width="42.42578125" style="227" customWidth="1"/>
    <col min="6" max="6" width="12.28515625" style="227" customWidth="1"/>
    <col min="7" max="16384" width="11.42578125" style="227"/>
  </cols>
  <sheetData>
    <row r="1" spans="1:6" x14ac:dyDescent="0.2">
      <c r="A1" s="17" t="s">
        <v>343</v>
      </c>
      <c r="B1" s="17"/>
      <c r="C1" s="4"/>
      <c r="D1" s="4"/>
      <c r="E1" s="4"/>
      <c r="F1" s="4"/>
    </row>
    <row r="2" spans="1:6" x14ac:dyDescent="0.2">
      <c r="A2" s="76" t="s">
        <v>540</v>
      </c>
      <c r="B2" s="76"/>
      <c r="C2" s="4"/>
      <c r="D2" s="4"/>
      <c r="E2" s="4"/>
      <c r="F2" s="4"/>
    </row>
    <row r="3" spans="1:6" x14ac:dyDescent="0.2">
      <c r="A3" s="76" t="s">
        <v>344</v>
      </c>
      <c r="B3" s="76"/>
      <c r="C3" s="4"/>
      <c r="D3" s="4"/>
      <c r="E3" s="4"/>
      <c r="F3" s="4"/>
    </row>
    <row r="4" spans="1:6" x14ac:dyDescent="0.2">
      <c r="A4" s="4"/>
      <c r="B4" s="4"/>
      <c r="C4" s="4"/>
      <c r="D4" s="4"/>
      <c r="E4" s="4"/>
      <c r="F4" s="4"/>
    </row>
    <row r="5" spans="1:6" x14ac:dyDescent="0.2">
      <c r="A5" s="732" t="s">
        <v>339</v>
      </c>
      <c r="B5" s="732" t="s">
        <v>418</v>
      </c>
      <c r="C5" s="732" t="s">
        <v>419</v>
      </c>
      <c r="D5" s="732" t="s">
        <v>604</v>
      </c>
      <c r="E5" s="732" t="s">
        <v>340</v>
      </c>
      <c r="F5" s="732" t="s">
        <v>199</v>
      </c>
    </row>
    <row r="6" spans="1:6" x14ac:dyDescent="0.2">
      <c r="A6" s="733">
        <v>171</v>
      </c>
      <c r="B6" s="736" t="s">
        <v>654</v>
      </c>
      <c r="C6" s="733" t="s">
        <v>655</v>
      </c>
      <c r="D6" s="734" t="s">
        <v>656</v>
      </c>
      <c r="E6" s="735" t="s">
        <v>657</v>
      </c>
      <c r="F6" s="733">
        <v>2022</v>
      </c>
    </row>
    <row r="7" spans="1:6" ht="25.5" x14ac:dyDescent="0.2">
      <c r="A7" s="733">
        <v>172</v>
      </c>
      <c r="B7" s="736" t="s">
        <v>658</v>
      </c>
      <c r="C7" s="733" t="s">
        <v>659</v>
      </c>
      <c r="D7" s="734" t="s">
        <v>660</v>
      </c>
      <c r="E7" s="735" t="s">
        <v>607</v>
      </c>
      <c r="F7" s="733">
        <v>2022</v>
      </c>
    </row>
    <row r="8" spans="1:6" ht="25.5" x14ac:dyDescent="0.2">
      <c r="A8" s="733">
        <v>173</v>
      </c>
      <c r="B8" s="736" t="s">
        <v>661</v>
      </c>
      <c r="C8" s="733" t="s">
        <v>662</v>
      </c>
      <c r="D8" s="734" t="s">
        <v>663</v>
      </c>
      <c r="E8" s="735" t="s">
        <v>664</v>
      </c>
      <c r="F8" s="733">
        <v>2022</v>
      </c>
    </row>
    <row r="9" spans="1:6" ht="25.5" x14ac:dyDescent="0.2">
      <c r="A9" s="733">
        <v>175</v>
      </c>
      <c r="B9" s="736" t="s">
        <v>665</v>
      </c>
      <c r="C9" s="733" t="s">
        <v>666</v>
      </c>
      <c r="D9" s="734" t="s">
        <v>667</v>
      </c>
      <c r="E9" s="735" t="s">
        <v>610</v>
      </c>
      <c r="F9" s="733">
        <v>2022</v>
      </c>
    </row>
    <row r="10" spans="1:6" ht="25.5" x14ac:dyDescent="0.2">
      <c r="A10" s="733">
        <v>176</v>
      </c>
      <c r="B10" s="736" t="s">
        <v>668</v>
      </c>
      <c r="C10" s="733" t="s">
        <v>669</v>
      </c>
      <c r="D10" s="734" t="s">
        <v>670</v>
      </c>
      <c r="E10" s="735" t="s">
        <v>671</v>
      </c>
      <c r="F10" s="733">
        <v>2022</v>
      </c>
    </row>
    <row r="11" spans="1:6" ht="25.5" x14ac:dyDescent="0.2">
      <c r="A11" s="733">
        <v>177</v>
      </c>
      <c r="B11" s="736" t="s">
        <v>672</v>
      </c>
      <c r="C11" s="733" t="s">
        <v>673</v>
      </c>
      <c r="D11" s="734" t="s">
        <v>674</v>
      </c>
      <c r="E11" s="735" t="s">
        <v>614</v>
      </c>
      <c r="F11" s="733">
        <v>2022</v>
      </c>
    </row>
    <row r="12" spans="1:6" x14ac:dyDescent="0.2">
      <c r="A12" s="733">
        <v>180</v>
      </c>
      <c r="B12" s="736" t="s">
        <v>675</v>
      </c>
      <c r="C12" s="733" t="s">
        <v>676</v>
      </c>
      <c r="D12" s="734" t="s">
        <v>677</v>
      </c>
      <c r="E12" s="735" t="s">
        <v>678</v>
      </c>
      <c r="F12" s="733">
        <v>2022</v>
      </c>
    </row>
    <row r="13" spans="1:6" x14ac:dyDescent="0.2">
      <c r="A13" s="733">
        <v>181</v>
      </c>
      <c r="B13" s="736" t="s">
        <v>679</v>
      </c>
      <c r="C13" s="733" t="s">
        <v>680</v>
      </c>
      <c r="D13" s="734" t="s">
        <v>681</v>
      </c>
      <c r="E13" s="735" t="s">
        <v>633</v>
      </c>
      <c r="F13" s="733">
        <v>2022</v>
      </c>
    </row>
    <row r="14" spans="1:6" ht="25.5" x14ac:dyDescent="0.2">
      <c r="A14" s="733">
        <v>182</v>
      </c>
      <c r="B14" s="736" t="s">
        <v>806</v>
      </c>
      <c r="C14" s="733" t="s">
        <v>682</v>
      </c>
      <c r="D14" s="734" t="s">
        <v>683</v>
      </c>
      <c r="E14" s="735" t="s">
        <v>610</v>
      </c>
      <c r="F14" s="733">
        <v>2022</v>
      </c>
    </row>
    <row r="15" spans="1:6" x14ac:dyDescent="0.2">
      <c r="A15" s="733">
        <v>184</v>
      </c>
      <c r="B15" s="736" t="s">
        <v>627</v>
      </c>
      <c r="C15" s="733" t="s">
        <v>684</v>
      </c>
      <c r="D15" s="734" t="s">
        <v>629</v>
      </c>
      <c r="E15" s="735" t="s">
        <v>620</v>
      </c>
      <c r="F15" s="733">
        <v>2022</v>
      </c>
    </row>
    <row r="16" spans="1:6" ht="25.5" x14ac:dyDescent="0.2">
      <c r="A16" s="733">
        <v>186</v>
      </c>
      <c r="B16" s="736" t="s">
        <v>685</v>
      </c>
      <c r="C16" s="733" t="s">
        <v>686</v>
      </c>
      <c r="D16" s="734" t="s">
        <v>687</v>
      </c>
      <c r="E16" s="735" t="s">
        <v>607</v>
      </c>
      <c r="F16" s="733">
        <v>2022</v>
      </c>
    </row>
    <row r="17" spans="1:6" ht="25.5" x14ac:dyDescent="0.2">
      <c r="A17" s="733">
        <v>187</v>
      </c>
      <c r="B17" s="736" t="s">
        <v>688</v>
      </c>
      <c r="C17" s="733" t="s">
        <v>689</v>
      </c>
      <c r="D17" s="734" t="s">
        <v>690</v>
      </c>
      <c r="E17" s="735" t="s">
        <v>607</v>
      </c>
      <c r="F17" s="733">
        <v>2022</v>
      </c>
    </row>
    <row r="18" spans="1:6" ht="25.5" x14ac:dyDescent="0.2">
      <c r="A18" s="733">
        <v>188</v>
      </c>
      <c r="B18" s="736" t="s">
        <v>668</v>
      </c>
      <c r="C18" s="733" t="s">
        <v>691</v>
      </c>
      <c r="D18" s="734" t="s">
        <v>692</v>
      </c>
      <c r="E18" s="735" t="s">
        <v>671</v>
      </c>
      <c r="F18" s="733">
        <v>2022</v>
      </c>
    </row>
    <row r="19" spans="1:6" ht="25.5" x14ac:dyDescent="0.2">
      <c r="A19" s="733">
        <v>189</v>
      </c>
      <c r="B19" s="736" t="s">
        <v>693</v>
      </c>
      <c r="C19" s="733" t="s">
        <v>694</v>
      </c>
      <c r="D19" s="734" t="s">
        <v>695</v>
      </c>
      <c r="E19" s="735" t="s">
        <v>614</v>
      </c>
      <c r="F19" s="733">
        <v>2022</v>
      </c>
    </row>
    <row r="20" spans="1:6" x14ac:dyDescent="0.2">
      <c r="A20" s="733">
        <v>191</v>
      </c>
      <c r="B20" s="736" t="s">
        <v>696</v>
      </c>
      <c r="C20" s="733" t="s">
        <v>697</v>
      </c>
      <c r="D20" s="734" t="s">
        <v>698</v>
      </c>
      <c r="E20" s="735" t="s">
        <v>610</v>
      </c>
      <c r="F20" s="733">
        <v>2022</v>
      </c>
    </row>
    <row r="21" spans="1:6" ht="25.5" x14ac:dyDescent="0.2">
      <c r="A21" s="733">
        <v>192</v>
      </c>
      <c r="B21" s="736" t="s">
        <v>699</v>
      </c>
      <c r="C21" s="733" t="s">
        <v>700</v>
      </c>
      <c r="D21" s="734" t="s">
        <v>701</v>
      </c>
      <c r="E21" s="735" t="s">
        <v>702</v>
      </c>
      <c r="F21" s="733">
        <v>2022</v>
      </c>
    </row>
    <row r="22" spans="1:6" x14ac:dyDescent="0.2">
      <c r="A22" s="733">
        <v>193</v>
      </c>
      <c r="B22" s="736" t="s">
        <v>703</v>
      </c>
      <c r="C22" s="733" t="s">
        <v>704</v>
      </c>
      <c r="D22" s="734" t="s">
        <v>705</v>
      </c>
      <c r="E22" s="735" t="s">
        <v>706</v>
      </c>
      <c r="F22" s="733">
        <v>2022</v>
      </c>
    </row>
    <row r="23" spans="1:6" x14ac:dyDescent="0.2">
      <c r="A23" s="733">
        <v>195</v>
      </c>
      <c r="B23" s="736" t="s">
        <v>707</v>
      </c>
      <c r="C23" s="733" t="s">
        <v>708</v>
      </c>
      <c r="D23" s="734" t="s">
        <v>709</v>
      </c>
      <c r="E23" s="735" t="s">
        <v>710</v>
      </c>
      <c r="F23" s="733">
        <v>2022</v>
      </c>
    </row>
    <row r="24" spans="1:6" x14ac:dyDescent="0.2">
      <c r="A24" s="733">
        <v>196</v>
      </c>
      <c r="B24" s="736" t="s">
        <v>711</v>
      </c>
      <c r="C24" s="733" t="s">
        <v>712</v>
      </c>
      <c r="D24" s="734" t="s">
        <v>713</v>
      </c>
      <c r="E24" s="735" t="s">
        <v>607</v>
      </c>
      <c r="F24" s="733">
        <v>2022</v>
      </c>
    </row>
    <row r="25" spans="1:6" x14ac:dyDescent="0.2">
      <c r="A25" s="733">
        <v>198</v>
      </c>
      <c r="B25" s="736" t="s">
        <v>696</v>
      </c>
      <c r="C25" s="733" t="s">
        <v>714</v>
      </c>
      <c r="D25" s="734" t="s">
        <v>715</v>
      </c>
      <c r="E25" s="735" t="s">
        <v>610</v>
      </c>
      <c r="F25" s="733">
        <v>2022</v>
      </c>
    </row>
    <row r="26" spans="1:6" ht="25.5" x14ac:dyDescent="0.2">
      <c r="A26" s="733">
        <v>200</v>
      </c>
      <c r="B26" s="736" t="s">
        <v>658</v>
      </c>
      <c r="C26" s="733" t="s">
        <v>716</v>
      </c>
      <c r="D26" s="734" t="s">
        <v>717</v>
      </c>
      <c r="E26" s="735" t="s">
        <v>607</v>
      </c>
      <c r="F26" s="733">
        <v>2022</v>
      </c>
    </row>
    <row r="27" spans="1:6" ht="25.5" x14ac:dyDescent="0.2">
      <c r="A27" s="733">
        <v>204</v>
      </c>
      <c r="B27" s="736" t="s">
        <v>807</v>
      </c>
      <c r="C27" s="733" t="s">
        <v>805</v>
      </c>
      <c r="D27" s="734" t="s">
        <v>718</v>
      </c>
      <c r="E27" s="735" t="s">
        <v>633</v>
      </c>
      <c r="F27" s="733">
        <v>2022</v>
      </c>
    </row>
    <row r="28" spans="1:6" ht="25.5" x14ac:dyDescent="0.2">
      <c r="A28" s="733">
        <v>205</v>
      </c>
      <c r="B28" s="736" t="s">
        <v>719</v>
      </c>
      <c r="C28" s="733" t="s">
        <v>720</v>
      </c>
      <c r="D28" s="734" t="s">
        <v>721</v>
      </c>
      <c r="E28" s="735" t="s">
        <v>620</v>
      </c>
      <c r="F28" s="733">
        <v>2022</v>
      </c>
    </row>
    <row r="29" spans="1:6" x14ac:dyDescent="0.2">
      <c r="A29" s="733">
        <v>206</v>
      </c>
      <c r="B29" s="736" t="s">
        <v>611</v>
      </c>
      <c r="C29" s="733" t="s">
        <v>722</v>
      </c>
      <c r="D29" s="734" t="s">
        <v>723</v>
      </c>
      <c r="E29" s="735" t="s">
        <v>614</v>
      </c>
      <c r="F29" s="733">
        <v>2022</v>
      </c>
    </row>
    <row r="30" spans="1:6" ht="25.5" x14ac:dyDescent="0.2">
      <c r="A30" s="733">
        <v>207</v>
      </c>
      <c r="B30" s="736" t="s">
        <v>803</v>
      </c>
      <c r="C30" s="733" t="s">
        <v>724</v>
      </c>
      <c r="D30" s="734" t="s">
        <v>725</v>
      </c>
      <c r="E30" s="735" t="s">
        <v>636</v>
      </c>
      <c r="F30" s="733">
        <v>2022</v>
      </c>
    </row>
    <row r="31" spans="1:6" ht="25.5" x14ac:dyDescent="0.2">
      <c r="A31" s="733">
        <v>208</v>
      </c>
      <c r="B31" s="736" t="s">
        <v>726</v>
      </c>
      <c r="C31" s="733" t="s">
        <v>727</v>
      </c>
      <c r="D31" s="734" t="s">
        <v>728</v>
      </c>
      <c r="E31" s="735" t="s">
        <v>633</v>
      </c>
      <c r="F31" s="733">
        <v>2022</v>
      </c>
    </row>
    <row r="32" spans="1:6" x14ac:dyDescent="0.2">
      <c r="A32" s="733">
        <v>209</v>
      </c>
      <c r="B32" s="736" t="s">
        <v>729</v>
      </c>
      <c r="C32" s="733" t="s">
        <v>730</v>
      </c>
      <c r="D32" s="734" t="s">
        <v>731</v>
      </c>
      <c r="E32" s="735" t="s">
        <v>610</v>
      </c>
      <c r="F32" s="733">
        <v>2022</v>
      </c>
    </row>
    <row r="33" spans="1:6" x14ac:dyDescent="0.2">
      <c r="A33" s="733">
        <v>210</v>
      </c>
      <c r="B33" s="736" t="s">
        <v>732</v>
      </c>
      <c r="C33" s="733" t="s">
        <v>733</v>
      </c>
      <c r="D33" s="734" t="s">
        <v>734</v>
      </c>
      <c r="E33" s="735" t="s">
        <v>610</v>
      </c>
      <c r="F33" s="733">
        <v>2022</v>
      </c>
    </row>
    <row r="34" spans="1:6" x14ac:dyDescent="0.2">
      <c r="A34" s="733">
        <v>212</v>
      </c>
      <c r="B34" s="736" t="s">
        <v>735</v>
      </c>
      <c r="C34" s="733" t="s">
        <v>736</v>
      </c>
      <c r="D34" s="734" t="s">
        <v>737</v>
      </c>
      <c r="E34" s="735" t="s">
        <v>678</v>
      </c>
      <c r="F34" s="733">
        <v>2022</v>
      </c>
    </row>
    <row r="35" spans="1:6" ht="25.5" x14ac:dyDescent="0.2">
      <c r="A35" s="733">
        <v>213</v>
      </c>
      <c r="B35" s="736" t="s">
        <v>808</v>
      </c>
      <c r="C35" s="733" t="s">
        <v>738</v>
      </c>
      <c r="D35" s="734" t="s">
        <v>663</v>
      </c>
      <c r="E35" s="735" t="s">
        <v>664</v>
      </c>
      <c r="F35" s="733">
        <v>2022</v>
      </c>
    </row>
    <row r="36" spans="1:6" x14ac:dyDescent="0.2">
      <c r="A36" s="733">
        <v>217</v>
      </c>
      <c r="B36" s="736" t="s">
        <v>739</v>
      </c>
      <c r="C36" s="733" t="s">
        <v>740</v>
      </c>
      <c r="D36" s="734" t="s">
        <v>741</v>
      </c>
      <c r="E36" s="735" t="s">
        <v>742</v>
      </c>
      <c r="F36" s="733">
        <v>2022</v>
      </c>
    </row>
    <row r="37" spans="1:6" ht="25.5" x14ac:dyDescent="0.2">
      <c r="A37" s="733">
        <v>218</v>
      </c>
      <c r="B37" s="736" t="s">
        <v>743</v>
      </c>
      <c r="C37" s="733" t="s">
        <v>744</v>
      </c>
      <c r="D37" s="734" t="s">
        <v>745</v>
      </c>
      <c r="E37" s="735" t="s">
        <v>607</v>
      </c>
      <c r="F37" s="733">
        <v>2022</v>
      </c>
    </row>
    <row r="38" spans="1:6" x14ac:dyDescent="0.2">
      <c r="A38" s="733">
        <v>219</v>
      </c>
      <c r="B38" s="736" t="s">
        <v>746</v>
      </c>
      <c r="C38" s="733" t="s">
        <v>747</v>
      </c>
      <c r="D38" s="734" t="s">
        <v>748</v>
      </c>
      <c r="E38" s="735" t="s">
        <v>678</v>
      </c>
      <c r="F38" s="733">
        <v>2022</v>
      </c>
    </row>
    <row r="39" spans="1:6" x14ac:dyDescent="0.2">
      <c r="A39" s="733">
        <v>220</v>
      </c>
      <c r="B39" s="736" t="s">
        <v>696</v>
      </c>
      <c r="C39" s="733" t="s">
        <v>749</v>
      </c>
      <c r="D39" s="734" t="s">
        <v>715</v>
      </c>
      <c r="E39" s="735" t="s">
        <v>610</v>
      </c>
      <c r="F39" s="733">
        <v>2022</v>
      </c>
    </row>
    <row r="40" spans="1:6" ht="25.5" x14ac:dyDescent="0.2">
      <c r="A40" s="733">
        <v>221</v>
      </c>
      <c r="B40" s="736" t="s">
        <v>750</v>
      </c>
      <c r="C40" s="733" t="s">
        <v>750</v>
      </c>
      <c r="D40" s="734" t="s">
        <v>751</v>
      </c>
      <c r="E40" s="735" t="s">
        <v>607</v>
      </c>
      <c r="F40" s="733">
        <v>2022</v>
      </c>
    </row>
    <row r="41" spans="1:6" x14ac:dyDescent="0.2">
      <c r="A41" s="733">
        <v>223</v>
      </c>
      <c r="B41" s="736" t="s">
        <v>735</v>
      </c>
      <c r="C41" s="733" t="s">
        <v>752</v>
      </c>
      <c r="D41" s="734" t="s">
        <v>753</v>
      </c>
      <c r="E41" s="735" t="s">
        <v>678</v>
      </c>
      <c r="F41" s="733">
        <v>2022</v>
      </c>
    </row>
    <row r="42" spans="1:6" ht="25.5" x14ac:dyDescent="0.2">
      <c r="A42" s="733">
        <v>224</v>
      </c>
      <c r="B42" s="736" t="s">
        <v>754</v>
      </c>
      <c r="C42" s="733" t="s">
        <v>755</v>
      </c>
      <c r="D42" s="734" t="s">
        <v>756</v>
      </c>
      <c r="E42" s="735" t="s">
        <v>757</v>
      </c>
      <c r="F42" s="733">
        <v>2022</v>
      </c>
    </row>
    <row r="43" spans="1:6" x14ac:dyDescent="0.2">
      <c r="A43" s="733">
        <v>225</v>
      </c>
      <c r="B43" s="736" t="s">
        <v>735</v>
      </c>
      <c r="C43" s="733" t="s">
        <v>758</v>
      </c>
      <c r="D43" s="734" t="s">
        <v>753</v>
      </c>
      <c r="E43" s="735" t="s">
        <v>678</v>
      </c>
      <c r="F43" s="733">
        <v>2022</v>
      </c>
    </row>
    <row r="44" spans="1:6" ht="25.5" x14ac:dyDescent="0.2">
      <c r="A44" s="733">
        <v>226</v>
      </c>
      <c r="B44" s="736" t="s">
        <v>658</v>
      </c>
      <c r="C44" s="733" t="s">
        <v>759</v>
      </c>
      <c r="D44" s="734" t="s">
        <v>760</v>
      </c>
      <c r="E44" s="735" t="s">
        <v>607</v>
      </c>
      <c r="F44" s="733">
        <v>2022</v>
      </c>
    </row>
    <row r="45" spans="1:6" x14ac:dyDescent="0.2">
      <c r="A45" s="733">
        <v>227</v>
      </c>
      <c r="B45" s="736" t="s">
        <v>761</v>
      </c>
      <c r="C45" s="733" t="s">
        <v>762</v>
      </c>
      <c r="D45" s="734" t="s">
        <v>763</v>
      </c>
      <c r="E45" s="735" t="s">
        <v>678</v>
      </c>
      <c r="F45" s="733">
        <v>2022</v>
      </c>
    </row>
    <row r="46" spans="1:6" ht="25.5" x14ac:dyDescent="0.2">
      <c r="A46" s="733">
        <v>228</v>
      </c>
      <c r="B46" s="736" t="s">
        <v>764</v>
      </c>
      <c r="C46" s="733" t="s">
        <v>765</v>
      </c>
      <c r="D46" s="734" t="s">
        <v>766</v>
      </c>
      <c r="E46" s="735" t="s">
        <v>678</v>
      </c>
      <c r="F46" s="733">
        <v>2022</v>
      </c>
    </row>
    <row r="47" spans="1:6" x14ac:dyDescent="0.2">
      <c r="A47" s="733">
        <v>229</v>
      </c>
      <c r="B47" s="736" t="s">
        <v>767</v>
      </c>
      <c r="C47" s="733" t="s">
        <v>768</v>
      </c>
      <c r="D47" s="734" t="s">
        <v>769</v>
      </c>
      <c r="E47" s="735" t="s">
        <v>633</v>
      </c>
      <c r="F47" s="733">
        <v>2022</v>
      </c>
    </row>
    <row r="48" spans="1:6" ht="25.5" x14ac:dyDescent="0.2">
      <c r="A48" s="733">
        <v>231</v>
      </c>
      <c r="B48" s="736" t="s">
        <v>770</v>
      </c>
      <c r="C48" s="733" t="s">
        <v>771</v>
      </c>
      <c r="D48" s="734" t="s">
        <v>745</v>
      </c>
      <c r="E48" s="735" t="s">
        <v>636</v>
      </c>
      <c r="F48" s="733">
        <v>2022</v>
      </c>
    </row>
    <row r="49" spans="1:6" ht="25.5" x14ac:dyDescent="0.2">
      <c r="A49" s="733">
        <v>234</v>
      </c>
      <c r="B49" s="736" t="s">
        <v>772</v>
      </c>
      <c r="C49" s="733" t="s">
        <v>773</v>
      </c>
      <c r="D49" s="734" t="s">
        <v>774</v>
      </c>
      <c r="E49" s="735" t="s">
        <v>610</v>
      </c>
      <c r="F49" s="733">
        <v>2022</v>
      </c>
    </row>
    <row r="50" spans="1:6" x14ac:dyDescent="0.2">
      <c r="A50" s="733">
        <v>236</v>
      </c>
      <c r="B50" s="736" t="s">
        <v>775</v>
      </c>
      <c r="C50" s="733" t="s">
        <v>776</v>
      </c>
      <c r="D50" s="734" t="s">
        <v>777</v>
      </c>
      <c r="E50" s="735" t="s">
        <v>664</v>
      </c>
      <c r="F50" s="733">
        <v>2022</v>
      </c>
    </row>
    <row r="51" spans="1:6" ht="25.5" x14ac:dyDescent="0.2">
      <c r="A51" s="733">
        <v>237</v>
      </c>
      <c r="B51" s="736" t="s">
        <v>778</v>
      </c>
      <c r="C51" s="733" t="s">
        <v>779</v>
      </c>
      <c r="D51" s="734" t="s">
        <v>774</v>
      </c>
      <c r="E51" s="735" t="s">
        <v>610</v>
      </c>
      <c r="F51" s="733">
        <v>2022</v>
      </c>
    </row>
    <row r="52" spans="1:6" ht="38.25" x14ac:dyDescent="0.2">
      <c r="A52" s="733">
        <v>240</v>
      </c>
      <c r="B52" s="736" t="s">
        <v>804</v>
      </c>
      <c r="C52" s="733" t="s">
        <v>780</v>
      </c>
      <c r="D52" s="734" t="s">
        <v>781</v>
      </c>
      <c r="E52" s="735" t="s">
        <v>633</v>
      </c>
      <c r="F52" s="733">
        <v>2022</v>
      </c>
    </row>
    <row r="53" spans="1:6" ht="25.5" x14ac:dyDescent="0.2">
      <c r="A53" s="733">
        <v>242</v>
      </c>
      <c r="B53" s="736" t="s">
        <v>782</v>
      </c>
      <c r="C53" s="733" t="s">
        <v>783</v>
      </c>
      <c r="D53" s="734" t="s">
        <v>784</v>
      </c>
      <c r="E53" s="735" t="s">
        <v>636</v>
      </c>
      <c r="F53" s="733">
        <v>2022</v>
      </c>
    </row>
    <row r="54" spans="1:6" x14ac:dyDescent="0.2">
      <c r="A54" s="733">
        <v>243</v>
      </c>
      <c r="B54" s="736" t="s">
        <v>785</v>
      </c>
      <c r="C54" s="733" t="s">
        <v>786</v>
      </c>
      <c r="D54" s="734" t="s">
        <v>787</v>
      </c>
      <c r="E54" s="735" t="s">
        <v>788</v>
      </c>
      <c r="F54" s="733">
        <v>2022</v>
      </c>
    </row>
    <row r="55" spans="1:6" x14ac:dyDescent="0.2">
      <c r="A55" s="733">
        <v>245</v>
      </c>
      <c r="B55" s="736" t="s">
        <v>789</v>
      </c>
      <c r="C55" s="733" t="s">
        <v>790</v>
      </c>
      <c r="D55" s="734" t="s">
        <v>791</v>
      </c>
      <c r="E55" s="735" t="s">
        <v>706</v>
      </c>
      <c r="F55" s="733">
        <v>2022</v>
      </c>
    </row>
    <row r="56" spans="1:6" ht="25.5" x14ac:dyDescent="0.2">
      <c r="A56" s="733">
        <v>246</v>
      </c>
      <c r="B56" s="736" t="s">
        <v>782</v>
      </c>
      <c r="C56" s="733" t="s">
        <v>792</v>
      </c>
      <c r="D56" s="734" t="s">
        <v>784</v>
      </c>
      <c r="E56" s="735" t="s">
        <v>636</v>
      </c>
      <c r="F56" s="733">
        <v>2022</v>
      </c>
    </row>
    <row r="57" spans="1:6" ht="25.5" x14ac:dyDescent="0.2">
      <c r="A57" s="733">
        <v>247</v>
      </c>
      <c r="B57" s="736" t="s">
        <v>793</v>
      </c>
      <c r="C57" s="733" t="s">
        <v>794</v>
      </c>
      <c r="D57" s="734" t="s">
        <v>795</v>
      </c>
      <c r="E57" s="735" t="s">
        <v>710</v>
      </c>
      <c r="F57" s="733">
        <v>2022</v>
      </c>
    </row>
    <row r="58" spans="1:6" ht="25.5" x14ac:dyDescent="0.2">
      <c r="A58" s="733">
        <v>248</v>
      </c>
      <c r="B58" s="736" t="s">
        <v>796</v>
      </c>
      <c r="C58" s="733" t="s">
        <v>797</v>
      </c>
      <c r="D58" s="734" t="s">
        <v>798</v>
      </c>
      <c r="E58" s="735" t="s">
        <v>657</v>
      </c>
      <c r="F58" s="733">
        <v>2022</v>
      </c>
    </row>
    <row r="59" spans="1:6" ht="25.5" x14ac:dyDescent="0.2">
      <c r="A59" s="733">
        <v>249</v>
      </c>
      <c r="B59" s="736" t="s">
        <v>668</v>
      </c>
      <c r="C59" s="733" t="s">
        <v>799</v>
      </c>
      <c r="D59" s="734" t="s">
        <v>800</v>
      </c>
      <c r="E59" s="735" t="s">
        <v>671</v>
      </c>
      <c r="F59" s="733">
        <v>2022</v>
      </c>
    </row>
    <row r="60" spans="1:6" x14ac:dyDescent="0.2">
      <c r="A60" s="733">
        <v>250</v>
      </c>
      <c r="B60" s="736" t="s">
        <v>707</v>
      </c>
      <c r="C60" s="733" t="s">
        <v>801</v>
      </c>
      <c r="D60" s="734" t="s">
        <v>802</v>
      </c>
      <c r="E60" s="735" t="s">
        <v>710</v>
      </c>
      <c r="F60" s="733">
        <v>2022</v>
      </c>
    </row>
    <row r="61" spans="1:6" x14ac:dyDescent="0.2">
      <c r="A61" s="227" t="s">
        <v>57</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460F-E71E-483D-B33A-ABF54F0A52C6}">
  <dimension ref="A1:F9"/>
  <sheetViews>
    <sheetView workbookViewId="0">
      <selection activeCell="B26" sqref="B26"/>
    </sheetView>
  </sheetViews>
  <sheetFormatPr baseColWidth="10" defaultRowHeight="12.75" x14ac:dyDescent="0.2"/>
  <cols>
    <col min="1" max="1" width="27.28515625" style="4" customWidth="1"/>
    <col min="2" max="2" width="16.5703125" style="4" customWidth="1"/>
    <col min="3" max="16384" width="11.42578125" style="4"/>
  </cols>
  <sheetData>
    <row r="1" spans="1:6" x14ac:dyDescent="0.2">
      <c r="A1" s="17" t="s">
        <v>835</v>
      </c>
    </row>
    <row r="2" spans="1:6" x14ac:dyDescent="0.2">
      <c r="A2" s="17" t="s">
        <v>836</v>
      </c>
    </row>
    <row r="3" spans="1:6" x14ac:dyDescent="0.2">
      <c r="A3" s="4" t="s">
        <v>837</v>
      </c>
    </row>
    <row r="5" spans="1:6" x14ac:dyDescent="0.2">
      <c r="A5" s="1040" t="s">
        <v>201</v>
      </c>
      <c r="B5" s="1036" t="s">
        <v>845</v>
      </c>
      <c r="C5" s="998" t="s">
        <v>221</v>
      </c>
      <c r="D5" s="999"/>
      <c r="E5" s="1000" t="s">
        <v>846</v>
      </c>
      <c r="F5" s="999"/>
    </row>
    <row r="6" spans="1:6" ht="38.25" x14ac:dyDescent="0.2">
      <c r="A6" s="1041"/>
      <c r="B6" s="1037"/>
      <c r="C6" s="729" t="s">
        <v>847</v>
      </c>
      <c r="D6" s="741" t="s">
        <v>848</v>
      </c>
      <c r="E6" s="730" t="s">
        <v>847</v>
      </c>
      <c r="F6" s="741" t="s">
        <v>849</v>
      </c>
    </row>
    <row r="7" spans="1:6" x14ac:dyDescent="0.2">
      <c r="A7" s="567" t="s">
        <v>850</v>
      </c>
      <c r="B7" s="742" t="s">
        <v>851</v>
      </c>
      <c r="C7" s="743">
        <v>-25.019424480915859</v>
      </c>
      <c r="D7" s="744">
        <v>-1.1131757786331531</v>
      </c>
      <c r="E7" s="444">
        <v>30.754355029334988</v>
      </c>
      <c r="F7" s="744">
        <v>3.3134319078922303</v>
      </c>
    </row>
    <row r="8" spans="1:6" x14ac:dyDescent="0.2">
      <c r="A8" s="291" t="s">
        <v>852</v>
      </c>
      <c r="B8" s="745" t="s">
        <v>851</v>
      </c>
      <c r="C8" s="746">
        <v>0</v>
      </c>
      <c r="D8" s="747">
        <v>0</v>
      </c>
      <c r="E8" s="748">
        <v>-30.849652810215275</v>
      </c>
      <c r="F8" s="747">
        <v>-3.3236991597210808</v>
      </c>
    </row>
    <row r="9" spans="1:6" x14ac:dyDescent="0.2">
      <c r="A9" s="4" t="s">
        <v>57</v>
      </c>
    </row>
  </sheetData>
  <mergeCells count="4">
    <mergeCell ref="A5:A6"/>
    <mergeCell ref="B5:B6"/>
    <mergeCell ref="C5:D5"/>
    <mergeCell ref="E5:F5"/>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1A47-EE35-4124-A167-A332EF6700D3}">
  <dimension ref="A1:W8"/>
  <sheetViews>
    <sheetView workbookViewId="0">
      <selection activeCell="I42" sqref="I42"/>
    </sheetView>
  </sheetViews>
  <sheetFormatPr baseColWidth="10" defaultRowHeight="12.75" x14ac:dyDescent="0.2"/>
  <cols>
    <col min="1" max="1" width="34.28515625" style="4" customWidth="1"/>
    <col min="2" max="23" width="9.5703125" style="4" customWidth="1"/>
    <col min="24" max="16384" width="11.42578125" style="4"/>
  </cols>
  <sheetData>
    <row r="1" spans="1:23" x14ac:dyDescent="0.2">
      <c r="A1" s="17" t="s">
        <v>838</v>
      </c>
    </row>
    <row r="2" spans="1:23" x14ac:dyDescent="0.2">
      <c r="A2" s="17" t="s">
        <v>839</v>
      </c>
    </row>
    <row r="3" spans="1:23" x14ac:dyDescent="0.2">
      <c r="A3" s="4" t="s">
        <v>840</v>
      </c>
    </row>
    <row r="5" spans="1:23" x14ac:dyDescent="0.2">
      <c r="A5" s="749"/>
      <c r="B5" s="750">
        <v>2001</v>
      </c>
      <c r="C5" s="602">
        <v>2002</v>
      </c>
      <c r="D5" s="602">
        <v>2003</v>
      </c>
      <c r="E5" s="602">
        <v>2004</v>
      </c>
      <c r="F5" s="602">
        <v>2005</v>
      </c>
      <c r="G5" s="602">
        <v>2006</v>
      </c>
      <c r="H5" s="602">
        <v>2007</v>
      </c>
      <c r="I5" s="602">
        <v>2008</v>
      </c>
      <c r="J5" s="602">
        <v>2009</v>
      </c>
      <c r="K5" s="602">
        <v>2010</v>
      </c>
      <c r="L5" s="602">
        <v>2011</v>
      </c>
      <c r="M5" s="602">
        <v>2012</v>
      </c>
      <c r="N5" s="602">
        <v>2013</v>
      </c>
      <c r="O5" s="602">
        <v>2014</v>
      </c>
      <c r="P5" s="602">
        <v>2015</v>
      </c>
      <c r="Q5" s="602">
        <v>2016</v>
      </c>
      <c r="R5" s="602">
        <v>2017</v>
      </c>
      <c r="S5" s="602">
        <v>2018</v>
      </c>
      <c r="T5" s="602">
        <v>2019</v>
      </c>
      <c r="U5" s="602">
        <v>2020</v>
      </c>
      <c r="V5" s="602">
        <v>2021</v>
      </c>
      <c r="W5" s="602">
        <v>2022</v>
      </c>
    </row>
    <row r="6" spans="1:23" x14ac:dyDescent="0.2">
      <c r="A6" s="742" t="s">
        <v>853</v>
      </c>
      <c r="B6" s="393">
        <v>90</v>
      </c>
      <c r="C6" s="171">
        <v>91</v>
      </c>
      <c r="D6" s="171">
        <v>88</v>
      </c>
      <c r="E6" s="171">
        <v>88</v>
      </c>
      <c r="F6" s="171">
        <v>93</v>
      </c>
      <c r="G6" s="171">
        <v>99</v>
      </c>
      <c r="H6" s="171">
        <v>121</v>
      </c>
      <c r="I6" s="171">
        <v>137</v>
      </c>
      <c r="J6" s="171">
        <v>199</v>
      </c>
      <c r="K6" s="171">
        <v>213</v>
      </c>
      <c r="L6" s="171">
        <v>259</v>
      </c>
      <c r="M6" s="171">
        <v>302</v>
      </c>
      <c r="N6" s="171">
        <v>306</v>
      </c>
      <c r="O6" s="171">
        <v>304</v>
      </c>
      <c r="P6" s="171">
        <v>307</v>
      </c>
      <c r="Q6" s="171">
        <v>257</v>
      </c>
      <c r="R6" s="171">
        <v>256</v>
      </c>
      <c r="S6" s="171">
        <v>277</v>
      </c>
      <c r="T6" s="171">
        <v>298</v>
      </c>
      <c r="U6" s="171">
        <v>286</v>
      </c>
      <c r="V6" s="171">
        <v>288</v>
      </c>
      <c r="W6" s="171">
        <v>331</v>
      </c>
    </row>
    <row r="7" spans="1:23" x14ac:dyDescent="0.2">
      <c r="A7" s="749" t="s">
        <v>854</v>
      </c>
      <c r="B7" s="751">
        <v>-32.409663586432316</v>
      </c>
      <c r="C7" s="752">
        <v>-32.262691271359927</v>
      </c>
      <c r="D7" s="752">
        <v>-27.384066949931935</v>
      </c>
      <c r="E7" s="752">
        <v>-38.677608567179732</v>
      </c>
      <c r="F7" s="752">
        <v>-33.980373324567836</v>
      </c>
      <c r="G7" s="752">
        <v>-33.539400822927291</v>
      </c>
      <c r="H7" s="752">
        <v>-33.592522464599199</v>
      </c>
      <c r="I7" s="752">
        <v>-31.394916043212902</v>
      </c>
      <c r="J7" s="752">
        <v>-35.134577096037447</v>
      </c>
      <c r="K7" s="752">
        <v>-35.031426895437107</v>
      </c>
      <c r="L7" s="752">
        <v>-37.244134395924448</v>
      </c>
      <c r="M7" s="752">
        <v>-35.368112058081351</v>
      </c>
      <c r="N7" s="752">
        <v>-35.414697251777852</v>
      </c>
      <c r="O7" s="752">
        <v>-36.061229937497956</v>
      </c>
      <c r="P7" s="752">
        <v>-37.240644249061916</v>
      </c>
      <c r="Q7" s="752">
        <v>-38.436689972571003</v>
      </c>
      <c r="R7" s="752">
        <v>-37.382227450146161</v>
      </c>
      <c r="S7" s="752">
        <v>-35.952913350743756</v>
      </c>
      <c r="T7" s="752">
        <v>-34.944183194626476</v>
      </c>
      <c r="U7" s="752">
        <v>-35.155612956580853</v>
      </c>
      <c r="V7" s="752">
        <v>-35.31063193966952</v>
      </c>
      <c r="W7" s="752">
        <v>-30.849652810215275</v>
      </c>
    </row>
    <row r="8" spans="1:23" x14ac:dyDescent="0.2">
      <c r="A8" s="4" t="s">
        <v>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A942-BA68-4806-AC96-F550886E32EF}">
  <sheetPr codeName="Hoja5"/>
  <dimension ref="A1:H37"/>
  <sheetViews>
    <sheetView zoomScale="90" zoomScaleNormal="90" workbookViewId="0">
      <selection activeCell="I30" sqref="I30"/>
    </sheetView>
  </sheetViews>
  <sheetFormatPr baseColWidth="10" defaultColWidth="10.85546875" defaultRowHeight="12.75" x14ac:dyDescent="0.2"/>
  <cols>
    <col min="1" max="1" width="40.42578125" style="4" customWidth="1"/>
    <col min="2" max="3" width="10.85546875" style="4"/>
    <col min="4" max="4" width="16.42578125" style="4" customWidth="1"/>
    <col min="5" max="5" width="11.42578125" style="4" bestFit="1" customWidth="1"/>
    <col min="6" max="16384" width="10.85546875" style="4"/>
  </cols>
  <sheetData>
    <row r="1" spans="1:8" x14ac:dyDescent="0.2">
      <c r="A1" s="17" t="s">
        <v>424</v>
      </c>
    </row>
    <row r="2" spans="1:8" x14ac:dyDescent="0.2">
      <c r="A2" s="17" t="s">
        <v>453</v>
      </c>
      <c r="E2" s="263"/>
    </row>
    <row r="3" spans="1:8" x14ac:dyDescent="0.2">
      <c r="A3" s="4" t="s">
        <v>359</v>
      </c>
    </row>
    <row r="5" spans="1:8" x14ac:dyDescent="0.2">
      <c r="A5" s="943" t="s">
        <v>10</v>
      </c>
      <c r="B5" s="945" t="s">
        <v>451</v>
      </c>
      <c r="C5" s="945" t="s">
        <v>454</v>
      </c>
      <c r="D5" s="945" t="s">
        <v>455</v>
      </c>
      <c r="E5" s="947" t="s">
        <v>447</v>
      </c>
      <c r="F5" s="948"/>
    </row>
    <row r="6" spans="1:8" x14ac:dyDescent="0.2">
      <c r="A6" s="944"/>
      <c r="B6" s="946"/>
      <c r="C6" s="946"/>
      <c r="D6" s="946"/>
      <c r="E6" s="949"/>
      <c r="F6" s="950"/>
    </row>
    <row r="7" spans="1:8" x14ac:dyDescent="0.2">
      <c r="A7" s="944"/>
      <c r="B7" s="946"/>
      <c r="C7" s="946"/>
      <c r="D7" s="946"/>
      <c r="E7" s="949"/>
      <c r="F7" s="950"/>
    </row>
    <row r="8" spans="1:8" x14ac:dyDescent="0.2">
      <c r="A8" s="204"/>
      <c r="B8" s="19" t="s">
        <v>11</v>
      </c>
      <c r="C8" s="19" t="s">
        <v>12</v>
      </c>
      <c r="D8" s="19" t="s">
        <v>13</v>
      </c>
      <c r="E8" s="949"/>
      <c r="F8" s="952"/>
    </row>
    <row r="9" spans="1:8" ht="25.5" x14ac:dyDescent="0.2">
      <c r="A9" s="20"/>
      <c r="B9" s="21" t="s">
        <v>31</v>
      </c>
      <c r="C9" s="21" t="s">
        <v>31</v>
      </c>
      <c r="D9" s="21" t="s">
        <v>31</v>
      </c>
      <c r="E9" s="22" t="s">
        <v>14</v>
      </c>
      <c r="F9" s="23" t="s">
        <v>32</v>
      </c>
      <c r="H9" s="469"/>
    </row>
    <row r="10" spans="1:8" x14ac:dyDescent="0.2">
      <c r="A10" s="85" t="s">
        <v>59</v>
      </c>
      <c r="B10" s="10">
        <v>66367650.060410187</v>
      </c>
      <c r="C10" s="228">
        <v>65622718.544266157</v>
      </c>
      <c r="D10" s="441">
        <v>-744931.5161440298</v>
      </c>
      <c r="E10" s="437">
        <v>17.393956117867269</v>
      </c>
      <c r="F10" s="100">
        <v>24.559144061213217</v>
      </c>
      <c r="G10" s="16"/>
      <c r="H10" s="469"/>
    </row>
    <row r="11" spans="1:8" x14ac:dyDescent="0.2">
      <c r="A11" s="86" t="s">
        <v>60</v>
      </c>
      <c r="B11" s="11">
        <v>55856636.464781441</v>
      </c>
      <c r="C11" s="89">
        <v>54028054.172796935</v>
      </c>
      <c r="D11" s="11">
        <v>-1828582.291984506</v>
      </c>
      <c r="E11" s="438">
        <v>15.469012562432095</v>
      </c>
      <c r="F11" s="101">
        <v>20.219868899239462</v>
      </c>
      <c r="G11" s="16"/>
      <c r="H11" s="469"/>
    </row>
    <row r="12" spans="1:8" x14ac:dyDescent="0.2">
      <c r="A12" s="87" t="s">
        <v>61</v>
      </c>
      <c r="B12" s="90">
        <v>2296232.3711033692</v>
      </c>
      <c r="C12" s="91">
        <v>2041883.5643229887</v>
      </c>
      <c r="D12" s="90">
        <v>-254348.80678038043</v>
      </c>
      <c r="E12" s="439">
        <v>-5.3220135430281363</v>
      </c>
      <c r="F12" s="102">
        <v>0.76416999668498853</v>
      </c>
      <c r="G12" s="16"/>
      <c r="H12" s="469"/>
    </row>
    <row r="13" spans="1:8" x14ac:dyDescent="0.2">
      <c r="A13" s="87" t="s">
        <v>62</v>
      </c>
      <c r="B13" s="90">
        <v>53560404.093678072</v>
      </c>
      <c r="C13" s="91">
        <v>51986170.608473949</v>
      </c>
      <c r="D13" s="90">
        <v>-1574233.485204123</v>
      </c>
      <c r="E13" s="439">
        <v>16.473622895028871</v>
      </c>
      <c r="F13" s="102">
        <v>19.45569890255447</v>
      </c>
      <c r="G13" s="16"/>
      <c r="H13" s="469"/>
    </row>
    <row r="14" spans="1:8" x14ac:dyDescent="0.2">
      <c r="A14" s="86" t="s">
        <v>63</v>
      </c>
      <c r="B14" s="11">
        <v>1491706.0312914113</v>
      </c>
      <c r="C14" s="89">
        <v>810469.39037327678</v>
      </c>
      <c r="D14" s="11">
        <v>-681236.64091813448</v>
      </c>
      <c r="E14" s="438">
        <v>75.353457453232807</v>
      </c>
      <c r="F14" s="101">
        <v>0.30331621360602906</v>
      </c>
      <c r="G14" s="16"/>
      <c r="H14" s="469"/>
    </row>
    <row r="15" spans="1:8" x14ac:dyDescent="0.2">
      <c r="A15" s="86" t="s">
        <v>64</v>
      </c>
      <c r="B15" s="11">
        <v>1996134.1933473388</v>
      </c>
      <c r="C15" s="89">
        <v>2057850.3426779408</v>
      </c>
      <c r="D15" s="11">
        <v>61716.149330602027</v>
      </c>
      <c r="E15" s="438">
        <v>-20.92800984316041</v>
      </c>
      <c r="F15" s="101">
        <v>0.77014552495494615</v>
      </c>
      <c r="G15" s="16"/>
      <c r="H15" s="469"/>
    </row>
    <row r="16" spans="1:8" ht="15" x14ac:dyDescent="0.2">
      <c r="A16" s="88" t="s">
        <v>421</v>
      </c>
      <c r="B16" s="92">
        <v>7023173.3709900007</v>
      </c>
      <c r="C16" s="93">
        <v>8726344.6384180002</v>
      </c>
      <c r="D16" s="92">
        <v>1703171.2674279995</v>
      </c>
      <c r="E16" s="440">
        <v>44.363044298066399</v>
      </c>
      <c r="F16" s="103">
        <v>3.2658134234127805</v>
      </c>
      <c r="G16" s="16"/>
      <c r="H16" s="445"/>
    </row>
    <row r="17" spans="1:6" ht="12.95" customHeight="1" x14ac:dyDescent="0.2">
      <c r="A17" s="955" t="s">
        <v>65</v>
      </c>
      <c r="B17" s="955"/>
      <c r="C17" s="955"/>
      <c r="D17" s="955"/>
      <c r="E17" s="955"/>
      <c r="F17" s="955"/>
    </row>
    <row r="18" spans="1:6" x14ac:dyDescent="0.2">
      <c r="A18" s="953"/>
      <c r="B18" s="953"/>
      <c r="C18" s="953"/>
      <c r="D18" s="953"/>
      <c r="E18" s="953"/>
      <c r="F18" s="953"/>
    </row>
    <row r="19" spans="1:6" x14ac:dyDescent="0.2">
      <c r="A19" s="953"/>
      <c r="B19" s="953"/>
      <c r="C19" s="953"/>
      <c r="D19" s="953"/>
      <c r="E19" s="953"/>
      <c r="F19" s="953"/>
    </row>
    <row r="20" spans="1:6" x14ac:dyDescent="0.2">
      <c r="A20" s="4" t="s">
        <v>57</v>
      </c>
    </row>
    <row r="21" spans="1:6" x14ac:dyDescent="0.2">
      <c r="D21" s="16"/>
    </row>
    <row r="22" spans="1:6" x14ac:dyDescent="0.2">
      <c r="C22" s="16"/>
    </row>
    <row r="23" spans="1:6" x14ac:dyDescent="0.2">
      <c r="B23" s="62"/>
      <c r="C23" s="62"/>
    </row>
    <row r="24" spans="1:6" x14ac:dyDescent="0.2">
      <c r="B24" s="62"/>
      <c r="C24" s="62"/>
    </row>
    <row r="25" spans="1:6" x14ac:dyDescent="0.2">
      <c r="B25" s="62"/>
      <c r="C25" s="62"/>
    </row>
    <row r="26" spans="1:6" x14ac:dyDescent="0.2">
      <c r="B26" s="62"/>
      <c r="C26" s="62"/>
    </row>
    <row r="27" spans="1:6" x14ac:dyDescent="0.2">
      <c r="B27" s="62"/>
      <c r="C27" s="62"/>
    </row>
    <row r="28" spans="1:6" x14ac:dyDescent="0.2">
      <c r="B28" s="62"/>
      <c r="C28" s="62"/>
    </row>
    <row r="29" spans="1:6" x14ac:dyDescent="0.2">
      <c r="B29" s="62"/>
      <c r="C29" s="62"/>
    </row>
    <row r="31" spans="1:6" x14ac:dyDescent="0.2">
      <c r="B31" s="63"/>
      <c r="C31" s="63"/>
      <c r="D31" s="63"/>
      <c r="E31" s="63"/>
    </row>
    <row r="32" spans="1:6" x14ac:dyDescent="0.2">
      <c r="B32" s="63"/>
      <c r="C32" s="63"/>
      <c r="D32" s="63"/>
      <c r="E32" s="63"/>
    </row>
    <row r="33" spans="2:6" x14ac:dyDescent="0.2">
      <c r="B33" s="63"/>
      <c r="C33" s="63"/>
      <c r="D33" s="63"/>
      <c r="E33" s="63"/>
    </row>
    <row r="34" spans="2:6" x14ac:dyDescent="0.2">
      <c r="B34" s="63"/>
      <c r="C34" s="63"/>
      <c r="D34" s="63"/>
      <c r="E34" s="63"/>
      <c r="F34" s="63"/>
    </row>
    <row r="35" spans="2:6" x14ac:dyDescent="0.2">
      <c r="B35" s="63"/>
      <c r="C35" s="63"/>
      <c r="D35" s="63"/>
      <c r="E35" s="63"/>
      <c r="F35" s="63"/>
    </row>
    <row r="36" spans="2:6" x14ac:dyDescent="0.2">
      <c r="B36" s="63"/>
      <c r="C36" s="63"/>
      <c r="D36" s="63"/>
      <c r="E36" s="63"/>
      <c r="F36" s="63"/>
    </row>
    <row r="37" spans="2:6" x14ac:dyDescent="0.2">
      <c r="B37" s="63"/>
      <c r="C37" s="63"/>
      <c r="D37" s="63"/>
      <c r="E37" s="63"/>
      <c r="F37" s="63"/>
    </row>
  </sheetData>
  <mergeCells count="6">
    <mergeCell ref="A17:F19"/>
    <mergeCell ref="A5:A7"/>
    <mergeCell ref="B5:B7"/>
    <mergeCell ref="C5:C7"/>
    <mergeCell ref="D5:D7"/>
    <mergeCell ref="E5:F8"/>
  </mergeCell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5528C-3DBB-42A0-A2B5-CC3086EF1CC3}">
  <dimension ref="A1:F9"/>
  <sheetViews>
    <sheetView workbookViewId="0">
      <selection activeCell="E35" sqref="E35"/>
    </sheetView>
  </sheetViews>
  <sheetFormatPr baseColWidth="10" defaultRowHeight="12.75" x14ac:dyDescent="0.2"/>
  <cols>
    <col min="1" max="1" width="27" style="4" customWidth="1"/>
    <col min="2" max="2" width="17.140625" style="4" customWidth="1"/>
    <col min="3" max="16384" width="11.42578125" style="4"/>
  </cols>
  <sheetData>
    <row r="1" spans="1:6" x14ac:dyDescent="0.2">
      <c r="A1" s="17" t="s">
        <v>841</v>
      </c>
    </row>
    <row r="2" spans="1:6" x14ac:dyDescent="0.2">
      <c r="A2" s="17" t="s">
        <v>842</v>
      </c>
    </row>
    <row r="3" spans="1:6" x14ac:dyDescent="0.2">
      <c r="A3" s="4" t="s">
        <v>837</v>
      </c>
    </row>
    <row r="5" spans="1:6" x14ac:dyDescent="0.2">
      <c r="A5" s="1040" t="s">
        <v>201</v>
      </c>
      <c r="B5" s="1036" t="s">
        <v>845</v>
      </c>
      <c r="C5" s="998" t="s">
        <v>221</v>
      </c>
      <c r="D5" s="999"/>
      <c r="E5" s="1000" t="s">
        <v>846</v>
      </c>
      <c r="F5" s="999"/>
    </row>
    <row r="6" spans="1:6" ht="38.25" x14ac:dyDescent="0.2">
      <c r="A6" s="1041"/>
      <c r="B6" s="1037"/>
      <c r="C6" s="729" t="s">
        <v>847</v>
      </c>
      <c r="D6" s="741" t="s">
        <v>848</v>
      </c>
      <c r="E6" s="730" t="s">
        <v>847</v>
      </c>
      <c r="F6" s="741" t="s">
        <v>849</v>
      </c>
    </row>
    <row r="7" spans="1:6" x14ac:dyDescent="0.2">
      <c r="A7" s="567" t="s">
        <v>855</v>
      </c>
      <c r="B7" s="742" t="s">
        <v>851</v>
      </c>
      <c r="C7" s="743">
        <v>-9.8771518575730326</v>
      </c>
      <c r="D7" s="744">
        <v>-0.21688696367924551</v>
      </c>
      <c r="E7" s="444">
        <v>5.7995227405626792E-2</v>
      </c>
      <c r="F7" s="744">
        <v>2.4800360735315529E-3</v>
      </c>
    </row>
    <row r="8" spans="1:6" x14ac:dyDescent="0.2">
      <c r="A8" s="291" t="s">
        <v>852</v>
      </c>
      <c r="B8" s="745" t="s">
        <v>851</v>
      </c>
      <c r="C8" s="746">
        <v>0</v>
      </c>
      <c r="D8" s="747">
        <v>0</v>
      </c>
      <c r="E8" s="748">
        <v>-10.988820878829301</v>
      </c>
      <c r="F8" s="747">
        <v>-0.46991232562059537</v>
      </c>
    </row>
    <row r="9" spans="1:6" x14ac:dyDescent="0.2">
      <c r="A9" s="4" t="s">
        <v>57</v>
      </c>
    </row>
  </sheetData>
  <mergeCells count="4">
    <mergeCell ref="A5:A6"/>
    <mergeCell ref="B5:B6"/>
    <mergeCell ref="C5:D5"/>
    <mergeCell ref="E5:F5"/>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26BC-9F1C-4477-9416-4A4AB6B28CE8}">
  <dimension ref="A1:U27"/>
  <sheetViews>
    <sheetView workbookViewId="0">
      <selection activeCell="Q25" sqref="Q25"/>
    </sheetView>
  </sheetViews>
  <sheetFormatPr baseColWidth="10" defaultRowHeight="12.75" x14ac:dyDescent="0.2"/>
  <cols>
    <col min="1" max="16384" width="11.42578125" style="4"/>
  </cols>
  <sheetData>
    <row r="1" spans="1:21" x14ac:dyDescent="0.2">
      <c r="A1" s="17" t="s">
        <v>843</v>
      </c>
    </row>
    <row r="2" spans="1:21" x14ac:dyDescent="0.2">
      <c r="A2" s="17" t="s">
        <v>844</v>
      </c>
    </row>
    <row r="3" spans="1:21" x14ac:dyDescent="0.2">
      <c r="A3" s="4" t="s">
        <v>840</v>
      </c>
    </row>
    <row r="5" spans="1:21" ht="42.75" customHeight="1" x14ac:dyDescent="0.2">
      <c r="A5" s="958" t="s">
        <v>856</v>
      </c>
      <c r="B5" s="1044"/>
      <c r="C5" s="958">
        <v>2005</v>
      </c>
      <c r="D5" s="959">
        <v>2006</v>
      </c>
      <c r="E5" s="959">
        <v>2007</v>
      </c>
      <c r="F5" s="959">
        <v>2008</v>
      </c>
      <c r="G5" s="959">
        <v>2009</v>
      </c>
      <c r="H5" s="959">
        <v>2010</v>
      </c>
      <c r="I5" s="959">
        <v>2011</v>
      </c>
      <c r="J5" s="959">
        <v>2012</v>
      </c>
      <c r="K5" s="959">
        <v>2013</v>
      </c>
      <c r="L5" s="959">
        <v>2014</v>
      </c>
      <c r="M5" s="959">
        <v>2015</v>
      </c>
      <c r="N5" s="959">
        <v>2016</v>
      </c>
      <c r="O5" s="959">
        <v>2017</v>
      </c>
      <c r="P5" s="959">
        <v>2018</v>
      </c>
      <c r="Q5" s="959">
        <v>2019</v>
      </c>
      <c r="R5" s="959">
        <v>2020</v>
      </c>
      <c r="S5" s="959">
        <v>2021</v>
      </c>
      <c r="T5" s="959">
        <v>2022</v>
      </c>
      <c r="U5" s="1036" t="s">
        <v>857</v>
      </c>
    </row>
    <row r="6" spans="1:21" ht="38.25" x14ac:dyDescent="0.2">
      <c r="A6" s="9" t="s">
        <v>199</v>
      </c>
      <c r="B6" s="9" t="s">
        <v>858</v>
      </c>
      <c r="C6" s="960"/>
      <c r="D6" s="961"/>
      <c r="E6" s="961"/>
      <c r="F6" s="961"/>
      <c r="G6" s="961"/>
      <c r="H6" s="961"/>
      <c r="I6" s="961"/>
      <c r="J6" s="961"/>
      <c r="K6" s="961"/>
      <c r="L6" s="961"/>
      <c r="M6" s="961"/>
      <c r="N6" s="961"/>
      <c r="O6" s="961"/>
      <c r="P6" s="961"/>
      <c r="Q6" s="961"/>
      <c r="R6" s="961"/>
      <c r="S6" s="961"/>
      <c r="T6" s="961"/>
      <c r="U6" s="1037"/>
    </row>
    <row r="7" spans="1:21" x14ac:dyDescent="0.2">
      <c r="A7" s="753">
        <v>2005</v>
      </c>
      <c r="B7" s="170">
        <v>93</v>
      </c>
      <c r="C7" s="754">
        <v>-3.6186164821776905</v>
      </c>
      <c r="D7" s="754">
        <v>-6.8128238213357069</v>
      </c>
      <c r="E7" s="393"/>
      <c r="F7" s="393"/>
      <c r="G7" s="393"/>
      <c r="H7" s="393"/>
      <c r="I7" s="393"/>
      <c r="J7" s="393"/>
      <c r="K7" s="393"/>
      <c r="L7" s="393"/>
      <c r="M7" s="393"/>
      <c r="N7" s="393"/>
      <c r="O7" s="393"/>
      <c r="P7" s="393"/>
      <c r="Q7" s="393"/>
      <c r="R7" s="393"/>
      <c r="S7" s="393"/>
      <c r="T7" s="393"/>
      <c r="U7" s="760">
        <v>-10.431440303513398</v>
      </c>
    </row>
    <row r="8" spans="1:21" x14ac:dyDescent="0.2">
      <c r="A8" s="753">
        <v>2006</v>
      </c>
      <c r="B8" s="171">
        <v>99</v>
      </c>
      <c r="C8" s="393"/>
      <c r="D8" s="754">
        <v>-10.54303506693198</v>
      </c>
      <c r="E8" s="754">
        <v>-3.1083223791913444</v>
      </c>
      <c r="F8" s="393"/>
      <c r="G8" s="393"/>
      <c r="H8" s="393"/>
      <c r="I8" s="393"/>
      <c r="J8" s="393"/>
      <c r="K8" s="393"/>
      <c r="L8" s="393"/>
      <c r="M8" s="393"/>
      <c r="N8" s="393"/>
      <c r="O8" s="393"/>
      <c r="P8" s="393"/>
      <c r="Q8" s="393"/>
      <c r="R8" s="393"/>
      <c r="S8" s="393"/>
      <c r="T8" s="393"/>
      <c r="U8" s="760">
        <v>-13.651357446123324</v>
      </c>
    </row>
    <row r="9" spans="1:21" x14ac:dyDescent="0.2">
      <c r="A9" s="753">
        <v>2007</v>
      </c>
      <c r="B9" s="171">
        <v>121</v>
      </c>
      <c r="C9" s="393"/>
      <c r="D9" s="393"/>
      <c r="E9" s="754">
        <v>-18.624961879392078</v>
      </c>
      <c r="F9" s="754">
        <v>-5.7854835263973499</v>
      </c>
      <c r="G9" s="393"/>
      <c r="H9" s="393"/>
      <c r="I9" s="393"/>
      <c r="J9" s="393"/>
      <c r="K9" s="393"/>
      <c r="L9" s="393"/>
      <c r="M9" s="393"/>
      <c r="N9" s="393"/>
      <c r="O9" s="393"/>
      <c r="P9" s="393"/>
      <c r="Q9" s="393"/>
      <c r="R9" s="393"/>
      <c r="S9" s="393"/>
      <c r="T9" s="393"/>
      <c r="U9" s="760">
        <v>-24.410445405789428</v>
      </c>
    </row>
    <row r="10" spans="1:21" x14ac:dyDescent="0.2">
      <c r="A10" s="753">
        <v>2008</v>
      </c>
      <c r="B10" s="171">
        <v>137</v>
      </c>
      <c r="C10" s="393"/>
      <c r="D10" s="393"/>
      <c r="E10" s="393"/>
      <c r="F10" s="754">
        <v>-14.941165283587681</v>
      </c>
      <c r="G10" s="754">
        <v>-4.1780398866561201</v>
      </c>
      <c r="H10" s="393"/>
      <c r="I10" s="393"/>
      <c r="J10" s="393"/>
      <c r="K10" s="393"/>
      <c r="L10" s="393"/>
      <c r="M10" s="393"/>
      <c r="N10" s="393"/>
      <c r="O10" s="393"/>
      <c r="P10" s="393"/>
      <c r="Q10" s="393"/>
      <c r="R10" s="393"/>
      <c r="S10" s="393"/>
      <c r="T10" s="393"/>
      <c r="U10" s="760">
        <v>-19.119205170243802</v>
      </c>
    </row>
    <row r="11" spans="1:21" x14ac:dyDescent="0.2">
      <c r="A11" s="753">
        <v>2009</v>
      </c>
      <c r="B11" s="171">
        <v>199</v>
      </c>
      <c r="C11" s="393"/>
      <c r="D11" s="393"/>
      <c r="E11" s="393"/>
      <c r="F11" s="393"/>
      <c r="G11" s="754">
        <v>-10.118350709907691</v>
      </c>
      <c r="H11" s="754">
        <v>-6.2605281293546344</v>
      </c>
      <c r="I11" s="393"/>
      <c r="J11" s="393"/>
      <c r="K11" s="393"/>
      <c r="L11" s="393"/>
      <c r="M11" s="393"/>
      <c r="N11" s="393"/>
      <c r="O11" s="393"/>
      <c r="P11" s="393"/>
      <c r="Q11" s="393"/>
      <c r="R11" s="393"/>
      <c r="S11" s="393"/>
      <c r="T11" s="393"/>
      <c r="U11" s="760">
        <v>-16.378878839262327</v>
      </c>
    </row>
    <row r="12" spans="1:21" x14ac:dyDescent="0.2">
      <c r="A12" s="753">
        <v>2010</v>
      </c>
      <c r="B12" s="171">
        <v>213</v>
      </c>
      <c r="C12" s="393"/>
      <c r="D12" s="393"/>
      <c r="E12" s="393"/>
      <c r="F12" s="393"/>
      <c r="G12" s="393"/>
      <c r="H12" s="754">
        <v>-10.956481996186307</v>
      </c>
      <c r="I12" s="754">
        <v>-9.7187289867117421</v>
      </c>
      <c r="J12" s="393"/>
      <c r="K12" s="393"/>
      <c r="L12" s="393"/>
      <c r="M12" s="393"/>
      <c r="N12" s="393"/>
      <c r="O12" s="393"/>
      <c r="P12" s="393"/>
      <c r="Q12" s="393"/>
      <c r="R12" s="393"/>
      <c r="S12" s="393"/>
      <c r="T12" s="393"/>
      <c r="U12" s="760">
        <v>-20.675210982898051</v>
      </c>
    </row>
    <row r="13" spans="1:21" x14ac:dyDescent="0.2">
      <c r="A13" s="753">
        <v>2011</v>
      </c>
      <c r="B13" s="171">
        <v>259</v>
      </c>
      <c r="C13" s="393"/>
      <c r="D13" s="393"/>
      <c r="E13" s="393"/>
      <c r="F13" s="393"/>
      <c r="G13" s="393"/>
      <c r="H13" s="393"/>
      <c r="I13" s="754">
        <v>-13.290310466013402</v>
      </c>
      <c r="J13" s="754">
        <v>-6.7301355660500279</v>
      </c>
      <c r="K13" s="393"/>
      <c r="L13" s="393"/>
      <c r="M13" s="393"/>
      <c r="N13" s="393"/>
      <c r="O13" s="393"/>
      <c r="P13" s="393"/>
      <c r="Q13" s="393"/>
      <c r="R13" s="393"/>
      <c r="S13" s="393"/>
      <c r="T13" s="393"/>
      <c r="U13" s="760">
        <v>-20.020446032063429</v>
      </c>
    </row>
    <row r="14" spans="1:21" x14ac:dyDescent="0.2">
      <c r="A14" s="753">
        <v>2012</v>
      </c>
      <c r="B14" s="171">
        <v>302</v>
      </c>
      <c r="C14" s="393"/>
      <c r="D14" s="393"/>
      <c r="E14" s="393"/>
      <c r="F14" s="393"/>
      <c r="G14" s="393"/>
      <c r="H14" s="393"/>
      <c r="I14" s="393"/>
      <c r="J14" s="754">
        <v>-12.801711568374419</v>
      </c>
      <c r="K14" s="754">
        <v>-7.406262472518204</v>
      </c>
      <c r="L14" s="393"/>
      <c r="M14" s="393"/>
      <c r="N14" s="393"/>
      <c r="O14" s="393"/>
      <c r="P14" s="393"/>
      <c r="Q14" s="393"/>
      <c r="R14" s="393"/>
      <c r="S14" s="393"/>
      <c r="T14" s="393"/>
      <c r="U14" s="760">
        <v>-20.207974040892623</v>
      </c>
    </row>
    <row r="15" spans="1:21" x14ac:dyDescent="0.2">
      <c r="A15" s="753">
        <v>2013</v>
      </c>
      <c r="B15" s="171">
        <v>306</v>
      </c>
      <c r="C15" s="393"/>
      <c r="D15" s="393"/>
      <c r="E15" s="393"/>
      <c r="F15" s="393"/>
      <c r="G15" s="393"/>
      <c r="H15" s="393"/>
      <c r="I15" s="393"/>
      <c r="J15" s="393"/>
      <c r="K15" s="754">
        <v>-12.465173606140683</v>
      </c>
      <c r="L15" s="754">
        <v>-8.3814624859678108</v>
      </c>
      <c r="M15" s="393"/>
      <c r="N15" s="393"/>
      <c r="O15" s="393"/>
      <c r="P15" s="393"/>
      <c r="Q15" s="393"/>
      <c r="R15" s="393"/>
      <c r="S15" s="393"/>
      <c r="T15" s="393"/>
      <c r="U15" s="760">
        <v>-20.846636092108493</v>
      </c>
    </row>
    <row r="16" spans="1:21" x14ac:dyDescent="0.2">
      <c r="A16" s="753">
        <v>2014</v>
      </c>
      <c r="B16" s="171">
        <v>304</v>
      </c>
      <c r="C16" s="393"/>
      <c r="D16" s="393"/>
      <c r="E16" s="393"/>
      <c r="F16" s="393"/>
      <c r="G16" s="393"/>
      <c r="H16" s="393"/>
      <c r="I16" s="393"/>
      <c r="J16" s="393"/>
      <c r="K16" s="393"/>
      <c r="L16" s="754">
        <v>-12.012462615383434</v>
      </c>
      <c r="M16" s="754">
        <v>-9.1383002190140541</v>
      </c>
      <c r="N16" s="393"/>
      <c r="O16" s="393"/>
      <c r="P16" s="393"/>
      <c r="Q16" s="393"/>
      <c r="R16" s="393"/>
      <c r="S16" s="393"/>
      <c r="T16" s="393"/>
      <c r="U16" s="760">
        <v>-21.15076283439749</v>
      </c>
    </row>
    <row r="17" spans="1:21" x14ac:dyDescent="0.2">
      <c r="A17" s="753">
        <v>2015</v>
      </c>
      <c r="B17" s="171">
        <v>307</v>
      </c>
      <c r="C17" s="393"/>
      <c r="D17" s="393"/>
      <c r="E17" s="393"/>
      <c r="F17" s="393"/>
      <c r="G17" s="393"/>
      <c r="H17" s="393"/>
      <c r="I17" s="393"/>
      <c r="J17" s="393"/>
      <c r="K17" s="393"/>
      <c r="L17" s="393"/>
      <c r="M17" s="754">
        <v>-10.360691243218152</v>
      </c>
      <c r="N17" s="754">
        <v>-11.897058168078615</v>
      </c>
      <c r="O17" s="393"/>
      <c r="P17" s="393"/>
      <c r="Q17" s="393"/>
      <c r="R17" s="393"/>
      <c r="S17" s="393"/>
      <c r="T17" s="393"/>
      <c r="U17" s="760">
        <v>-22.257749411296768</v>
      </c>
    </row>
    <row r="18" spans="1:21" x14ac:dyDescent="0.2">
      <c r="A18" s="753">
        <v>2016</v>
      </c>
      <c r="B18" s="171">
        <v>257</v>
      </c>
      <c r="C18" s="393"/>
      <c r="D18" s="393"/>
      <c r="E18" s="393"/>
      <c r="F18" s="393"/>
      <c r="G18" s="393"/>
      <c r="H18" s="393"/>
      <c r="I18" s="393"/>
      <c r="J18" s="393"/>
      <c r="K18" s="393"/>
      <c r="L18" s="393"/>
      <c r="M18" s="393"/>
      <c r="N18" s="754">
        <v>-5.9554169432097215</v>
      </c>
      <c r="O18" s="754">
        <v>-14.502362642885206</v>
      </c>
      <c r="P18" s="393"/>
      <c r="Q18" s="393"/>
      <c r="R18" s="393"/>
      <c r="S18" s="393"/>
      <c r="T18" s="393"/>
      <c r="U18" s="760">
        <v>-20.457779586094929</v>
      </c>
    </row>
    <row r="19" spans="1:21" x14ac:dyDescent="0.2">
      <c r="A19" s="753">
        <v>2017</v>
      </c>
      <c r="B19" s="171">
        <v>256</v>
      </c>
      <c r="C19" s="393"/>
      <c r="D19" s="393"/>
      <c r="E19" s="393"/>
      <c r="F19" s="393"/>
      <c r="G19" s="393"/>
      <c r="H19" s="393"/>
      <c r="I19" s="393"/>
      <c r="J19" s="393"/>
      <c r="K19" s="393"/>
      <c r="L19" s="393"/>
      <c r="M19" s="393"/>
      <c r="N19" s="393"/>
      <c r="O19" s="754">
        <v>-4.6094487716287373</v>
      </c>
      <c r="P19" s="754">
        <v>-14.198961668560557</v>
      </c>
      <c r="Q19" s="393"/>
      <c r="R19" s="393"/>
      <c r="S19" s="393"/>
      <c r="T19" s="393"/>
      <c r="U19" s="760">
        <v>-18.808410440189295</v>
      </c>
    </row>
    <row r="20" spans="1:21" x14ac:dyDescent="0.2">
      <c r="A20" s="753">
        <v>2018</v>
      </c>
      <c r="B20" s="171">
        <v>277</v>
      </c>
      <c r="C20" s="393"/>
      <c r="D20" s="393"/>
      <c r="E20" s="393"/>
      <c r="F20" s="393"/>
      <c r="G20" s="393"/>
      <c r="H20" s="393"/>
      <c r="I20" s="393"/>
      <c r="J20" s="393"/>
      <c r="K20" s="393"/>
      <c r="L20" s="393"/>
      <c r="M20" s="393"/>
      <c r="N20" s="393"/>
      <c r="O20" s="393"/>
      <c r="P20" s="754">
        <v>-6.9344226079073374</v>
      </c>
      <c r="Q20" s="754">
        <v>-14.854085574248936</v>
      </c>
      <c r="R20" s="393"/>
      <c r="S20" s="393"/>
      <c r="T20" s="393"/>
      <c r="U20" s="760">
        <v>-21.788508182156274</v>
      </c>
    </row>
    <row r="21" spans="1:21" x14ac:dyDescent="0.2">
      <c r="A21" s="753">
        <v>2019</v>
      </c>
      <c r="B21" s="171">
        <v>298</v>
      </c>
      <c r="C21" s="393"/>
      <c r="D21" s="393"/>
      <c r="E21" s="393"/>
      <c r="F21" s="393"/>
      <c r="G21" s="393"/>
      <c r="H21" s="393"/>
      <c r="I21" s="393"/>
      <c r="J21" s="393"/>
      <c r="K21" s="393"/>
      <c r="L21" s="393"/>
      <c r="M21" s="393"/>
      <c r="N21" s="393"/>
      <c r="O21" s="393"/>
      <c r="P21" s="393"/>
      <c r="Q21" s="754">
        <v>-7.5268863076412984</v>
      </c>
      <c r="R21" s="754">
        <v>-11.918995245680899</v>
      </c>
      <c r="S21" s="393"/>
      <c r="T21" s="393"/>
      <c r="U21" s="760">
        <v>-19.445881553322195</v>
      </c>
    </row>
    <row r="22" spans="1:21" x14ac:dyDescent="0.2">
      <c r="A22" s="753">
        <v>2020</v>
      </c>
      <c r="B22" s="171">
        <v>286</v>
      </c>
      <c r="C22" s="393"/>
      <c r="D22" s="393"/>
      <c r="E22" s="393"/>
      <c r="F22" s="393"/>
      <c r="G22" s="393"/>
      <c r="H22" s="393"/>
      <c r="I22" s="393"/>
      <c r="J22" s="393"/>
      <c r="K22" s="393"/>
      <c r="L22" s="393"/>
      <c r="M22" s="393"/>
      <c r="N22" s="393"/>
      <c r="O22" s="393"/>
      <c r="P22" s="393"/>
      <c r="Q22" s="393"/>
      <c r="R22" s="754">
        <v>-8.2261778546683679</v>
      </c>
      <c r="S22" s="754">
        <v>-15.980416147551438</v>
      </c>
      <c r="T22" s="393"/>
      <c r="U22" s="760">
        <v>-24.206594002219806</v>
      </c>
    </row>
    <row r="23" spans="1:21" x14ac:dyDescent="0.2">
      <c r="A23" s="753">
        <v>2021</v>
      </c>
      <c r="B23" s="171">
        <v>288</v>
      </c>
      <c r="C23" s="393"/>
      <c r="D23" s="393"/>
      <c r="E23" s="393"/>
      <c r="F23" s="393"/>
      <c r="G23" s="393"/>
      <c r="H23" s="393"/>
      <c r="I23" s="393"/>
      <c r="J23" s="393"/>
      <c r="K23" s="393"/>
      <c r="L23" s="393"/>
      <c r="M23" s="393"/>
      <c r="N23" s="393"/>
      <c r="O23" s="393"/>
      <c r="P23" s="393"/>
      <c r="Q23" s="393"/>
      <c r="R23" s="393"/>
      <c r="S23" s="754">
        <v>-9.9318941174461912</v>
      </c>
      <c r="T23" s="754">
        <v>-11.140336221663423</v>
      </c>
      <c r="U23" s="760">
        <v>-21.072230339109616</v>
      </c>
    </row>
    <row r="24" spans="1:21" x14ac:dyDescent="0.2">
      <c r="A24" s="755">
        <v>2022</v>
      </c>
      <c r="B24" s="756">
        <v>331</v>
      </c>
      <c r="C24" s="757"/>
      <c r="D24" s="757"/>
      <c r="E24" s="757"/>
      <c r="F24" s="757"/>
      <c r="G24" s="757"/>
      <c r="H24" s="757"/>
      <c r="I24" s="757"/>
      <c r="J24" s="757"/>
      <c r="K24" s="757"/>
      <c r="L24" s="757"/>
      <c r="M24" s="757"/>
      <c r="N24" s="757"/>
      <c r="O24" s="757"/>
      <c r="P24" s="757"/>
      <c r="Q24" s="757"/>
      <c r="R24" s="757"/>
      <c r="S24" s="757"/>
      <c r="T24" s="758">
        <v>-10.988820878829106</v>
      </c>
      <c r="U24" s="169" t="s">
        <v>859</v>
      </c>
    </row>
    <row r="25" spans="1:21" ht="51.75" customHeight="1" x14ac:dyDescent="0.2">
      <c r="A25" s="1042" t="s">
        <v>860</v>
      </c>
      <c r="B25" s="1043"/>
      <c r="C25" s="759">
        <v>-3.6186164821776905</v>
      </c>
      <c r="D25" s="759">
        <v>-17.355858888267687</v>
      </c>
      <c r="E25" s="759">
        <v>-21.733284258583424</v>
      </c>
      <c r="F25" s="759">
        <v>-20.726648809985029</v>
      </c>
      <c r="G25" s="759">
        <v>-14.296390596563811</v>
      </c>
      <c r="H25" s="759">
        <v>-17.217010125540941</v>
      </c>
      <c r="I25" s="759">
        <v>-23.009039452725144</v>
      </c>
      <c r="J25" s="759">
        <v>-19.531847134424446</v>
      </c>
      <c r="K25" s="759">
        <v>-19.871436078658888</v>
      </c>
      <c r="L25" s="759">
        <v>-20.393925101351243</v>
      </c>
      <c r="M25" s="759">
        <v>-19.498991462232205</v>
      </c>
      <c r="N25" s="759">
        <v>-17.852475111288335</v>
      </c>
      <c r="O25" s="759">
        <v>-19.111811414513944</v>
      </c>
      <c r="P25" s="759">
        <v>-21.133384276467893</v>
      </c>
      <c r="Q25" s="759">
        <v>-22.380971881890233</v>
      </c>
      <c r="R25" s="759">
        <v>-20.145173100349268</v>
      </c>
      <c r="S25" s="759">
        <v>-25.912310264997629</v>
      </c>
      <c r="T25" s="759">
        <v>-22.129157100492527</v>
      </c>
      <c r="U25" s="105"/>
    </row>
    <row r="26" spans="1:21" x14ac:dyDescent="0.2">
      <c r="A26" s="4" t="s">
        <v>861</v>
      </c>
    </row>
    <row r="27" spans="1:21" x14ac:dyDescent="0.2">
      <c r="A27" s="4" t="s">
        <v>57</v>
      </c>
    </row>
  </sheetData>
  <mergeCells count="21">
    <mergeCell ref="T5:T6"/>
    <mergeCell ref="U5:U6"/>
    <mergeCell ref="A25:B25"/>
    <mergeCell ref="N5:N6"/>
    <mergeCell ref="O5:O6"/>
    <mergeCell ref="P5:P6"/>
    <mergeCell ref="Q5:Q6"/>
    <mergeCell ref="R5:R6"/>
    <mergeCell ref="S5:S6"/>
    <mergeCell ref="H5:H6"/>
    <mergeCell ref="I5:I6"/>
    <mergeCell ref="J5:J6"/>
    <mergeCell ref="K5:K6"/>
    <mergeCell ref="L5:L6"/>
    <mergeCell ref="M5:M6"/>
    <mergeCell ref="A5:B5"/>
    <mergeCell ref="C5:C6"/>
    <mergeCell ref="D5:D6"/>
    <mergeCell ref="E5:E6"/>
    <mergeCell ref="F5:F6"/>
    <mergeCell ref="G5:G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7E29-A4D2-4F53-8F5A-6BFCC766A18A}">
  <dimension ref="A1:D36"/>
  <sheetViews>
    <sheetView workbookViewId="0">
      <selection activeCell="D23" sqref="D23"/>
    </sheetView>
  </sheetViews>
  <sheetFormatPr baseColWidth="10" defaultRowHeight="12.75" x14ac:dyDescent="0.2"/>
  <cols>
    <col min="1" max="1" width="25.28515625" style="4" customWidth="1"/>
    <col min="2" max="2" width="11.42578125" style="4"/>
    <col min="3" max="3" width="15.140625" style="4" customWidth="1"/>
    <col min="4" max="4" width="158.85546875" style="4" customWidth="1"/>
    <col min="5" max="16384" width="11.42578125" style="4"/>
  </cols>
  <sheetData>
    <row r="1" spans="1:4" x14ac:dyDescent="0.2">
      <c r="A1" s="17" t="s">
        <v>862</v>
      </c>
    </row>
    <row r="2" spans="1:4" x14ac:dyDescent="0.2">
      <c r="A2" s="17" t="s">
        <v>863</v>
      </c>
    </row>
    <row r="3" spans="1:4" x14ac:dyDescent="0.2">
      <c r="A3" s="4" t="s">
        <v>367</v>
      </c>
    </row>
    <row r="5" spans="1:4" ht="42" customHeight="1" x14ac:dyDescent="0.2">
      <c r="A5" s="1045" t="s">
        <v>864</v>
      </c>
      <c r="B5" s="1042" t="s">
        <v>865</v>
      </c>
      <c r="C5" s="212" t="s">
        <v>865</v>
      </c>
      <c r="D5" s="1043" t="s">
        <v>867</v>
      </c>
    </row>
    <row r="6" spans="1:4" x14ac:dyDescent="0.2">
      <c r="A6" s="1045"/>
      <c r="B6" s="1042"/>
      <c r="C6" s="731" t="s">
        <v>866</v>
      </c>
      <c r="D6" s="1043"/>
    </row>
    <row r="7" spans="1:4" ht="57.75" x14ac:dyDescent="0.2">
      <c r="A7" s="761" t="s">
        <v>868</v>
      </c>
      <c r="B7" s="767">
        <v>52230</v>
      </c>
      <c r="C7" s="767">
        <v>51439</v>
      </c>
      <c r="D7" s="761" t="s">
        <v>896</v>
      </c>
    </row>
    <row r="8" spans="1:4" ht="60" x14ac:dyDescent="0.2">
      <c r="A8" s="761" t="s">
        <v>869</v>
      </c>
      <c r="B8" s="767">
        <v>86998</v>
      </c>
      <c r="C8" s="767">
        <v>83896</v>
      </c>
      <c r="D8" s="761" t="s">
        <v>897</v>
      </c>
    </row>
    <row r="9" spans="1:4" ht="87.75" x14ac:dyDescent="0.2">
      <c r="A9" s="761" t="s">
        <v>870</v>
      </c>
      <c r="B9" s="767">
        <v>735176</v>
      </c>
      <c r="C9" s="767">
        <v>499111</v>
      </c>
      <c r="D9" s="761" t="s">
        <v>898</v>
      </c>
    </row>
    <row r="10" spans="1:4" x14ac:dyDescent="0.2">
      <c r="A10" s="761" t="s">
        <v>871</v>
      </c>
      <c r="B10" s="767">
        <v>4199</v>
      </c>
      <c r="C10" s="767">
        <v>0</v>
      </c>
      <c r="D10" s="762"/>
    </row>
    <row r="11" spans="1:4" ht="30" x14ac:dyDescent="0.2">
      <c r="A11" s="761" t="s">
        <v>872</v>
      </c>
      <c r="B11" s="767">
        <v>2230557</v>
      </c>
      <c r="C11" s="767">
        <v>1475517</v>
      </c>
      <c r="D11" s="761" t="s">
        <v>899</v>
      </c>
    </row>
    <row r="12" spans="1:4" ht="42.75" x14ac:dyDescent="0.2">
      <c r="A12" s="761" t="s">
        <v>873</v>
      </c>
      <c r="B12" s="767">
        <v>1132179</v>
      </c>
      <c r="C12" s="767">
        <v>1132179</v>
      </c>
      <c r="D12" s="761" t="s">
        <v>900</v>
      </c>
    </row>
    <row r="13" spans="1:4" x14ac:dyDescent="0.2">
      <c r="A13" s="761" t="s">
        <v>51</v>
      </c>
      <c r="B13" s="767">
        <v>1574</v>
      </c>
      <c r="C13" s="767">
        <v>337449</v>
      </c>
      <c r="D13" s="762"/>
    </row>
    <row r="14" spans="1:4" x14ac:dyDescent="0.2">
      <c r="A14" s="774" t="s">
        <v>874</v>
      </c>
      <c r="B14" s="768">
        <v>4242913</v>
      </c>
      <c r="C14" s="768">
        <v>3579591</v>
      </c>
      <c r="D14" s="763"/>
    </row>
    <row r="15" spans="1:4" x14ac:dyDescent="0.2">
      <c r="A15" s="4" t="s">
        <v>875</v>
      </c>
      <c r="B15" s="765"/>
      <c r="C15" s="765"/>
      <c r="D15" s="766"/>
    </row>
    <row r="16" spans="1:4" x14ac:dyDescent="0.2">
      <c r="A16" s="764" t="s">
        <v>876</v>
      </c>
    </row>
    <row r="17" spans="1:1" x14ac:dyDescent="0.2">
      <c r="A17" s="764" t="s">
        <v>877</v>
      </c>
    </row>
    <row r="18" spans="1:1" x14ac:dyDescent="0.2">
      <c r="A18" s="4" t="s">
        <v>878</v>
      </c>
    </row>
    <row r="19" spans="1:1" x14ac:dyDescent="0.2">
      <c r="A19" s="4" t="s">
        <v>879</v>
      </c>
    </row>
    <row r="20" spans="1:1" x14ac:dyDescent="0.2">
      <c r="A20" s="4" t="s">
        <v>880</v>
      </c>
    </row>
    <row r="21" spans="1:1" x14ac:dyDescent="0.2">
      <c r="A21" s="4" t="s">
        <v>881</v>
      </c>
    </row>
    <row r="22" spans="1:1" x14ac:dyDescent="0.2">
      <c r="A22" s="4" t="s">
        <v>882</v>
      </c>
    </row>
    <row r="23" spans="1:1" x14ac:dyDescent="0.2">
      <c r="A23" s="4" t="s">
        <v>883</v>
      </c>
    </row>
    <row r="24" spans="1:1" x14ac:dyDescent="0.2">
      <c r="A24" s="4" t="s">
        <v>884</v>
      </c>
    </row>
    <row r="25" spans="1:1" x14ac:dyDescent="0.2">
      <c r="A25" s="4" t="s">
        <v>885</v>
      </c>
    </row>
    <row r="26" spans="1:1" x14ac:dyDescent="0.2">
      <c r="A26" s="4" t="s">
        <v>886</v>
      </c>
    </row>
    <row r="27" spans="1:1" x14ac:dyDescent="0.2">
      <c r="A27" s="4" t="s">
        <v>887</v>
      </c>
    </row>
    <row r="28" spans="1:1" x14ac:dyDescent="0.2">
      <c r="A28" s="4" t="s">
        <v>888</v>
      </c>
    </row>
    <row r="29" spans="1:1" x14ac:dyDescent="0.2">
      <c r="A29" s="4" t="s">
        <v>889</v>
      </c>
    </row>
    <row r="30" spans="1:1" x14ac:dyDescent="0.2">
      <c r="A30" s="4" t="s">
        <v>890</v>
      </c>
    </row>
    <row r="31" spans="1:1" x14ac:dyDescent="0.2">
      <c r="A31" s="4" t="s">
        <v>891</v>
      </c>
    </row>
    <row r="32" spans="1:1" x14ac:dyDescent="0.2">
      <c r="A32" s="4" t="s">
        <v>892</v>
      </c>
    </row>
    <row r="33" spans="1:1" x14ac:dyDescent="0.2">
      <c r="A33" s="4" t="s">
        <v>893</v>
      </c>
    </row>
    <row r="34" spans="1:1" x14ac:dyDescent="0.2">
      <c r="A34" s="4" t="s">
        <v>894</v>
      </c>
    </row>
    <row r="35" spans="1:1" x14ac:dyDescent="0.2">
      <c r="A35" s="4" t="s">
        <v>895</v>
      </c>
    </row>
    <row r="36" spans="1:1" x14ac:dyDescent="0.2">
      <c r="A36" s="4" t="s">
        <v>57</v>
      </c>
    </row>
  </sheetData>
  <mergeCells count="3">
    <mergeCell ref="A5:A6"/>
    <mergeCell ref="B5:B6"/>
    <mergeCell ref="D5:D6"/>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04B87-57CC-4A6A-A906-2F8D6EEE3F55}">
  <dimension ref="A1:D18"/>
  <sheetViews>
    <sheetView workbookViewId="0">
      <selection activeCell="D22" sqref="D22"/>
    </sheetView>
  </sheetViews>
  <sheetFormatPr baseColWidth="10" defaultRowHeight="12.75" x14ac:dyDescent="0.2"/>
  <cols>
    <col min="1" max="1" width="31.85546875" style="18" customWidth="1"/>
    <col min="2" max="2" width="11.42578125" style="18" customWidth="1"/>
    <col min="3" max="3" width="14.140625" style="18" customWidth="1"/>
    <col min="4" max="4" width="188.5703125" style="18" customWidth="1"/>
    <col min="5" max="16384" width="11.42578125" style="18"/>
  </cols>
  <sheetData>
    <row r="1" spans="1:4" x14ac:dyDescent="0.2">
      <c r="A1" s="76" t="s">
        <v>901</v>
      </c>
    </row>
    <row r="2" spans="1:4" x14ac:dyDescent="0.2">
      <c r="A2" s="76" t="s">
        <v>902</v>
      </c>
    </row>
    <row r="3" spans="1:4" x14ac:dyDescent="0.2">
      <c r="A3" s="18" t="s">
        <v>367</v>
      </c>
    </row>
    <row r="5" spans="1:4" ht="63.75" x14ac:dyDescent="0.2">
      <c r="A5" s="22" t="s">
        <v>864</v>
      </c>
      <c r="B5" s="22" t="s">
        <v>903</v>
      </c>
      <c r="C5" s="22" t="s">
        <v>904</v>
      </c>
      <c r="D5" s="22" t="s">
        <v>867</v>
      </c>
    </row>
    <row r="6" spans="1:4" ht="46.5" customHeight="1" x14ac:dyDescent="0.2">
      <c r="A6" s="769" t="s">
        <v>870</v>
      </c>
      <c r="B6" s="772">
        <v>1550882</v>
      </c>
      <c r="C6" s="772">
        <v>-268864</v>
      </c>
      <c r="D6" s="769" t="s">
        <v>914</v>
      </c>
    </row>
    <row r="7" spans="1:4" ht="15" x14ac:dyDescent="0.2">
      <c r="A7" s="769" t="s">
        <v>872</v>
      </c>
      <c r="B7" s="772">
        <v>-143723</v>
      </c>
      <c r="C7" s="772">
        <v>0</v>
      </c>
      <c r="D7" s="771" t="s">
        <v>915</v>
      </c>
    </row>
    <row r="8" spans="1:4" ht="15" x14ac:dyDescent="0.2">
      <c r="A8" s="769" t="s">
        <v>51</v>
      </c>
      <c r="B8" s="772">
        <v>-152506</v>
      </c>
      <c r="C8" s="772">
        <v>0</v>
      </c>
      <c r="D8" s="771" t="s">
        <v>916</v>
      </c>
    </row>
    <row r="9" spans="1:4" x14ac:dyDescent="0.2">
      <c r="A9" s="775" t="s">
        <v>905</v>
      </c>
      <c r="B9" s="773">
        <v>1254653</v>
      </c>
      <c r="C9" s="773">
        <v>-268864</v>
      </c>
      <c r="D9" s="770"/>
    </row>
    <row r="10" spans="1:4" x14ac:dyDescent="0.2">
      <c r="A10" s="1046" t="s">
        <v>906</v>
      </c>
      <c r="B10" s="1046"/>
      <c r="C10" s="1046"/>
      <c r="D10" s="1046"/>
    </row>
    <row r="11" spans="1:4" x14ac:dyDescent="0.2">
      <c r="A11" s="18" t="s">
        <v>907</v>
      </c>
    </row>
    <row r="12" spans="1:4" x14ac:dyDescent="0.2">
      <c r="A12" s="18" t="s">
        <v>908</v>
      </c>
    </row>
    <row r="13" spans="1:4" x14ac:dyDescent="0.2">
      <c r="A13" s="18" t="s">
        <v>909</v>
      </c>
    </row>
    <row r="14" spans="1:4" x14ac:dyDescent="0.2">
      <c r="A14" s="18" t="s">
        <v>910</v>
      </c>
    </row>
    <row r="15" spans="1:4" x14ac:dyDescent="0.2">
      <c r="A15" s="18" t="s">
        <v>911</v>
      </c>
    </row>
    <row r="16" spans="1:4" x14ac:dyDescent="0.2">
      <c r="A16" s="18" t="s">
        <v>912</v>
      </c>
    </row>
    <row r="17" spans="1:1" x14ac:dyDescent="0.2">
      <c r="A17" s="18" t="s">
        <v>913</v>
      </c>
    </row>
    <row r="18" spans="1:1" x14ac:dyDescent="0.2">
      <c r="A18" s="18" t="s">
        <v>57</v>
      </c>
    </row>
  </sheetData>
  <mergeCells count="1">
    <mergeCell ref="A10:D10"/>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7BF7-ED01-460F-931F-32E23BCF499F}">
  <dimension ref="A1:E62"/>
  <sheetViews>
    <sheetView workbookViewId="0">
      <selection activeCell="M46" sqref="M46"/>
    </sheetView>
  </sheetViews>
  <sheetFormatPr baseColWidth="10" defaultRowHeight="12.75" x14ac:dyDescent="0.2"/>
  <cols>
    <col min="1" max="1" width="70.42578125" style="18" customWidth="1"/>
    <col min="2" max="2" width="13" style="18" customWidth="1"/>
    <col min="3" max="5" width="14" style="18" customWidth="1"/>
    <col min="6" max="16384" width="11.42578125" style="18"/>
  </cols>
  <sheetData>
    <row r="1" spans="1:5" x14ac:dyDescent="0.2">
      <c r="A1" s="76" t="s">
        <v>917</v>
      </c>
    </row>
    <row r="2" spans="1:5" x14ac:dyDescent="0.2">
      <c r="A2" s="76" t="s">
        <v>918</v>
      </c>
    </row>
    <row r="3" spans="1:5" x14ac:dyDescent="0.2">
      <c r="A3" s="18" t="s">
        <v>919</v>
      </c>
    </row>
    <row r="5" spans="1:5" ht="25.5" x14ac:dyDescent="0.2">
      <c r="A5" s="22" t="s">
        <v>976</v>
      </c>
      <c r="B5" s="818" t="s">
        <v>199</v>
      </c>
      <c r="C5" s="22" t="s">
        <v>977</v>
      </c>
      <c r="D5" s="818" t="s">
        <v>978</v>
      </c>
      <c r="E5" s="22" t="s">
        <v>979</v>
      </c>
    </row>
    <row r="6" spans="1:5" x14ac:dyDescent="0.2">
      <c r="A6" s="177" t="s">
        <v>1001</v>
      </c>
      <c r="B6" s="819">
        <v>2020</v>
      </c>
      <c r="C6" s="514">
        <v>589970.98743523611</v>
      </c>
      <c r="D6" s="820">
        <v>638.21403471472331</v>
      </c>
      <c r="E6" s="827">
        <v>0.25235180738435548</v>
      </c>
    </row>
    <row r="7" spans="1:5" x14ac:dyDescent="0.2">
      <c r="A7" s="177" t="s">
        <v>980</v>
      </c>
      <c r="B7" s="819">
        <v>2020</v>
      </c>
      <c r="C7" s="514">
        <v>2305298.0006274506</v>
      </c>
      <c r="D7" s="820">
        <v>2493.8065930941034</v>
      </c>
      <c r="E7" s="827">
        <v>0.98605885612593669</v>
      </c>
    </row>
    <row r="8" spans="1:5" x14ac:dyDescent="0.2">
      <c r="A8" s="177" t="s">
        <v>981</v>
      </c>
      <c r="B8" s="819">
        <v>2020</v>
      </c>
      <c r="C8" s="514">
        <v>270081.24519792624</v>
      </c>
      <c r="D8" s="820">
        <v>292.16630117335535</v>
      </c>
      <c r="E8" s="827">
        <v>0.11552346101391252</v>
      </c>
    </row>
    <row r="9" spans="1:5" x14ac:dyDescent="0.2">
      <c r="A9" s="177" t="s">
        <v>982</v>
      </c>
      <c r="B9" s="819">
        <v>2020</v>
      </c>
      <c r="C9" s="514">
        <v>112026.2332961793</v>
      </c>
      <c r="D9" s="820">
        <v>121.18683099428853</v>
      </c>
      <c r="E9" s="827">
        <v>4.7917648577347448E-2</v>
      </c>
    </row>
    <row r="10" spans="1:5" x14ac:dyDescent="0.2">
      <c r="A10" s="177" t="s">
        <v>983</v>
      </c>
      <c r="B10" s="819">
        <v>2020</v>
      </c>
      <c r="C10" s="514">
        <v>866536.91782510886</v>
      </c>
      <c r="D10" s="820">
        <v>937.39528609469596</v>
      </c>
      <c r="E10" s="827">
        <v>0.3706490014518547</v>
      </c>
    </row>
    <row r="11" spans="1:5" x14ac:dyDescent="0.2">
      <c r="A11" s="177" t="s">
        <v>1002</v>
      </c>
      <c r="B11" s="819">
        <v>2020</v>
      </c>
      <c r="C11" s="514">
        <v>42782.351719838807</v>
      </c>
      <c r="D11" s="820">
        <v>46.280745811589647</v>
      </c>
      <c r="E11" s="827">
        <v>1.8299550334819916E-2</v>
      </c>
    </row>
    <row r="12" spans="1:5" x14ac:dyDescent="0.2">
      <c r="A12" s="177" t="s">
        <v>984</v>
      </c>
      <c r="B12" s="819">
        <v>2020</v>
      </c>
      <c r="C12" s="514">
        <v>42839.531776417069</v>
      </c>
      <c r="D12" s="820">
        <v>46.342601589909648</v>
      </c>
      <c r="E12" s="827">
        <v>1.8324008301281274E-2</v>
      </c>
    </row>
    <row r="13" spans="1:5" x14ac:dyDescent="0.2">
      <c r="A13" s="830" t="s">
        <v>985</v>
      </c>
      <c r="B13" s="821">
        <v>2021</v>
      </c>
      <c r="C13" s="825">
        <v>1140791.7223819934</v>
      </c>
      <c r="D13" s="822">
        <v>1346.1603895920339</v>
      </c>
      <c r="E13" s="828">
        <v>0.42463968163968402</v>
      </c>
    </row>
    <row r="14" spans="1:5" x14ac:dyDescent="0.2">
      <c r="A14" s="177" t="s">
        <v>986</v>
      </c>
      <c r="B14" s="819">
        <v>2021</v>
      </c>
      <c r="C14" s="514">
        <v>18016729.023018926</v>
      </c>
      <c r="D14" s="820">
        <v>21260.153352234807</v>
      </c>
      <c r="E14" s="827">
        <v>6.7064109306022868</v>
      </c>
    </row>
    <row r="15" spans="1:5" x14ac:dyDescent="0.2">
      <c r="A15" s="177" t="s">
        <v>987</v>
      </c>
      <c r="B15" s="819">
        <v>2021</v>
      </c>
      <c r="C15" s="514">
        <v>1098274.0812467809</v>
      </c>
      <c r="D15" s="820">
        <v>1295.9885981666866</v>
      </c>
      <c r="E15" s="827">
        <v>0.40881323651258544</v>
      </c>
    </row>
    <row r="16" spans="1:5" x14ac:dyDescent="0.2">
      <c r="A16" s="177" t="s">
        <v>988</v>
      </c>
      <c r="B16" s="819">
        <v>2021</v>
      </c>
      <c r="C16" s="514">
        <v>46430.19336157931</v>
      </c>
      <c r="D16" s="820">
        <v>54.788692763259846</v>
      </c>
      <c r="E16" s="827">
        <v>1.7282823972777812E-2</v>
      </c>
    </row>
    <row r="17" spans="1:5" x14ac:dyDescent="0.2">
      <c r="A17" s="177" t="s">
        <v>989</v>
      </c>
      <c r="B17" s="819">
        <v>2021</v>
      </c>
      <c r="C17" s="514">
        <v>25775.217718297259</v>
      </c>
      <c r="D17" s="820">
        <v>30.415347906832082</v>
      </c>
      <c r="E17" s="827">
        <v>9.5943720762958901E-3</v>
      </c>
    </row>
    <row r="18" spans="1:5" x14ac:dyDescent="0.2">
      <c r="A18" s="177" t="s">
        <v>990</v>
      </c>
      <c r="B18" s="819">
        <v>2021</v>
      </c>
      <c r="C18" s="514">
        <v>18240.721303848815</v>
      </c>
      <c r="D18" s="820">
        <v>21.524469379526778</v>
      </c>
      <c r="E18" s="827">
        <v>6.7897881229111064E-3</v>
      </c>
    </row>
    <row r="19" spans="1:5" x14ac:dyDescent="0.2">
      <c r="A19" s="177" t="s">
        <v>991</v>
      </c>
      <c r="B19" s="819">
        <v>2021</v>
      </c>
      <c r="C19" s="514">
        <v>479745.55673774594</v>
      </c>
      <c r="D19" s="820">
        <v>566.11075702290259</v>
      </c>
      <c r="E19" s="827">
        <v>0.17857685718108166</v>
      </c>
    </row>
    <row r="20" spans="1:5" x14ac:dyDescent="0.2">
      <c r="A20" s="831" t="s">
        <v>992</v>
      </c>
      <c r="B20" s="823">
        <v>2021</v>
      </c>
      <c r="C20" s="826">
        <v>2220.2138399589307</v>
      </c>
      <c r="D20" s="824">
        <v>2.619903238372161</v>
      </c>
      <c r="E20" s="829">
        <v>8.2643560579455876E-4</v>
      </c>
    </row>
    <row r="21" spans="1:5" x14ac:dyDescent="0.2">
      <c r="A21" s="177" t="s">
        <v>993</v>
      </c>
      <c r="B21" s="819">
        <v>2022</v>
      </c>
      <c r="C21" s="514">
        <v>1147106.361</v>
      </c>
      <c r="D21" s="820">
        <v>1314.2893329308292</v>
      </c>
      <c r="E21" s="827">
        <v>0.42930178752545151</v>
      </c>
    </row>
    <row r="22" spans="1:5" x14ac:dyDescent="0.2">
      <c r="A22" s="177" t="s">
        <v>994</v>
      </c>
      <c r="B22" s="819">
        <v>2022</v>
      </c>
      <c r="C22" s="514">
        <v>508234.11800000002</v>
      </c>
      <c r="D22" s="820">
        <v>582.30579362893832</v>
      </c>
      <c r="E22" s="827">
        <v>0.19020539224332769</v>
      </c>
    </row>
    <row r="23" spans="1:5" x14ac:dyDescent="0.2">
      <c r="A23" s="177" t="s">
        <v>995</v>
      </c>
      <c r="B23" s="819">
        <v>2022</v>
      </c>
      <c r="C23" s="514">
        <v>4253.8639999999996</v>
      </c>
      <c r="D23" s="820">
        <v>4.8738358264046528</v>
      </c>
      <c r="E23" s="827">
        <v>1.5919983370139875E-3</v>
      </c>
    </row>
    <row r="24" spans="1:5" x14ac:dyDescent="0.2">
      <c r="A24" s="177" t="s">
        <v>996</v>
      </c>
      <c r="B24" s="819">
        <v>2022</v>
      </c>
      <c r="C24" s="514">
        <v>63293.889000000003</v>
      </c>
      <c r="D24" s="820">
        <v>72.518544034477671</v>
      </c>
      <c r="E24" s="827">
        <v>2.3687585223962953E-2</v>
      </c>
    </row>
    <row r="25" spans="1:5" x14ac:dyDescent="0.2">
      <c r="A25" s="177" t="s">
        <v>997</v>
      </c>
      <c r="B25" s="819">
        <v>2022</v>
      </c>
      <c r="C25" s="514">
        <v>63212.139000000003</v>
      </c>
      <c r="D25" s="820">
        <v>72.424879526442496</v>
      </c>
      <c r="E25" s="827">
        <v>2.3656990483733625E-2</v>
      </c>
    </row>
    <row r="26" spans="1:5" x14ac:dyDescent="0.2">
      <c r="A26" s="177" t="s">
        <v>998</v>
      </c>
      <c r="B26" s="819">
        <v>2022</v>
      </c>
      <c r="C26" s="514">
        <v>1008391.1580000001</v>
      </c>
      <c r="D26" s="820">
        <v>1155.3573299217076</v>
      </c>
      <c r="E26" s="827">
        <v>0.37738795753592724</v>
      </c>
    </row>
    <row r="27" spans="1:5" x14ac:dyDescent="0.2">
      <c r="A27" s="177" t="s">
        <v>999</v>
      </c>
      <c r="B27" s="819">
        <v>2022</v>
      </c>
      <c r="C27" s="514">
        <v>87073.671000000002</v>
      </c>
      <c r="D27" s="820">
        <v>99.76406797593242</v>
      </c>
      <c r="E27" s="827">
        <v>3.2587111254544832E-2</v>
      </c>
    </row>
    <row r="28" spans="1:5" x14ac:dyDescent="0.2">
      <c r="A28" s="831" t="s">
        <v>1000</v>
      </c>
      <c r="B28" s="823">
        <v>2022</v>
      </c>
      <c r="C28" s="826">
        <v>14779.8</v>
      </c>
      <c r="D28" s="824">
        <v>16.93385560683075</v>
      </c>
      <c r="E28" s="829">
        <v>5.531304484910504E-3</v>
      </c>
    </row>
    <row r="29" spans="1:5" x14ac:dyDescent="0.2">
      <c r="A29" s="934" t="s">
        <v>920</v>
      </c>
      <c r="B29" s="934"/>
      <c r="C29" s="934"/>
      <c r="D29" s="934"/>
      <c r="E29" s="934"/>
    </row>
    <row r="30" spans="1:5" x14ac:dyDescent="0.2">
      <c r="A30" s="935"/>
      <c r="B30" s="935"/>
      <c r="C30" s="935"/>
      <c r="D30" s="935"/>
      <c r="E30" s="935"/>
    </row>
    <row r="31" spans="1:5" ht="12.75" customHeight="1" x14ac:dyDescent="0.2">
      <c r="A31" s="935" t="s">
        <v>921</v>
      </c>
      <c r="B31" s="935"/>
      <c r="C31" s="935"/>
      <c r="D31" s="935"/>
      <c r="E31" s="935"/>
    </row>
    <row r="32" spans="1:5" ht="12.75" customHeight="1" x14ac:dyDescent="0.2">
      <c r="A32" s="832" t="s">
        <v>922</v>
      </c>
      <c r="B32" s="832"/>
      <c r="C32" s="832"/>
      <c r="D32" s="832"/>
      <c r="E32" s="832"/>
    </row>
    <row r="33" spans="1:5" ht="12.75" customHeight="1" x14ac:dyDescent="0.2">
      <c r="A33" s="935" t="s">
        <v>923</v>
      </c>
      <c r="B33" s="935"/>
      <c r="C33" s="935"/>
      <c r="D33" s="935"/>
      <c r="E33" s="935"/>
    </row>
    <row r="34" spans="1:5" ht="12.75" customHeight="1" x14ac:dyDescent="0.2">
      <c r="A34" s="935"/>
      <c r="B34" s="935"/>
      <c r="C34" s="935"/>
      <c r="D34" s="935"/>
      <c r="E34" s="935"/>
    </row>
    <row r="35" spans="1:5" ht="12.75" customHeight="1" x14ac:dyDescent="0.2">
      <c r="A35" s="832" t="s">
        <v>924</v>
      </c>
      <c r="B35" s="832"/>
      <c r="C35" s="832"/>
      <c r="D35" s="832"/>
      <c r="E35" s="832"/>
    </row>
    <row r="36" spans="1:5" ht="12.75" customHeight="1" x14ac:dyDescent="0.2">
      <c r="A36" s="832" t="s">
        <v>925</v>
      </c>
      <c r="B36" s="832"/>
      <c r="C36" s="832"/>
      <c r="D36" s="832"/>
      <c r="E36" s="832"/>
    </row>
    <row r="37" spans="1:5" ht="12.75" customHeight="1" x14ac:dyDescent="0.2">
      <c r="A37" s="935" t="s">
        <v>926</v>
      </c>
      <c r="B37" s="935"/>
      <c r="C37" s="935"/>
      <c r="D37" s="935"/>
      <c r="E37" s="935"/>
    </row>
    <row r="38" spans="1:5" ht="12.75" customHeight="1" x14ac:dyDescent="0.2">
      <c r="A38" s="935"/>
      <c r="B38" s="935"/>
      <c r="C38" s="935"/>
      <c r="D38" s="935"/>
      <c r="E38" s="935"/>
    </row>
    <row r="39" spans="1:5" ht="12.75" customHeight="1" x14ac:dyDescent="0.2">
      <c r="A39" s="935"/>
      <c r="B39" s="935"/>
      <c r="C39" s="935"/>
      <c r="D39" s="935"/>
      <c r="E39" s="935"/>
    </row>
    <row r="40" spans="1:5" ht="12.75" customHeight="1" x14ac:dyDescent="0.2">
      <c r="A40" s="935" t="s">
        <v>927</v>
      </c>
      <c r="B40" s="935"/>
      <c r="C40" s="935"/>
      <c r="D40" s="935"/>
      <c r="E40" s="935"/>
    </row>
    <row r="41" spans="1:5" ht="12.75" customHeight="1" x14ac:dyDescent="0.2">
      <c r="A41" s="935"/>
      <c r="B41" s="935"/>
      <c r="C41" s="935"/>
      <c r="D41" s="935"/>
      <c r="E41" s="935"/>
    </row>
    <row r="42" spans="1:5" ht="12.75" customHeight="1" x14ac:dyDescent="0.2">
      <c r="A42" s="935" t="s">
        <v>928</v>
      </c>
      <c r="B42" s="935"/>
      <c r="C42" s="935"/>
      <c r="D42" s="935"/>
      <c r="E42" s="935"/>
    </row>
    <row r="43" spans="1:5" ht="12.75" customHeight="1" x14ac:dyDescent="0.2">
      <c r="A43" s="935"/>
      <c r="B43" s="935"/>
      <c r="C43" s="935"/>
      <c r="D43" s="935"/>
      <c r="E43" s="935"/>
    </row>
    <row r="44" spans="1:5" ht="12.75" customHeight="1" x14ac:dyDescent="0.2">
      <c r="A44" s="935"/>
      <c r="B44" s="935"/>
      <c r="C44" s="935"/>
      <c r="D44" s="935"/>
      <c r="E44" s="935"/>
    </row>
    <row r="45" spans="1:5" ht="12.75" customHeight="1" x14ac:dyDescent="0.2">
      <c r="A45" s="935" t="s">
        <v>929</v>
      </c>
      <c r="B45" s="935"/>
      <c r="C45" s="935"/>
      <c r="D45" s="935"/>
      <c r="E45" s="935"/>
    </row>
    <row r="46" spans="1:5" ht="12.75" customHeight="1" x14ac:dyDescent="0.2">
      <c r="A46" s="935"/>
      <c r="B46" s="935"/>
      <c r="C46" s="935"/>
      <c r="D46" s="935"/>
      <c r="E46" s="935"/>
    </row>
    <row r="47" spans="1:5" ht="12.75" customHeight="1" x14ac:dyDescent="0.2">
      <c r="A47" s="935" t="s">
        <v>930</v>
      </c>
      <c r="B47" s="935"/>
      <c r="C47" s="935"/>
      <c r="D47" s="935"/>
      <c r="E47" s="935"/>
    </row>
    <row r="48" spans="1:5" ht="12.75" customHeight="1" x14ac:dyDescent="0.2">
      <c r="A48" s="935"/>
      <c r="B48" s="935"/>
      <c r="C48" s="935"/>
      <c r="D48" s="935"/>
      <c r="E48" s="935"/>
    </row>
    <row r="49" spans="1:5" ht="12.75" customHeight="1" x14ac:dyDescent="0.2">
      <c r="A49" s="935"/>
      <c r="B49" s="935"/>
      <c r="C49" s="935"/>
      <c r="D49" s="935"/>
      <c r="E49" s="935"/>
    </row>
    <row r="50" spans="1:5" ht="12.75" customHeight="1" x14ac:dyDescent="0.2">
      <c r="A50" s="935"/>
      <c r="B50" s="935"/>
      <c r="C50" s="935"/>
      <c r="D50" s="935"/>
      <c r="E50" s="935"/>
    </row>
    <row r="51" spans="1:5" ht="12.75" customHeight="1" x14ac:dyDescent="0.2">
      <c r="A51" s="935" t="s">
        <v>931</v>
      </c>
      <c r="B51" s="935"/>
      <c r="C51" s="935"/>
      <c r="D51" s="935"/>
      <c r="E51" s="935"/>
    </row>
    <row r="52" spans="1:5" ht="12.75" customHeight="1" x14ac:dyDescent="0.2">
      <c r="A52" s="935"/>
      <c r="B52" s="935"/>
      <c r="C52" s="935"/>
      <c r="D52" s="935"/>
      <c r="E52" s="935"/>
    </row>
    <row r="53" spans="1:5" ht="12.75" customHeight="1" x14ac:dyDescent="0.2">
      <c r="A53" s="935"/>
      <c r="B53" s="935"/>
      <c r="C53" s="935"/>
      <c r="D53" s="935"/>
      <c r="E53" s="935"/>
    </row>
    <row r="54" spans="1:5" ht="12.75" customHeight="1" x14ac:dyDescent="0.2">
      <c r="A54" s="935"/>
      <c r="B54" s="935"/>
      <c r="C54" s="935"/>
      <c r="D54" s="935"/>
      <c r="E54" s="935"/>
    </row>
    <row r="55" spans="1:5" ht="12.75" customHeight="1" x14ac:dyDescent="0.2">
      <c r="A55" s="935"/>
      <c r="B55" s="935"/>
      <c r="C55" s="935"/>
      <c r="D55" s="935"/>
      <c r="E55" s="935"/>
    </row>
    <row r="56" spans="1:5" ht="12.75" customHeight="1" x14ac:dyDescent="0.2">
      <c r="A56" s="935"/>
      <c r="B56" s="935"/>
      <c r="C56" s="935"/>
      <c r="D56" s="935"/>
      <c r="E56" s="935"/>
    </row>
    <row r="57" spans="1:5" ht="12.75" customHeight="1" x14ac:dyDescent="0.2">
      <c r="A57" s="935"/>
      <c r="B57" s="935"/>
      <c r="C57" s="935"/>
      <c r="D57" s="935"/>
      <c r="E57" s="935"/>
    </row>
    <row r="58" spans="1:5" ht="12.75" customHeight="1" x14ac:dyDescent="0.2">
      <c r="A58" s="935"/>
      <c r="B58" s="935"/>
      <c r="C58" s="935"/>
      <c r="D58" s="935"/>
      <c r="E58" s="935"/>
    </row>
    <row r="59" spans="1:5" ht="12.75" customHeight="1" x14ac:dyDescent="0.2">
      <c r="A59" s="935" t="s">
        <v>932</v>
      </c>
      <c r="B59" s="935"/>
      <c r="C59" s="935"/>
      <c r="D59" s="935"/>
      <c r="E59" s="935"/>
    </row>
    <row r="60" spans="1:5" x14ac:dyDescent="0.2">
      <c r="A60" s="935"/>
      <c r="B60" s="935"/>
      <c r="C60" s="935"/>
      <c r="D60" s="935"/>
      <c r="E60" s="935"/>
    </row>
    <row r="61" spans="1:5" x14ac:dyDescent="0.2">
      <c r="A61" s="935"/>
      <c r="B61" s="935"/>
      <c r="C61" s="935"/>
      <c r="D61" s="935"/>
      <c r="E61" s="935"/>
    </row>
    <row r="62" spans="1:5" x14ac:dyDescent="0.2">
      <c r="A62" s="832" t="s">
        <v>57</v>
      </c>
      <c r="B62" s="832"/>
      <c r="C62" s="832"/>
      <c r="D62" s="832"/>
      <c r="E62" s="832"/>
    </row>
  </sheetData>
  <mergeCells count="10">
    <mergeCell ref="A29:E30"/>
    <mergeCell ref="A59:E61"/>
    <mergeCell ref="A31:E31"/>
    <mergeCell ref="A47:E50"/>
    <mergeCell ref="A51:E58"/>
    <mergeCell ref="A40:E41"/>
    <mergeCell ref="A33:E34"/>
    <mergeCell ref="A37:E39"/>
    <mergeCell ref="A42:E44"/>
    <mergeCell ref="A45:E46"/>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8C4B-68D9-4B3C-8A70-96B275540401}">
  <dimension ref="A1:AC49"/>
  <sheetViews>
    <sheetView workbookViewId="0">
      <selection activeCell="AI72" sqref="AI72"/>
    </sheetView>
  </sheetViews>
  <sheetFormatPr baseColWidth="10" defaultRowHeight="12.75" x14ac:dyDescent="0.2"/>
  <cols>
    <col min="1" max="1" width="11.42578125" style="4"/>
    <col min="2" max="2" width="16.85546875" style="4" customWidth="1"/>
    <col min="3" max="29" width="5" style="4" bestFit="1" customWidth="1"/>
    <col min="30" max="16384" width="11.42578125" style="4"/>
  </cols>
  <sheetData>
    <row r="1" spans="1:29" x14ac:dyDescent="0.2">
      <c r="A1" s="17" t="s">
        <v>933</v>
      </c>
    </row>
    <row r="2" spans="1:29" ht="15" x14ac:dyDescent="0.2">
      <c r="A2" s="17" t="s">
        <v>975</v>
      </c>
    </row>
    <row r="3" spans="1:29" x14ac:dyDescent="0.2">
      <c r="A3" s="4" t="s">
        <v>15</v>
      </c>
    </row>
    <row r="5" spans="1:29" x14ac:dyDescent="0.2">
      <c r="A5" s="429" t="s">
        <v>934</v>
      </c>
      <c r="B5" s="429" t="s">
        <v>935</v>
      </c>
      <c r="C5" s="326">
        <v>2001</v>
      </c>
      <c r="D5" s="326">
        <v>2002</v>
      </c>
      <c r="E5" s="326">
        <v>2003</v>
      </c>
      <c r="F5" s="326">
        <v>2004</v>
      </c>
      <c r="G5" s="326">
        <v>2005</v>
      </c>
      <c r="H5" s="326">
        <v>2006</v>
      </c>
      <c r="I5" s="326">
        <v>2007</v>
      </c>
      <c r="J5" s="326">
        <v>2008</v>
      </c>
      <c r="K5" s="326">
        <v>2009</v>
      </c>
      <c r="L5" s="326">
        <v>2010</v>
      </c>
      <c r="M5" s="326">
        <v>2011</v>
      </c>
      <c r="N5" s="326">
        <v>2012</v>
      </c>
      <c r="O5" s="326">
        <v>2013</v>
      </c>
      <c r="P5" s="326">
        <v>2014</v>
      </c>
      <c r="Q5" s="326">
        <v>2015</v>
      </c>
      <c r="R5" s="326">
        <v>2016</v>
      </c>
      <c r="S5" s="326">
        <v>2017</v>
      </c>
      <c r="T5" s="326">
        <v>2018</v>
      </c>
      <c r="U5" s="326">
        <v>2019</v>
      </c>
      <c r="V5" s="326">
        <v>2020</v>
      </c>
      <c r="W5" s="326">
        <v>2021</v>
      </c>
      <c r="X5" s="326">
        <v>2022</v>
      </c>
      <c r="Y5" s="326">
        <v>2023</v>
      </c>
      <c r="Z5" s="326">
        <v>2024</v>
      </c>
      <c r="AA5" s="326">
        <v>2025</v>
      </c>
      <c r="AB5" s="326">
        <v>2026</v>
      </c>
      <c r="AC5" s="620">
        <v>2027</v>
      </c>
    </row>
    <row r="6" spans="1:29" x14ac:dyDescent="0.2">
      <c r="A6" s="811">
        <v>36800</v>
      </c>
      <c r="B6" s="812" t="s">
        <v>936</v>
      </c>
      <c r="C6" s="776">
        <v>1</v>
      </c>
      <c r="D6" s="776">
        <v>1</v>
      </c>
      <c r="E6" s="776">
        <v>1</v>
      </c>
      <c r="F6" s="776">
        <v>1</v>
      </c>
      <c r="G6" s="240"/>
      <c r="H6" s="240"/>
      <c r="I6" s="240"/>
      <c r="J6" s="240"/>
      <c r="K6" s="240"/>
      <c r="L6" s="240"/>
      <c r="M6" s="240"/>
      <c r="N6" s="240"/>
      <c r="O6" s="240"/>
      <c r="P6" s="240"/>
      <c r="Q6" s="240"/>
      <c r="R6" s="240"/>
      <c r="S6" s="240"/>
      <c r="T6" s="240"/>
      <c r="U6" s="240"/>
      <c r="V6" s="240"/>
      <c r="W6" s="240"/>
      <c r="X6" s="240"/>
      <c r="Y6" s="240"/>
      <c r="Z6" s="240"/>
      <c r="AA6" s="240"/>
      <c r="AB6" s="240"/>
      <c r="AC6" s="141"/>
    </row>
    <row r="7" spans="1:29" x14ac:dyDescent="0.2">
      <c r="A7" s="811">
        <v>37165</v>
      </c>
      <c r="B7" s="812" t="s">
        <v>937</v>
      </c>
      <c r="C7" s="240"/>
      <c r="D7" s="776">
        <v>1</v>
      </c>
      <c r="E7" s="776">
        <v>1</v>
      </c>
      <c r="F7" s="776">
        <v>1</v>
      </c>
      <c r="G7" s="776">
        <v>1</v>
      </c>
      <c r="H7" s="240"/>
      <c r="I7" s="240"/>
      <c r="J7" s="240"/>
      <c r="K7" s="240"/>
      <c r="L7" s="240"/>
      <c r="M7" s="240"/>
      <c r="N7" s="240"/>
      <c r="O7" s="240"/>
      <c r="P7" s="240"/>
      <c r="Q7" s="240"/>
      <c r="R7" s="240"/>
      <c r="S7" s="240"/>
      <c r="T7" s="240"/>
      <c r="U7" s="240"/>
      <c r="V7" s="240"/>
      <c r="W7" s="240"/>
      <c r="X7" s="240"/>
      <c r="Y7" s="240"/>
      <c r="Z7" s="240"/>
      <c r="AA7" s="240"/>
      <c r="AB7" s="240"/>
      <c r="AC7" s="141"/>
    </row>
    <row r="8" spans="1:29" x14ac:dyDescent="0.2">
      <c r="A8" s="811">
        <v>37530</v>
      </c>
      <c r="B8" s="812" t="s">
        <v>938</v>
      </c>
      <c r="C8" s="240"/>
      <c r="D8" s="240"/>
      <c r="E8" s="776">
        <v>1</v>
      </c>
      <c r="F8" s="776">
        <v>1</v>
      </c>
      <c r="G8" s="776">
        <v>1</v>
      </c>
      <c r="H8" s="776">
        <v>1</v>
      </c>
      <c r="I8" s="240"/>
      <c r="J8" s="240"/>
      <c r="K8" s="240"/>
      <c r="L8" s="240"/>
      <c r="M8" s="240"/>
      <c r="N8" s="240"/>
      <c r="O8" s="240"/>
      <c r="P8" s="240"/>
      <c r="Q8" s="240"/>
      <c r="R8" s="240"/>
      <c r="S8" s="240"/>
      <c r="T8" s="240"/>
      <c r="U8" s="240"/>
      <c r="V8" s="240"/>
      <c r="W8" s="240"/>
      <c r="X8" s="240"/>
      <c r="Y8" s="240"/>
      <c r="Z8" s="240"/>
      <c r="AA8" s="240"/>
      <c r="AB8" s="240"/>
      <c r="AC8" s="141"/>
    </row>
    <row r="9" spans="1:29" x14ac:dyDescent="0.2">
      <c r="A9" s="811">
        <v>37895</v>
      </c>
      <c r="B9" s="812" t="s">
        <v>939</v>
      </c>
      <c r="C9" s="240"/>
      <c r="D9" s="240"/>
      <c r="E9" s="240"/>
      <c r="F9" s="776">
        <v>1</v>
      </c>
      <c r="G9" s="776">
        <v>1</v>
      </c>
      <c r="H9" s="776">
        <v>1</v>
      </c>
      <c r="I9" s="776">
        <v>1</v>
      </c>
      <c r="J9" s="240"/>
      <c r="K9" s="240"/>
      <c r="L9" s="240"/>
      <c r="M9" s="240"/>
      <c r="N9" s="240"/>
      <c r="O9" s="240"/>
      <c r="P9" s="240"/>
      <c r="Q9" s="240"/>
      <c r="R9" s="240"/>
      <c r="S9" s="240"/>
      <c r="T9" s="240"/>
      <c r="U9" s="240"/>
      <c r="V9" s="240"/>
      <c r="W9" s="240"/>
      <c r="X9" s="240"/>
      <c r="Y9" s="240"/>
      <c r="Z9" s="240"/>
      <c r="AA9" s="240"/>
      <c r="AB9" s="240"/>
      <c r="AC9" s="141"/>
    </row>
    <row r="10" spans="1:29" x14ac:dyDescent="0.2">
      <c r="A10" s="811">
        <v>38261</v>
      </c>
      <c r="B10" s="812" t="s">
        <v>940</v>
      </c>
      <c r="C10" s="240"/>
      <c r="D10" s="240"/>
      <c r="E10" s="240"/>
      <c r="F10" s="240"/>
      <c r="G10" s="776">
        <v>1</v>
      </c>
      <c r="H10" s="776">
        <v>1</v>
      </c>
      <c r="I10" s="776">
        <v>1</v>
      </c>
      <c r="J10" s="776">
        <v>1</v>
      </c>
      <c r="K10" s="240"/>
      <c r="L10" s="240"/>
      <c r="M10" s="240"/>
      <c r="N10" s="240"/>
      <c r="O10" s="240"/>
      <c r="P10" s="240"/>
      <c r="Q10" s="240"/>
      <c r="R10" s="240"/>
      <c r="S10" s="240"/>
      <c r="T10" s="240"/>
      <c r="U10" s="240"/>
      <c r="V10" s="240"/>
      <c r="W10" s="240"/>
      <c r="X10" s="240"/>
      <c r="Y10" s="240"/>
      <c r="Z10" s="240"/>
      <c r="AA10" s="240"/>
      <c r="AB10" s="240"/>
      <c r="AC10" s="141"/>
    </row>
    <row r="11" spans="1:29" x14ac:dyDescent="0.2">
      <c r="A11" s="811">
        <v>38596</v>
      </c>
      <c r="B11" s="812" t="s">
        <v>941</v>
      </c>
      <c r="C11" s="240"/>
      <c r="D11" s="240"/>
      <c r="E11" s="240"/>
      <c r="F11" s="240"/>
      <c r="G11" s="240"/>
      <c r="H11" s="776">
        <v>1</v>
      </c>
      <c r="I11" s="776">
        <v>1</v>
      </c>
      <c r="J11" s="776">
        <v>1</v>
      </c>
      <c r="K11" s="776">
        <v>1</v>
      </c>
      <c r="L11" s="240"/>
      <c r="M11" s="240"/>
      <c r="N11" s="240"/>
      <c r="O11" s="240"/>
      <c r="P11" s="240"/>
      <c r="Q11" s="240"/>
      <c r="R11" s="240"/>
      <c r="S11" s="240"/>
      <c r="T11" s="240"/>
      <c r="U11" s="240"/>
      <c r="V11" s="240"/>
      <c r="W11" s="240"/>
      <c r="X11" s="240"/>
      <c r="Y11" s="240"/>
      <c r="Z11" s="240"/>
      <c r="AA11" s="240"/>
      <c r="AB11" s="240"/>
      <c r="AC11" s="141"/>
    </row>
    <row r="12" spans="1:29" x14ac:dyDescent="0.2">
      <c r="A12" s="811">
        <v>38991</v>
      </c>
      <c r="B12" s="812" t="s">
        <v>942</v>
      </c>
      <c r="C12" s="240"/>
      <c r="D12" s="240"/>
      <c r="E12" s="240"/>
      <c r="F12" s="240"/>
      <c r="G12" s="240"/>
      <c r="H12" s="240"/>
      <c r="I12" s="776">
        <v>1</v>
      </c>
      <c r="J12" s="776">
        <v>1</v>
      </c>
      <c r="K12" s="776">
        <v>1</v>
      </c>
      <c r="L12" s="776">
        <v>1</v>
      </c>
      <c r="M12" s="240"/>
      <c r="N12" s="240"/>
      <c r="O12" s="240"/>
      <c r="P12" s="240"/>
      <c r="Q12" s="240"/>
      <c r="R12" s="240"/>
      <c r="S12" s="240"/>
      <c r="T12" s="240"/>
      <c r="U12" s="240"/>
      <c r="V12" s="240"/>
      <c r="W12" s="240"/>
      <c r="X12" s="240"/>
      <c r="Y12" s="240"/>
      <c r="Z12" s="240"/>
      <c r="AA12" s="240"/>
      <c r="AB12" s="240"/>
      <c r="AC12" s="141"/>
    </row>
    <row r="13" spans="1:29" x14ac:dyDescent="0.2">
      <c r="A13" s="811">
        <v>39356</v>
      </c>
      <c r="B13" s="812" t="s">
        <v>943</v>
      </c>
      <c r="C13" s="240"/>
      <c r="D13" s="240"/>
      <c r="E13" s="240"/>
      <c r="F13" s="240"/>
      <c r="G13" s="240"/>
      <c r="H13" s="240"/>
      <c r="I13" s="240"/>
      <c r="J13" s="777">
        <v>0.5</v>
      </c>
      <c r="K13" s="777">
        <v>0.5</v>
      </c>
      <c r="L13" s="777">
        <v>0.5</v>
      </c>
      <c r="M13" s="777">
        <v>0.5</v>
      </c>
      <c r="N13" s="240"/>
      <c r="O13" s="240"/>
      <c r="P13" s="240"/>
      <c r="Q13" s="240"/>
      <c r="R13" s="240"/>
      <c r="S13" s="240"/>
      <c r="T13" s="240"/>
      <c r="U13" s="240"/>
      <c r="V13" s="240"/>
      <c r="W13" s="240"/>
      <c r="X13" s="240"/>
      <c r="Y13" s="240"/>
      <c r="Z13" s="240"/>
      <c r="AA13" s="240"/>
      <c r="AB13" s="240"/>
      <c r="AC13" s="141"/>
    </row>
    <row r="14" spans="1:29" x14ac:dyDescent="0.2">
      <c r="A14" s="811">
        <v>39722</v>
      </c>
      <c r="B14" s="812" t="s">
        <v>944</v>
      </c>
      <c r="C14" s="240"/>
      <c r="D14" s="240"/>
      <c r="E14" s="240"/>
      <c r="F14" s="240"/>
      <c r="G14" s="240"/>
      <c r="H14" s="240"/>
      <c r="I14" s="240"/>
      <c r="J14" s="240"/>
      <c r="K14" s="777">
        <v>0.5</v>
      </c>
      <c r="L14" s="777">
        <v>0.5</v>
      </c>
      <c r="M14" s="777">
        <v>0.5</v>
      </c>
      <c r="N14" s="777">
        <v>0.5</v>
      </c>
      <c r="O14" s="240"/>
      <c r="P14" s="240"/>
      <c r="Q14" s="240"/>
      <c r="R14" s="240"/>
      <c r="S14" s="240"/>
      <c r="T14" s="240"/>
      <c r="U14" s="240"/>
      <c r="V14" s="240"/>
      <c r="W14" s="240"/>
      <c r="X14" s="240"/>
      <c r="Y14" s="240"/>
      <c r="Z14" s="240"/>
      <c r="AA14" s="240"/>
      <c r="AB14" s="240"/>
      <c r="AC14" s="141"/>
    </row>
    <row r="15" spans="1:29" x14ac:dyDescent="0.2">
      <c r="A15" s="811">
        <v>40087</v>
      </c>
      <c r="B15" s="812" t="s">
        <v>945</v>
      </c>
      <c r="C15" s="240"/>
      <c r="D15" s="240"/>
      <c r="E15" s="240"/>
      <c r="F15" s="240"/>
      <c r="G15" s="240"/>
      <c r="H15" s="240"/>
      <c r="I15" s="240"/>
      <c r="J15" s="240"/>
      <c r="K15" s="240"/>
      <c r="L15" s="778">
        <v>0</v>
      </c>
      <c r="M15" s="778">
        <v>0</v>
      </c>
      <c r="N15" s="778">
        <v>0</v>
      </c>
      <c r="O15" s="778">
        <v>0</v>
      </c>
      <c r="P15" s="240"/>
      <c r="Q15" s="240"/>
      <c r="R15" s="240"/>
      <c r="S15" s="240"/>
      <c r="T15" s="240"/>
      <c r="U15" s="240"/>
      <c r="V15" s="240"/>
      <c r="W15" s="240"/>
      <c r="X15" s="240"/>
      <c r="Y15" s="240"/>
      <c r="Z15" s="240"/>
      <c r="AA15" s="240"/>
      <c r="AB15" s="240"/>
      <c r="AC15" s="141"/>
    </row>
    <row r="16" spans="1:29" x14ac:dyDescent="0.2">
      <c r="A16" s="811">
        <v>40452</v>
      </c>
      <c r="B16" s="812" t="s">
        <v>946</v>
      </c>
      <c r="C16" s="240"/>
      <c r="D16" s="240"/>
      <c r="E16" s="240"/>
      <c r="F16" s="240"/>
      <c r="G16" s="240"/>
      <c r="H16" s="240"/>
      <c r="I16" s="240"/>
      <c r="J16" s="240"/>
      <c r="K16" s="240"/>
      <c r="L16" s="240"/>
      <c r="M16" s="779">
        <v>-1.8</v>
      </c>
      <c r="N16" s="780">
        <v>-1.5</v>
      </c>
      <c r="O16" s="781">
        <v>-1.3</v>
      </c>
      <c r="P16" s="782">
        <v>-1</v>
      </c>
      <c r="Q16" s="240"/>
      <c r="R16" s="240"/>
      <c r="S16" s="240"/>
      <c r="T16" s="240"/>
      <c r="U16" s="240"/>
      <c r="V16" s="240"/>
      <c r="W16" s="240"/>
      <c r="X16" s="240"/>
      <c r="Y16" s="240"/>
      <c r="Z16" s="240"/>
      <c r="AA16" s="240"/>
      <c r="AB16" s="240"/>
      <c r="AC16" s="141"/>
    </row>
    <row r="17" spans="1:29" x14ac:dyDescent="0.2">
      <c r="A17" s="811">
        <v>40817</v>
      </c>
      <c r="B17" s="812" t="s">
        <v>947</v>
      </c>
      <c r="C17" s="240"/>
      <c r="D17" s="240"/>
      <c r="E17" s="240"/>
      <c r="F17" s="240"/>
      <c r="G17" s="240"/>
      <c r="H17" s="240"/>
      <c r="I17" s="240"/>
      <c r="J17" s="240"/>
      <c r="K17" s="240"/>
      <c r="L17" s="240"/>
      <c r="M17" s="240"/>
      <c r="N17" s="780">
        <v>-1.5</v>
      </c>
      <c r="O17" s="781">
        <v>-1.3</v>
      </c>
      <c r="P17" s="782">
        <v>-1</v>
      </c>
      <c r="Q17" s="783">
        <v>-0.8</v>
      </c>
      <c r="R17" s="240"/>
      <c r="S17" s="240"/>
      <c r="T17" s="240"/>
      <c r="U17" s="240"/>
      <c r="V17" s="240"/>
      <c r="W17" s="240"/>
      <c r="X17" s="240"/>
      <c r="Y17" s="240"/>
      <c r="Z17" s="240"/>
      <c r="AA17" s="240"/>
      <c r="AB17" s="240"/>
      <c r="AC17" s="141"/>
    </row>
    <row r="18" spans="1:29" x14ac:dyDescent="0.2">
      <c r="A18" s="811">
        <v>41183</v>
      </c>
      <c r="B18" s="812" t="s">
        <v>948</v>
      </c>
      <c r="C18" s="240"/>
      <c r="D18" s="240"/>
      <c r="E18" s="240"/>
      <c r="F18" s="240"/>
      <c r="G18" s="240"/>
      <c r="H18" s="240"/>
      <c r="I18" s="240"/>
      <c r="J18" s="240"/>
      <c r="K18" s="240"/>
      <c r="L18" s="240"/>
      <c r="M18" s="240"/>
      <c r="N18" s="240"/>
      <c r="O18" s="782">
        <v>-1</v>
      </c>
      <c r="P18" s="782">
        <v>-1</v>
      </c>
      <c r="Q18" s="782">
        <v>-1</v>
      </c>
      <c r="R18" s="782">
        <v>-1</v>
      </c>
      <c r="S18" s="240"/>
      <c r="T18" s="240"/>
      <c r="U18" s="240"/>
      <c r="V18" s="240"/>
      <c r="W18" s="240"/>
      <c r="X18" s="240"/>
      <c r="Y18" s="240"/>
      <c r="Z18" s="240"/>
      <c r="AA18" s="240"/>
      <c r="AB18" s="240"/>
      <c r="AC18" s="141"/>
    </row>
    <row r="19" spans="1:29" x14ac:dyDescent="0.2">
      <c r="A19" s="811">
        <v>41548</v>
      </c>
      <c r="B19" s="812" t="s">
        <v>949</v>
      </c>
      <c r="C19" s="240"/>
      <c r="D19" s="240"/>
      <c r="E19" s="240"/>
      <c r="F19" s="240"/>
      <c r="G19" s="240"/>
      <c r="H19" s="240"/>
      <c r="I19" s="240"/>
      <c r="J19" s="240"/>
      <c r="K19" s="240"/>
      <c r="L19" s="240"/>
      <c r="M19" s="240"/>
      <c r="N19" s="240"/>
      <c r="O19" s="240"/>
      <c r="P19" s="782">
        <v>-1</v>
      </c>
      <c r="Q19" s="782">
        <v>-1</v>
      </c>
      <c r="R19" s="782">
        <v>-1</v>
      </c>
      <c r="S19" s="782">
        <v>-1</v>
      </c>
      <c r="T19" s="240"/>
      <c r="U19" s="240"/>
      <c r="V19" s="240"/>
      <c r="W19" s="240"/>
      <c r="X19" s="240"/>
      <c r="Y19" s="240"/>
      <c r="Z19" s="240"/>
      <c r="AA19" s="240"/>
      <c r="AB19" s="240"/>
      <c r="AC19" s="141"/>
    </row>
    <row r="20" spans="1:29" x14ac:dyDescent="0.2">
      <c r="A20" s="811">
        <v>41913</v>
      </c>
      <c r="B20" s="812" t="s">
        <v>950</v>
      </c>
      <c r="C20" s="240"/>
      <c r="D20" s="240"/>
      <c r="E20" s="240"/>
      <c r="F20" s="240"/>
      <c r="G20" s="240"/>
      <c r="H20" s="240"/>
      <c r="I20" s="240"/>
      <c r="J20" s="240"/>
      <c r="K20" s="240"/>
      <c r="L20" s="240"/>
      <c r="M20" s="240"/>
      <c r="N20" s="240"/>
      <c r="O20" s="240"/>
      <c r="P20" s="240"/>
      <c r="Q20" s="784">
        <v>-1.1000000000000001</v>
      </c>
      <c r="R20" s="783">
        <v>-0.8</v>
      </c>
      <c r="S20" s="785">
        <v>-0.4</v>
      </c>
      <c r="T20" s="778">
        <v>0</v>
      </c>
      <c r="U20" s="240"/>
      <c r="V20" s="240"/>
      <c r="W20" s="240"/>
      <c r="X20" s="240"/>
      <c r="Y20" s="240"/>
      <c r="Z20" s="240"/>
      <c r="AA20" s="240"/>
      <c r="AB20" s="240"/>
      <c r="AC20" s="141"/>
    </row>
    <row r="21" spans="1:29" x14ac:dyDescent="0.2">
      <c r="A21" s="811">
        <v>42278</v>
      </c>
      <c r="B21" s="812" t="s">
        <v>951</v>
      </c>
      <c r="C21" s="240"/>
      <c r="D21" s="240"/>
      <c r="E21" s="240"/>
      <c r="F21" s="240"/>
      <c r="G21" s="240"/>
      <c r="H21" s="240"/>
      <c r="I21" s="240"/>
      <c r="J21" s="240"/>
      <c r="K21" s="240"/>
      <c r="L21" s="240"/>
      <c r="M21" s="240"/>
      <c r="N21" s="240"/>
      <c r="O21" s="240"/>
      <c r="P21" s="240"/>
      <c r="Q21" s="240"/>
      <c r="R21" s="781">
        <v>-1.3</v>
      </c>
      <c r="S21" s="784">
        <v>-1.1000000000000001</v>
      </c>
      <c r="T21" s="783">
        <v>-0.8</v>
      </c>
      <c r="U21" s="786">
        <v>-0.5</v>
      </c>
      <c r="V21" s="240"/>
      <c r="W21" s="240"/>
      <c r="X21" s="240"/>
      <c r="Y21" s="240"/>
      <c r="Z21" s="240"/>
      <c r="AA21" s="240"/>
      <c r="AB21" s="240"/>
      <c r="AC21" s="141"/>
    </row>
    <row r="22" spans="1:29" ht="15" x14ac:dyDescent="0.2">
      <c r="A22" s="811">
        <v>42552</v>
      </c>
      <c r="B22" s="812" t="s">
        <v>972</v>
      </c>
      <c r="C22" s="240"/>
      <c r="D22" s="240"/>
      <c r="E22" s="240"/>
      <c r="F22" s="240"/>
      <c r="G22" s="240"/>
      <c r="H22" s="240"/>
      <c r="I22" s="240"/>
      <c r="J22" s="240"/>
      <c r="K22" s="240"/>
      <c r="L22" s="240"/>
      <c r="M22" s="240"/>
      <c r="N22" s="240"/>
      <c r="O22" s="240"/>
      <c r="P22" s="240"/>
      <c r="Q22" s="240"/>
      <c r="R22" s="781">
        <v>-1.3</v>
      </c>
      <c r="S22" s="240"/>
      <c r="T22" s="240"/>
      <c r="U22" s="240"/>
      <c r="V22" s="240"/>
      <c r="W22" s="240"/>
      <c r="X22" s="240"/>
      <c r="Y22" s="240"/>
      <c r="Z22" s="240"/>
      <c r="AA22" s="240"/>
      <c r="AB22" s="240"/>
      <c r="AC22" s="141"/>
    </row>
    <row r="23" spans="1:29" x14ac:dyDescent="0.2">
      <c r="A23" s="811">
        <v>42644</v>
      </c>
      <c r="B23" s="812" t="s">
        <v>952</v>
      </c>
      <c r="C23" s="240"/>
      <c r="D23" s="240"/>
      <c r="E23" s="240"/>
      <c r="F23" s="240"/>
      <c r="G23" s="240"/>
      <c r="H23" s="240"/>
      <c r="I23" s="240"/>
      <c r="J23" s="240"/>
      <c r="K23" s="240"/>
      <c r="L23" s="240"/>
      <c r="M23" s="240"/>
      <c r="N23" s="240"/>
      <c r="O23" s="240"/>
      <c r="P23" s="240"/>
      <c r="Q23" s="240"/>
      <c r="R23" s="240"/>
      <c r="S23" s="780">
        <v>-1.5</v>
      </c>
      <c r="T23" s="781">
        <v>-1.3</v>
      </c>
      <c r="U23" s="782">
        <v>-1</v>
      </c>
      <c r="V23" s="783">
        <v>-0.8</v>
      </c>
      <c r="W23" s="240"/>
      <c r="X23" s="240"/>
      <c r="Y23" s="240"/>
      <c r="Z23" s="240"/>
      <c r="AA23" s="240"/>
      <c r="AB23" s="240"/>
      <c r="AC23" s="141"/>
    </row>
    <row r="24" spans="1:29" ht="15" x14ac:dyDescent="0.2">
      <c r="A24" s="811">
        <v>42917</v>
      </c>
      <c r="B24" s="812" t="s">
        <v>973</v>
      </c>
      <c r="C24" s="240"/>
      <c r="D24" s="240"/>
      <c r="E24" s="240"/>
      <c r="F24" s="240"/>
      <c r="G24" s="240"/>
      <c r="H24" s="240"/>
      <c r="I24" s="240"/>
      <c r="J24" s="240"/>
      <c r="K24" s="240"/>
      <c r="L24" s="240"/>
      <c r="M24" s="240"/>
      <c r="N24" s="240"/>
      <c r="O24" s="240"/>
      <c r="P24" s="240"/>
      <c r="Q24" s="240"/>
      <c r="R24" s="240"/>
      <c r="S24" s="787">
        <v>-1.7</v>
      </c>
      <c r="T24" s="240"/>
      <c r="U24" s="240"/>
      <c r="V24" s="240"/>
      <c r="W24" s="240"/>
      <c r="X24" s="240"/>
      <c r="Y24" s="240"/>
      <c r="Z24" s="240"/>
      <c r="AA24" s="240"/>
      <c r="AB24" s="240"/>
      <c r="AC24" s="141"/>
    </row>
    <row r="25" spans="1:29" x14ac:dyDescent="0.2">
      <c r="A25" s="811">
        <v>43009</v>
      </c>
      <c r="B25" s="812" t="s">
        <v>953</v>
      </c>
      <c r="C25" s="240"/>
      <c r="D25" s="240"/>
      <c r="E25" s="240"/>
      <c r="F25" s="240"/>
      <c r="G25" s="240"/>
      <c r="H25" s="240"/>
      <c r="I25" s="240"/>
      <c r="J25" s="240"/>
      <c r="K25" s="240"/>
      <c r="L25" s="240"/>
      <c r="M25" s="240"/>
      <c r="N25" s="240"/>
      <c r="O25" s="240"/>
      <c r="P25" s="240"/>
      <c r="Q25" s="240"/>
      <c r="R25" s="240"/>
      <c r="S25" s="240"/>
      <c r="T25" s="780">
        <v>-1.5</v>
      </c>
      <c r="U25" s="788">
        <v>-1.2</v>
      </c>
      <c r="V25" s="782">
        <v>-1</v>
      </c>
      <c r="W25" s="789">
        <v>-0.7</v>
      </c>
      <c r="X25" s="240"/>
      <c r="Y25" s="240"/>
      <c r="Z25" s="240"/>
      <c r="AA25" s="240"/>
      <c r="AB25" s="240"/>
      <c r="AC25" s="141"/>
    </row>
    <row r="26" spans="1:29" ht="15" x14ac:dyDescent="0.2">
      <c r="A26" s="811">
        <v>43282</v>
      </c>
      <c r="B26" s="812" t="s">
        <v>974</v>
      </c>
      <c r="C26" s="240"/>
      <c r="D26" s="240"/>
      <c r="E26" s="240"/>
      <c r="F26" s="240"/>
      <c r="G26" s="240"/>
      <c r="H26" s="240"/>
      <c r="I26" s="240"/>
      <c r="J26" s="240"/>
      <c r="K26" s="240"/>
      <c r="L26" s="240"/>
      <c r="M26" s="240"/>
      <c r="N26" s="240"/>
      <c r="O26" s="240"/>
      <c r="P26" s="240"/>
      <c r="Q26" s="240"/>
      <c r="R26" s="240"/>
      <c r="S26" s="240"/>
      <c r="T26" s="779">
        <v>-1.8</v>
      </c>
      <c r="U26" s="240"/>
      <c r="V26" s="240"/>
      <c r="W26" s="240"/>
      <c r="X26" s="240"/>
      <c r="Y26" s="240"/>
      <c r="Z26" s="240"/>
      <c r="AA26" s="240"/>
      <c r="AB26" s="240"/>
      <c r="AC26" s="141"/>
    </row>
    <row r="27" spans="1:29" x14ac:dyDescent="0.2">
      <c r="A27" s="811">
        <v>43374</v>
      </c>
      <c r="B27" s="812" t="s">
        <v>954</v>
      </c>
      <c r="C27" s="240"/>
      <c r="D27" s="240"/>
      <c r="E27" s="240"/>
      <c r="F27" s="240"/>
      <c r="G27" s="240"/>
      <c r="H27" s="240"/>
      <c r="I27" s="240"/>
      <c r="J27" s="240"/>
      <c r="K27" s="240"/>
      <c r="L27" s="240"/>
      <c r="M27" s="240"/>
      <c r="N27" s="240"/>
      <c r="O27" s="240"/>
      <c r="P27" s="240"/>
      <c r="Q27" s="240"/>
      <c r="R27" s="240"/>
      <c r="S27" s="240"/>
      <c r="T27" s="240"/>
      <c r="U27" s="790">
        <v>-1.6</v>
      </c>
      <c r="V27" s="791">
        <v>-1.4</v>
      </c>
      <c r="W27" s="788">
        <v>-1.2</v>
      </c>
      <c r="X27" s="782">
        <v>-1</v>
      </c>
      <c r="Y27" s="783">
        <v>-0.8</v>
      </c>
      <c r="Z27" s="240"/>
      <c r="AA27" s="240"/>
      <c r="AB27" s="240"/>
      <c r="AC27" s="141"/>
    </row>
    <row r="28" spans="1:29" x14ac:dyDescent="0.2">
      <c r="A28" s="811">
        <v>43556</v>
      </c>
      <c r="B28" s="812" t="s">
        <v>955</v>
      </c>
      <c r="C28" s="240"/>
      <c r="D28" s="240"/>
      <c r="E28" s="240"/>
      <c r="F28" s="240"/>
      <c r="G28" s="240"/>
      <c r="H28" s="240"/>
      <c r="I28" s="240"/>
      <c r="J28" s="240"/>
      <c r="K28" s="240"/>
      <c r="L28" s="240"/>
      <c r="M28" s="240"/>
      <c r="N28" s="240"/>
      <c r="O28" s="240"/>
      <c r="P28" s="240"/>
      <c r="Q28" s="240"/>
      <c r="R28" s="240"/>
      <c r="S28" s="240"/>
      <c r="T28" s="240"/>
      <c r="U28" s="790">
        <v>-1.6</v>
      </c>
      <c r="V28" s="791">
        <v>-1.4</v>
      </c>
      <c r="W28" s="788">
        <v>-1.2</v>
      </c>
      <c r="X28" s="782">
        <v>-1</v>
      </c>
      <c r="Y28" s="783">
        <v>-0.8</v>
      </c>
      <c r="Z28" s="240"/>
      <c r="AA28" s="240"/>
      <c r="AB28" s="240"/>
      <c r="AC28" s="141"/>
    </row>
    <row r="29" spans="1:29" x14ac:dyDescent="0.2">
      <c r="A29" s="811">
        <v>43647</v>
      </c>
      <c r="B29" s="812" t="s">
        <v>956</v>
      </c>
      <c r="C29" s="240"/>
      <c r="D29" s="240"/>
      <c r="E29" s="240"/>
      <c r="F29" s="240"/>
      <c r="G29" s="240"/>
      <c r="H29" s="240"/>
      <c r="I29" s="240"/>
      <c r="J29" s="240"/>
      <c r="K29" s="240"/>
      <c r="L29" s="240"/>
      <c r="M29" s="240"/>
      <c r="N29" s="240"/>
      <c r="O29" s="240"/>
      <c r="P29" s="240"/>
      <c r="Q29" s="240"/>
      <c r="R29" s="240"/>
      <c r="S29" s="240"/>
      <c r="T29" s="240"/>
      <c r="U29" s="790">
        <v>-1.6</v>
      </c>
      <c r="V29" s="791">
        <v>-1.4</v>
      </c>
      <c r="W29" s="788">
        <v>-1.2</v>
      </c>
      <c r="X29" s="782">
        <v>-1</v>
      </c>
      <c r="Y29" s="783">
        <v>-0.8</v>
      </c>
      <c r="Z29" s="240"/>
      <c r="AA29" s="240"/>
      <c r="AB29" s="240"/>
      <c r="AC29" s="141"/>
    </row>
    <row r="30" spans="1:29" x14ac:dyDescent="0.2">
      <c r="A30" s="811">
        <v>43739</v>
      </c>
      <c r="B30" s="812" t="s">
        <v>957</v>
      </c>
      <c r="C30" s="240"/>
      <c r="D30" s="240"/>
      <c r="E30" s="240"/>
      <c r="F30" s="240"/>
      <c r="G30" s="240"/>
      <c r="H30" s="240"/>
      <c r="I30" s="240"/>
      <c r="J30" s="240"/>
      <c r="K30" s="240"/>
      <c r="L30" s="240"/>
      <c r="M30" s="240"/>
      <c r="N30" s="240"/>
      <c r="O30" s="240"/>
      <c r="P30" s="240"/>
      <c r="Q30" s="240"/>
      <c r="R30" s="240"/>
      <c r="S30" s="240"/>
      <c r="T30" s="240"/>
      <c r="U30" s="240"/>
      <c r="V30" s="791">
        <v>-1.4</v>
      </c>
      <c r="W30" s="788">
        <v>-1.2</v>
      </c>
      <c r="X30" s="782">
        <v>-1</v>
      </c>
      <c r="Y30" s="783">
        <v>-0.8</v>
      </c>
      <c r="Z30" s="792">
        <v>-0.6</v>
      </c>
      <c r="AA30" s="240"/>
      <c r="AB30" s="240"/>
      <c r="AC30" s="141"/>
    </row>
    <row r="31" spans="1:29" x14ac:dyDescent="0.2">
      <c r="A31" s="811">
        <v>43800</v>
      </c>
      <c r="B31" s="812" t="s">
        <v>958</v>
      </c>
      <c r="C31" s="240"/>
      <c r="D31" s="240"/>
      <c r="E31" s="240"/>
      <c r="F31" s="240"/>
      <c r="G31" s="240"/>
      <c r="H31" s="240"/>
      <c r="I31" s="240"/>
      <c r="J31" s="240"/>
      <c r="K31" s="240"/>
      <c r="L31" s="240"/>
      <c r="M31" s="240"/>
      <c r="N31" s="240"/>
      <c r="O31" s="240"/>
      <c r="P31" s="240"/>
      <c r="Q31" s="240"/>
      <c r="R31" s="240"/>
      <c r="S31" s="240"/>
      <c r="T31" s="240"/>
      <c r="U31" s="240"/>
      <c r="V31" s="793">
        <v>-3.3</v>
      </c>
      <c r="W31" s="794">
        <v>-2.8</v>
      </c>
      <c r="X31" s="795">
        <v>-2.2999999999999998</v>
      </c>
      <c r="Y31" s="779">
        <v>-1.8</v>
      </c>
      <c r="Z31" s="781">
        <v>-1.3</v>
      </c>
      <c r="AA31" s="240"/>
      <c r="AB31" s="240"/>
      <c r="AC31" s="141"/>
    </row>
    <row r="32" spans="1:29" x14ac:dyDescent="0.2">
      <c r="A32" s="811">
        <v>43862</v>
      </c>
      <c r="B32" s="812" t="s">
        <v>959</v>
      </c>
      <c r="C32" s="240"/>
      <c r="D32" s="240"/>
      <c r="E32" s="240"/>
      <c r="F32" s="240"/>
      <c r="G32" s="240"/>
      <c r="H32" s="240"/>
      <c r="I32" s="240"/>
      <c r="J32" s="240"/>
      <c r="K32" s="240"/>
      <c r="L32" s="240"/>
      <c r="M32" s="240"/>
      <c r="N32" s="240"/>
      <c r="O32" s="240"/>
      <c r="P32" s="240"/>
      <c r="Q32" s="240"/>
      <c r="R32" s="240"/>
      <c r="S32" s="240"/>
      <c r="T32" s="240"/>
      <c r="U32" s="240"/>
      <c r="V32" s="796">
        <v>-3.2</v>
      </c>
      <c r="W32" s="797">
        <v>-2.5</v>
      </c>
      <c r="X32" s="798">
        <v>-2</v>
      </c>
      <c r="Y32" s="780">
        <v>-1.5</v>
      </c>
      <c r="Z32" s="782">
        <v>-1</v>
      </c>
      <c r="AA32" s="240"/>
      <c r="AB32" s="240"/>
      <c r="AC32" s="141"/>
    </row>
    <row r="33" spans="1:29" x14ac:dyDescent="0.2">
      <c r="A33" s="811">
        <v>43952</v>
      </c>
      <c r="B33" s="813" t="s">
        <v>960</v>
      </c>
      <c r="C33" s="240"/>
      <c r="D33" s="240"/>
      <c r="E33" s="240"/>
      <c r="F33" s="240"/>
      <c r="G33" s="240"/>
      <c r="H33" s="240"/>
      <c r="I33" s="240"/>
      <c r="J33" s="240"/>
      <c r="K33" s="240"/>
      <c r="L33" s="240"/>
      <c r="M33" s="240"/>
      <c r="N33" s="240"/>
      <c r="O33" s="240"/>
      <c r="P33" s="240"/>
      <c r="Q33" s="240"/>
      <c r="R33" s="240"/>
      <c r="S33" s="240"/>
      <c r="T33" s="240"/>
      <c r="U33" s="240"/>
      <c r="V33" s="240"/>
      <c r="W33" s="797">
        <v>-2.5</v>
      </c>
      <c r="X33" s="798">
        <v>-2</v>
      </c>
      <c r="Y33" s="780">
        <v>-1.5</v>
      </c>
      <c r="Z33" s="782">
        <v>-1</v>
      </c>
      <c r="AA33" s="240"/>
      <c r="AB33" s="240"/>
      <c r="AC33" s="141"/>
    </row>
    <row r="34" spans="1:29" x14ac:dyDescent="0.2">
      <c r="A34" s="811">
        <v>44105</v>
      </c>
      <c r="B34" s="812" t="s">
        <v>961</v>
      </c>
      <c r="C34" s="240"/>
      <c r="D34" s="240"/>
      <c r="E34" s="240"/>
      <c r="F34" s="240"/>
      <c r="G34" s="240"/>
      <c r="H34" s="240"/>
      <c r="I34" s="240"/>
      <c r="J34" s="240"/>
      <c r="K34" s="240"/>
      <c r="L34" s="240"/>
      <c r="M34" s="240"/>
      <c r="N34" s="240"/>
      <c r="O34" s="240"/>
      <c r="P34" s="240"/>
      <c r="Q34" s="240"/>
      <c r="R34" s="240"/>
      <c r="S34" s="240"/>
      <c r="T34" s="240"/>
      <c r="U34" s="240"/>
      <c r="V34" s="240"/>
      <c r="W34" s="799">
        <v>-4.7</v>
      </c>
      <c r="X34" s="800">
        <v>-3.9</v>
      </c>
      <c r="Y34" s="801">
        <v>-2.9</v>
      </c>
      <c r="Z34" s="802">
        <v>-1.9</v>
      </c>
      <c r="AA34" s="803">
        <v>-0.9</v>
      </c>
      <c r="AB34" s="240"/>
      <c r="AC34" s="141"/>
    </row>
    <row r="35" spans="1:29" x14ac:dyDescent="0.2">
      <c r="A35" s="811">
        <v>44228</v>
      </c>
      <c r="B35" s="812" t="s">
        <v>962</v>
      </c>
      <c r="C35" s="240"/>
      <c r="D35" s="240"/>
      <c r="E35" s="240"/>
      <c r="F35" s="240"/>
      <c r="G35" s="240"/>
      <c r="H35" s="240"/>
      <c r="I35" s="240"/>
      <c r="J35" s="240"/>
      <c r="K35" s="240"/>
      <c r="L35" s="240"/>
      <c r="M35" s="240"/>
      <c r="N35" s="240"/>
      <c r="O35" s="240"/>
      <c r="P35" s="240"/>
      <c r="Q35" s="240"/>
      <c r="R35" s="240"/>
      <c r="S35" s="240"/>
      <c r="T35" s="240"/>
      <c r="U35" s="240"/>
      <c r="V35" s="240"/>
      <c r="W35" s="799">
        <v>-4.7</v>
      </c>
      <c r="X35" s="800">
        <v>-3.9</v>
      </c>
      <c r="Y35" s="801">
        <v>-2.9</v>
      </c>
      <c r="Z35" s="802">
        <v>-1.9</v>
      </c>
      <c r="AA35" s="803">
        <v>-0.9</v>
      </c>
      <c r="AB35" s="240"/>
      <c r="AC35" s="141"/>
    </row>
    <row r="36" spans="1:29" x14ac:dyDescent="0.2">
      <c r="A36" s="811">
        <v>44287</v>
      </c>
      <c r="B36" s="812" t="s">
        <v>963</v>
      </c>
      <c r="C36" s="240"/>
      <c r="D36" s="240"/>
      <c r="E36" s="240"/>
      <c r="F36" s="240"/>
      <c r="G36" s="240"/>
      <c r="H36" s="240"/>
      <c r="I36" s="240"/>
      <c r="J36" s="240"/>
      <c r="K36" s="240"/>
      <c r="L36" s="240"/>
      <c r="M36" s="240"/>
      <c r="N36" s="240"/>
      <c r="O36" s="240"/>
      <c r="P36" s="240"/>
      <c r="Q36" s="240"/>
      <c r="R36" s="240"/>
      <c r="S36" s="240"/>
      <c r="T36" s="240"/>
      <c r="U36" s="240"/>
      <c r="V36" s="240"/>
      <c r="W36" s="240"/>
      <c r="X36" s="800">
        <v>-3.9</v>
      </c>
      <c r="Y36" s="801">
        <v>-2.9</v>
      </c>
      <c r="Z36" s="802">
        <v>-1.9</v>
      </c>
      <c r="AA36" s="803">
        <v>-0.9</v>
      </c>
      <c r="AB36" s="240"/>
      <c r="AC36" s="141"/>
    </row>
    <row r="37" spans="1:29" x14ac:dyDescent="0.2">
      <c r="A37" s="811">
        <v>44378</v>
      </c>
      <c r="B37" s="812" t="s">
        <v>964</v>
      </c>
      <c r="C37" s="240"/>
      <c r="D37" s="240"/>
      <c r="E37" s="240"/>
      <c r="F37" s="240"/>
      <c r="G37" s="240"/>
      <c r="H37" s="240"/>
      <c r="I37" s="240"/>
      <c r="J37" s="240"/>
      <c r="K37" s="240"/>
      <c r="L37" s="240"/>
      <c r="M37" s="240"/>
      <c r="N37" s="240"/>
      <c r="O37" s="240"/>
      <c r="P37" s="240"/>
      <c r="Q37" s="240"/>
      <c r="R37" s="240"/>
      <c r="S37" s="240"/>
      <c r="T37" s="240"/>
      <c r="U37" s="240"/>
      <c r="V37" s="240"/>
      <c r="W37" s="240"/>
      <c r="X37" s="800">
        <v>-3.9</v>
      </c>
      <c r="Y37" s="801">
        <v>-2.9</v>
      </c>
      <c r="Z37" s="802">
        <v>-1.9</v>
      </c>
      <c r="AA37" s="803">
        <v>-0.9</v>
      </c>
      <c r="AB37" s="240"/>
      <c r="AC37" s="141"/>
    </row>
    <row r="38" spans="1:29" x14ac:dyDescent="0.2">
      <c r="A38" s="811">
        <v>44440</v>
      </c>
      <c r="B38" s="812" t="s">
        <v>965</v>
      </c>
      <c r="C38" s="240"/>
      <c r="D38" s="240"/>
      <c r="E38" s="240"/>
      <c r="F38" s="240"/>
      <c r="G38" s="240"/>
      <c r="H38" s="240"/>
      <c r="I38" s="240"/>
      <c r="J38" s="240"/>
      <c r="K38" s="240"/>
      <c r="L38" s="240"/>
      <c r="M38" s="240"/>
      <c r="N38" s="240"/>
      <c r="O38" s="240"/>
      <c r="P38" s="240"/>
      <c r="Q38" s="240"/>
      <c r="R38" s="240"/>
      <c r="S38" s="240"/>
      <c r="T38" s="240"/>
      <c r="U38" s="240"/>
      <c r="V38" s="240"/>
      <c r="W38" s="240"/>
      <c r="X38" s="800">
        <v>-3.9</v>
      </c>
      <c r="Y38" s="801">
        <v>-2.9</v>
      </c>
      <c r="Z38" s="802">
        <v>-1.9</v>
      </c>
      <c r="AA38" s="803">
        <v>-0.9</v>
      </c>
      <c r="AB38" s="804">
        <v>0.1</v>
      </c>
      <c r="AC38" s="141"/>
    </row>
    <row r="39" spans="1:29" x14ac:dyDescent="0.2">
      <c r="A39" s="811">
        <v>44593</v>
      </c>
      <c r="B39" s="813" t="s">
        <v>966</v>
      </c>
      <c r="C39" s="240"/>
      <c r="D39" s="240"/>
      <c r="E39" s="240"/>
      <c r="F39" s="240"/>
      <c r="G39" s="240"/>
      <c r="H39" s="240"/>
      <c r="I39" s="240"/>
      <c r="J39" s="240"/>
      <c r="K39" s="240"/>
      <c r="L39" s="240"/>
      <c r="M39" s="240"/>
      <c r="N39" s="240"/>
      <c r="O39" s="240"/>
      <c r="P39" s="240"/>
      <c r="Q39" s="240"/>
      <c r="R39" s="240"/>
      <c r="S39" s="240"/>
      <c r="T39" s="240"/>
      <c r="U39" s="240"/>
      <c r="V39" s="240"/>
      <c r="W39" s="240"/>
      <c r="X39" s="240"/>
      <c r="Y39" s="801">
        <v>-2.9</v>
      </c>
      <c r="Z39" s="802">
        <v>-1.9</v>
      </c>
      <c r="AA39" s="803">
        <v>-0.9</v>
      </c>
      <c r="AB39" s="804">
        <v>0.1</v>
      </c>
      <c r="AC39" s="141"/>
    </row>
    <row r="40" spans="1:29" x14ac:dyDescent="0.2">
      <c r="A40" s="811">
        <v>44652</v>
      </c>
      <c r="B40" s="812" t="s">
        <v>967</v>
      </c>
      <c r="C40" s="240"/>
      <c r="D40" s="240"/>
      <c r="E40" s="240"/>
      <c r="F40" s="240"/>
      <c r="G40" s="240"/>
      <c r="H40" s="240"/>
      <c r="I40" s="240"/>
      <c r="J40" s="240"/>
      <c r="K40" s="240"/>
      <c r="L40" s="240"/>
      <c r="M40" s="240"/>
      <c r="N40" s="240"/>
      <c r="O40" s="240"/>
      <c r="P40" s="240"/>
      <c r="Q40" s="240"/>
      <c r="R40" s="240"/>
      <c r="S40" s="240"/>
      <c r="T40" s="240"/>
      <c r="U40" s="240"/>
      <c r="V40" s="240"/>
      <c r="W40" s="240"/>
      <c r="X40" s="240"/>
      <c r="Y40" s="805">
        <v>-2.6</v>
      </c>
      <c r="Z40" s="779">
        <v>-1.8</v>
      </c>
      <c r="AA40" s="784">
        <v>-1.1000000000000001</v>
      </c>
      <c r="AB40" s="806">
        <v>-0.3</v>
      </c>
      <c r="AC40" s="141"/>
    </row>
    <row r="41" spans="1:29" x14ac:dyDescent="0.2">
      <c r="A41" s="811">
        <v>44743</v>
      </c>
      <c r="B41" s="812" t="s">
        <v>968</v>
      </c>
      <c r="C41" s="240"/>
      <c r="D41" s="240"/>
      <c r="E41" s="240"/>
      <c r="F41" s="240"/>
      <c r="G41" s="240"/>
      <c r="H41" s="240"/>
      <c r="I41" s="240"/>
      <c r="J41" s="240"/>
      <c r="K41" s="240"/>
      <c r="L41" s="240"/>
      <c r="M41" s="240"/>
      <c r="N41" s="240"/>
      <c r="O41" s="240"/>
      <c r="P41" s="240"/>
      <c r="Q41" s="240"/>
      <c r="R41" s="240"/>
      <c r="S41" s="240"/>
      <c r="T41" s="240"/>
      <c r="U41" s="240"/>
      <c r="V41" s="240"/>
      <c r="W41" s="240"/>
      <c r="X41" s="240"/>
      <c r="Y41" s="805">
        <v>-2.6</v>
      </c>
      <c r="Z41" s="779">
        <v>-1.8</v>
      </c>
      <c r="AA41" s="784">
        <v>-1.1000000000000001</v>
      </c>
      <c r="AB41" s="806">
        <v>-0.3</v>
      </c>
      <c r="AC41" s="141"/>
    </row>
    <row r="42" spans="1:29" x14ac:dyDescent="0.2">
      <c r="A42" s="814">
        <v>44835</v>
      </c>
      <c r="B42" s="815" t="s">
        <v>443</v>
      </c>
      <c r="C42" s="816"/>
      <c r="D42" s="817"/>
      <c r="E42" s="817"/>
      <c r="F42" s="817"/>
      <c r="G42" s="817"/>
      <c r="H42" s="817"/>
      <c r="I42" s="817"/>
      <c r="J42" s="817"/>
      <c r="K42" s="817"/>
      <c r="L42" s="817"/>
      <c r="M42" s="817"/>
      <c r="N42" s="817"/>
      <c r="O42" s="817"/>
      <c r="P42" s="817"/>
      <c r="Q42" s="817"/>
      <c r="R42" s="817"/>
      <c r="S42" s="817"/>
      <c r="T42" s="817"/>
      <c r="U42" s="817"/>
      <c r="V42" s="817"/>
      <c r="W42" s="817"/>
      <c r="X42" s="817"/>
      <c r="Y42" s="816"/>
      <c r="Z42" s="807">
        <v>-1.8</v>
      </c>
      <c r="AA42" s="808">
        <v>-1.1000000000000001</v>
      </c>
      <c r="AB42" s="809">
        <v>-0.3</v>
      </c>
      <c r="AC42" s="810">
        <v>0</v>
      </c>
    </row>
    <row r="43" spans="1:29" x14ac:dyDescent="0.2">
      <c r="A43" s="4" t="s">
        <v>316</v>
      </c>
    </row>
    <row r="44" spans="1:29" ht="12.75" customHeight="1" x14ac:dyDescent="0.2">
      <c r="A44" s="1047" t="s">
        <v>969</v>
      </c>
      <c r="B44" s="1047"/>
      <c r="C44" s="1047"/>
      <c r="D44" s="1047"/>
      <c r="E44" s="1047"/>
      <c r="F44" s="1047"/>
      <c r="G44" s="1047"/>
      <c r="H44" s="1047"/>
      <c r="I44" s="1047"/>
      <c r="J44" s="1047"/>
      <c r="K44" s="1047"/>
      <c r="L44" s="1047"/>
      <c r="M44" s="1047"/>
      <c r="N44" s="1047"/>
      <c r="O44" s="1047"/>
      <c r="P44" s="1047"/>
      <c r="Q44" s="1047"/>
      <c r="R44" s="1047"/>
      <c r="S44" s="1047"/>
      <c r="T44" s="1047"/>
      <c r="U44" s="1047"/>
      <c r="V44" s="1047"/>
      <c r="W44" s="1047"/>
      <c r="X44" s="1047"/>
      <c r="Y44" s="1047"/>
      <c r="Z44" s="1047"/>
      <c r="AA44" s="1047"/>
      <c r="AB44" s="1047"/>
      <c r="AC44" s="1047"/>
    </row>
    <row r="45" spans="1:29" x14ac:dyDescent="0.2">
      <c r="A45" s="1047"/>
      <c r="B45" s="1047"/>
      <c r="C45" s="1047"/>
      <c r="D45" s="1047"/>
      <c r="E45" s="1047"/>
      <c r="F45" s="1047"/>
      <c r="G45" s="1047"/>
      <c r="H45" s="1047"/>
      <c r="I45" s="1047"/>
      <c r="J45" s="1047"/>
      <c r="K45" s="1047"/>
      <c r="L45" s="1047"/>
      <c r="M45" s="1047"/>
      <c r="N45" s="1047"/>
      <c r="O45" s="1047"/>
      <c r="P45" s="1047"/>
      <c r="Q45" s="1047"/>
      <c r="R45" s="1047"/>
      <c r="S45" s="1047"/>
      <c r="T45" s="1047"/>
      <c r="U45" s="1047"/>
      <c r="V45" s="1047"/>
      <c r="W45" s="1047"/>
      <c r="X45" s="1047"/>
      <c r="Y45" s="1047"/>
      <c r="Z45" s="1047"/>
      <c r="AA45" s="1047"/>
      <c r="AB45" s="1047"/>
      <c r="AC45" s="1047"/>
    </row>
    <row r="46" spans="1:29" x14ac:dyDescent="0.2">
      <c r="A46" s="1047"/>
      <c r="B46" s="1047"/>
      <c r="C46" s="1047"/>
      <c r="D46" s="1047"/>
      <c r="E46" s="1047"/>
      <c r="F46" s="1047"/>
      <c r="G46" s="1047"/>
      <c r="H46" s="1047"/>
      <c r="I46" s="1047"/>
      <c r="J46" s="1047"/>
      <c r="K46" s="1047"/>
      <c r="L46" s="1047"/>
      <c r="M46" s="1047"/>
      <c r="N46" s="1047"/>
      <c r="O46" s="1047"/>
      <c r="P46" s="1047"/>
      <c r="Q46" s="1047"/>
      <c r="R46" s="1047"/>
      <c r="S46" s="1047"/>
      <c r="T46" s="1047"/>
      <c r="U46" s="1047"/>
      <c r="V46" s="1047"/>
      <c r="W46" s="1047"/>
      <c r="X46" s="1047"/>
      <c r="Y46" s="1047"/>
      <c r="Z46" s="1047"/>
      <c r="AA46" s="1047"/>
      <c r="AB46" s="1047"/>
      <c r="AC46" s="1047"/>
    </row>
    <row r="47" spans="1:29" x14ac:dyDescent="0.2">
      <c r="A47" s="1048" t="s">
        <v>970</v>
      </c>
      <c r="B47" s="1048"/>
      <c r="C47" s="1048"/>
      <c r="D47" s="1048"/>
      <c r="E47" s="1048"/>
      <c r="F47" s="1048"/>
      <c r="G47" s="1048"/>
      <c r="H47" s="1048"/>
      <c r="I47" s="1048"/>
      <c r="J47" s="1048"/>
      <c r="K47" s="1048"/>
      <c r="L47" s="1048"/>
      <c r="M47" s="1048"/>
      <c r="N47" s="1048"/>
      <c r="O47" s="1048"/>
      <c r="P47" s="1048"/>
      <c r="Q47" s="1048"/>
      <c r="R47" s="1048"/>
      <c r="S47" s="1048"/>
      <c r="T47" s="1048"/>
      <c r="U47" s="1048"/>
      <c r="V47" s="1048"/>
      <c r="W47" s="1048"/>
      <c r="X47" s="1048"/>
      <c r="Y47" s="1048"/>
      <c r="Z47" s="1048"/>
      <c r="AA47" s="1048"/>
      <c r="AB47" s="1048"/>
      <c r="AC47" s="1048"/>
    </row>
    <row r="48" spans="1:29" x14ac:dyDescent="0.2">
      <c r="A48" s="1048" t="s">
        <v>971</v>
      </c>
      <c r="B48" s="1048"/>
      <c r="C48" s="1048"/>
      <c r="D48" s="1048"/>
      <c r="E48" s="1048"/>
      <c r="F48" s="1048"/>
      <c r="G48" s="1048"/>
      <c r="H48" s="1048"/>
      <c r="I48" s="1048"/>
      <c r="J48" s="1048"/>
      <c r="K48" s="1048"/>
      <c r="L48" s="1048"/>
      <c r="M48" s="1048"/>
      <c r="N48" s="1048"/>
      <c r="O48" s="1048"/>
      <c r="P48" s="1048"/>
      <c r="Q48" s="1048"/>
      <c r="R48" s="1048"/>
      <c r="S48" s="1048"/>
      <c r="T48" s="1048"/>
      <c r="U48" s="1048"/>
      <c r="V48" s="1048"/>
      <c r="W48" s="1048"/>
      <c r="X48" s="1048"/>
      <c r="Y48" s="1048"/>
      <c r="Z48" s="1048"/>
      <c r="AA48" s="1048"/>
      <c r="AB48" s="1048"/>
      <c r="AC48" s="1048"/>
    </row>
    <row r="49" spans="1:1" x14ac:dyDescent="0.2">
      <c r="A49" s="4" t="s">
        <v>57</v>
      </c>
    </row>
  </sheetData>
  <mergeCells count="3">
    <mergeCell ref="A44:AC46"/>
    <mergeCell ref="A47:AC47"/>
    <mergeCell ref="A48:AC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FF8D-F81C-40F7-8FC0-DC169931224D}">
  <sheetPr codeName="Hoja7"/>
  <dimension ref="A1:F15"/>
  <sheetViews>
    <sheetView zoomScaleNormal="100" workbookViewId="0">
      <selection activeCell="L28" sqref="L28"/>
    </sheetView>
  </sheetViews>
  <sheetFormatPr baseColWidth="10" defaultColWidth="10.85546875" defaultRowHeight="12.75" x14ac:dyDescent="0.2"/>
  <cols>
    <col min="1" max="1" width="32.85546875" style="4" customWidth="1"/>
    <col min="2" max="2" width="16.140625" style="4" customWidth="1"/>
    <col min="3" max="3" width="15.42578125" style="4" customWidth="1"/>
    <col min="4" max="4" width="18.5703125" style="4" customWidth="1"/>
    <col min="5" max="16384" width="10.85546875" style="4"/>
  </cols>
  <sheetData>
    <row r="1" spans="1:6" x14ac:dyDescent="0.2">
      <c r="A1" s="207" t="s">
        <v>66</v>
      </c>
    </row>
    <row r="2" spans="1:6" x14ac:dyDescent="0.2">
      <c r="A2" s="957" t="s">
        <v>456</v>
      </c>
      <c r="B2" s="957"/>
      <c r="C2" s="957"/>
      <c r="D2" s="957"/>
      <c r="E2" s="957"/>
      <c r="F2" s="957"/>
    </row>
    <row r="3" spans="1:6" x14ac:dyDescent="0.2">
      <c r="A3" s="956" t="s">
        <v>445</v>
      </c>
      <c r="B3" s="956"/>
      <c r="C3" s="956"/>
      <c r="D3" s="956"/>
      <c r="E3" s="956"/>
      <c r="F3" s="956"/>
    </row>
    <row r="4" spans="1:6" x14ac:dyDescent="0.2">
      <c r="A4" s="208"/>
      <c r="B4" s="208"/>
      <c r="C4" s="208"/>
      <c r="D4" s="208"/>
      <c r="E4" s="208"/>
      <c r="F4" s="208"/>
    </row>
    <row r="5" spans="1:6" ht="12.95" customHeight="1" x14ac:dyDescent="0.2">
      <c r="A5" s="943" t="s">
        <v>10</v>
      </c>
      <c r="B5" s="945" t="s">
        <v>451</v>
      </c>
      <c r="C5" s="945" t="s">
        <v>454</v>
      </c>
      <c r="D5" s="945" t="s">
        <v>455</v>
      </c>
      <c r="E5" s="947" t="s">
        <v>447</v>
      </c>
      <c r="F5" s="948"/>
    </row>
    <row r="6" spans="1:6" x14ac:dyDescent="0.2">
      <c r="A6" s="944"/>
      <c r="B6" s="946"/>
      <c r="C6" s="946"/>
      <c r="D6" s="946"/>
      <c r="E6" s="949"/>
      <c r="F6" s="950"/>
    </row>
    <row r="7" spans="1:6" x14ac:dyDescent="0.2">
      <c r="A7" s="944"/>
      <c r="B7" s="946"/>
      <c r="C7" s="946"/>
      <c r="D7" s="946"/>
      <c r="E7" s="949"/>
      <c r="F7" s="950"/>
    </row>
    <row r="8" spans="1:6" x14ac:dyDescent="0.2">
      <c r="A8" s="204"/>
      <c r="B8" s="19" t="s">
        <v>11</v>
      </c>
      <c r="C8" s="19" t="s">
        <v>12</v>
      </c>
      <c r="D8" s="19" t="s">
        <v>13</v>
      </c>
      <c r="E8" s="949"/>
      <c r="F8" s="952"/>
    </row>
    <row r="9" spans="1:6" ht="25.5" x14ac:dyDescent="0.2">
      <c r="A9" s="20"/>
      <c r="B9" s="21" t="s">
        <v>31</v>
      </c>
      <c r="C9" s="21" t="s">
        <v>31</v>
      </c>
      <c r="D9" s="21" t="s">
        <v>31</v>
      </c>
      <c r="E9" s="22" t="s">
        <v>14</v>
      </c>
      <c r="F9" s="23" t="s">
        <v>32</v>
      </c>
    </row>
    <row r="10" spans="1:6" x14ac:dyDescent="0.2">
      <c r="A10" s="355" t="s">
        <v>356</v>
      </c>
      <c r="B10" s="473">
        <v>63957491.758258186</v>
      </c>
      <c r="C10" s="473">
        <v>65173897.807439998</v>
      </c>
      <c r="D10" s="474">
        <v>1216406.0491818115</v>
      </c>
      <c r="E10" s="359">
        <v>-23.09092864698971</v>
      </c>
      <c r="F10" s="359">
        <v>24.391173983503954</v>
      </c>
    </row>
    <row r="11" spans="1:6" x14ac:dyDescent="0.2">
      <c r="A11" s="956" t="s">
        <v>67</v>
      </c>
      <c r="B11" s="956"/>
      <c r="C11" s="956"/>
      <c r="D11" s="956"/>
      <c r="E11" s="956"/>
      <c r="F11" s="956"/>
    </row>
    <row r="12" spans="1:6" x14ac:dyDescent="0.2">
      <c r="A12" s="64"/>
      <c r="C12" s="104"/>
    </row>
    <row r="13" spans="1:6" x14ac:dyDescent="0.2">
      <c r="A13" s="145"/>
    </row>
    <row r="14" spans="1:6" x14ac:dyDescent="0.2">
      <c r="F14" s="62"/>
    </row>
    <row r="15" spans="1:6" x14ac:dyDescent="0.2">
      <c r="C15" s="476"/>
    </row>
  </sheetData>
  <mergeCells count="8">
    <mergeCell ref="A11:F11"/>
    <mergeCell ref="A2:F2"/>
    <mergeCell ref="A3:F3"/>
    <mergeCell ref="A5:A7"/>
    <mergeCell ref="B5:B7"/>
    <mergeCell ref="C5:C7"/>
    <mergeCell ref="D5:D7"/>
    <mergeCell ref="E5: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8810-5930-4FDA-8099-A9D5A49AA653}">
  <sheetPr codeName="Hoja8"/>
  <dimension ref="A1:L20"/>
  <sheetViews>
    <sheetView workbookViewId="0">
      <selection activeCell="G29" sqref="G29"/>
    </sheetView>
  </sheetViews>
  <sheetFormatPr baseColWidth="10" defaultColWidth="10.85546875" defaultRowHeight="12.75" x14ac:dyDescent="0.2"/>
  <cols>
    <col min="1" max="1" width="49.140625" style="4" customWidth="1"/>
    <col min="2" max="2" width="15.42578125" style="4" customWidth="1"/>
    <col min="3" max="3" width="12.42578125" style="4" customWidth="1"/>
    <col min="4" max="4" width="10" style="4" customWidth="1"/>
    <col min="5" max="16384" width="10.85546875" style="4"/>
  </cols>
  <sheetData>
    <row r="1" spans="1:12" x14ac:dyDescent="0.2">
      <c r="A1" s="207" t="s">
        <v>68</v>
      </c>
    </row>
    <row r="2" spans="1:12" x14ac:dyDescent="0.2">
      <c r="A2" s="957" t="s">
        <v>457</v>
      </c>
      <c r="B2" s="957"/>
      <c r="C2" s="957"/>
      <c r="D2" s="957"/>
    </row>
    <row r="3" spans="1:12" x14ac:dyDescent="0.2">
      <c r="A3" s="956" t="s">
        <v>359</v>
      </c>
      <c r="B3" s="956"/>
      <c r="C3" s="956"/>
      <c r="D3" s="956"/>
    </row>
    <row r="4" spans="1:12" x14ac:dyDescent="0.2">
      <c r="A4" s="208"/>
      <c r="B4" s="208"/>
      <c r="C4" s="208"/>
      <c r="D4" s="208"/>
    </row>
    <row r="5" spans="1:12" ht="24" customHeight="1" x14ac:dyDescent="0.2">
      <c r="A5" s="356" t="s">
        <v>53</v>
      </c>
      <c r="B5" s="353" t="s">
        <v>70</v>
      </c>
      <c r="C5" s="353" t="s">
        <v>14</v>
      </c>
      <c r="D5" s="353" t="s">
        <v>71</v>
      </c>
    </row>
    <row r="6" spans="1:12" x14ac:dyDescent="0.2">
      <c r="A6" s="66" t="s">
        <v>72</v>
      </c>
      <c r="B6" s="68">
        <v>55850824.337439999</v>
      </c>
      <c r="C6" s="70">
        <v>-26.344332443089058</v>
      </c>
      <c r="D6" s="70">
        <v>20.9020362348361</v>
      </c>
      <c r="E6" s="62"/>
      <c r="F6" s="104"/>
      <c r="G6" s="63"/>
      <c r="H6" s="472"/>
      <c r="I6" s="62"/>
    </row>
    <row r="7" spans="1:12" x14ac:dyDescent="0.2">
      <c r="A7" s="67" t="s">
        <v>73</v>
      </c>
      <c r="B7" s="69">
        <v>12323716.367680002</v>
      </c>
      <c r="C7" s="71">
        <v>-5.3260586700752128</v>
      </c>
      <c r="D7" s="71">
        <v>4.6121211122825327</v>
      </c>
      <c r="E7" s="62"/>
      <c r="F7" s="104"/>
      <c r="G7" s="63"/>
      <c r="H7" s="472"/>
      <c r="I7" s="62"/>
      <c r="K7" s="62"/>
      <c r="L7" s="63"/>
    </row>
    <row r="8" spans="1:12" x14ac:dyDescent="0.2">
      <c r="A8" s="67" t="s">
        <v>74</v>
      </c>
      <c r="B8" s="69">
        <v>5184083.6160100009</v>
      </c>
      <c r="C8" s="71">
        <v>-2.9662922349826317</v>
      </c>
      <c r="D8" s="71">
        <v>1.9401307835956629</v>
      </c>
      <c r="E8" s="62"/>
      <c r="F8" s="104"/>
      <c r="G8" s="63"/>
      <c r="H8" s="472"/>
      <c r="I8" s="62"/>
      <c r="K8" s="62"/>
      <c r="L8" s="63"/>
    </row>
    <row r="9" spans="1:12" x14ac:dyDescent="0.2">
      <c r="A9" s="67" t="s">
        <v>75</v>
      </c>
      <c r="B9" s="69">
        <v>2621597.9863499999</v>
      </c>
      <c r="C9" s="71">
        <v>15.495376011771555</v>
      </c>
      <c r="D9" s="71">
        <v>0.98112672022152536</v>
      </c>
      <c r="E9" s="62"/>
      <c r="F9" s="104"/>
      <c r="G9" s="63"/>
      <c r="H9" s="472"/>
      <c r="I9" s="62"/>
      <c r="K9" s="62"/>
      <c r="L9" s="63"/>
    </row>
    <row r="10" spans="1:12" x14ac:dyDescent="0.2">
      <c r="A10" s="67" t="s">
        <v>76</v>
      </c>
      <c r="B10" s="69">
        <v>24584050.46624</v>
      </c>
      <c r="C10" s="71">
        <v>-45.581595788344607</v>
      </c>
      <c r="D10" s="71">
        <v>9.2005215632944619</v>
      </c>
      <c r="E10" s="62"/>
      <c r="F10" s="104"/>
      <c r="G10" s="63"/>
      <c r="H10" s="472"/>
      <c r="I10" s="62"/>
      <c r="K10" s="62"/>
      <c r="L10" s="63"/>
    </row>
    <row r="11" spans="1:12" x14ac:dyDescent="0.2">
      <c r="A11" s="67" t="s">
        <v>77</v>
      </c>
      <c r="B11" s="69">
        <v>10861958.796560001</v>
      </c>
      <c r="C11" s="71">
        <v>10.268947405290248</v>
      </c>
      <c r="D11" s="71">
        <v>4.0650618686535296</v>
      </c>
      <c r="E11" s="62"/>
      <c r="F11" s="104"/>
      <c r="G11" s="63"/>
      <c r="H11" s="472"/>
      <c r="I11" s="62"/>
      <c r="K11" s="62"/>
      <c r="L11" s="63"/>
    </row>
    <row r="12" spans="1:12" x14ac:dyDescent="0.2">
      <c r="A12" s="67" t="s">
        <v>78</v>
      </c>
      <c r="B12" s="69">
        <v>275417.10459999996</v>
      </c>
      <c r="C12" s="71">
        <v>60.998091711678427</v>
      </c>
      <c r="D12" s="71">
        <v>0.10307418678838991</v>
      </c>
      <c r="E12" s="62"/>
      <c r="F12" s="104"/>
      <c r="G12" s="63"/>
      <c r="H12" s="472"/>
      <c r="I12" s="62"/>
      <c r="K12" s="62"/>
      <c r="L12" s="63"/>
    </row>
    <row r="13" spans="1:12" x14ac:dyDescent="0.2">
      <c r="A13" s="66" t="s">
        <v>79</v>
      </c>
      <c r="B13" s="470">
        <v>3932633.5774399997</v>
      </c>
      <c r="C13" s="70">
        <v>-17.986271150480064</v>
      </c>
      <c r="D13" s="471">
        <v>1.4717786265310431</v>
      </c>
      <c r="E13" s="62"/>
      <c r="F13" s="104"/>
      <c r="H13" s="472"/>
      <c r="I13" s="62"/>
    </row>
    <row r="14" spans="1:12" x14ac:dyDescent="0.2">
      <c r="A14" s="67" t="s">
        <v>80</v>
      </c>
      <c r="B14" s="69">
        <v>5372430.54856</v>
      </c>
      <c r="C14" s="71">
        <v>31.294889418073808</v>
      </c>
      <c r="D14" s="71">
        <v>2.0106191686031019</v>
      </c>
      <c r="E14" s="62"/>
      <c r="F14" s="104"/>
      <c r="G14" s="63"/>
      <c r="H14" s="472"/>
      <c r="I14" s="62"/>
    </row>
    <row r="15" spans="1:12" x14ac:dyDescent="0.2">
      <c r="A15" s="67" t="s">
        <v>81</v>
      </c>
      <c r="B15" s="69">
        <v>9305064.1260000002</v>
      </c>
      <c r="C15" s="71">
        <v>4.7045424322305678</v>
      </c>
      <c r="D15" s="71">
        <v>3.4823977951341449</v>
      </c>
      <c r="E15" s="62"/>
      <c r="F15" s="104"/>
      <c r="G15" s="63"/>
      <c r="H15" s="472"/>
      <c r="I15" s="62"/>
    </row>
    <row r="16" spans="1:12" x14ac:dyDescent="0.2">
      <c r="A16" s="357" t="s">
        <v>69</v>
      </c>
      <c r="B16" s="358">
        <v>65155888.463440001</v>
      </c>
      <c r="C16" s="359">
        <v>-23.087127582743634</v>
      </c>
      <c r="D16" s="359">
        <v>24.384434029970244</v>
      </c>
      <c r="E16" s="62"/>
      <c r="F16" s="104"/>
      <c r="H16" s="472"/>
      <c r="I16" s="62"/>
    </row>
    <row r="17" spans="1:6" x14ac:dyDescent="0.2">
      <c r="A17" s="64" t="s">
        <v>67</v>
      </c>
      <c r="B17" s="63"/>
      <c r="E17" s="63"/>
      <c r="F17" s="63"/>
    </row>
    <row r="18" spans="1:6" x14ac:dyDescent="0.2">
      <c r="A18" s="65"/>
    </row>
    <row r="20" spans="1:6" x14ac:dyDescent="0.2">
      <c r="C20" s="62"/>
    </row>
  </sheetData>
  <mergeCells count="2">
    <mergeCell ref="A2:D2"/>
    <mergeCell ref="A3:D3"/>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5" ma:contentTypeDescription="Crear nuevo documento." ma:contentTypeScope="" ma:versionID="84fdbcc25034d28a9c3f9f704603471c">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c70e9f9db9437b54a2b29a30e56bdb45"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Props1.xml><?xml version="1.0" encoding="utf-8"?>
<ds:datastoreItem xmlns:ds="http://schemas.openxmlformats.org/officeDocument/2006/customXml" ds:itemID="{806D2A7D-474C-4BE8-9B28-562F1A46AE77}">
  <ds:schemaRefs>
    <ds:schemaRef ds:uri="http://schemas.microsoft.com/sharepoint/v3/contenttype/forms"/>
  </ds:schemaRefs>
</ds:datastoreItem>
</file>

<file path=customXml/itemProps2.xml><?xml version="1.0" encoding="utf-8"?>
<ds:datastoreItem xmlns:ds="http://schemas.openxmlformats.org/officeDocument/2006/customXml" ds:itemID="{407867DF-ECE2-4D0C-9A73-7B3DD6141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EDA538-4366-43B4-B236-214F71E017E4}">
  <ds:schemaRefs>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 ds:uri="9406bea5-fcf1-424a-9f5e-6e7d0d8d5dbe"/>
    <ds:schemaRef ds:uri="a29962c2-db64-44b6-bb40-607f45c461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75</vt:i4>
      </vt:variant>
      <vt:variant>
        <vt:lpstr>Rangos con nombre</vt:lpstr>
      </vt:variant>
      <vt:variant>
        <vt:i4>22</vt:i4>
      </vt:variant>
    </vt:vector>
  </HeadingPairs>
  <TitlesOfParts>
    <vt:vector size="97" baseType="lpstr">
      <vt:lpstr>C I.1.1</vt:lpstr>
      <vt:lpstr>C I.1.2</vt:lpstr>
      <vt:lpstr>C I.2.1</vt:lpstr>
      <vt:lpstr>C I.2.2</vt:lpstr>
      <vt:lpstr>C I.2.3</vt:lpstr>
      <vt:lpstr>C I.3.1</vt:lpstr>
      <vt:lpstr>C I.3.2</vt:lpstr>
      <vt:lpstr>C I.4.1</vt:lpstr>
      <vt:lpstr>C 1.4.2</vt:lpstr>
      <vt:lpstr>C I.5.1</vt:lpstr>
      <vt:lpstr>C I.6.1</vt:lpstr>
      <vt:lpstr>C I.7.1</vt:lpstr>
      <vt:lpstr>C I.7.2</vt:lpstr>
      <vt:lpstr>C I.7.3</vt:lpstr>
      <vt:lpstr>C I.7.4</vt:lpstr>
      <vt:lpstr>C I.8.1</vt:lpstr>
      <vt:lpstr>C II.1.2</vt:lpstr>
      <vt:lpstr>C II.1.3</vt:lpstr>
      <vt:lpstr>C II.2.1</vt:lpstr>
      <vt:lpstr>C II.2.2</vt:lpstr>
      <vt:lpstr>C II.2.3</vt:lpstr>
      <vt:lpstr>C II.3.1</vt:lpstr>
      <vt:lpstr>C II.3.2</vt:lpstr>
      <vt:lpstr>C II.4.1</vt:lpstr>
      <vt:lpstr>C II.4.2</vt:lpstr>
      <vt:lpstr>C II.5.1</vt:lpstr>
      <vt:lpstr>C II.6.1</vt:lpstr>
      <vt:lpstr>C III.3.1</vt:lpstr>
      <vt:lpstr>C III.3.2</vt:lpstr>
      <vt:lpstr>C III.4.1</vt:lpstr>
      <vt:lpstr>C III.4.2</vt:lpstr>
      <vt:lpstr>C III.4.3</vt:lpstr>
      <vt:lpstr>C III.4.4</vt:lpstr>
      <vt:lpstr>C III.5.1</vt:lpstr>
      <vt:lpstr>C III.5.2</vt:lpstr>
      <vt:lpstr>C III.6.1</vt:lpstr>
      <vt:lpstr>C III.6.2</vt:lpstr>
      <vt:lpstr>C III.7.1</vt:lpstr>
      <vt:lpstr>C III.8.1</vt:lpstr>
      <vt:lpstr>C III.9.1</vt:lpstr>
      <vt:lpstr>C III.9.2</vt:lpstr>
      <vt:lpstr>C III.9.3</vt:lpstr>
      <vt:lpstr>C III.9.4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A.III.1</vt:lpstr>
      <vt:lpstr>C A.III.2</vt:lpstr>
      <vt:lpstr>C A.III.3</vt:lpstr>
      <vt:lpstr>C R.1.1</vt:lpstr>
      <vt:lpstr>C R.1.2</vt:lpstr>
      <vt:lpstr>C R.1.3</vt:lpstr>
      <vt:lpstr>C R.1.4</vt:lpstr>
      <vt:lpstr>C R.2.1</vt:lpstr>
      <vt:lpstr>C R.2.2</vt:lpstr>
      <vt:lpstr>C R.3.1</vt:lpstr>
      <vt:lpstr>C R.4.2</vt:lpstr>
      <vt:lpstr>'C R.2.1'!_ftn1</vt:lpstr>
      <vt:lpstr>'C R.2.1'!_ftn10</vt:lpstr>
      <vt:lpstr>'C R.2.1'!_ftn11</vt:lpstr>
      <vt:lpstr>'C R.2.1'!_ftn12</vt:lpstr>
      <vt:lpstr>'C R.2.1'!_ftn13</vt:lpstr>
      <vt:lpstr>'C R.2.1'!_ftn14</vt:lpstr>
      <vt:lpstr>'C R.2.1'!_ftn15</vt:lpstr>
      <vt:lpstr>'C R.2.1'!_ftn16</vt:lpstr>
      <vt:lpstr>'C R.2.1'!_ftn17</vt:lpstr>
      <vt:lpstr>'C R.2.1'!_ftn18</vt:lpstr>
      <vt:lpstr>'C R.2.1'!_ftn19</vt:lpstr>
      <vt:lpstr>'C R.2.1'!_ftn2</vt:lpstr>
      <vt:lpstr>'C R.2.1'!_ftn20</vt:lpstr>
      <vt:lpstr>'C R.2.1'!_ftn3</vt:lpstr>
      <vt:lpstr>'C R.2.1'!_ftn4</vt:lpstr>
      <vt:lpstr>'C R.2.1'!_ftn5</vt:lpstr>
      <vt:lpstr>'C R.2.1'!_ftn6</vt:lpstr>
      <vt:lpstr>'C R.2.1'!_ftn7</vt:lpstr>
      <vt:lpstr>'C R.2.1'!_ftn8</vt:lpstr>
      <vt:lpstr>'C R.2.1'!_ftn9</vt:lpstr>
      <vt:lpstr>'C R.2.2'!_ftnref6</vt:lpstr>
      <vt:lpstr>'C R.2.2'!_ftnref7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Maximiliano Acevedo Olavarría</cp:lastModifiedBy>
  <cp:revision/>
  <dcterms:created xsi:type="dcterms:W3CDTF">2021-01-21T19:52:53Z</dcterms:created>
  <dcterms:modified xsi:type="dcterms:W3CDTF">2023-03-02T19:29:36Z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