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updateLinks="never"/>
  <mc:AlternateContent xmlns:mc="http://schemas.openxmlformats.org/markup-compatibility/2006">
    <mc:Choice Requires="x15">
      <x15ac:absPath xmlns:x15ac="http://schemas.microsoft.com/office/spreadsheetml/2010/11/ac" url="C:\Users\javie\Desktop\"/>
    </mc:Choice>
  </mc:AlternateContent>
  <xr:revisionPtr revIDLastSave="0" documentId="13_ncr:1_{B06A1B2F-6639-4038-8FCA-695A1126EF8D}" xr6:coauthVersionLast="47" xr6:coauthVersionMax="47" xr10:uidLastSave="{00000000-0000-0000-0000-000000000000}"/>
  <bookViews>
    <workbookView xWindow="-110" yWindow="-110" windowWidth="19420" windowHeight="10420" tabRatio="817" firstSheet="6" activeTab="7" xr2:uid="{00000000-000D-0000-FFFF-FFFF00000000}"/>
  </bookViews>
  <sheets>
    <sheet name="C I.1.1" sheetId="228" r:id="rId1"/>
    <sheet name="C I.1.2" sheetId="229" r:id="rId2"/>
    <sheet name="C I.2.1" sheetId="104" r:id="rId3"/>
    <sheet name="C I.2.2" sheetId="190" r:id="rId4"/>
    <sheet name="C I.2.3" sheetId="106" r:id="rId5"/>
    <sheet name="C I.3.1" sheetId="191" r:id="rId6"/>
    <sheet name="C I.3.2" sheetId="192" r:id="rId7"/>
    <sheet name="C I.4.1" sheetId="187" r:id="rId8"/>
    <sheet name="C I.4.2" sheetId="109" r:id="rId9"/>
    <sheet name="C I.5.1" sheetId="202" r:id="rId10"/>
    <sheet name="C I.5.2" sheetId="204" r:id="rId11"/>
    <sheet name="C I.6.1" sheetId="205" r:id="rId12"/>
    <sheet name="C II.1.1" sheetId="198" r:id="rId13"/>
    <sheet name="C II.1.2" sheetId="199" r:id="rId14"/>
    <sheet name="C II.2.1" sheetId="114" r:id="rId15"/>
    <sheet name="C II.2.2" sheetId="115" r:id="rId16"/>
    <sheet name="C II.2.3" sheetId="116" r:id="rId17"/>
    <sheet name="C II.3.1" sheetId="117" r:id="rId18"/>
    <sheet name="C II.3.2" sheetId="118" r:id="rId19"/>
    <sheet name="C II.4.1" sheetId="119" r:id="rId20"/>
    <sheet name="C II.5.1" sheetId="193" r:id="rId21"/>
    <sheet name="C II.6.1" sheetId="210" r:id="rId22"/>
    <sheet name="C II.7.1" sheetId="211" r:id="rId23"/>
    <sheet name="C III.4.1" sheetId="200" r:id="rId24"/>
    <sheet name="C III.4.2" sheetId="201" r:id="rId25"/>
    <sheet name="C III.5.1" sheetId="129" r:id="rId26"/>
    <sheet name="C III.5.2" sheetId="130" r:id="rId27"/>
    <sheet name="C III.6.1" sheetId="131" r:id="rId28"/>
    <sheet name="C III.6.2" sheetId="132" r:id="rId29"/>
    <sheet name="C.III.7.1" sheetId="133" r:id="rId30"/>
    <sheet name="C III.7.2" sheetId="134" r:id="rId31"/>
    <sheet name="C III.7.3" sheetId="135" r:id="rId32"/>
    <sheet name="C III.8.1" sheetId="136" r:id="rId33"/>
    <sheet name="C III.9.1" sheetId="206" r:id="rId34"/>
    <sheet name="C III.10.1" sheetId="209" r:id="rId35"/>
    <sheet name="C III.11.1" sheetId="236" r:id="rId36"/>
    <sheet name="C III.11.2" sheetId="234" r:id="rId37"/>
    <sheet name="C III.11.3" sheetId="233" r:id="rId38"/>
    <sheet name="C III.11.4" sheetId="235" r:id="rId39"/>
    <sheet name="C IV.1.1" sheetId="215" r:id="rId40"/>
    <sheet name="C IV.1.2" sheetId="216" r:id="rId41"/>
    <sheet name="C IV.1.3" sheetId="217" r:id="rId42"/>
    <sheet name="C IV.1.4" sheetId="218" r:id="rId43"/>
    <sheet name="C. IV.1.5" sheetId="238" r:id="rId44"/>
    <sheet name="C IV.2.1" sheetId="230" r:id="rId45"/>
    <sheet name="C IV.2.2" sheetId="231" r:id="rId46"/>
    <sheet name="C IV.2.3" sheetId="232" r:id="rId47"/>
    <sheet name="C V.3.1" sheetId="152" r:id="rId48"/>
    <sheet name="C V.3.2" sheetId="153" r:id="rId49"/>
    <sheet name="C V.3.3" sheetId="154" r:id="rId50"/>
    <sheet name="C V.3.4" sheetId="155" r:id="rId51"/>
    <sheet name="C VI.2.1" sheetId="222" r:id="rId52"/>
    <sheet name="C VI.2.2" sheetId="223" r:id="rId53"/>
    <sheet name="C VI.2.3" sheetId="224" r:id="rId54"/>
    <sheet name="C VI.2.4" sheetId="225" r:id="rId55"/>
    <sheet name="C VI.2.5" sheetId="226" r:id="rId56"/>
    <sheet name="C VI.2.6" sheetId="227" r:id="rId57"/>
    <sheet name="C A.I.1" sheetId="158" r:id="rId58"/>
    <sheet name="C A.I.2" sheetId="159" r:id="rId59"/>
    <sheet name="C A.I.3" sheetId="160" r:id="rId60"/>
    <sheet name="C A.I.4" sheetId="161" r:id="rId61"/>
    <sheet name="C A.I.5" sheetId="162" r:id="rId62"/>
    <sheet name="C A.I.6" sheetId="163" r:id="rId63"/>
    <sheet name="C A.I.7" sheetId="164" r:id="rId64"/>
    <sheet name="C A.I.8" sheetId="165" r:id="rId65"/>
    <sheet name="C A.II.1" sheetId="166" r:id="rId66"/>
    <sheet name="C A.II.2" sheetId="167" r:id="rId67"/>
    <sheet name="C A.II.3" sheetId="168" r:id="rId68"/>
    <sheet name="C A.II.4" sheetId="169" r:id="rId69"/>
    <sheet name="C A.II.5" sheetId="170" r:id="rId70"/>
    <sheet name="C A.II.6" sheetId="171" r:id="rId71"/>
    <sheet name="C A.II.7" sheetId="172" r:id="rId72"/>
    <sheet name="C A.II.8" sheetId="173" r:id="rId73"/>
    <sheet name="C A.II.9" sheetId="174" r:id="rId74"/>
    <sheet name="C A.II.10" sheetId="175" r:id="rId75"/>
    <sheet name="C A.II.11" sheetId="176" r:id="rId76"/>
    <sheet name="C A.II.12" sheetId="177" r:id="rId77"/>
    <sheet name="C A.II.13" sheetId="178" r:id="rId78"/>
    <sheet name="C A.III.1" sheetId="179" r:id="rId79"/>
    <sheet name="C A.III.2" sheetId="180" r:id="rId80"/>
    <sheet name="C A.III.3" sheetId="181" r:id="rId81"/>
    <sheet name="C A.V.1" sheetId="221" r:id="rId82"/>
    <sheet name="R.1.1" sheetId="237" r:id="rId83"/>
    <sheet name="R.2.1" sheetId="239" r:id="rId84"/>
    <sheet name="R.2.2" sheetId="240" r:id="rId85"/>
    <sheet name="R.3.1" sheetId="241"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[3]PYRAMID!$A$184:$A$263</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[3]PYRAMID!$A$184:$A$263</definedName>
    <definedName name="__123Graph_AGRAPH2" hidden="1">[3]PYRAMID!$A$184:$A$263</definedName>
    <definedName name="__123Graph_AGRAPH3" hidden="1">[3]PYRAMID!$A$184:$A$263</definedName>
    <definedName name="__123Graph_AGRAPH41" hidden="1">'[4]Time series'!#REF!</definedName>
    <definedName name="__123Graph_AGRAPH42" hidden="1">'[4]Time series'!#REF!</definedName>
    <definedName name="__123Graph_AGRAPH44" hidden="1">'[4]Time series'!#REF!</definedName>
    <definedName name="__123Graph_AIBRD_LEND" hidden="1">[11]WB!$Q$13:$AK$13</definedName>
    <definedName name="__123Graph_AIMPORTS" hidden="1">'[12]CA input'!#REF!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'[4]Time series'!#REF!</definedName>
    <definedName name="__123Graph_APIPELINE" hidden="1">[11]BoP!$U$359:$AQ$359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[11]ER!#REF!</definedName>
    <definedName name="__123Graph_ARESCOV" hidden="1">[13]fiscout!$J$146:$J$166</definedName>
    <definedName name="__123Graph_ARESERVES" hidden="1">[5]BOG!#REF!</definedName>
    <definedName name="__123Graph_ARUBRATE" hidden="1">'[9]ex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[10]TAX!$V$21:$X$21</definedName>
    <definedName name="__123Graph_Atcr" hidden="1">[15]Datos!$D$165:$K$165</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'[18]Table 5'!$C$11:$C$11</definedName>
    <definedName name="__123Graph_BBERLGRAP" hidden="1">'[4]Time series'!#REF!</definedName>
    <definedName name="__123Graph_BBKSRESRV" hidden="1">[5]BOG!#REF!</definedName>
    <definedName name="__123Graph_BBSYSASST" hidden="1">[13]interv!$C$38:$K$38</definedName>
    <definedName name="__123Graph_BCATCH1" hidden="1">'[4]Time series'!#REF!</definedName>
    <definedName name="__123Graph_BCBASSETS" hidden="1">[13]interv!$C$35:$K$35</definedName>
    <definedName name="__123Graph_BChart1" hidden="1">'[7]2'!#REF!</definedName>
    <definedName name="__123Graph_BChart2" hidden="1">'[7]2'!#REF!</definedName>
    <definedName name="__123Graph_BChart3" hidden="1">'[7]2'!#REF!</definedName>
    <definedName name="__123Graph_BCOMPEXP" hidden="1">[19]OUT!#REF!</definedName>
    <definedName name="__123Graph_BCONVERG1" hidden="1">'[4]Time series'!#REF!</definedName>
    <definedName name="__123Graph_BCurrent" hidden="1">[20]G!#REF!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[21]T17_T18_MSURC!$E$832:$I$832</definedName>
    <definedName name="__123Graph_BGRAPH2" hidden="1">'[4]Time series'!#REF!</definedName>
    <definedName name="__123Graph_BGRAPH41" hidden="1">'[4]Time series'!#REF!</definedName>
    <definedName name="__123Graph_BIBRD_LEND" hidden="1">[11]WB!$Q$61:$AK$61</definedName>
    <definedName name="__123Graph_BIMPORTS" hidden="1">'[12]CA input'!#REF!</definedName>
    <definedName name="__123Graph_BINVEST" hidden="1">[19]OUT!#REF!</definedName>
    <definedName name="__123Graph_BKUWAIT6" hidden="1">[19]OUT!#REF!</definedName>
    <definedName name="__123Graph_BMONEY" hidden="1">'[14]MonSurv-BC'!#REF!</definedName>
    <definedName name="__123Graph_BMONIMP" hidden="1">[13]monimp!$E$38:$N$38</definedName>
    <definedName name="__123Graph_BMULTVELO" hidden="1">[13]interv!$C$32:$K$32</definedName>
    <definedName name="__123Graph_BPERIB" hidden="1">'[4]Time series'!#REF!</definedName>
    <definedName name="__123Graph_BPIPELINE" hidden="1">[11]BoP!$U$358:$AQ$358</definedName>
    <definedName name="__123Graph_BPRODABSC" hidden="1">'[4]Time series'!#REF!</definedName>
    <definedName name="__123Graph_BPRODABSD" hidden="1">'[4]Time series'!#REF!</definedName>
    <definedName name="__123Graph_BREALRATE" hidden="1">'[9]ex rate'!$F$37:$AU$37</definedName>
    <definedName name="__123Graph_BREER" hidden="1">[11]ER!#REF!</definedName>
    <definedName name="__123Graph_BRESCOV" hidden="1">[13]fiscout!$K$146:$K$166</definedName>
    <definedName name="__123Graph_BRESERVES" hidden="1">[5]BOG!#REF!</definedName>
    <definedName name="__123Graph_BRUBRATE" hidden="1">'[9]ex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[10]TAX!$V$22:$X$22</definedName>
    <definedName name="__123Graph_BTRADECPI" hidden="1">[16]CPI!#REF!</definedName>
    <definedName name="__123Graph_BUSRATE" hidden="1">'[9]ex rate'!$K$30:$AN$30</definedName>
    <definedName name="__123Graph_C" hidden="1">[10]GFS!$T$16:$V$16</definedName>
    <definedName name="__123Graph_CBERLGRAP" hidden="1">'[4]Time series'!#REF!</definedName>
    <definedName name="__123Graph_CBKSRESRV" hidden="1">[5]BOG!#REF!</definedName>
    <definedName name="__123Graph_CBSYSASST" hidden="1">[13]interv!$C$39:$K$39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'[22]Dep fonct'!#REF!</definedName>
    <definedName name="__123Graph_CECTOT" hidden="1">#REF!</definedName>
    <definedName name="__123Graph_CGFS.3" hidden="1">[10]GFS!$T$16:$V$16</definedName>
    <definedName name="__123Graph_CGRAPH1" hidden="1">[23]T17_T18_MSURC!$E$834:$I$834</definedName>
    <definedName name="__123Graph_CGRAPH41" hidden="1">'[4]Time series'!#REF!</definedName>
    <definedName name="__123Graph_CGRAPH44" hidden="1">'[4]Time series'!#REF!</definedName>
    <definedName name="__123Graph_CIMPORTS" hidden="1">#REF!</definedName>
    <definedName name="__123Graph_CMONEY" hidden="1">'[14]MonSurv-BC'!#REF!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[11]ER!#REF!</definedName>
    <definedName name="__123Graph_CRESCOV" hidden="1">[13]fiscout!$I$146:$I$166</definedName>
    <definedName name="__123Graph_CRESERVES" hidden="1">[5]BOG!#REF!</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CTAX1" hidden="1">[10]TAX!$V$23:$X$23</definedName>
    <definedName name="__123Graph_CUTRECHT" hidden="1">'[4]Time series'!#REF!</definedName>
    <definedName name="__123Graph_CXRATE" hidden="1">[17]data!$V$125:$V$243</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'[22]Dep fonct'!#REF!</definedName>
    <definedName name="__123Graph_DECTOT" hidden="1">#REF!</definedName>
    <definedName name="__123Graph_DFISCDEV1" hidden="1">[19]OUT!#REF!</definedName>
    <definedName name="__123Graph_DGRAPH1" hidden="1">[23]T17_T18_MSURC!$E$835:$I$835</definedName>
    <definedName name="__123Graph_DGRAPH41" hidden="1">'[4]Time series'!#REF!</definedName>
    <definedName name="__123Graph_DINVEST" hidden="1">[19]OUT!#REF!</definedName>
    <definedName name="__123Graph_DKUWAIT5" hidden="1">[19]OUT!#REF!</definedName>
    <definedName name="__123Graph_DMONEY" hidden="1">'[24]Table 4'!#REF!</definedName>
    <definedName name="__123Graph_DPERIA" hidden="1">'[4]Time series'!#REF!</definedName>
    <definedName name="__123Graph_DPERIB" hidden="1">'[4]Time series'!#REF!</definedName>
    <definedName name="__123Graph_DPRODABSC" hidden="1">'[4]Time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'[22]Dep fonct'!#REF!</definedName>
    <definedName name="__123Graph_EECTOT" hidden="1">#REF!</definedName>
    <definedName name="__123Graph_EFISCDEV1" hidden="1">[19]OUT!#REF!</definedName>
    <definedName name="__123Graph_EGRAPH1" hidden="1">[23]T17_T18_MSURC!$E$837:$I$837</definedName>
    <definedName name="__123Graph_EGRAPH41" hidden="1">'[4]Time series'!#REF!</definedName>
    <definedName name="__123Graph_EINVEST" hidden="1">[19]OUT!#REF!</definedName>
    <definedName name="__123Graph_EKUWAIT5" hidden="1">[19]OUT!#REF!</definedName>
    <definedName name="__123Graph_EPERIA" hidden="1">'[4]Time series'!#REF!</definedName>
    <definedName name="__123Graph_EPRODABSC" hidden="1">'[4]Time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[10]TAX!$V$26:$X$26</definedName>
    <definedName name="__123Graph_F" hidden="1">'[25]Table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[23]T17_T18_MSURC!$E$838:$I$838</definedName>
    <definedName name="__123Graph_FGRAPH41" hidden="1">'[4]Time series'!#REF!</definedName>
    <definedName name="__123Graph_FPRODABSC" hidden="1">'[4]Time series'!#REF!</definedName>
    <definedName name="__123Graph_LBL_Atcr" hidden="1">[15]Datos!$D$165:$K$165</definedName>
    <definedName name="__123Graph_X" hidden="1">[3]PYRAMID!$D$184:$D$263</definedName>
    <definedName name="__123Graph_XBKSRESRV" hidden="1">[5]BOG!#REF!</definedName>
    <definedName name="__123Graph_XChart1" hidden="1">'[26]Summary BOP'!#REF!</definedName>
    <definedName name="__123Graph_XCREDIT" hidden="1">'[14]MonSurv-BC'!#REF!</definedName>
    <definedName name="__123Graph_XCurrent" hidden="1">[8]CPIINDEX!$B$263:$B$310</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[3]PYRAMID!$B$184:$B$263</definedName>
    <definedName name="__123Graph_XGRAPH2" hidden="1">[3]PYRAMID!$C$184:$C$263</definedName>
    <definedName name="__123Graph_XGRAPH3" hidden="1">[3]PYRAMID!$D$184:$D$263</definedName>
    <definedName name="__123Graph_XIBRD_LEND" hidden="1">[11]WB!$Q$9:$AK$9</definedName>
    <definedName name="__123Graph_XIMPORTS" hidden="1">'[12]CA input'!#REF!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2" hidden="1">#REF!</definedName>
    <definedName name="__2__123Graph_AGRßFICO_1B" hidden="1">#REF!</definedName>
    <definedName name="__2__123Graph_XGRßFICO_1B" hidden="1">#REF!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9">[27]A!#REF!</definedName>
    <definedName name="__C" localSheetId="10">[27]A!#REF!</definedName>
    <definedName name="__C" localSheetId="11">[27]A!#REF!</definedName>
    <definedName name="__C" localSheetId="20">[27]A!#REF!</definedName>
    <definedName name="__C" localSheetId="21">[27]A!#REF!</definedName>
    <definedName name="__C" localSheetId="22">[27]A!#REF!</definedName>
    <definedName name="__C" localSheetId="34">[27]A!#REF!</definedName>
    <definedName name="__C" localSheetId="33">[27]A!#REF!</definedName>
    <definedName name="__C">[27]A!#REF!</definedName>
    <definedName name="__dde" hidden="1">'[28]Time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'[29]CROSS-BEAL'!#REF!</definedName>
    <definedName name="__TOT58">[2]GROWTH!#REF!</definedName>
    <definedName name="__xlfn.RTD" hidden="1">#NAME?</definedName>
    <definedName name="_0012TC" localSheetId="81">#REF!</definedName>
    <definedName name="_0012TC" localSheetId="9">#REF!</definedName>
    <definedName name="_0012TC" localSheetId="10">#REF!</definedName>
    <definedName name="_0012TC" localSheetId="12">#REF!</definedName>
    <definedName name="_0012TC" localSheetId="20">#REF!</definedName>
    <definedName name="_0012TC" localSheetId="21">#REF!</definedName>
    <definedName name="_0012TC">#REF!</definedName>
    <definedName name="_0106TC" localSheetId="81">#REF!</definedName>
    <definedName name="_0106TC" localSheetId="9">#REF!</definedName>
    <definedName name="_0106TC" localSheetId="12">#REF!</definedName>
    <definedName name="_0106TC" localSheetId="21">#REF!</definedName>
    <definedName name="_0106TC">[30]Hoja1!$B$77:$D$94</definedName>
    <definedName name="_0112TC" localSheetId="81">#REF!</definedName>
    <definedName name="_0112TC" localSheetId="9">#REF!</definedName>
    <definedName name="_0112TC" localSheetId="12">#REF!</definedName>
    <definedName name="_0112TC" localSheetId="21">#REF!</definedName>
    <definedName name="_0112TC">[30]Hoja1!$B$77:$E$94</definedName>
    <definedName name="_1">#REF!</definedName>
    <definedName name="_1______123Graph_XGRßFICO_1B" hidden="1">#REF!</definedName>
    <definedName name="_1____123Graph_AGRßFICO_1B" hidden="1">#REF!</definedName>
    <definedName name="_1___123Graph_AChart_1A" hidden="1">[8]CPIINDEX!$O$263:$O$310</definedName>
    <definedName name="_1__123Graph_AChart_1A" hidden="1">[31]CPIINDEX!$O$263:$O$310</definedName>
    <definedName name="_1__123Graph_ACHART_2" hidden="1">#REF!</definedName>
    <definedName name="_1__123Graph_AGRßFICO_1B" hidden="1">#REF!</definedName>
    <definedName name="_10___123Graph_XChart_3A" hidden="1">[8]CPIINDEX!$B$203:$B$310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[11]WB!$Q$257:$AK$257</definedName>
    <definedName name="_105__123Graph_CMIMPMA_0" hidden="1">#REF!</definedName>
    <definedName name="_11___123Graph_XChart_4A" hidden="1">[8]CPIINDEX!$B$239:$B$298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'[22]Dep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2">#REF!</definedName>
    <definedName name="_2_____123Graph_AGRßFICO_1B" hidden="1">#REF!</definedName>
    <definedName name="_2____123Graph_XGRßFICO_1B" hidden="1">#REF!</definedName>
    <definedName name="_2___123Graph_AChart_2A" hidden="1">[8]CPIINDEX!$K$203:$K$304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[17]data!$K$13:$K$91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[8]CPIINDEX!$O$203:$O$304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[41]Data!#REF!</definedName>
    <definedName name="_3__123Graph_AGRßFICO_1B" hidden="1">#REF!</definedName>
    <definedName name="_3__123Graph_BCHART_8" hidden="1">#REF!</definedName>
    <definedName name="_3__123Graph_XCHART_1A" hidden="1">[17]data!$B$13:$B$91</definedName>
    <definedName name="_34_3" hidden="1">#REF!</definedName>
    <definedName name="_37__123Graph_ACPI_ER_LOG" hidden="1">[42]ER!#REF!</definedName>
    <definedName name="_4____123Graph_AGRßFICO_1B" hidden="1">#REF!</definedName>
    <definedName name="_4___123Graph_AChart_4A" hidden="1">[8]CPIINDEX!$O$239:$O$298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[11]WB!$Q$62:$AK$62</definedName>
    <definedName name="_5____123Graph_XGRßFICO_1B" hidden="1">#REF!</definedName>
    <definedName name="_5___123Graph_BChart_1A" hidden="1">[8]CPIINDEX!$S$263:$S$310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[8]CPIINDEX!#REF!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[41]Data!#REF!</definedName>
    <definedName name="_6__123Graph_XCHART_8" hidden="1">#REF!</definedName>
    <definedName name="_6__123Graph_XGRßFICO_1B" hidden="1">#REF!</definedName>
    <definedName name="_64__123Graph_ASEIGNOR" hidden="1">[34]seignior!#REF!</definedName>
    <definedName name="_65__123Graph_AWB_ADJ_PRJ" hidden="1">[11]WB!$Q$255:$AK$255</definedName>
    <definedName name="_66__123Graph_BCHART_1" hidden="1">[37]IPC1988!$E$176:$E$182</definedName>
    <definedName name="_67__123Graph_BCHART_2" hidden="1">[37]IPC1988!$D$176:$D$182</definedName>
    <definedName name="_7___123Graph_BChart_4A" hidden="1">[8]CPIINDEX!#REF!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[43]PRIVATE!#REF!</definedName>
    <definedName name="_79__123Graph_BCPI_ER_LOG" hidden="1">[42]ER!#REF!</definedName>
    <definedName name="_8___123Graph_XChart_1A" hidden="1">[8]CPIINDEX!$B$263:$B$310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[8]CPIINDEX!$B$203:$B$310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[42]WB!#REF!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[44]QNEWLOR!#REF!</definedName>
    <definedName name="_aIV114">[44]QNEWLOR!#REF!</definedName>
    <definedName name="_aIV190">[44]QNEWLOR!#REF!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9">[45]A!#REF!</definedName>
    <definedName name="_C" localSheetId="10">[45]A!#REF!</definedName>
    <definedName name="_C" localSheetId="11">[45]A!#REF!</definedName>
    <definedName name="_C" localSheetId="21">[45]A!#REF!</definedName>
    <definedName name="_C" localSheetId="22">[45]A!#REF!</definedName>
    <definedName name="_C" localSheetId="34">[45]A!#REF!</definedName>
    <definedName name="_C" localSheetId="33">[45]A!#REF!</definedName>
    <definedName name="_C">[46]A!#REF!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'[47]2.5.6D '!#REF!</definedName>
    <definedName name="_DLX14.EMA">#REF!</definedName>
    <definedName name="_DLX16.EMA">#REF!</definedName>
    <definedName name="_DLX2.EMA">#REF!</definedName>
    <definedName name="_DLX2.EMG">#REF!</definedName>
    <definedName name="_DLX3.EMA">'[48]2.5.1B Contributions_to_SAR'!#REF!</definedName>
    <definedName name="_DLX4.EMA">#REF!</definedName>
    <definedName name="_DLX4.EMG">#REF!</definedName>
    <definedName name="_DLX5.EMA">#REF!</definedName>
    <definedName name="_DLX6.EMA">#REF!</definedName>
    <definedName name="_DLX7.EMA">'[49]Old vehicle sales'!#REF!</definedName>
    <definedName name="_DLX8.EMA">'[49]Old vehicle sales'!#REF!</definedName>
    <definedName name="_DLX9.EMA">'[47]2.5.6D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'[50]Grafico I.5 C. Neg'!#REF!</definedName>
    <definedName name="_edd" hidden="1">'[50]Grafico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[51]CHIL5050!$C$5:$BK$5</definedName>
    <definedName name="_Fill1" hidden="1">#REF!</definedName>
    <definedName name="_Filler" hidden="1">[52]A!$A$43:$A$598</definedName>
    <definedName name="_FILLL" hidden="1">[53]Fund_Credit!#REF!</definedName>
    <definedName name="_filterd" hidden="1">[54]C!$P$428:$T$428</definedName>
    <definedName name="_xlnm._FilterDatabase" localSheetId="80" hidden="1">'C A.III.3'!#REF!</definedName>
    <definedName name="_xlnm._FilterDatabase" hidden="1">[55]C!$P$428:$T$428</definedName>
    <definedName name="_fr" hidden="1">#REF!</definedName>
    <definedName name="_fref" hidden="1">#REF!</definedName>
    <definedName name="_frf" hidden="1">'[56]Grafico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[57]gra1!$A$1:$J$46</definedName>
    <definedName name="_gra10">#REF!</definedName>
    <definedName name="_gra11">[57]gra11!$A$1:$H$41</definedName>
    <definedName name="_gra2">[57]gra2!$A$1:$N$39</definedName>
    <definedName name="_gra3">[57]gra3!$A$1:$L$70</definedName>
    <definedName name="_gra4">[57]gra4!$A$1:$M$64</definedName>
    <definedName name="_gra5">[57]gra5!$A$1:$Q$69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'[50]Grafico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[58]Contents!$C$20:$D$28</definedName>
    <definedName name="_MatMult_B" hidden="1">[58]Contents!$C$20:$D$28</definedName>
    <definedName name="_Mex1">#REF!</definedName>
    <definedName name="_Mex2">#REF!</definedName>
    <definedName name="_mo2">#REF!</definedName>
    <definedName name="_mon1">[15]coyuntural!$K$107:$EH$133</definedName>
    <definedName name="_mon2">[15]coyuntural!$K$136:$EH$172</definedName>
    <definedName name="_msoanchor_2">#REF!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'[15]V ertical'!$B$7:$I$50</definedName>
    <definedName name="_pa10">'[15]V ertical'!$BT$7:$CB$50</definedName>
    <definedName name="_pa11">'[15]V ertical'!$CD$6:$CO$50</definedName>
    <definedName name="_pa12">'[15]V ertical'!$CQ$6:$DA$50</definedName>
    <definedName name="_pa13">'[15]V ertical'!$DC$7:$DK$50</definedName>
    <definedName name="_pa14">[15]sectorial!$B$7:$G$48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'[15]V ertical'!$K$7:$S$50</definedName>
    <definedName name="_paa13">'[15]V ertical'!$U$7:$X$50</definedName>
    <definedName name="_paa15">[15]sectorial!$I$7:$M$48</definedName>
    <definedName name="_paa16">[15]sectorial!$Q$7:$U$48</definedName>
    <definedName name="_paa17">[15]sectorial!$W$7:$AA$48</definedName>
    <definedName name="_paa18">[15]sectorial!$AC$7:$AH$48</definedName>
    <definedName name="_paa19">[15]sectorial!$AL$7:$AO$48</definedName>
    <definedName name="_paa20">[15]sectorial!$AQ$7:$AV$48</definedName>
    <definedName name="_paa21">[15]sectorial!$AX$7:$AZ$48</definedName>
    <definedName name="_paa4">'[15]V ertical'!$AA$7:$AF$48</definedName>
    <definedName name="_paa5">'[15]V ertical'!$AH$7:$AO$50</definedName>
    <definedName name="_paa6">'[15]V ertical'!$AP$7:$AU$50</definedName>
    <definedName name="_paa7">'[15]V ertical'!$AW$7:$BB$50</definedName>
    <definedName name="_paa8">'[15]V ertical'!$BD$7:$BJ$50</definedName>
    <definedName name="_paa9">'[15]V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[51]CHIL5050!$B$5</definedName>
    <definedName name="_PIB2">[60]Info.Base!#REF!</definedName>
    <definedName name="_qe" hidden="1">#REF!</definedName>
    <definedName name="_qee" hidden="1">#REF!</definedName>
    <definedName name="_qeeeq" hidden="1">'[50]Grafico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[44]QNEWLOR!#REF!</definedName>
    <definedName name="_qw" hidden="1">'[50]Grafico I.5 C. Neg'!#REF!</definedName>
    <definedName name="_qwe" hidden="1">'[50]Grafico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'[28]Time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81">[63]Hoja1!$B$5:$E$63</definedName>
    <definedName name="A">[27]A!$A$203:$K$210</definedName>
    <definedName name="a\V104">[44]QNEWLOR!#REF!</definedName>
    <definedName name="A_CH">[64]PARAMETROS!$C$1:$C$65536</definedName>
    <definedName name="A_USA">[64]PARAMETROS!$J$1:$J$65536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[30]Hoja1!$B$5:$E$63</definedName>
    <definedName name="aaaaa">[30]Hoja1!$B$5:$E$63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'[64]Grafico I.5 C. Neg'!#REF!</definedName>
    <definedName name="aaaaaaaaaaaaaaaaaaaaaa" hidden="1">#REF!</definedName>
    <definedName name="aadd" hidden="1">#REF!</definedName>
    <definedName name="ab">[65]TITULO!$A$1:$G$58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'[66]COP FED'!#REF!</definedName>
    <definedName name="ACwvu.PLA2." hidden="1">'[66]COP FED'!$A$1:$N$49</definedName>
    <definedName name="ACwvu.Print." hidden="1">[67]Med!#REF!</definedName>
    <definedName name="adaD">#REF!</definedName>
    <definedName name="adjBancos14">[68]RecomendaciónPDBC!$H$25</definedName>
    <definedName name="adjBancos30">[68]RecomendaciónPDBC!$D$25</definedName>
    <definedName name="adjBancos360">[68]RecomendaciónPDBC!$T$25</definedName>
    <definedName name="adjBancos60">[68]RecomendaciónPDBC!$H$25</definedName>
    <definedName name="adjBancos7">[68]RecomendaciónPDBC!$D$25</definedName>
    <definedName name="adjBancos90">[68]RecomendaciónPDBC!$L$25</definedName>
    <definedName name="adjNBancos14">[68]RecomendaciónPDBC!$H$26</definedName>
    <definedName name="adjNBancos30">[68]RecomendaciónPDBC!$D$26</definedName>
    <definedName name="adjNBancos360">[68]RecomendaciónPDBC!$T$26</definedName>
    <definedName name="adjNBancos60">[68]RecomendaciónPDBC!$H$26</definedName>
    <definedName name="adjNBancos7">[68]RecomendaciónPDBC!$D$26</definedName>
    <definedName name="adjNBancos90">[68]RecomendaciónPDBC!$L$26</definedName>
    <definedName name="adjud14">[68]RecomendaciónPDBC!$H$20</definedName>
    <definedName name="adjud30">[68]RecomendaciónPDBC!$D$20</definedName>
    <definedName name="adjud360">[68]RecomendaciónPDBC!$T$20</definedName>
    <definedName name="adjud60">[68]RecomendaciónPDBC!$H$20</definedName>
    <definedName name="adjud7">[68]RecomendaciónPDBC!$D$20</definedName>
    <definedName name="adjud90">[68]RecomendaciónPDBC!$L$20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justar">#REF!</definedName>
    <definedName name="ak">#REF!</definedName>
    <definedName name="ALFA">[64]intermedio!$Q$1:$Q$65536</definedName>
    <definedName name="alfaa">'[64]Forward US'!$B$1:$B$65536</definedName>
    <definedName name="AlgeriaCCS1" hidden="1">#REF!</definedName>
    <definedName name="ALLBIRR">#REF!</definedName>
    <definedName name="AllData">#REF!</definedName>
    <definedName name="ALLSDR">#REF!</definedName>
    <definedName name="alpha">'[69]Int rate table spreads'!$C$7</definedName>
    <definedName name="AluminaProjects">#REF!</definedName>
    <definedName name="Amortizaciones" localSheetId="81">#REF!</definedName>
    <definedName name="Amortizaciones" localSheetId="9">#REF!</definedName>
    <definedName name="Amortizaciones" localSheetId="10">#REF!</definedName>
    <definedName name="Amortizaciones" localSheetId="12">#REF!</definedName>
    <definedName name="Amortizaciones" localSheetId="21">#REF!</definedName>
    <definedName name="Amortizaciones">#REF!</definedName>
    <definedName name="anscount" hidden="1">1</definedName>
    <definedName name="AÑO">#REF!,#REF!</definedName>
    <definedName name="AÑO_DEUDA_INT">'[70]DESDE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[44]QNEWLOR!$J$3:$AU$7,[44]QNEWLOR!$J$21:$AU$77,[44]QNEWLOR!$J$91:$AU$149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'[71]OF Y DDA'!#REF!</definedName>
    <definedName name="_xlnm.Print_Area" localSheetId="51">'C VI.2.1'!#REF!</definedName>
    <definedName name="_xlnm.Print_Area">[72]MONTHLY!$A$2:$U$25,[72]MONTHLY!$A$29:$U$66,[72]MONTHLY!$A$71:$U$124,[72]MONTHLY!$A$127:$U$180,[72]MONTHLY!$A$183:$U$238,[72]MONTHLY!$A$244:$U$287,[72]MONTHLY!$A$291:$U$330</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[73]Bolsas!$Y$6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'[74]Inter-Bank'!$G$5</definedName>
    <definedName name="Average_Weekly_Depreciation">'[74]Inter-Bank'!$K$5</definedName>
    <definedName name="Average_Weekly_Inter_Bank_Exchange_Rate">'[74]Inter-Bank'!$H$5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9">#REF!</definedName>
    <definedName name="b" localSheetId="10">#REF!</definedName>
    <definedName name="b" localSheetId="11">#REF!</definedName>
    <definedName name="b" localSheetId="21">#REF!</definedName>
    <definedName name="b" localSheetId="22">#REF!</definedName>
    <definedName name="b" localSheetId="34">#REF!</definedName>
    <definedName name="b" localSheetId="33">#REF!</definedName>
    <definedName name="b">#REF!</definedName>
    <definedName name="b_11">'[75]Forward US'!$C$1:$C$65536</definedName>
    <definedName name="b_22">'[75]Forward US'!$D$1:$D$65536</definedName>
    <definedName name="b_33">'[75]Forward US'!$E$1:$E$65536</definedName>
    <definedName name="B1_CH">[75]PARAMETROS!$D$1:$D$65536</definedName>
    <definedName name="B1_USA">[75]PARAMETROS!$K$1:$K$65536</definedName>
    <definedName name="B2_CH">[75]PARAMETROS!$E$1:$E$65536</definedName>
    <definedName name="B2_USA">[75]PARAMETROS!$L$1:$L$65536</definedName>
    <definedName name="B3_CH">[75]PARAMETROS!$F$1:$F$65536</definedName>
    <definedName name="B3_USA">[75]PARAMETROS!$M$1:$M$65536</definedName>
    <definedName name="BALANCE">[76]MONTHLY!$A$87:$Q$193</definedName>
    <definedName name="base">#REF!</definedName>
    <definedName name="_xlnm.Databas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[75]intermedio!$R$1:$R$65536</definedName>
    <definedName name="BETA2">[75]intermedio!$S$1:$S$65536</definedName>
    <definedName name="BETA3">[75]intermedio!$T$1:$T$65536</definedName>
    <definedName name="bfftsy" hidden="1">[11]ER!#REF!</definedName>
    <definedName name="bfsdhtr" hidden="1">[11]WB!#REF!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'[75]#¡REF'!$A$1:$P$63</definedName>
    <definedName name="Blanqueo">'[77]Pegar caja Arenitas'!#REF!,'[77]Pegar caja Arenitas'!#REF!,'[77]Pegar caja Arenitas'!#REF!,'[77]Pegar caja Arenitas'!#REF!,'[77]Pegar caja Arenitas'!#REF!,'[77]Pegar caja Arenitas'!#REF!,'[77]Pegar caja Arenitas'!$C$50,'[77]Pegar caja Arenitas'!$E$50,'[77]Pegar caja Arenitas'!#REF!,'[77]Pegar caja Arenitas'!$F$53,'[77]Pegar caja Arenitas'!$G$53,'[77]Pegar caja Arenitas'!#REF!</definedName>
    <definedName name="blayneg">#REF!</definedName>
    <definedName name="BLPH1" localSheetId="9" hidden="1">'[78]Spread LA'!#REF!</definedName>
    <definedName name="BLPH1" localSheetId="10" hidden="1">'[78]Spread LA'!#REF!</definedName>
    <definedName name="BLPH1" localSheetId="11" hidden="1">'[78]Spread LA'!#REF!</definedName>
    <definedName name="BLPH1" localSheetId="21" hidden="1">'[78]Spread LA'!#REF!</definedName>
    <definedName name="BLPH1" localSheetId="22" hidden="1">'[78]Spread LA'!#REF!</definedName>
    <definedName name="BLPH1" localSheetId="34" hidden="1">'[78]Spread LA'!#REF!</definedName>
    <definedName name="BLPH1" localSheetId="33" hidden="1">'[78]Spread LA'!#REF!</definedName>
    <definedName name="BLPH1" hidden="1">'[78]Spread LA'!#REF!</definedName>
    <definedName name="BLPH10" hidden="1">#REF!</definedName>
    <definedName name="BLPH100" hidden="1">[79]SpotExchangeRates!#REF!</definedName>
    <definedName name="BLPH101" hidden="1">[79]SpotExchangeRates!#REF!</definedName>
    <definedName name="BLPH102" hidden="1">[79]SpotExchangeRates!#REF!</definedName>
    <definedName name="BLPH103" hidden="1">[79]SpotExchangeRates!#REF!</definedName>
    <definedName name="BLPH104" hidden="1">[79]SpotExchangeRates!#REF!</definedName>
    <definedName name="BLPH105" hidden="1">[79]SpotExchangeRates!#REF!</definedName>
    <definedName name="BLPH106" hidden="1">[79]SpotExchangeRates!#REF!</definedName>
    <definedName name="BLPH107" hidden="1">[79]SpotExchangeRates!#REF!</definedName>
    <definedName name="BLPH108" hidden="1">[79]SpotExchangeRates!#REF!</definedName>
    <definedName name="BLPH109" hidden="1">[79]SpotExchangeRates!#REF!</definedName>
    <definedName name="BLPH11" hidden="1">#REF!</definedName>
    <definedName name="BLPH110" hidden="1">[79]SpotExchangeRates!#REF!</definedName>
    <definedName name="BLPH111" hidden="1">[79]SpotExchangeRates!#REF!</definedName>
    <definedName name="BLPH112" hidden="1">[79]SpotExchangeRates!#REF!</definedName>
    <definedName name="BLPH113" hidden="1">[79]SpotExchangeRates!#REF!</definedName>
    <definedName name="BLPH114" hidden="1">[79]SpotExchangeRates!#REF!</definedName>
    <definedName name="BLPH115" hidden="1">[79]SpotExchangeRates!#REF!</definedName>
    <definedName name="BLPH116" hidden="1">[79]SpotExchangeRates!#REF!</definedName>
    <definedName name="BLPH117" hidden="1">[79]SpotExchangeRates!#REF!</definedName>
    <definedName name="BLPH118" hidden="1">[79]SpotExchangeRates!#REF!</definedName>
    <definedName name="BLPH119" hidden="1">[79]SpotExchangeRates!#REF!</definedName>
    <definedName name="BLPH12" hidden="1">#REF!</definedName>
    <definedName name="BLPH120" hidden="1">[79]SpotExchangeRates!#REF!</definedName>
    <definedName name="BLPH121" hidden="1">[79]SpotExchangeRates!#REF!</definedName>
    <definedName name="BLPH122" hidden="1">[79]SpotExchangeRates!#REF!</definedName>
    <definedName name="BLPH123" hidden="1">[79]SpotExchangeRates!#REF!</definedName>
    <definedName name="BLPH124" hidden="1">[79]SpotExchangeRates!#REF!</definedName>
    <definedName name="BLPH125" hidden="1">[79]SpotExchangeRates!#REF!</definedName>
    <definedName name="BLPH126" hidden="1">[79]SpotExchangeRates!#REF!</definedName>
    <definedName name="BLPH127" hidden="1">[79]SpotExchangeRates!#REF!</definedName>
    <definedName name="BLPH128" hidden="1">[79]SpotExchangeRates!#REF!</definedName>
    <definedName name="BLPH129" hidden="1">[79]SpotExchangeRates!#REF!</definedName>
    <definedName name="BLPH13" hidden="1">'[78]Spread LA'!$G$5</definedName>
    <definedName name="BLPH130" hidden="1">[79]SpotExchangeRates!#REF!</definedName>
    <definedName name="BLPH131" hidden="1">[79]SpotExchangeRates!#REF!</definedName>
    <definedName name="BLPH132" hidden="1">[79]SpotExchangeRates!#REF!</definedName>
    <definedName name="BLPH133" hidden="1">[79]SpotExchangeRates!#REF!</definedName>
    <definedName name="BLPH134" hidden="1">[79]SpotExchangeRates!#REF!</definedName>
    <definedName name="BLPH135" hidden="1">[79]SpotExchangeRates!#REF!</definedName>
    <definedName name="BLPH136" hidden="1">[79]SpotExchangeRates!#REF!</definedName>
    <definedName name="BLPH137" hidden="1">[79]SpotExchangeRates!#REF!</definedName>
    <definedName name="BLPH138" hidden="1">[79]SpotExchangeRates!#REF!</definedName>
    <definedName name="BLPH139" hidden="1">[79]SpotExchangeRates!#REF!</definedName>
    <definedName name="BLPH14" hidden="1">[78]Bolsas!$A$6</definedName>
    <definedName name="BLPH140" hidden="1">[79]SpotExchangeRates!#REF!</definedName>
    <definedName name="BLPH141" hidden="1">[79]SpotExchangeRates!#REF!</definedName>
    <definedName name="BLPH142" hidden="1">[79]SpotExchangeRates!#REF!</definedName>
    <definedName name="BLPH143" hidden="1">[79]SpotExchangeRates!#REF!</definedName>
    <definedName name="BLPH144" hidden="1">[79]SpotExchangeRates!#REF!</definedName>
    <definedName name="BLPH145" hidden="1">[79]SpotExchangeRates!#REF!</definedName>
    <definedName name="BLPH146" hidden="1">[79]SpotExchangeRates!#REF!</definedName>
    <definedName name="BLPH147" hidden="1">[79]SpotExchangeRates!#REF!</definedName>
    <definedName name="BLPH148" hidden="1">[79]SpotExchangeRates!#REF!</definedName>
    <definedName name="BLPH149" hidden="1">[79]SpotExchangeRates!#REF!</definedName>
    <definedName name="BLPH15" hidden="1">[78]Bolsas!$C$6</definedName>
    <definedName name="BLPH150" hidden="1">[79]SpotExchangeRates!#REF!</definedName>
    <definedName name="BLPH151" hidden="1">[79]SpotExchangeRates!#REF!</definedName>
    <definedName name="BLPH152" hidden="1">[79]SpotExchangeRates!#REF!</definedName>
    <definedName name="BLPH153" hidden="1">[79]SpotExchangeRates!#REF!</definedName>
    <definedName name="BLPH154" hidden="1">[79]SpotExchangeRates!#REF!</definedName>
    <definedName name="BLPH155" hidden="1">[79]SpotExchangeRates!#REF!</definedName>
    <definedName name="BLPH156" hidden="1">[79]SpotExchangeRates!#REF!</definedName>
    <definedName name="BLPH157" hidden="1">[79]SpotExchangeRates!#REF!</definedName>
    <definedName name="BLPH158" hidden="1">[79]SpotExchangeRates!#REF!</definedName>
    <definedName name="BLPH159" hidden="1">[79]SpotExchangeRates!#REF!</definedName>
    <definedName name="BLPH16" hidden="1">[78]Bolsas!$G$6</definedName>
    <definedName name="BLPH160" hidden="1">[79]SpotExchangeRates!#REF!</definedName>
    <definedName name="BLPH161" hidden="1">[79]SpotExchangeRates!#REF!</definedName>
    <definedName name="BLPH162" hidden="1">[79]SpotExchangeRates!#REF!</definedName>
    <definedName name="BLPH163" hidden="1">[79]SpotExchangeRates!#REF!</definedName>
    <definedName name="BLPH164" hidden="1">[79]StockMarketIndices!#REF!</definedName>
    <definedName name="BLPH165" hidden="1">[79]StockMarketIndices!#REF!</definedName>
    <definedName name="BLPH166" hidden="1">[79]StockMarketIndices!$J$7</definedName>
    <definedName name="BLPH167" hidden="1">[79]StockMarketIndices!$I$7</definedName>
    <definedName name="BLPH168" hidden="1">[79]StockMarketIndices!$H$7</definedName>
    <definedName name="BLPH169" hidden="1">[79]StockMarketIndices!#REF!</definedName>
    <definedName name="BLPH17" hidden="1">[78]Bolsas!$I$6</definedName>
    <definedName name="BLPH170" hidden="1">[79]StockMarketIndices!#REF!</definedName>
    <definedName name="BLPH171" hidden="1">[79]StockMarketIndices!$G$7</definedName>
    <definedName name="BLPH172" hidden="1">[79]StockMarketIndices!$F$7</definedName>
    <definedName name="BLPH173" hidden="1">[79]StockMarketIndices!#REF!</definedName>
    <definedName name="BLPH174" hidden="1">[79]StockMarketIndices!$E$7</definedName>
    <definedName name="BLPH175" hidden="1">[79]StockMarketIndices!#REF!</definedName>
    <definedName name="BLPH176" hidden="1">[79]StockMarketIndices!$D$7</definedName>
    <definedName name="BLPH177" hidden="1">[79]StockMarketIndices!$B$7</definedName>
    <definedName name="BLPH18" hidden="1">[78]Bolsas!$K$6</definedName>
    <definedName name="BLPH19" hidden="1">[78]Bolsas!$M$6</definedName>
    <definedName name="BLPH2" hidden="1">'[78]Spread LA'!$A$5</definedName>
    <definedName name="BLPH20" hidden="1">[78]Bolsas!$O$6</definedName>
    <definedName name="BLPH20023" hidden="1">#REF!</definedName>
    <definedName name="BLPH21" hidden="1">[78]Bolsas!$E$6</definedName>
    <definedName name="BLPH22" hidden="1">[78]Bolsas!$Q$6</definedName>
    <definedName name="BLPH23" hidden="1">[78]Bolsas!$S$6</definedName>
    <definedName name="BLPH24" hidden="1">[78]Bolsas!$U$6</definedName>
    <definedName name="BLPH25" hidden="1">[78]Bolsas!$W$6</definedName>
    <definedName name="BLPH26" hidden="1">[78]Bolsas!$Y$6</definedName>
    <definedName name="BLPH27" hidden="1">[78]Bolsas!$AA$6</definedName>
    <definedName name="BLPH28" hidden="1">[78]Bolsas!$AC$6</definedName>
    <definedName name="BLPH29" hidden="1">[78]Bolsas!$AE$6</definedName>
    <definedName name="BLPH3" hidden="1">'[78]Spread LA'!$C$5</definedName>
    <definedName name="BLPH30" hidden="1">[78]Bolsas!$AG$6</definedName>
    <definedName name="BLPH31" hidden="1">[78]Bolsas!$AI$6</definedName>
    <definedName name="BLPH32" hidden="1">[78]Bolsas!$AK$6</definedName>
    <definedName name="BLPH33" hidden="1">[78]Bolsas!$AM$6</definedName>
    <definedName name="BLPH34" localSheetId="9" hidden="1">#REF!</definedName>
    <definedName name="BLPH34" localSheetId="10" hidden="1">#REF!</definedName>
    <definedName name="BLPH34" localSheetId="11" hidden="1">#REF!</definedName>
    <definedName name="BLPH34" localSheetId="21" hidden="1">#REF!</definedName>
    <definedName name="BLPH34" localSheetId="22" hidden="1">#REF!</definedName>
    <definedName name="BLPH34" localSheetId="34" hidden="1">#REF!</definedName>
    <definedName name="BLPH34" localSheetId="33" hidden="1">#REF!</definedName>
    <definedName name="BLPH34" hidden="1">#REF!</definedName>
    <definedName name="BLPH35" hidden="1">[78]Bolsas!$AO$6</definedName>
    <definedName name="BLPH36" hidden="1">[78]Bolsas!$AU$6</definedName>
    <definedName name="BLPH37" hidden="1">[78]Bolsas!$AW$6</definedName>
    <definedName name="BLPH38" hidden="1">[78]Bolsas!$AY$6</definedName>
    <definedName name="BLPH39" hidden="1">[78]Bolsas!$BA$6</definedName>
    <definedName name="BLPH4" hidden="1">'[78]Spread LA'!$E$5</definedName>
    <definedName name="BLPH40" hidden="1">[78]Bolsas!$BC$6</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[78]Bolsas!$AS$6</definedName>
    <definedName name="BLPH42" hidden="1">[78]Bolsas!$AQ$6</definedName>
    <definedName name="BLPH43" hidden="1">[78]Bolsas!$BE$6</definedName>
    <definedName name="BLPH44" hidden="1">'[78]Spread LA'!$I$5</definedName>
    <definedName name="BLPH45" hidden="1">'[78]Spread LA'!$K$5</definedName>
    <definedName name="BLPH46" hidden="1">'[78]Spread LA'!$M$5</definedName>
    <definedName name="BLPH47" hidden="1">'[78]Spread LA'!$P$5</definedName>
    <definedName name="BLPH48" localSheetId="9" hidden="1">#REF!</definedName>
    <definedName name="BLPH48" localSheetId="10" hidden="1">#REF!</definedName>
    <definedName name="BLPH48" localSheetId="11" hidden="1">#REF!</definedName>
    <definedName name="BLPH48" localSheetId="21" hidden="1">#REF!</definedName>
    <definedName name="BLPH48" localSheetId="22" hidden="1">#REF!</definedName>
    <definedName name="BLPH48" localSheetId="34" hidden="1">#REF!</definedName>
    <definedName name="BLPH48" localSheetId="33" hidden="1">#REF!</definedName>
    <definedName name="BLPH48" hidden="1">#REF!</definedName>
    <definedName name="BLPH49" hidden="1">#REF!</definedName>
    <definedName name="BLPH5" localSheetId="9" hidden="1">'[82]Resumen '!#REF!</definedName>
    <definedName name="BLPH5" localSheetId="10" hidden="1">'[82]Resumen '!#REF!</definedName>
    <definedName name="BLPH5" localSheetId="11" hidden="1">'[82]Resumen '!#REF!</definedName>
    <definedName name="BLPH5" localSheetId="21" hidden="1">'[82]Resumen '!#REF!</definedName>
    <definedName name="BLPH5" localSheetId="22" hidden="1">'[82]Resumen '!#REF!</definedName>
    <definedName name="BLPH5" localSheetId="34" hidden="1">'[82]Resumen '!#REF!</definedName>
    <definedName name="BLPH5" localSheetId="33" hidden="1">'[82]Resumen '!#REF!</definedName>
    <definedName name="BLPH5" hidden="1">'[82]Resumen '!#REF!</definedName>
    <definedName name="BLPH50" localSheetId="9" hidden="1">#REF!</definedName>
    <definedName name="BLPH50" localSheetId="10" hidden="1">#REF!</definedName>
    <definedName name="BLPH50" localSheetId="11" hidden="1">#REF!</definedName>
    <definedName name="BLPH50" localSheetId="21" hidden="1">#REF!</definedName>
    <definedName name="BLPH50" localSheetId="22" hidden="1">#REF!</definedName>
    <definedName name="BLPH50" localSheetId="34" hidden="1">#REF!</definedName>
    <definedName name="BLPH50" localSheetId="33"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'[83]Ex rate bloom'!$P$4</definedName>
    <definedName name="BLPH60" hidden="1">'[84]Grafico I.5 C. Neg'!#REF!</definedName>
    <definedName name="BLPH61" hidden="1">'[84]Grafico I.5 C. Neg'!#REF!</definedName>
    <definedName name="BLPH62" localSheetId="9" hidden="1">[85]PCU!#REF!</definedName>
    <definedName name="BLPH62" localSheetId="10" hidden="1">[85]PCU!#REF!</definedName>
    <definedName name="BLPH62" localSheetId="11" hidden="1">[85]PCU!#REF!</definedName>
    <definedName name="BLPH62" localSheetId="21" hidden="1">[85]PCU!#REF!</definedName>
    <definedName name="BLPH62" localSheetId="22" hidden="1">[85]PCU!#REF!</definedName>
    <definedName name="BLPH62" localSheetId="34" hidden="1">[85]PCU!#REF!</definedName>
    <definedName name="BLPH62" localSheetId="33" hidden="1">[85]PCU!#REF!</definedName>
    <definedName name="BLPH62" hidden="1">[85]PCU!#REF!</definedName>
    <definedName name="BLPH63" localSheetId="9" hidden="1">#REF!</definedName>
    <definedName name="BLPH63" localSheetId="10" hidden="1">#REF!</definedName>
    <definedName name="BLPH63" localSheetId="11" hidden="1">#REF!</definedName>
    <definedName name="BLPH63" localSheetId="21" hidden="1">#REF!</definedName>
    <definedName name="BLPH63" localSheetId="22" hidden="1">#REF!</definedName>
    <definedName name="BLPH63" localSheetId="34" hidden="1">#REF!</definedName>
    <definedName name="BLPH63" localSheetId="33" hidden="1">#REF!</definedName>
    <definedName name="BLPH63" hidden="1">#REF!</definedName>
    <definedName name="BLPH64" hidden="1">#REF!</definedName>
    <definedName name="BLPH65" hidden="1">#REF!</definedName>
    <definedName name="BLPH66" hidden="1">#REF!</definedName>
    <definedName name="BLPH67" hidden="1">#REF!</definedName>
    <definedName name="BLPH68" hidden="1">'[84]Grafico I.5 C. Neg'!#REF!</definedName>
    <definedName name="BLPH69" hidden="1">'[84]Grafico I.5 C. Neg'!#REF!</definedName>
    <definedName name="BLPH7" hidden="1">'[83]Ex rate bloom'!$S$4</definedName>
    <definedName name="BLPH70" hidden="1">'[84]Grafico I.5 C. Neg'!#REF!</definedName>
    <definedName name="BLPH71" hidden="1">'[84]Grafico I.5 C. Neg'!#REF!</definedName>
    <definedName name="BLPH72" hidden="1">'[84]Grafico I.5 C. Neg'!#REF!</definedName>
    <definedName name="BLPH73" hidden="1">'[84]Grafico I.5 C. Neg'!#REF!</definedName>
    <definedName name="BLPH74" hidden="1">'[84]Grafico I.5 C. Neg'!#REF!</definedName>
    <definedName name="BLPH78" hidden="1">[81]GenericIR!#REF!</definedName>
    <definedName name="BLPH8" hidden="1">'[86]Ex rate bloom'!$V$4</definedName>
    <definedName name="BLPH86" hidden="1">[79]SpotExchangeRates!#REF!</definedName>
    <definedName name="BLPH87" hidden="1">[79]SpotExchangeRates!#REF!</definedName>
    <definedName name="BLPH88" hidden="1">[79]SpotExchangeRates!$D$10</definedName>
    <definedName name="BLPH89" hidden="1">[79]SpotExchangeRates!#REF!</definedName>
    <definedName name="BLPH9" hidden="1">'[87]Excel History Wizard'!#REF!</definedName>
    <definedName name="BLPH90" hidden="1">[79]SpotExchangeRates!$E$10</definedName>
    <definedName name="BLPH91" hidden="1">[79]SpotExchangeRates!$F$10</definedName>
    <definedName name="BLPH92" hidden="1">[79]SpotExchangeRates!#REF!</definedName>
    <definedName name="BLPH93" hidden="1">[79]SpotExchangeRates!#REF!</definedName>
    <definedName name="BLPH94" hidden="1">[79]SpotExchangeRates!$G$10</definedName>
    <definedName name="BLPH95" hidden="1">[79]SpotExchangeRates!$H$10</definedName>
    <definedName name="BLPH96" hidden="1">[79]SpotExchangeRates!$I$10</definedName>
    <definedName name="BLPH97" hidden="1">[79]SpotExchangeRates!#REF!</definedName>
    <definedName name="BLPH98" hidden="1">[79]SpotExchangeRates!#REF!</definedName>
    <definedName name="BLPH99" hidden="1">[79]SpotExchangeRates!#REF!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'[75]#¡REF'!$E$111:$K$166,'[75]#¡REF'!$P$111:$Z$166,'[75]#¡REF'!$AB$111:$AF$166</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[73]Bolsas!$U$6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81">#REF!</definedName>
    <definedName name="CalcAmort" localSheetId="9">#REF!</definedName>
    <definedName name="CalcAmort" localSheetId="12">#REF!</definedName>
    <definedName name="CalcAmort" localSheetId="21">#REF!</definedName>
    <definedName name="CalcAmort">#REF!</definedName>
    <definedName name="Canal">#REF!</definedName>
    <definedName name="Cancel_Prepag" localSheetId="81">[88]Base!$GM$6:$HA$307,[88]Base!$HD$6:$HQ$307</definedName>
    <definedName name="Cancel_Prepag">#REF!,#REF!</definedName>
    <definedName name="Cancelaciones" localSheetId="81">#REF!</definedName>
    <definedName name="Cancelaciones" localSheetId="9">#REF!</definedName>
    <definedName name="Cancelaciones" localSheetId="10">#REF!</definedName>
    <definedName name="Cancelaciones" localSheetId="12">#REF!</definedName>
    <definedName name="Cancelaciones" localSheetId="21">#REF!</definedName>
    <definedName name="Cancelaciones">#REF!</definedName>
    <definedName name="Capitulo" localSheetId="81">[89]Proyeccion!$W$21:$W$156</definedName>
    <definedName name="Capitulo">[90]Proyeccion!$W$21:$W$156</definedName>
    <definedName name="caro">#REF!</definedName>
    <definedName name="CAROLINA">'[75]liquidez ok'!#REF!</definedName>
    <definedName name="Cartera_Cons_USD">'[91]Emisores  CD'!$S$74</definedName>
    <definedName name="Cartera_USD">'[91]Emisores  CD'!$S$73</definedName>
    <definedName name="catorce" hidden="1">'[50]Grafico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'[92]Grafico I.5 C. Neg'!#REF!</definedName>
    <definedName name="cde" hidden="1">{"Riqfin97",#N/A,FALSE,"Tran";"Riqfinpro",#N/A,FALSE,"Tran"}</definedName>
    <definedName name="cdert" hidden="1">{"Minpmon",#N/A,FALSE,"Monthinput"}</definedName>
    <definedName name="change">#REF!</definedName>
    <definedName name="char20" hidden="1">'[93]Savings &amp; Invest.'!$M$5</definedName>
    <definedName name="chart">#REF!</definedName>
    <definedName name="chart19" hidden="1">[94]C!$P$428:$T$428</definedName>
    <definedName name="chart27" hidden="1">0</definedName>
    <definedName name="chart28" hidden="1">0</definedName>
    <definedName name="chart35" hidden="1">'[93]Savings &amp; Invest.'!$M$5:$T$5</definedName>
    <definedName name="chart9" hidden="1">[95]CPIINDEX!$B$263:$B$310</definedName>
    <definedName name="Chartsik" hidden="1">[96]REER!$I$53:$AM$53</definedName>
    <definedName name="CHILESAT">'[75]liquidez ok'!#REF!</definedName>
    <definedName name="cinco" hidden="1">#REF!</definedName>
    <definedName name="circ">[75]inicial!$A$1:$AR$84</definedName>
    <definedName name="cmethapp">#REF!,#REF!,#REF!</definedName>
    <definedName name="cmethmain">#REF!</definedName>
    <definedName name="CMO">'[75]#¡REF'!#REF!</definedName>
    <definedName name="CNTCARRIER">'[75]liquidez ok'!#REF!</definedName>
    <definedName name="Code" hidden="1">#REF!</definedName>
    <definedName name="Codigo">#REF!</definedName>
    <definedName name="COLOSO">'[75]liquidez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81">#REF!</definedName>
    <definedName name="Comisiones" localSheetId="9">#REF!</definedName>
    <definedName name="Comisiones" localSheetId="10">#REF!</definedName>
    <definedName name="Comisiones" localSheetId="12">#REF!</definedName>
    <definedName name="Comisiones" localSheetId="21">#REF!</definedName>
    <definedName name="Comisiones">#REF!</definedName>
    <definedName name="commodities">[97]Hoja1!$A$1:$G$31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'[75]liquidez ok'!#REF!</definedName>
    <definedName name="CONS1">[76]MONTHLY!$BP$4:$CA$4</definedName>
    <definedName name="CONS2">[76]MONTHLY!$CB$4:$CM$4</definedName>
    <definedName name="contents2" hidden="1">[98]MSRV!#REF!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'[99]C Summary'!#REF!</definedName>
    <definedName name="crit">#REF!</definedName>
    <definedName name="criterio">#REF!</definedName>
    <definedName name="_xlnm.Criteria">#REF!</definedName>
    <definedName name="Crt">#REF!</definedName>
    <definedName name="CRUDE1">[76]MONTHLY!$B$437:$Z$444</definedName>
    <definedName name="CRUDE2">[76]MONTHLY!$B$451:$Z$458</definedName>
    <definedName name="CRUDE3">[76]MONTHLY!$B$465:$Z$472</definedName>
    <definedName name="ctacte">[60]Info.Base!#REF!</definedName>
    <definedName name="ctak">[60]Info.Base!#REF!</definedName>
    <definedName name="CTC">'[75]liquidez ok'!#REF!</definedName>
    <definedName name="CTCMUNDO">'[75]liquidez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[68]RecomendaciónPDBC!$H$19</definedName>
    <definedName name="cupo30">[68]RecomendaciónPDBC!$D$19</definedName>
    <definedName name="cupo360">[68]RecomendaciónPDBC!$T$19</definedName>
    <definedName name="cupo60">[68]RecomendaciónPDBC!$H$19</definedName>
    <definedName name="cupo7">[68]RecomendaciónPDBC!$D$19</definedName>
    <definedName name="cupo90">[68]RecomendaciónPDBC!$L$19</definedName>
    <definedName name="CurMonth">#REF!</definedName>
    <definedName name="Currency">#REF!</definedName>
    <definedName name="CurrentMonth">'[100]Monthly update for clients'!$T$1</definedName>
    <definedName name="CURRENTYEAR">#REF!</definedName>
    <definedName name="cutoff">'[101]LIC cutoff'!$A$2:$B$15</definedName>
    <definedName name="cv" hidden="1">#REF!</definedName>
    <definedName name="Cwvu.a." hidden="1">[102]BOP!$A$36:$IV$36,[102]BOP!$A$44:$IV$44,[102]BOP!$A$59:$IV$59,[102]BOP!#REF!,[102]BOP!#REF!,[102]BOP!$A$81:$IV$88</definedName>
    <definedName name="Cwvu.bop." hidden="1">[102]BOP!$A$36:$IV$36,[102]BOP!$A$44:$IV$44,[102]BOP!$A$59:$IV$59,[102]BOP!#REF!,[102]BOP!#REF!,[102]BOP!$A$81:$IV$88</definedName>
    <definedName name="Cwvu.bop.sr." hidden="1">[102]BOP!$A$36:$IV$36,[102]BOP!$A$44:$IV$44,[102]BOP!$A$59:$IV$59,[102]BOP!#REF!,[102]BOP!#REF!,[102]BOP!$A$81:$IV$88</definedName>
    <definedName name="Cwvu.bopsdr.sr." hidden="1">[102]BOP!$A$36:$IV$36,[102]BOP!$A$44:$IV$44,[102]BOP!$A$59:$IV$59,[102]BOP!#REF!,[102]BOP!#REF!,[102]BOP!$A$81:$IV$88</definedName>
    <definedName name="Cwvu.cotton." hidden="1">[102]BOP!$A$36:$IV$36,[102]BOP!$A$44:$IV$44,[102]BOP!$A$59:$IV$59,[102]BOP!#REF!,[102]BOP!#REF!,[102]BOP!$A$79:$IV$79,[102]BOP!$A$81:$IV$88,[102]BOP!#REF!</definedName>
    <definedName name="Cwvu.cottonall." hidden="1">[102]BOP!$A$36:$IV$36,[102]BOP!$A$44:$IV$44,[102]BOP!$A$59:$IV$59,[102]BOP!#REF!,[102]BOP!#REF!,[102]BOP!$A$79:$IV$79,[102]BOP!$A$81:$IV$88</definedName>
    <definedName name="Cwvu.exportdetails." hidden="1">[102]BOP!$A$36:$IV$36,[102]BOP!$A$44:$IV$44,[102]BOP!$A$59:$IV$59,[102]BOP!#REF!,[102]BOP!#REF!,[102]BOP!$A$79:$IV$79,[102]BOP!#REF!</definedName>
    <definedName name="Cwvu.exports." hidden="1">[102]BOP!$A$36:$IV$36,[102]BOP!$A$44:$IV$44,[102]BOP!$A$59:$IV$59,[102]BOP!#REF!,[102]BOP!#REF!,[102]BOP!$A$79:$IV$79,[102]BOP!$A$81:$IV$88,[102]BOP!#REF!</definedName>
    <definedName name="Cwvu.gold." hidden="1">[102]BOP!$A$36:$IV$36,[102]BOP!$A$44:$IV$44,[102]BOP!$A$59:$IV$59,[102]BOP!#REF!,[102]BOP!#REF!,[102]BOP!$A$79:$IV$79,[102]BOP!$A$81:$IV$88,[102]BOP!#REF!</definedName>
    <definedName name="Cwvu.goldall." hidden="1">[102]BOP!$A$36:$IV$36,[102]BOP!$A$44:$IV$44,[102]BOP!$A$59:$IV$59,[102]BOP!#REF!,[102]BOP!#REF!,[102]BOP!$A$79:$IV$79,[102]BOP!$A$81:$IV$88,[102]BOP!#REF!</definedName>
    <definedName name="Cwvu.IMPORT." hidden="1">#REF!</definedName>
    <definedName name="Cwvu.imports." hidden="1">[102]BOP!$A$36:$IV$36,[102]BOP!$A$44:$IV$44,[102]BOP!$A$59:$IV$59,[102]BOP!#REF!,[102]BOP!#REF!,[102]BOP!$A$79:$IV$79,[102]BOP!$A$81:$IV$88,[102]BOP!#REF!,[102]BOP!#REF!</definedName>
    <definedName name="Cwvu.importsall." hidden="1">[102]BOP!$A$36:$IV$36,[102]BOP!$A$44:$IV$44,[102]BOP!$A$59:$IV$59,[102]BOP!#REF!,[102]BOP!#REF!,[102]BOP!$A$79:$IV$79,[102]BOP!$A$81:$IV$88,[102]BOP!#REF!,[102]BOP!#REF!</definedName>
    <definedName name="Cwvu.Print." hidden="1">[103]Indic!$A$109:$IV$109,[103]Indic!$A$196:$IV$197,[103]Indic!$A$208:$IV$209,[103]Indic!$A$217:$IV$218</definedName>
    <definedName name="Cwvu.sa97." hidden="1">[104]Rev!$A$23:$IV$26,[104]Rev!$A$37:$IV$38</definedName>
    <definedName name="Cwvu.tot." hidden="1">[102]BOP!$A$36:$IV$36,[102]BOP!$A$44:$IV$44,[102]BOP!$A$59:$IV$59,[102]BOP!#REF!,[102]BOP!#REF!,[102]BOP!$A$79:$IV$79</definedName>
    <definedName name="cxccx">#REF!</definedName>
    <definedName name="d" localSheetId="10">#REF!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'[74]Inter-Bank'!$E$5</definedName>
    <definedName name="das" hidden="1">[73]Bolsas!$AA$6</definedName>
    <definedName name="dasd3wqeqas" hidden="1">#REF!</definedName>
    <definedName name="dat">#REF!</definedName>
    <definedName name="Data">[105]sheet0!$C$2</definedName>
    <definedName name="data1" hidden="1">#REF!</definedName>
    <definedName name="data2" hidden="1">#REF!</definedName>
    <definedName name="data3" hidden="1">#REF!</definedName>
    <definedName name="Dataset">#REF!</definedName>
    <definedName name="Datos">[106]Datos!$A$1:$E$5126</definedName>
    <definedName name="DB">"WIREUK"</definedName>
    <definedName name="dcp">[75]gráfico_II.7!$B$1:$B$65536</definedName>
    <definedName name="dd" hidden="1">{"Riqfin97",#N/A,FALSE,"Tran";"Riqfinpro",#N/A,FALSE,"Tran"}</definedName>
    <definedName name="dda">'[75]#¡REF'!$A$1:$P$63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 hidden="1">{"Minpmon",#N/A,FALSE,"Monthinput"}</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'[74]Inter-Bank'!$B$5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81">#REF!</definedName>
    <definedName name="Desembolsos" localSheetId="9">#REF!</definedName>
    <definedName name="Desembolsos" localSheetId="10">#REF!</definedName>
    <definedName name="Desembolsos" localSheetId="12">#REF!</definedName>
    <definedName name="Desembolsos" localSheetId="21">#REF!</definedName>
    <definedName name="Desembolsos">#REF!</definedName>
    <definedName name="desempleo">[60]Info.Base!#REF!</definedName>
    <definedName name="Detalle_Prestamos" localSheetId="81">#REF!</definedName>
    <definedName name="Detalle_Prestamos" localSheetId="9">#REF!</definedName>
    <definedName name="Detalle_Prestamos" localSheetId="12">#REF!</definedName>
    <definedName name="Detalle_Prestamos" localSheetId="21">#REF!</definedName>
    <definedName name="Detalle_Prestamos">#REF!</definedName>
    <definedName name="deudafisc">[60]Info.Base!#REF!</definedName>
    <definedName name="deuext">[60]Info.Base!#REF!</definedName>
    <definedName name="deuext2">[60]Info.Base!#REF!</definedName>
    <definedName name="Dext" localSheetId="81">#REF!</definedName>
    <definedName name="Dext" localSheetId="9">#REF!</definedName>
    <definedName name="Dext" localSheetId="12">#REF!</definedName>
    <definedName name="Dext" localSheetId="21">#REF!</definedName>
    <definedName name="Dext">#REF!</definedName>
    <definedName name="Dext0901" localSheetId="81">#REF!</definedName>
    <definedName name="Dext0901" localSheetId="9">#REF!</definedName>
    <definedName name="Dext0901" localSheetId="12">#REF!</definedName>
    <definedName name="Dext0901" localSheetId="21">#REF!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[68]RecomendaciónPDBC!$H$17</definedName>
    <definedName name="dias30">[68]RecomendaciónPDBC!$D$17</definedName>
    <definedName name="dias360">[68]RecomendaciónPDBC!$T$17</definedName>
    <definedName name="dias60">[68]RecomendaciónPDBC!$H$17</definedName>
    <definedName name="dias7">[68]RecomendaciónPDBC!$D$17</definedName>
    <definedName name="dias90">[68]RecomendaciónPDBC!$L$17</definedName>
    <definedName name="diez" hidden="1">#REF!</definedName>
    <definedName name="diferencial_de_tasas">[75]Forward!$BB$30:$BK$403</definedName>
    <definedName name="dinero">[60]Info.Base!#REF!</definedName>
    <definedName name="Dint" localSheetId="81">#REF!</definedName>
    <definedName name="Dint" localSheetId="9">#REF!</definedName>
    <definedName name="Dint" localSheetId="12">#REF!</definedName>
    <definedName name="Dint" localSheetId="21">#REF!</definedName>
    <definedName name="Dint">#REF!</definedName>
    <definedName name="Dint0901" localSheetId="81">#REF!</definedName>
    <definedName name="Dint0901" localSheetId="9">#REF!</definedName>
    <definedName name="Dint0901" localSheetId="12">#REF!</definedName>
    <definedName name="Dint0901" localSheetId="21">#REF!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[75]gráfico_II.7!$C$1:$C$65536</definedName>
    <definedName name="dmda14">[68]RecomendaciónPDBC!$H$21</definedName>
    <definedName name="dmda30">[68]RecomendaciónPDBC!$D$21</definedName>
    <definedName name="dmda360">[68]RecomendaciónPDBC!$T$21</definedName>
    <definedName name="dmda60">[68]RecomendaciónPDBC!$H$21</definedName>
    <definedName name="dmda7">[68]RecomendaciónPDBC!$D$21</definedName>
    <definedName name="dmda90">[68]RecomendaciónPDBC!$L$21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'[75]#¡REF'!$L$1</definedName>
    <definedName name="dos" hidden="1">[107]BOP!#REF!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[75]gráfico_II.7!$E$1:$E$65536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'[50]Grafico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'[75]liquidez ok'!#REF!</definedName>
    <definedName name="EndDate">'[108]TPM LP ICP'!$D$3:$D$12</definedName>
    <definedName name="ENTEL">'[75]liquidez ok'!#REF!</definedName>
    <definedName name="eo">#REF!</definedName>
    <definedName name="EPERVA">'[75]liquidez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'[28]Time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[75]Hoja1!$D$1,[75]Hoja1!$G$1:$G$65536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[109]Sheet1!$N$2:$Q$26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[15]coyuntural!$K$175:$EH$217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'[91]Stock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[110]Feriados!$A:$A</definedName>
    <definedName name="fersdsdf" hidden="1">'[111]Chart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'[73]Spread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[15]Datos!$A$205:$A$215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'[75]#¡REF'!$A$1:$Z$131</definedName>
    <definedName name="FMutuos">#REF!</definedName>
    <definedName name="FPensiones">#REF!</definedName>
    <definedName name="fr" hidden="1">[112]GDEr!#REF!</definedName>
    <definedName name="fraf44" hidden="1">'[24]Table 4'!#REF!</definedName>
    <definedName name="fre" hidden="1">{"Tab1",#N/A,FALSE,"P";"Tab2",#N/A,FALSE,"P"}</definedName>
    <definedName name="fs" hidden="1">{"'Inversión Extranjera'!$A$1:$AG$74","'Inversión Extranjera'!$G$7:$AF$61"}</definedName>
    <definedName name="fsd" hidden="1">{"'Inversión Extranjera'!$A$1:$AG$74","'Inversión Extranjera'!$G$7:$AF$61"}</definedName>
    <definedName name="fshrts" hidden="1">[11]WB!$Q$255:$AK$255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[113]Quincenal!#REF!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[114]GDP_WEO!$A$3:$AB$188</definedName>
    <definedName name="gdpall">[114]GDP!$B$2:$AD$134</definedName>
    <definedName name="gdppc">[114]GDPpc_WEO!$A$3:$AC$188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'[50]Grafico I.5 C. Neg'!#REF!</definedName>
    <definedName name="get" hidden="1">#REF!</definedName>
    <definedName name="GF_GT">[75]gráfico_II.7!$G$1:$G$65536</definedName>
    <definedName name="gf_gt_a">[75]gráfico_II.7!$H$1:$H$65536</definedName>
    <definedName name="gf_gtA">[75]gráfico_II.7!$H$1</definedName>
    <definedName name="gffd" hidden="1">{"Riqfin97",#N/A,FALSE,"Tran";"Riqfinpro",#N/A,FALSE,"Tran"}</definedName>
    <definedName name="gfin">[75]gráfico_II.7!$D$1:$D$65536</definedName>
    <definedName name="gfint">[75]gráfico_II.7!$F$1:$F$65536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'[115]J(Priv.Cap)'!#REF!</definedName>
    <definedName name="gggggggg" hidden="1">{"Tab1",#N/A,FALSE,"P";"Tab2",#N/A,FALSE,"P"}</definedName>
    <definedName name="ghdhzhghzdhz" hidden="1">#REF!</definedName>
    <definedName name="ghh">MATCH(#REF!,INDEX(Datos,1,),0)</definedName>
    <definedName name="ght" hidden="1">{"Tab1",#N/A,FALSE,"P";"Tab2",#N/A,FALSE,"P"}</definedName>
    <definedName name="glosa">[75]Incidencias!#REF!</definedName>
    <definedName name="gni">[101]GNIpc!$A$1:$R$235</definedName>
    <definedName name="gñjfñj" hidden="1">#REF!</definedName>
    <definedName name="goafrica" localSheetId="36">[116]!goafrica</definedName>
    <definedName name="goafrica" localSheetId="37">[116]!goafrica</definedName>
    <definedName name="goafrica">[116]!goafrica</definedName>
    <definedName name="goasia" localSheetId="36">[116]!goasia</definedName>
    <definedName name="goasia" localSheetId="37">[116]!goasia</definedName>
    <definedName name="goasia">[116]!goasia</definedName>
    <definedName name="goeeup" localSheetId="36">[116]!goeeup</definedName>
    <definedName name="goeeup" localSheetId="37">[116]!goeeup</definedName>
    <definedName name="goeeup">[116]!goeeup</definedName>
    <definedName name="goeurope" localSheetId="36">[116]!goeurope</definedName>
    <definedName name="goeurope" localSheetId="37">[116]!goeurope</definedName>
    <definedName name="goeurope">[116]!goeurope</definedName>
    <definedName name="golamerica" localSheetId="36">[116]!golamerica</definedName>
    <definedName name="golamerica" localSheetId="37">[116]!golamerica</definedName>
    <definedName name="golamerica">[116]!golamerica</definedName>
    <definedName name="gomeast" localSheetId="36">[116]!gomeast</definedName>
    <definedName name="gomeast" localSheetId="37">[116]!gomeast</definedName>
    <definedName name="gomeast">[116]!gomeast</definedName>
    <definedName name="gooecd" localSheetId="36">[116]!gooecd</definedName>
    <definedName name="gooecd" localSheetId="37">[116]!gooecd</definedName>
    <definedName name="gooecd">[116]!gooecd</definedName>
    <definedName name="goopec" localSheetId="36">[116]!goopec</definedName>
    <definedName name="goopec" localSheetId="37">[116]!goopec</definedName>
    <definedName name="goopec">[116]!goopec</definedName>
    <definedName name="gosummary" localSheetId="36">[116]!gosummary</definedName>
    <definedName name="gosummary" localSheetId="37">[116]!gosummary</definedName>
    <definedName name="gosummary">[116]!gosummary</definedName>
    <definedName name="graf">'[113]#¡REF'!$R$161:$T$212,'[113]#¡REF'!$N$161:$P$212,'[113]#¡REF'!$G$162:$L$212</definedName>
    <definedName name="GRAFA">[97]Hoja1!#REF!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[97]Hoja1!#REF!</definedName>
    <definedName name="graph" hidden="1">[117]Report1!$G$227:$G$243</definedName>
    <definedName name="graph1" hidden="1">#REF!</definedName>
    <definedName name="Graph31" hidden="1">#REF!</definedName>
    <definedName name="gre" hidden="1">{"Riqfin97",#N/A,FALSE,"Tran";"Riqfinpro",#N/A,FALSE,"Tran"}</definedName>
    <definedName name="GRSDG" hidden="1">#REF!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9">#REF!</definedName>
    <definedName name="h" localSheetId="10">#REF!</definedName>
    <definedName name="h" localSheetId="11">#REF!</definedName>
    <definedName name="h" localSheetId="21">#REF!</definedName>
    <definedName name="h" localSheetId="22">#REF!</definedName>
    <definedName name="h" localSheetId="34">#REF!</definedName>
    <definedName name="h" localSheetId="33">#REF!</definedName>
    <definedName name="h">#REF!</definedName>
    <definedName name="h1977_1989">#REF!,#REF!</definedName>
    <definedName name="h1989_1994">#REF!,#REF!</definedName>
    <definedName name="h1b" hidden="1">#REF!</definedName>
    <definedName name="h63y34" hidden="1">'[50]Grafico I.5 C. Neg'!#REF!</definedName>
    <definedName name="HF" hidden="1">#REF!</definedName>
    <definedName name="hfrstes" hidden="1">[11]ER!#REF!</definedName>
    <definedName name="hfshfrt" hidden="1">[11]WB!$Q$62:$AK$62</definedName>
    <definedName name="hg" hidden="1">[73]Bolsas!$AG$6</definedName>
    <definedName name="hgd" hidden="1">[73]Bolsas!$AI$6</definedName>
    <definedName name="hgfd" hidden="1">{#N/A,#N/A,FALSE,"I";#N/A,#N/A,FALSE,"J";#N/A,#N/A,FALSE,"K";#N/A,#N/A,FALSE,"L";#N/A,#N/A,FALSE,"M";#N/A,#N/A,FALSE,"N";#N/A,#N/A,FALSE,"O"}</definedName>
    <definedName name="hhh" localSheetId="81">#REF!</definedName>
    <definedName name="hhh">#REF!</definedName>
    <definedName name="hhhh" localSheetId="81">#REF!</definedName>
    <definedName name="hhhh">#REF!</definedName>
    <definedName name="hhhhh" hidden="1">{"Tab1",#N/A,FALSE,"P";"Tab2",#N/A,FALSE,"P"}</definedName>
    <definedName name="hhhs">MATCH(#REF!,INDEX(Datos,1,),0)</definedName>
    <definedName name="HiddenRows" hidden="1">#REF!</definedName>
    <definedName name="Highest_Inter_Bank_Rate">'[74]Inter-Bank'!$L$5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1">#REF!</definedName>
    <definedName name="hola" localSheetId="22">#REF!</definedName>
    <definedName name="hola">#REF!</definedName>
    <definedName name="hola1" hidden="1">#REF!</definedName>
    <definedName name="hoy_dia">'[108]TPM LP ICP'!$E$2</definedName>
    <definedName name="hpu" hidden="1">{"Tab1",#N/A,FALSE,"P";"Tab2",#N/A,FALSE,"P"}</definedName>
    <definedName name="hre" hidden="1">'[56]Grafico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#REF!</definedName>
    <definedName name="IA">#REF!</definedName>
    <definedName name="IB">#REF!</definedName>
    <definedName name="IC">#REF!</definedName>
    <definedName name="ICP_Hoy">'[108]TPM LP ICP'!$F$4</definedName>
    <definedName name="ICP_T2">'[108]TPM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[118]trim!$D$1:$D$65536</definedName>
    <definedName name="IMPORTACIONES">#REF!</definedName>
    <definedName name="Impresion">[75]inicial!#REF!,[75]inicial!#REF!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[75]Incidencias!#REF!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81">#REF!</definedName>
    <definedName name="Intereses" localSheetId="9">#REF!</definedName>
    <definedName name="Intereses" localSheetId="12">#REF!</definedName>
    <definedName name="Intereses" localSheetId="21">#REF!</definedName>
    <definedName name="Intereses">#REF!</definedName>
    <definedName name="INTEREST">#REF!</definedName>
    <definedName name="InvCF">[119]Hoja1!$AO$292:$CD$389</definedName>
    <definedName name="iooo" hidden="1">#REF!</definedName>
    <definedName name="IPC_actual">'[75]resumen _real'!$R$1</definedName>
    <definedName name="IPC_proy">[75]inicial!$AW$28:$AY$28</definedName>
    <definedName name="IPC_Total98" localSheetId="9">#REF!</definedName>
    <definedName name="IPC_Total98" localSheetId="10">#REF!</definedName>
    <definedName name="IPC_Total98" localSheetId="11">#REF!</definedName>
    <definedName name="IPC_Total98" localSheetId="21">#REF!</definedName>
    <definedName name="IPC_Total98" localSheetId="22">#REF!</definedName>
    <definedName name="IPC_Total98" localSheetId="34">#REF!</definedName>
    <definedName name="IPC_Total98" localSheetId="33">#REF!</definedName>
    <definedName name="IPC_Total98">#REF!</definedName>
    <definedName name="IPCX_proy">[75]inicial!$AW$29:$AY$29</definedName>
    <definedName name="ipec">[118]trim!$C$1:$C$65536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43698.7857638889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UIQUE">'[75]liquidez ok'!#REF!</definedName>
    <definedName name="ITATA">'[75]liquidez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81">#REF!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[120]M!#REF!</definedName>
    <definedName name="jjjj" localSheetId="11">#REF!</definedName>
    <definedName name="jjjj" localSheetId="22">#REF!</definedName>
    <definedName name="jjjj">#REF!</definedName>
    <definedName name="jjjjjj" hidden="1">'[115]J(Priv.Cap)'!#REF!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#REF!</definedName>
    <definedName name="karol">MATCH("mediana",[0]!fffa,0)+[0]!hhhs-1</definedName>
    <definedName name="kb" hidden="1">{"Riqfin97",#N/A,FALSE,"Tran";"Riqfinpro",#N/A,FALSE,"Tran"}</definedName>
    <definedName name="ki" hidden="1">#REF!</definedName>
    <definedName name="kiki" hidden="1">'[50]Grafico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81">#REF!</definedName>
    <definedName name="KKK">#REF!</definedName>
    <definedName name="kkkk" hidden="1">[121]M!#REF!</definedName>
    <definedName name="kkkkk" hidden="1">'[122]J(Priv.Cap)'!#REF!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'[22]Dep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#REF!</definedName>
    <definedName name="lalala" localSheetId="12">#REF!</definedName>
    <definedName name="lalala">#REF!</definedName>
    <definedName name="LastMonth">'[100]Monthly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[75]Hoja1!$D$1,[75]Hoja1!$I$1:$I$65536</definedName>
    <definedName name="limcount" hidden="1">3</definedName>
    <definedName name="ljjeltjy" hidden="1">#REF!</definedName>
    <definedName name="ljtjlt" hidden="1">'[56]Grafico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[120]M!#REF!</definedName>
    <definedName name="lllll" hidden="1">{"Tab1",#N/A,FALSE,"P";"Tab2",#N/A,FALSE,"P"}</definedName>
    <definedName name="llllll" hidden="1">{"Minpmon",#N/A,FALSE,"Monthinput"}</definedName>
    <definedName name="LMaxEmisorUSD">'[91]Emisores  CD'!$S$72</definedName>
    <definedName name="LOOKUPMTH">#REF!</definedName>
    <definedName name="Lowest_Inter_Bank_Rate">'[74]Inter-Bank'!$M$5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[75]HTMIP96NB02!#REF!</definedName>
    <definedName name="m">[123]Settings!$B$4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[44]QNEWLOR!$B$3:$G$17,[44]QNEWLOR!$B$20:$G$87,[44]QNEWLOR!$B$90:$G$159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[75]Forward!$BN$30:$BT$149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[75]data!$AQ$1:$AQ$65536</definedName>
    <definedName name="mkupe_t">[75]data!$AR$1:$AR$65536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81">[89]Tasas!$B$54:$B$71</definedName>
    <definedName name="Monedas">[90]Tasas!$B$54:$B$71</definedName>
    <definedName name="monet">#REF!</definedName>
    <definedName name="Monet1">#REF!</definedName>
    <definedName name="Monet2">#REF!</definedName>
    <definedName name="monetaria">[124]TITULO!$A$1:$E$46</definedName>
    <definedName name="Month">#REF!</definedName>
    <definedName name="MonthIndex">#REF!</definedName>
    <definedName name="Monthly_trade_query_from_2000">#REF!</definedName>
    <definedName name="MONTHS">[76]MONTHLY!$BV$3:$CG$3</definedName>
    <definedName name="moodys">'[125]Credit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[109]Sheet1!$H$2:$K$24</definedName>
    <definedName name="mscid">[109]Sheet1!$B$2:$E$24</definedName>
    <definedName name="mscil">[109]Sheet1!$H$2:$K$24</definedName>
    <definedName name="mte" hidden="1">{"Riqfin97",#N/A,FALSE,"Tran";"Riqfinpro",#N/A,FALSE,"Tran"}</definedName>
    <definedName name="n" localSheetId="9">#REF!</definedName>
    <definedName name="n" localSheetId="10">#REF!</definedName>
    <definedName name="n" localSheetId="11">#REF!</definedName>
    <definedName name="n" localSheetId="21">#REF!</definedName>
    <definedName name="n" localSheetId="22">#REF!</definedName>
    <definedName name="n" localSheetId="34">#REF!</definedName>
    <definedName name="n" localSheetId="33">#REF!</definedName>
    <definedName name="n">#REF!</definedName>
    <definedName name="new" hidden="1">{"TBILLS_ALL",#N/A,FALSE,"FITB_all"}</definedName>
    <definedName name="newnew" hidden="1">{"TBILLS_ALL",#N/A,FALSE,"FITB_all"}</definedName>
    <definedName name="nfrtrs" hidden="1">[11]WB!$Q$257:$AK$257</definedName>
    <definedName name="NiProjects">#REF!</definedName>
    <definedName name="nmBlankCell">'[126]Table 2.1 from DDP program'!$A$2:$A$2</definedName>
    <definedName name="nmBlankRow">[127]EDT!#REF!</definedName>
    <definedName name="nmColumnHeader">[127]EDT!$3:$3</definedName>
    <definedName name="nmData">[127]EDT!$B$4:$AA$36</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cale">[127]EDT!#REF!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'[75]A4 99-02'!$C$12:$C$52</definedName>
    <definedName name="NONLEAP">#REF!</definedName>
    <definedName name="NONOECD1">[1]nonopec!$D$29:$AD$70</definedName>
    <definedName name="NONOECD2">[1]nonopec!$D$71:$AD$135</definedName>
    <definedName name="NONOPEC">[1]nonopec!$D$136:$AD$155</definedName>
    <definedName name="NOPEC1">[76]MONTHLY!$BP$19:$CA$19</definedName>
    <definedName name="NOPEC2">[76]MONTHLY!$CB$19:$CM$19</definedName>
    <definedName name="NORM1">[76]MONTHLY!$A$5:$O$117</definedName>
    <definedName name="NORM2">[76]MONTHLY!$A$422:$Z$491</definedName>
    <definedName name="NORM3">[76]MONTHLY!$A$334:$Z$380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9">#REF!</definedName>
    <definedName name="ñ" localSheetId="11">#REF!</definedName>
    <definedName name="ñ" localSheetId="21">#REF!</definedName>
    <definedName name="ñ" localSheetId="22">#REF!</definedName>
    <definedName name="ñ" localSheetId="34">#REF!</definedName>
    <definedName name="ñ" localSheetId="33">#REF!</definedName>
    <definedName name="ñ">#REF!</definedName>
    <definedName name="ñktlkt" hidden="1">#REF!</definedName>
    <definedName name="o" localSheetId="9">#REF!</definedName>
    <definedName name="o" localSheetId="11">#REF!</definedName>
    <definedName name="o" localSheetId="21">#REF!</definedName>
    <definedName name="o" localSheetId="22">#REF!</definedName>
    <definedName name="o" localSheetId="34">#REF!</definedName>
    <definedName name="o" localSheetId="33">#REF!</definedName>
    <definedName name="o">#REF!</definedName>
    <definedName name="ocho" hidden="1">#REF!</definedName>
    <definedName name="OECD">[1]nonopec!$D$1:$AD$28</definedName>
    <definedName name="okfi" hidden="1">#REF!</definedName>
    <definedName name="old" hidden="1">#REF!</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[76]MONTHLY!$BP$12:$CA$12</definedName>
    <definedName name="OPEC2">[76]MONTHLY!$CB$12:$CM$12</definedName>
    <definedName name="Operaciones">#REF!</definedName>
    <definedName name="opu" hidden="1">{"Riqfin97",#N/A,FALSE,"Tran";"Riqfinpro",#N/A,FALSE,"Tran"}</definedName>
    <definedName name="oqui89" hidden="1">[102]BOP!$A$36:$IV$36,[102]BOP!$A$44:$IV$44,[102]BOP!$A$59:$IV$59,[102]BOP!#REF!,[102]BOP!#REF!,[102]BOP!$A$79:$IV$79,[102]BOP!$A$81:$IV$88,[102]BOP!#REF!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#REF!</definedName>
    <definedName name="Página__2">'[75]tasas bc'!$A$1:$BU$95</definedName>
    <definedName name="Página1">'[75]tasas bc'!$A$1:$CB$97</definedName>
    <definedName name="Página2">'[75]tasas bc'!$CC$1:$CC$75</definedName>
    <definedName name="Paridades" localSheetId="81">[89]Tasas!$B$54:$C$71</definedName>
    <definedName name="Paridades">[90]Tasas!$B$54:$C$71</definedName>
    <definedName name="ParidFechas" localSheetId="81">#REF!</definedName>
    <definedName name="ParidFechas" localSheetId="9">#REF!</definedName>
    <definedName name="ParidFechas" localSheetId="10">#REF!</definedName>
    <definedName name="ParidFechas" localSheetId="12">#REF!</definedName>
    <definedName name="ParidFechas" localSheetId="21">#REF!</definedName>
    <definedName name="ParidFechas">#REF!</definedName>
    <definedName name="ParidVigDic2000" localSheetId="81">#REF!</definedName>
    <definedName name="ParidVigDic2000" localSheetId="9">#REF!</definedName>
    <definedName name="ParidVigDic2000" localSheetId="12">#REF!</definedName>
    <definedName name="ParidVigDic2000" localSheetId="21">#REF!</definedName>
    <definedName name="ParidVigDic2000">#REF!</definedName>
    <definedName name="Partidas" localSheetId="81">#REF!</definedName>
    <definedName name="Partidas" localSheetId="9">#REF!</definedName>
    <definedName name="Partidas" localSheetId="12">#REF!</definedName>
    <definedName name="Partidas" localSheetId="21">#REF!</definedName>
    <definedName name="Partidas">[30]Hoja1!$B$108:$C$130</definedName>
    <definedName name="PartidasCodigos" localSheetId="81">#REF!</definedName>
    <definedName name="PartidasCodigos" localSheetId="9">#REF!</definedName>
    <definedName name="PartidasCodigos" localSheetId="12">#REF!</definedName>
    <definedName name="PartidasCodigos" localSheetId="21">#REF!</definedName>
    <definedName name="PartidasCodigos">[30]Hoja1!$B$108:$B$130</definedName>
    <definedName name="PCNTLGT">[1]nonopec!#REF!</definedName>
    <definedName name="PDBC_BECH">#REF!</definedName>
    <definedName name="PDBC_PRIVADO">#REF!</definedName>
    <definedName name="pego4" hidden="1">[19]OUT!#REF!</definedName>
    <definedName name="PESO">[75]Hoja1!$D$1,[75]Hoja1!$D$1:$D$65536</definedName>
    <definedName name="PESO_MEX">[75]Hoja1!$D$1,[75]Hoja1!$K$1:$K$65536</definedName>
    <definedName name="petroleo">[97]Hoja1!$A$1:$I$31</definedName>
    <definedName name="PIB_CLP_07">'[70]Datos Macro'!$E$4</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'[75]#¡REF'!$B$2:$Q$43,'[75]#¡REF'!$S$2:$AH$43,'[75]#¡REF'!#REF!,'[75]#¡REF'!#REF!</definedName>
    <definedName name="poto">'[75]#¡REF'!$R$1:$T$69,'[75]#¡REF'!$R$73:$T$153,'[75]#¡REF'!$N$1:$P$69,'[75]#¡REF'!$N$73:$P$153,'[75]#¡REF'!$G$1:$L$69,'[75]#¡REF'!$G$73:$L$153</definedName>
    <definedName name="pp" hidden="1">{"Riqfin97",#N/A,FALSE,"Tran";"Riqfinpro",#N/A,FALSE,"Tran"}</definedName>
    <definedName name="ppp" hidden="1">{"Riqfin97",#N/A,FALSE,"Tran";"Riqfinpro",#N/A,FALSE,"Tran"}</definedName>
    <definedName name="pppppp" hidden="1">{"Riqfin97",#N/A,FALSE,"Tran";"Riqfinpro",#N/A,FALSE,"Tran"}</definedName>
    <definedName name="PRBC_BECH">#REF!</definedName>
    <definedName name="PRBC_PRIVADO">#REF!</definedName>
    <definedName name="Prepagos" localSheetId="81">#REF!</definedName>
    <definedName name="Prepagos" localSheetId="9">#REF!</definedName>
    <definedName name="Prepagos" localSheetId="10">#REF!</definedName>
    <definedName name="Prepagos" localSheetId="12">#REF!</definedName>
    <definedName name="Prepagos" localSheetId="21">#REF!</definedName>
    <definedName name="Prepagos">#REF!</definedName>
    <definedName name="PRES1">[1]nonopec!#REF!</definedName>
    <definedName name="PRES2">[1]nonopec!#REF!</definedName>
    <definedName name="PRES3">[1]nonopec!#REF!</definedName>
    <definedName name="Print">'[75]#¡REF'!$A$1:$AX$164</definedName>
    <definedName name="Print_Area">'[75]#¡REF'!$A$1:$P$63</definedName>
    <definedName name="Print_Area_MI">#REF!</definedName>
    <definedName name="print_area1">#REF!</definedName>
    <definedName name="Print1">#REF!</definedName>
    <definedName name="printtasas">'[75]#¡REF'!$A$1:$AP$164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[75]inicial!$BQ$5:$BS$30</definedName>
    <definedName name="promd">[75]inicial!$BV$5:$BX$30</definedName>
    <definedName name="Proyección" localSheetId="81">#REF!</definedName>
    <definedName name="Proyección" localSheetId="9">#REF!</definedName>
    <definedName name="Proyección" localSheetId="12">#REF!</definedName>
    <definedName name="Proyección" localSheetId="21">#REF!</definedName>
    <definedName name="Proyección">#REF!</definedName>
    <definedName name="Proyecto">#REF!</definedName>
    <definedName name="proytri">#REF!</definedName>
    <definedName name="PRUEBA" hidden="1">'[56]Grafico I.5 C. Neg'!#REF!</definedName>
    <definedName name="q" hidden="1">[73]Bolsas!$AC$6</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[73]Bolsas!$AE$6</definedName>
    <definedName name="qef" hidden="1">{"'Hoja1'!$A$2:$O$33"}</definedName>
    <definedName name="qer" hidden="1">{"Tab1",#N/A,FALSE,"P";"Tab2",#N/A,FALSE,"P"}</definedName>
    <definedName name="qew">#REF!</definedName>
    <definedName name="qgarw5e" hidden="1">#REF!</definedName>
    <definedName name="qq" hidden="1">'[129]J(Priv.Cap)'!#REF!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'[130]Authnot Prelim'!#REF!</definedName>
    <definedName name="QtrData">'[130]Authnot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9">[131]A!#REF!</definedName>
    <definedName name="qwerty" localSheetId="10">[131]A!#REF!</definedName>
    <definedName name="qwerty" localSheetId="11">[131]A!#REF!</definedName>
    <definedName name="qwerty" localSheetId="21">[131]A!#REF!</definedName>
    <definedName name="qwerty" localSheetId="22">[131]A!#REF!</definedName>
    <definedName name="qwerty" localSheetId="34">[131]A!#REF!</definedName>
    <definedName name="qwerty" localSheetId="33">[131]A!#REF!</definedName>
    <definedName name="qwerty">[131]A!#REF!</definedName>
    <definedName name="qwerty2">[30]Hoja1!$B$5:$E$63</definedName>
    <definedName name="qwerty3" localSheetId="9">[131]A!#REF!</definedName>
    <definedName name="qwerty3" localSheetId="10">[131]A!#REF!</definedName>
    <definedName name="qwerty3" localSheetId="11">[131]A!#REF!</definedName>
    <definedName name="qwerty3" localSheetId="21">[131]A!#REF!</definedName>
    <definedName name="qwerty3" localSheetId="22">[131]A!#REF!</definedName>
    <definedName name="qwerty3" localSheetId="34">[131]A!#REF!</definedName>
    <definedName name="qwerty3" localSheetId="33">[131]A!#REF!</definedName>
    <definedName name="qwerty3">[131]A!#REF!</definedName>
    <definedName name="qwerty4" localSheetId="9">[131]A!#REF!</definedName>
    <definedName name="qwerty4" localSheetId="11">[131]A!#REF!</definedName>
    <definedName name="qwerty4" localSheetId="21">[131]A!#REF!</definedName>
    <definedName name="qwerty4" localSheetId="22">[131]A!#REF!</definedName>
    <definedName name="qwerty4" localSheetId="34">[131]A!#REF!</definedName>
    <definedName name="qwerty4" localSheetId="33">[131]A!#REF!</definedName>
    <definedName name="qwerty4">[131]A!#REF!</definedName>
    <definedName name="qwerty5">[131]A!$B$8:$B$20</definedName>
    <definedName name="qwq" hidden="1">#REF!</definedName>
    <definedName name="raaesrr">#REF!</definedName>
    <definedName name="raas">#REF!</definedName>
    <definedName name="ras">[15]coyuntural!$K$46:$EH$103</definedName>
    <definedName name="RCArea" hidden="1">#REF!</definedName>
    <definedName name="re" hidden="1">#N/A</definedName>
    <definedName name="REAL">[75]Hoja1!$D$1,[75]Hoja1!$F$1:$F$65536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81">#REF!</definedName>
    <definedName name="Resumen_Desemb" localSheetId="9">#REF!</definedName>
    <definedName name="Resumen_Desemb" localSheetId="10">#REF!</definedName>
    <definedName name="Resumen_Desemb" localSheetId="12">#REF!</definedName>
    <definedName name="Resumen_Desemb" localSheetId="21">#REF!</definedName>
    <definedName name="Resumen_Desemb">#REF!</definedName>
    <definedName name="Resumen_Ppto" localSheetId="81">[88]Base!$HR$1:$IL$307,[88]Base!$IO$1:$IU$307</definedName>
    <definedName name="Resumen_Ppto">#REF!,#REF!</definedName>
    <definedName name="Resumen_SD" localSheetId="81">#REF!</definedName>
    <definedName name="Resumen_SD" localSheetId="9">#REF!</definedName>
    <definedName name="Resumen_SD" localSheetId="10">#REF!</definedName>
    <definedName name="Resumen_SD" localSheetId="12">#REF!</definedName>
    <definedName name="Resumen_SD" localSheetId="21">#REF!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'[75]#¡REF'!$A$1:$AM$150</definedName>
    <definedName name="reunion">'[75]#¡REF'!$A$1:$AM$164</definedName>
    <definedName name="rf" hidden="1">#REF!</definedName>
    <definedName name="rfer" hidden="1">#REF!</definedName>
    <definedName name="rfrf" hidden="1">#REF!</definedName>
    <definedName name="rfrjerge" hidden="1">'[50]Grafico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[75]PARAMETROS!$G$1:$G$65536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[75]PARAMETROS!$H$1:$H$65536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'[66]COP FED'!#REF!</definedName>
    <definedName name="Rwvu.Print." hidden="1">#N/A</definedName>
    <definedName name="Rwvu.sa97." hidden="1">[104]Rev!$B$1:$B$65536,[104]Rev!$C$1:$D$65536,[104]Rev!$AB$1:$AB$65536,[104]Rev!$L$1:$Q$65536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81">#REF!</definedName>
    <definedName name="Saldos" localSheetId="9">#REF!</definedName>
    <definedName name="Saldos" localSheetId="12">#REF!</definedName>
    <definedName name="Saldos" localSheetId="21">#REF!</definedName>
    <definedName name="Saldos">#REF!</definedName>
    <definedName name="Salidafob">#REF!</definedName>
    <definedName name="SAN_PEDRO">'[75]liquidez ok'!#REF!</definedName>
    <definedName name="SANTA_RITA">'[75]liquidez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'[132]Spread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[75]TITULO!$A$1:$E$46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'[91]Datos Diarios'!$AT$1:$AU$7</definedName>
    <definedName name="Semana">'[91]Datos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81">[88]Base!A1:R124,[88]Base!T1:AG124,[88]Base!$FX$6:$GK$307</definedName>
    <definedName name="Servicio_Deuda" localSheetId="20">#REF!,#REF!,#REF!</definedName>
    <definedName name="Servicio_Deuda">#REF!,#REF!,#REF!</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[133]INICIO!$A$45:$G$50</definedName>
    <definedName name="snp">'[125]Credit ratings on 1st issues'!#REF!</definedName>
    <definedName name="solver_lin" hidden="1">0</definedName>
    <definedName name="solver_num" hidden="1">0</definedName>
    <definedName name="solver_typ" hidden="1">1</definedName>
    <definedName name="solver_val" hidden="1">0</definedName>
    <definedName name="SortRange">#REF!</definedName>
    <definedName name="SpecialPrice" hidden="1">#REF!</definedName>
    <definedName name="Spread_Between_Highest_and_Lowest_Rates">'[74]Inter-Bank'!$N$5</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'[134]XX ag prices'!#REF!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PSS">[75]datos!#REF!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'[108]TPM LP ICP'!$C$3</definedName>
    <definedName name="StartPosition">#REF!</definedName>
    <definedName name="STOCK_DIARIOS">#REF!</definedName>
    <definedName name="STOCKS">"STOCK$A$1:$K$3577"</definedName>
    <definedName name="SUPPLY">[76]MONTHLY!$A$87:$Q$193</definedName>
    <definedName name="SUPPLY2">[76]MONTHLY!$A$422:$Z$477</definedName>
    <definedName name="SUPUESTOS">[75]inicial!$AW$27:$AW$31</definedName>
    <definedName name="swap14">[68]RecomendaciónPDBC!$H$8</definedName>
    <definedName name="swap30">[68]RecomendaciónPDBC!$D$8</definedName>
    <definedName name="swap360">[68]RecomendaciónPDBC!$T$8</definedName>
    <definedName name="swap60">[68]RecomendaciónPDBC!$H$8</definedName>
    <definedName name="swap7">[68]RecomendaciónPDBC!$D$8</definedName>
    <definedName name="swap90">[68]RecomendaciónPDBC!$L$8</definedName>
    <definedName name="swe" hidden="1">{"Tab1",#N/A,FALSE,"P";"Tab2",#N/A,FALSE,"P"}</definedName>
    <definedName name="Swvu.PLA1." hidden="1">'[66]COP FED'!#REF!</definedName>
    <definedName name="Swvu.PLA2." hidden="1">'[66]COP FED'!$A$1:$N$49</definedName>
    <definedName name="Swvu.Print." hidden="1">[67]Med!#REF!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[68]RecomendaciónPDBC!$H$6</definedName>
    <definedName name="tasa30">[68]RecomendaciónPDBC!$D$6</definedName>
    <definedName name="tasa360">[68]RecomendaciónPDBC!$T$6</definedName>
    <definedName name="tasa60">[68]RecomendaciónPDBC!$H$6</definedName>
    <definedName name="tasa7">[68]RecomendaciónPDBC!$D$6</definedName>
    <definedName name="tasa90">[68]RecomendaciónPDBC!$L$6</definedName>
    <definedName name="tasas">'[75]A4 99-02'!$B$4:$O$40</definedName>
    <definedName name="TASAS__DE__INTERÉS_DE_COLOCACIÓN_DEL_SISTEMA_FINANCIERO__AGENTES">"Hoja 1"</definedName>
    <definedName name="Tasas_Interes" localSheetId="81">[89]Tasas!$B$8:$D$49</definedName>
    <definedName name="Tasas_Interes">[90]Tasas!$B$8:$D$49</definedName>
    <definedName name="TasasProy" localSheetId="81">[135]Tasas!$A$4:$K$65</definedName>
    <definedName name="TasasProy">[136]Tasas!$A$4:$K$65</definedName>
    <definedName name="TasasVig" localSheetId="81">#REF!</definedName>
    <definedName name="TasasVig" localSheetId="9">#REF!</definedName>
    <definedName name="TasasVig" localSheetId="10">#REF!</definedName>
    <definedName name="TasasVig" localSheetId="12">#REF!</definedName>
    <definedName name="TasasVig" localSheetId="21">#REF!</definedName>
    <definedName name="TasasVig">[30]Hoja1!$B$5:$E$63</definedName>
    <definedName name="TasasVigTipos" localSheetId="81">#REF!</definedName>
    <definedName name="TasasVigTipos" localSheetId="9">#REF!</definedName>
    <definedName name="TasasVigTipos" localSheetId="12">#REF!</definedName>
    <definedName name="TasasVigTipos" localSheetId="21">#REF!</definedName>
    <definedName name="TasasVigTipos">[30]Hoja1!$B$5:$B$63</definedName>
    <definedName name="tbl_ProdInfo" hidden="1">#REF!</definedName>
    <definedName name="TC">'[91]Stock Inv'!$E$68</definedName>
    <definedName name="tc_1_2008">[137]Parámetros!$C$26</definedName>
    <definedName name="tc_2_2008">[137]Parámetros!$D$26</definedName>
    <definedName name="tc_3_2008">[137]Parámetros!$E$26</definedName>
    <definedName name="tc_4_2008">[137]Parámetros!$F$26</definedName>
    <definedName name="tc_5_2008">[137]Parámetros!$G$26</definedName>
    <definedName name="tc_6_2008">[137]Parámetros!$H$26</definedName>
    <definedName name="te" hidden="1">#REF!</definedName>
    <definedName name="teg" hidden="1">#REF!</definedName>
    <definedName name="TELCOY">'[75]liquidez ok'!#REF!</definedName>
    <definedName name="TELSUR">'[75]liquidez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'[22]Dep fonct'!#REF!</definedName>
    <definedName name="tert" hidden="1">#REF!</definedName>
    <definedName name="test" hidden="1">{"Riqfin97",#N/A,FALSE,"Tran";"Riqfinpro",#N/A,FALSE,"Tran"}</definedName>
    <definedName name="Testa2">[138]Sheet1!$Q$13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'[50]Grafico I.5 C. Neg'!#REF!</definedName>
    <definedName name="TInt_proy">[75]inicial!$AW$31:$AY$31</definedName>
    <definedName name="Tipos_Tasas" localSheetId="81">[89]Tasas!$B$8:$B$49</definedName>
    <definedName name="Tipos_Tasas">[90]Tasas!$B$8:$B$49</definedName>
    <definedName name="título_1">#REF!</definedName>
    <definedName name="título_2">#REF!</definedName>
    <definedName name="título_año">#REF!,#REF!</definedName>
    <definedName name="título_índice">#REF!,#REF!,#REF!</definedName>
    <definedName name="_xlnm.Print_Titles">#REF!</definedName>
    <definedName name="tj" hidden="1">{"Riqfin97",#N/A,FALSE,"Tran";"Riqfinpro",#N/A,FALSE,"Tran"}</definedName>
    <definedName name="tjrhr" hidden="1">'[50]Grafico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'[24]Table 4'!#REF!</definedName>
    <definedName name="todo4" hidden="1">[19]OUT!#REF!</definedName>
    <definedName name="TODOAMERICA">#REF!,#REF!,#REF!,#REF!,#REF!</definedName>
    <definedName name="TOT00">#REF!</definedName>
    <definedName name="Total__BCX0500706" localSheetId="9">[119]Hoja1!#REF!</definedName>
    <definedName name="Total__BCX0500706" localSheetId="10">[119]Hoja1!#REF!</definedName>
    <definedName name="Total__BCX0500706" localSheetId="11">[119]Hoja1!#REF!</definedName>
    <definedName name="Total__BCX0500706" localSheetId="21">[119]Hoja1!#REF!</definedName>
    <definedName name="Total__BCX0500706" localSheetId="22">[119]Hoja1!#REF!</definedName>
    <definedName name="Total__BCX0500706" localSheetId="34">[119]Hoja1!#REF!</definedName>
    <definedName name="Total__BCX0500706" localSheetId="33">[119]Hoja1!#REF!</definedName>
    <definedName name="Total__BCX0500706">[119]Hoja1!#REF!</definedName>
    <definedName name="Total__BCX0500806" localSheetId="9">[119]Hoja1!#REF!</definedName>
    <definedName name="Total__BCX0500806" localSheetId="11">[119]Hoja1!#REF!</definedName>
    <definedName name="Total__BCX0500806" localSheetId="21">[119]Hoja1!#REF!</definedName>
    <definedName name="Total__BCX0500806" localSheetId="22">[119]Hoja1!#REF!</definedName>
    <definedName name="Total__BCX0500806" localSheetId="34">[119]Hoja1!#REF!</definedName>
    <definedName name="Total__BCX0500806" localSheetId="33">[119]Hoja1!#REF!</definedName>
    <definedName name="Total__BCX0500806">[119]Hoja1!#REF!</definedName>
    <definedName name="Total__BCX0500906">[119]Hoja1!#REF!</definedName>
    <definedName name="Total__BCX0501006">[119]Hoja1!#REF!</definedName>
    <definedName name="Total__BCX0501206">[119]Hoja1!#REF!</definedName>
    <definedName name="Total__CD">[119]Hoja1!#REF!</definedName>
    <definedName name="Total__Depósito_BCCH">[119]Hoja1!#REF!</definedName>
    <definedName name="Total__DPF_BECH.">[119]Hoja1!#REF!</definedName>
    <definedName name="Total__Pacto_BECH.">[119]Hoja1!#REF!</definedName>
    <definedName name="Total__TD">[119]Hoja1!#REF!</definedName>
    <definedName name="Total_BCP_05">[119]Hoja1!#REF!</definedName>
    <definedName name="Total_BCP_10">[119]Hoja1!#REF!</definedName>
    <definedName name="Total_BCP0800407">[119]Hoja1!#REF!</definedName>
    <definedName name="Total_BCU_05">[119]Hoja1!#REF!</definedName>
    <definedName name="Total_BCU_10">[119]Hoja1!#REF!</definedName>
    <definedName name="Total_DPF_BECH">[119]Hoja1!#REF!</definedName>
    <definedName name="Total_DPR">[119]Hoja1!#REF!</definedName>
    <definedName name="Total_Fondo_Mutuo">[119]Hoja1!#REF!</definedName>
    <definedName name="Total_Pacto_BECH">[119]Hoja1!#REF!</definedName>
    <definedName name="Total_Pacto_C_Bolsa_BECH">[119]Hoja1!#REF!</definedName>
    <definedName name="Totales" localSheetId="81">#REF!</definedName>
    <definedName name="Totales" localSheetId="9">#REF!</definedName>
    <definedName name="Totales" localSheetId="10">#REF!</definedName>
    <definedName name="Totales" localSheetId="12">#REF!</definedName>
    <definedName name="Totales" localSheetId="21">#REF!</definedName>
    <definedName name="Totales">#REF!</definedName>
    <definedName name="TPM_current">'[108]TPM LP ICP'!$F$2</definedName>
    <definedName name="tr" hidden="1">{"'Inversión Extranjera'!$A$1:$AG$74","'Inversión Extranjera'!$G$7:$AF$61"}</definedName>
    <definedName name="Trace">FALSE</definedName>
    <definedName name="TRANSAM">'[75]liquidez ok'!#REF!</definedName>
    <definedName name="trece" hidden="1">#REF!</definedName>
    <definedName name="tres" hidden="1">[107]BOP!#REF!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'[50]Grafico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ERT" hidden="1">'[139]XX ag prices'!#REF!</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[120]M!#REF!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'[22]Dep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'[50]Grafico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DURRAGA">'[75]liquidez ok'!#REF!</definedName>
    <definedName name="UnitsLabel">#REF!</definedName>
    <definedName name="uno" hidden="1">[19]OUT!#REF!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0">#REF!</definedName>
    <definedName name="w">#REF!</definedName>
    <definedName name="W_wf" hidden="1">#REF!</definedName>
    <definedName name="WE">'[140]BP_Oil Consumption – Barrels'!#REF!</definedName>
    <definedName name="Weekly_Depreciation">'[74]Inter-Bank'!$I$5</definedName>
    <definedName name="Weighted_Average_Inter_Bank_Exchange_Rate">'[74]Inter-Bank'!$C$5</definedName>
    <definedName name="wer" hidden="1">{"Riqfin97",#N/A,FALSE,"Tran";"Riqfinpro",#N/A,FALSE,"Tran"}</definedName>
    <definedName name="WERT" hidden="1">[141]data!$P$5:$P$15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65" hidden="1">{"informe precios",#N/A,TRUE,"tablas imprimir";"graficos informe",#N/A,TRUE,"graficos"}</definedName>
    <definedName name="wrn.informe._.de._.precios." localSheetId="74" hidden="1">{"informe precios",#N/A,TRUE,"tablas imprimir";"graficos informe",#N/A,TRUE,"graficos"}</definedName>
    <definedName name="wrn.informe._.de._.precios." localSheetId="75" hidden="1">{"informe precios",#N/A,TRUE,"tablas imprimir";"graficos informe",#N/A,TRUE,"graficos"}</definedName>
    <definedName name="wrn.informe._.de._.precios." localSheetId="67" hidden="1">{"informe precios",#N/A,TRUE,"tablas imprimir";"graficos informe",#N/A,TRUE,"graficos"}</definedName>
    <definedName name="wrn.informe._.de._.precios." localSheetId="68" hidden="1">{"informe precios",#N/A,TRUE,"tablas imprimir";"graficos informe",#N/A,TRUE,"graficos"}</definedName>
    <definedName name="wrn.informe._.de._.precios." localSheetId="69" hidden="1">{"informe precios",#N/A,TRUE,"tablas imprimir";"graficos informe",#N/A,TRUE,"graficos"}</definedName>
    <definedName name="wrn.informe._.de._.precios." localSheetId="70" hidden="1">{"informe precios",#N/A,TRUE,"tablas imprimir";"graficos informe",#N/A,TRUE,"graficos"}</definedName>
    <definedName name="wrn.informe._.de._.precios." localSheetId="71" hidden="1">{"informe precios",#N/A,TRUE,"tablas imprimir";"graficos informe",#N/A,TRUE,"graficos"}</definedName>
    <definedName name="wrn.informe._.de._.precios." localSheetId="72" hidden="1">{"informe precios",#N/A,TRUE,"tablas imprimir";"graficos informe",#N/A,TRUE,"graficos"}</definedName>
    <definedName name="wrn.informe._.de._.precios." localSheetId="73" hidden="1">{"informe precios",#N/A,TRUE,"tablas imprimir";"graficos informe",#N/A,TRUE,"graficos"}</definedName>
    <definedName name="wrn.informe._.de._.precios." localSheetId="9" hidden="1">{"informe precios",#N/A,TRUE,"tablas imprimir";"graficos informe",#N/A,TRUE,"graficos"}</definedName>
    <definedName name="wrn.informe._.de._.precios." localSheetId="10" hidden="1">{"informe precios",#N/A,TRUE,"tablas imprimir";"graficos informe",#N/A,TRUE,"graficos"}</definedName>
    <definedName name="wrn.informe._.de._.precios." localSheetId="11" hidden="1">{"informe precios",#N/A,TRUE,"tablas imprimir";"graficos informe",#N/A,TRUE,"graficos"}</definedName>
    <definedName name="wrn.informe._.de._.precios." localSheetId="20" hidden="1">{"informe precios",#N/A,TRUE,"tablas imprimir";"graficos informe",#N/A,TRUE,"graficos"}</definedName>
    <definedName name="wrn.informe._.de._.precios." localSheetId="21" hidden="1">{"informe precios",#N/A,TRUE,"tablas imprimir";"graficos informe",#N/A,TRUE,"graficos"}</definedName>
    <definedName name="wrn.informe._.de._.precios." localSheetId="22" hidden="1">{"informe precios",#N/A,TRUE,"tablas imprimir";"graficos informe",#N/A,TRUE,"graficos"}</definedName>
    <definedName name="wrn.informe._.de._.precios." localSheetId="34" hidden="1">{"informe precios",#N/A,TRUE,"tablas imprimir";"graficos informe",#N/A,TRUE,"graficos"}</definedName>
    <definedName name="wrn.informe._.de._.precios." localSheetId="33"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[120]M!#REF!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[142]M!#REF!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'[92]Grafico I.5 C. Neg'!#REF!</definedName>
    <definedName name="xx" hidden="1">{"Riqfin97",#N/A,FALSE,"Tran";"Riqfinpro",#N/A,FALSE,"Tran"}</definedName>
    <definedName name="xxx" hidden="1">[143]E!#REF!</definedName>
    <definedName name="xxxx">#REF!</definedName>
    <definedName name="xxxxx">[75]UF!$B$1:$Q$7,[75]UF!$R$1:$AS$7</definedName>
    <definedName name="xxxxxx">[75]indices!$C$6:$T$40</definedName>
    <definedName name="xxxxxxcc">#REF!</definedName>
    <definedName name="xxxxxxxx">'[75]#¡REF'!$A$1:$I$73</definedName>
    <definedName name="xxxxxxxxxxx">[75]UF!#REF!</definedName>
    <definedName name="ye" hidden="1">#REF!</definedName>
    <definedName name="YearAgo">'[100]Monthly update for clients'!$AD$1</definedName>
    <definedName name="YEN">[75]Hoja1!$D$1,[75]Hoja1!$E$1:$E$65536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'[50]Grafico I.5 C. Neg'!#REF!</definedName>
    <definedName name="ykykye" hidden="1">'[50]Grafico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[27]A!$B$8:$B$20</definedName>
    <definedName name="Z_00C67BFA_FEDD_11D1_98B3_00C04FC96ABD_.wvu.Rows" hidden="1">[102]BOP!$A$36:$IV$36,[102]BOP!$A$44:$IV$44,[102]BOP!$A$59:$IV$59,[102]BOP!#REF!,[102]BOP!#REF!,[102]BOP!$A$81:$IV$88</definedName>
    <definedName name="Z_00C67BFB_FEDD_11D1_98B3_00C04FC96ABD_.wvu.Rows" hidden="1">[102]BOP!$A$36:$IV$36,[102]BOP!$A$44:$IV$44,[102]BOP!$A$59:$IV$59,[102]BOP!#REF!,[102]BOP!#REF!,[102]BOP!$A$81:$IV$88</definedName>
    <definedName name="Z_00C67BFC_FEDD_11D1_98B3_00C04FC96ABD_.wvu.Rows" hidden="1">[102]BOP!$A$36:$IV$36,[102]BOP!$A$44:$IV$44,[102]BOP!$A$59:$IV$59,[102]BOP!#REF!,[102]BOP!#REF!,[102]BOP!$A$81:$IV$88</definedName>
    <definedName name="Z_00C67BFD_FEDD_11D1_98B3_00C04FC96ABD_.wvu.Rows" hidden="1">[102]BOP!$A$36:$IV$36,[102]BOP!$A$44:$IV$44,[102]BOP!$A$59:$IV$59,[102]BOP!#REF!,[102]BOP!#REF!,[102]BOP!$A$81:$IV$88</definedName>
    <definedName name="Z_00C67BFE_FEDD_11D1_98B3_00C04FC96ABD_.wvu.Rows" hidden="1">[102]BOP!$A$36:$IV$36,[102]BOP!$A$44:$IV$44,[102]BOP!$A$59:$IV$59,[102]BOP!#REF!,[102]BOP!#REF!,[102]BOP!$A$79:$IV$79,[102]BOP!$A$81:$IV$88,[102]BOP!#REF!</definedName>
    <definedName name="Z_00C67BFF_FEDD_11D1_98B3_00C04FC96ABD_.wvu.Rows" hidden="1">[102]BOP!$A$36:$IV$36,[102]BOP!$A$44:$IV$44,[102]BOP!$A$59:$IV$59,[102]BOP!#REF!,[102]BOP!#REF!,[102]BOP!$A$79:$IV$79,[102]BOP!$A$81:$IV$88</definedName>
    <definedName name="Z_00C67C00_FEDD_11D1_98B3_00C04FC96ABD_.wvu.Rows" hidden="1">[102]BOP!$A$36:$IV$36,[102]BOP!$A$44:$IV$44,[102]BOP!$A$59:$IV$59,[102]BOP!#REF!,[102]BOP!#REF!,[102]BOP!$A$79:$IV$79,[102]BOP!#REF!</definedName>
    <definedName name="Z_00C67C01_FEDD_11D1_98B3_00C04FC96ABD_.wvu.Rows" hidden="1">[102]BOP!$A$36:$IV$36,[102]BOP!$A$44:$IV$44,[102]BOP!$A$59:$IV$59,[102]BOP!#REF!,[102]BOP!#REF!,[102]BOP!$A$79:$IV$79,[102]BOP!$A$81:$IV$88,[102]BOP!#REF!</definedName>
    <definedName name="Z_00C67C02_FEDD_11D1_98B3_00C04FC96ABD_.wvu.Rows" hidden="1">[102]BOP!$A$36:$IV$36,[102]BOP!$A$44:$IV$44,[102]BOP!$A$59:$IV$59,[102]BOP!#REF!,[102]BOP!#REF!,[102]BOP!$A$79:$IV$79,[102]BOP!$A$81:$IV$88,[102]BOP!#REF!</definedName>
    <definedName name="Z_00C67C03_FEDD_11D1_98B3_00C04FC96ABD_.wvu.Rows" hidden="1">[102]BOP!$A$36:$IV$36,[102]BOP!$A$44:$IV$44,[102]BOP!$A$59:$IV$59,[102]BOP!#REF!,[102]BOP!#REF!,[102]BOP!$A$79:$IV$79,[102]BOP!$A$81:$IV$88,[102]BOP!#REF!</definedName>
    <definedName name="Z_00C67C05_FEDD_11D1_98B3_00C04FC96ABD_.wvu.Rows" hidden="1">[102]BOP!$A$36:$IV$36,[102]BOP!$A$44:$IV$44,[102]BOP!$A$59:$IV$59,[102]BOP!#REF!,[102]BOP!#REF!,[102]BOP!$A$79:$IV$79,[102]BOP!$A$81:$IV$88,[102]BOP!#REF!,[102]BOP!#REF!</definedName>
    <definedName name="Z_00C67C06_FEDD_11D1_98B3_00C04FC96ABD_.wvu.Rows" hidden="1">[102]BOP!$A$36:$IV$36,[102]BOP!$A$44:$IV$44,[102]BOP!$A$59:$IV$59,[102]BOP!#REF!,[102]BOP!#REF!,[102]BOP!$A$79:$IV$79,[102]BOP!$A$81:$IV$88,[102]BOP!#REF!,[102]BOP!#REF!</definedName>
    <definedName name="Z_00C67C07_FEDD_11D1_98B3_00C04FC96ABD_.wvu.Rows" hidden="1">[102]BOP!$A$36:$IV$36,[102]BOP!$A$44:$IV$44,[102]BOP!$A$59:$IV$59,[102]BOP!#REF!,[102]BOP!#REF!,[102]BOP!$A$79:$IV$79</definedName>
    <definedName name="Z_041FA3A7_30CF_11D1_A8EA_00A02466B35E_.wvu.Cols" hidden="1">[104]Rev!$B$1:$B$65536,[104]Rev!$C$1:$D$65536,[104]Rev!$AB$1:$AB$65536,[104]Rev!$L$1:$Q$65536</definedName>
    <definedName name="Z_041FA3A7_30CF_11D1_A8EA_00A02466B35E_.wvu.Rows" hidden="1">[104]Rev!$A$23:$IV$26,[104]Rev!$A$37:$IV$38</definedName>
    <definedName name="Z_112039D0_FF0B_11D1_98B3_00C04FC96ABD_.wvu.Rows" hidden="1">[102]BOP!$A$36:$IV$36,[102]BOP!$A$44:$IV$44,[102]BOP!$A$59:$IV$59,[102]BOP!#REF!,[102]BOP!#REF!,[102]BOP!$A$81:$IV$88</definedName>
    <definedName name="Z_112039D1_FF0B_11D1_98B3_00C04FC96ABD_.wvu.Rows" hidden="1">[102]BOP!$A$36:$IV$36,[102]BOP!$A$44:$IV$44,[102]BOP!$A$59:$IV$59,[102]BOP!#REF!,[102]BOP!#REF!,[102]BOP!$A$81:$IV$88</definedName>
    <definedName name="Z_112039D2_FF0B_11D1_98B3_00C04FC96ABD_.wvu.Rows" hidden="1">[102]BOP!$A$36:$IV$36,[102]BOP!$A$44:$IV$44,[102]BOP!$A$59:$IV$59,[102]BOP!#REF!,[102]BOP!#REF!,[102]BOP!$A$81:$IV$88</definedName>
    <definedName name="Z_112039D3_FF0B_11D1_98B3_00C04FC96ABD_.wvu.Rows" hidden="1">[102]BOP!$A$36:$IV$36,[102]BOP!$A$44:$IV$44,[102]BOP!$A$59:$IV$59,[102]BOP!#REF!,[102]BOP!#REF!,[102]BOP!$A$81:$IV$88</definedName>
    <definedName name="Z_112039D4_FF0B_11D1_98B3_00C04FC96ABD_.wvu.Rows" hidden="1">[102]BOP!$A$36:$IV$36,[102]BOP!$A$44:$IV$44,[102]BOP!$A$59:$IV$59,[102]BOP!#REF!,[102]BOP!#REF!,[102]BOP!$A$79:$IV$79,[102]BOP!$A$81:$IV$88,[102]BOP!#REF!</definedName>
    <definedName name="Z_112039D5_FF0B_11D1_98B3_00C04FC96ABD_.wvu.Rows" hidden="1">[102]BOP!$A$36:$IV$36,[102]BOP!$A$44:$IV$44,[102]BOP!$A$59:$IV$59,[102]BOP!#REF!,[102]BOP!#REF!,[102]BOP!$A$79:$IV$79,[102]BOP!$A$81:$IV$88</definedName>
    <definedName name="Z_112039D6_FF0B_11D1_98B3_00C04FC96ABD_.wvu.Rows" hidden="1">[102]BOP!$A$36:$IV$36,[102]BOP!$A$44:$IV$44,[102]BOP!$A$59:$IV$59,[102]BOP!#REF!,[102]BOP!#REF!,[102]BOP!$A$79:$IV$79,[102]BOP!#REF!</definedName>
    <definedName name="Z_112039D7_FF0B_11D1_98B3_00C04FC96ABD_.wvu.Rows" hidden="1">[102]BOP!$A$36:$IV$36,[102]BOP!$A$44:$IV$44,[102]BOP!$A$59:$IV$59,[102]BOP!#REF!,[102]BOP!#REF!,[102]BOP!$A$79:$IV$79,[102]BOP!$A$81:$IV$88,[102]BOP!#REF!</definedName>
    <definedName name="Z_112039D8_FF0B_11D1_98B3_00C04FC96ABD_.wvu.Rows" hidden="1">[102]BOP!$A$36:$IV$36,[102]BOP!$A$44:$IV$44,[102]BOP!$A$59:$IV$59,[102]BOP!#REF!,[102]BOP!#REF!,[102]BOP!$A$79:$IV$79,[102]BOP!$A$81:$IV$88,[102]BOP!#REF!</definedName>
    <definedName name="Z_112039D9_FF0B_11D1_98B3_00C04FC96ABD_.wvu.Rows" hidden="1">[102]BOP!$A$36:$IV$36,[102]BOP!$A$44:$IV$44,[102]BOP!$A$59:$IV$59,[102]BOP!#REF!,[102]BOP!#REF!,[102]BOP!$A$79:$IV$79,[102]BOP!$A$81:$IV$88,[102]BOP!#REF!</definedName>
    <definedName name="Z_112039DB_FF0B_11D1_98B3_00C04FC96ABD_.wvu.Rows" hidden="1">[102]BOP!$A$36:$IV$36,[102]BOP!$A$44:$IV$44,[102]BOP!$A$59:$IV$59,[102]BOP!#REF!,[102]BOP!#REF!,[102]BOP!$A$79:$IV$79,[102]BOP!$A$81:$IV$88,[102]BOP!#REF!,[102]BOP!#REF!</definedName>
    <definedName name="Z_112039DC_FF0B_11D1_98B3_00C04FC96ABD_.wvu.Rows" hidden="1">[102]BOP!$A$36:$IV$36,[102]BOP!$A$44:$IV$44,[102]BOP!$A$59:$IV$59,[102]BOP!#REF!,[102]BOP!#REF!,[102]BOP!$A$79:$IV$79,[102]BOP!$A$81:$IV$88,[102]BOP!#REF!,[102]BOP!#REF!</definedName>
    <definedName name="Z_112039DD_FF0B_11D1_98B3_00C04FC96ABD_.wvu.Rows" hidden="1">[102]BOP!$A$36:$IV$36,[102]BOP!$A$44:$IV$44,[102]BOP!$A$59:$IV$59,[102]BOP!#REF!,[102]BOP!#REF!,[102]BOP!$A$79:$IV$79</definedName>
    <definedName name="Z_112B8339_2081_11D2_BFD2_00A02466506E_.wvu.PrintTitles" hidden="1">[144]SUMMARY!$B$1:$D$65536,[144]SUMMARY!$A$3:$IV$5</definedName>
    <definedName name="Z_112B833B_2081_11D2_BFD2_00A02466506E_.wvu.PrintTitles" hidden="1">[144]SUMMARY!$B$1:$D$65536,[144]SUMMARY!$A$3:$IV$5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'[145]IDA-tab7'!$K$1:$T$65536,'[145]IDA-tab7'!$V$1:$AE$65536,'[145]IDA-tab7'!$AG$1:$AP$65536</definedName>
    <definedName name="Z_1A8C061B_2301_11D3_BFD1_000039E37209_.wvu.Rows" hidden="1">'[145]IDA-tab7'!$A$10:$IV$11,'[145]IDA-tab7'!$A$14:$IV$14,'[145]IDA-tab7'!$A$18:$IV$18</definedName>
    <definedName name="Z_1A8C061C_2301_11D3_BFD1_000039E37209_.wvu.Cols" hidden="1">'[145]IDA-tab7'!$K$1:$T$65536,'[145]IDA-tab7'!$V$1:$AE$65536,'[145]IDA-tab7'!$AG$1:$AP$65536</definedName>
    <definedName name="Z_1A8C061C_2301_11D3_BFD1_000039E37209_.wvu.Rows" hidden="1">'[145]IDA-tab7'!$A$10:$IV$11,'[145]IDA-tab7'!$A$14:$IV$14,'[145]IDA-tab7'!$A$18:$IV$18</definedName>
    <definedName name="Z_1A8C061E_2301_11D3_BFD1_000039E37209_.wvu.Cols" hidden="1">'[145]IDA-tab7'!$K$1:$T$65536,'[145]IDA-tab7'!$V$1:$AE$65536,'[145]IDA-tab7'!$AG$1:$AP$65536</definedName>
    <definedName name="Z_1A8C061E_2301_11D3_BFD1_000039E37209_.wvu.Rows" hidden="1">'[145]IDA-tab7'!$A$10:$IV$11,'[145]IDA-tab7'!$A$14:$IV$14,'[145]IDA-tab7'!$A$18:$IV$18</definedName>
    <definedName name="Z_1A8C061F_2301_11D3_BFD1_000039E37209_.wvu.Cols" hidden="1">'[145]IDA-tab7'!$K$1:$T$65536,'[145]IDA-tab7'!$V$1:$AE$65536,'[145]IDA-tab7'!$AG$1:$AP$65536</definedName>
    <definedName name="Z_1A8C061F_2301_11D3_BFD1_000039E37209_.wvu.Rows" hidden="1">'[145]IDA-tab7'!$A$10:$IV$11,'[145]IDA-tab7'!$A$14:$IV$14,'[145]IDA-tab7'!$A$18:$IV$18</definedName>
    <definedName name="Z_1F4C2007_FFA7_11D1_98B6_00C04FC96ABD_.wvu.Rows" hidden="1">[102]BOP!$A$36:$IV$36,[102]BOP!$A$44:$IV$44,[102]BOP!$A$59:$IV$59,[102]BOP!#REF!,[102]BOP!#REF!,[102]BOP!$A$81:$IV$88</definedName>
    <definedName name="Z_1F4C2008_FFA7_11D1_98B6_00C04FC96ABD_.wvu.Rows" hidden="1">[102]BOP!$A$36:$IV$36,[102]BOP!$A$44:$IV$44,[102]BOP!$A$59:$IV$59,[102]BOP!#REF!,[102]BOP!#REF!,[102]BOP!$A$81:$IV$88</definedName>
    <definedName name="Z_1F4C2009_FFA7_11D1_98B6_00C04FC96ABD_.wvu.Rows" hidden="1">[102]BOP!$A$36:$IV$36,[102]BOP!$A$44:$IV$44,[102]BOP!$A$59:$IV$59,[102]BOP!#REF!,[102]BOP!#REF!,[102]BOP!$A$81:$IV$88</definedName>
    <definedName name="Z_1F4C200A_FFA7_11D1_98B6_00C04FC96ABD_.wvu.Rows" hidden="1">[102]BOP!$A$36:$IV$36,[102]BOP!$A$44:$IV$44,[102]BOP!$A$59:$IV$59,[102]BOP!#REF!,[102]BOP!#REF!,[102]BOP!$A$81:$IV$88</definedName>
    <definedName name="Z_1F4C200B_FFA7_11D1_98B6_00C04FC96ABD_.wvu.Rows" hidden="1">[102]BOP!$A$36:$IV$36,[102]BOP!$A$44:$IV$44,[102]BOP!$A$59:$IV$59,[102]BOP!#REF!,[102]BOP!#REF!,[102]BOP!$A$79:$IV$79,[102]BOP!$A$81:$IV$88,[102]BOP!#REF!</definedName>
    <definedName name="Z_1F4C200C_FFA7_11D1_98B6_00C04FC96ABD_.wvu.Rows" hidden="1">[102]BOP!$A$36:$IV$36,[102]BOP!$A$44:$IV$44,[102]BOP!$A$59:$IV$59,[102]BOP!#REF!,[102]BOP!#REF!,[102]BOP!$A$79:$IV$79,[102]BOP!$A$81:$IV$88</definedName>
    <definedName name="Z_1F4C200D_FFA7_11D1_98B6_00C04FC96ABD_.wvu.Rows" hidden="1">[102]BOP!$A$36:$IV$36,[102]BOP!$A$44:$IV$44,[102]BOP!$A$59:$IV$59,[102]BOP!#REF!,[102]BOP!#REF!,[102]BOP!$A$79:$IV$79,[102]BOP!#REF!</definedName>
    <definedName name="Z_1F4C200E_FFA7_11D1_98B6_00C04FC96ABD_.wvu.Rows" hidden="1">[102]BOP!$A$36:$IV$36,[102]BOP!$A$44:$IV$44,[102]BOP!$A$59:$IV$59,[102]BOP!#REF!,[102]BOP!#REF!,[102]BOP!$A$79:$IV$79,[102]BOP!$A$81:$IV$88,[102]BOP!#REF!</definedName>
    <definedName name="Z_1F4C200F_FFA7_11D1_98B6_00C04FC96ABD_.wvu.Rows" hidden="1">[102]BOP!$A$36:$IV$36,[102]BOP!$A$44:$IV$44,[102]BOP!$A$59:$IV$59,[102]BOP!#REF!,[102]BOP!#REF!,[102]BOP!$A$79:$IV$79,[102]BOP!$A$81:$IV$88,[102]BOP!#REF!</definedName>
    <definedName name="Z_1F4C2010_FFA7_11D1_98B6_00C04FC96ABD_.wvu.Rows" hidden="1">[102]BOP!$A$36:$IV$36,[102]BOP!$A$44:$IV$44,[102]BOP!$A$59:$IV$59,[102]BOP!#REF!,[102]BOP!#REF!,[102]BOP!$A$79:$IV$79,[102]BOP!$A$81:$IV$88,[102]BOP!#REF!</definedName>
    <definedName name="Z_1F4C2012_FFA7_11D1_98B6_00C04FC96ABD_.wvu.Rows" hidden="1">[102]BOP!$A$36:$IV$36,[102]BOP!$A$44:$IV$44,[102]BOP!$A$59:$IV$59,[102]BOP!#REF!,[102]BOP!#REF!,[102]BOP!$A$79:$IV$79,[102]BOP!$A$81:$IV$88,[102]BOP!#REF!,[102]BOP!#REF!</definedName>
    <definedName name="Z_1F4C2013_FFA7_11D1_98B6_00C04FC96ABD_.wvu.Rows" hidden="1">[102]BOP!$A$36:$IV$36,[102]BOP!$A$44:$IV$44,[102]BOP!$A$59:$IV$59,[102]BOP!#REF!,[102]BOP!#REF!,[102]BOP!$A$79:$IV$79,[102]BOP!$A$81:$IV$88,[102]BOP!#REF!,[102]BOP!#REF!</definedName>
    <definedName name="Z_1F4C2014_FFA7_11D1_98B6_00C04FC96ABD_.wvu.Rows" hidden="1">[102]BOP!$A$36:$IV$36,[102]BOP!$A$44:$IV$44,[102]BOP!$A$59:$IV$59,[102]BOP!#REF!,[102]BOP!#REF!,[102]BOP!$A$79:$IV$79</definedName>
    <definedName name="Z_49B0A4B0_963B_11D1_BFD1_00A02466B680_.wvu.Rows" hidden="1">[102]BOP!$A$36:$IV$36,[102]BOP!$A$44:$IV$44,[102]BOP!$A$59:$IV$59,[102]BOP!#REF!,[102]BOP!#REF!,[102]BOP!$A$81:$IV$88</definedName>
    <definedName name="Z_49B0A4B1_963B_11D1_BFD1_00A02466B680_.wvu.Rows" hidden="1">[102]BOP!$A$36:$IV$36,[102]BOP!$A$44:$IV$44,[102]BOP!$A$59:$IV$59,[102]BOP!#REF!,[102]BOP!#REF!,[102]BOP!$A$81:$IV$88</definedName>
    <definedName name="Z_49B0A4B4_963B_11D1_BFD1_00A02466B680_.wvu.Rows" hidden="1">[102]BOP!$A$36:$IV$36,[102]BOP!$A$44:$IV$44,[102]BOP!$A$59:$IV$59,[102]BOP!#REF!,[102]BOP!#REF!,[102]BOP!$A$79:$IV$79,[102]BOP!$A$81:$IV$88,[102]BOP!#REF!</definedName>
    <definedName name="Z_49B0A4B5_963B_11D1_BFD1_00A02466B680_.wvu.Rows" hidden="1">[102]BOP!$A$36:$IV$36,[102]BOP!$A$44:$IV$44,[102]BOP!$A$59:$IV$59,[102]BOP!#REF!,[102]BOP!#REF!,[102]BOP!$A$79:$IV$79,[102]BOP!$A$81:$IV$88</definedName>
    <definedName name="Z_49B0A4B6_963B_11D1_BFD1_00A02466B680_.wvu.Rows" hidden="1">[102]BOP!$A$36:$IV$36,[102]BOP!$A$44:$IV$44,[102]BOP!$A$59:$IV$59,[102]BOP!#REF!,[102]BOP!#REF!,[102]BOP!$A$79:$IV$79,[102]BOP!#REF!</definedName>
    <definedName name="Z_49B0A4B7_963B_11D1_BFD1_00A02466B680_.wvu.Rows" hidden="1">[102]BOP!$A$36:$IV$36,[102]BOP!$A$44:$IV$44,[102]BOP!$A$59:$IV$59,[102]BOP!#REF!,[102]BOP!#REF!,[102]BOP!$A$79:$IV$79,[102]BOP!$A$81:$IV$88,[102]BOP!#REF!</definedName>
    <definedName name="Z_49B0A4B8_963B_11D1_BFD1_00A02466B680_.wvu.Rows" hidden="1">[102]BOP!$A$36:$IV$36,[102]BOP!$A$44:$IV$44,[102]BOP!$A$59:$IV$59,[102]BOP!#REF!,[102]BOP!#REF!,[102]BOP!$A$79:$IV$79,[102]BOP!$A$81:$IV$88,[102]BOP!#REF!</definedName>
    <definedName name="Z_49B0A4B9_963B_11D1_BFD1_00A02466B680_.wvu.Rows" hidden="1">[102]BOP!$A$36:$IV$36,[102]BOP!$A$44:$IV$44,[102]BOP!$A$59:$IV$59,[102]BOP!#REF!,[102]BOP!#REF!,[102]BOP!$A$79:$IV$79,[102]BOP!$A$81:$IV$88,[102]BOP!#REF!</definedName>
    <definedName name="Z_49B0A4BB_963B_11D1_BFD1_00A02466B680_.wvu.Rows" hidden="1">[102]BOP!$A$36:$IV$36,[102]BOP!$A$44:$IV$44,[102]BOP!$A$59:$IV$59,[102]BOP!#REF!,[102]BOP!#REF!,[102]BOP!$A$79:$IV$79,[102]BOP!$A$81:$IV$88,[102]BOP!#REF!,[102]BOP!#REF!</definedName>
    <definedName name="Z_49B0A4BC_963B_11D1_BFD1_00A02466B680_.wvu.Rows" hidden="1">[102]BOP!$A$36:$IV$36,[102]BOP!$A$44:$IV$44,[102]BOP!$A$59:$IV$59,[102]BOP!#REF!,[102]BOP!#REF!,[102]BOP!$A$79:$IV$79,[102]BOP!$A$81:$IV$88,[102]BOP!#REF!,[102]BOP!#REF!</definedName>
    <definedName name="Z_49B0A4BD_963B_11D1_BFD1_00A02466B680_.wvu.Rows" hidden="1">[102]BOP!$A$36:$IV$36,[102]BOP!$A$44:$IV$44,[102]BOP!$A$59:$IV$59,[102]BOP!#REF!,[102]BOP!#REF!,[102]BOP!$A$79:$IV$79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[144]SUMMARY!$B$1:$D$65536,[144]SUMMARY!$A$3:$IV$5</definedName>
    <definedName name="Z_95224721_0485_11D4_BFD1_00508B5F4DA4_.wvu.Cols" hidden="1">#REF!</definedName>
    <definedName name="Z_9E0C48F8_FFCC_11D1_98BA_00C04FC96ABD_.wvu.Rows" hidden="1">[102]BOP!$A$36:$IV$36,[102]BOP!$A$44:$IV$44,[102]BOP!$A$59:$IV$59,[102]BOP!#REF!,[102]BOP!#REF!,[102]BOP!$A$81:$IV$88</definedName>
    <definedName name="Z_9E0C48F9_FFCC_11D1_98BA_00C04FC96ABD_.wvu.Rows" hidden="1">[102]BOP!$A$36:$IV$36,[102]BOP!$A$44:$IV$44,[102]BOP!$A$59:$IV$59,[102]BOP!#REF!,[102]BOP!#REF!,[102]BOP!$A$81:$IV$88</definedName>
    <definedName name="Z_9E0C48FA_FFCC_11D1_98BA_00C04FC96ABD_.wvu.Rows" hidden="1">[102]BOP!$A$36:$IV$36,[102]BOP!$A$44:$IV$44,[102]BOP!$A$59:$IV$59,[102]BOP!#REF!,[102]BOP!#REF!,[102]BOP!$A$81:$IV$88</definedName>
    <definedName name="Z_9E0C48FB_FFCC_11D1_98BA_00C04FC96ABD_.wvu.Rows" hidden="1">[102]BOP!$A$36:$IV$36,[102]BOP!$A$44:$IV$44,[102]BOP!$A$59:$IV$59,[102]BOP!#REF!,[102]BOP!#REF!,[102]BOP!$A$81:$IV$88</definedName>
    <definedName name="Z_9E0C48FC_FFCC_11D1_98BA_00C04FC96ABD_.wvu.Rows" hidden="1">[102]BOP!$A$36:$IV$36,[102]BOP!$A$44:$IV$44,[102]BOP!$A$59:$IV$59,[102]BOP!#REF!,[102]BOP!#REF!,[102]BOP!$A$79:$IV$79,[102]BOP!$A$81:$IV$88,[102]BOP!#REF!</definedName>
    <definedName name="Z_9E0C48FD_FFCC_11D1_98BA_00C04FC96ABD_.wvu.Rows" hidden="1">[102]BOP!$A$36:$IV$36,[102]BOP!$A$44:$IV$44,[102]BOP!$A$59:$IV$59,[102]BOP!#REF!,[102]BOP!#REF!,[102]BOP!$A$79:$IV$79,[102]BOP!$A$81:$IV$88</definedName>
    <definedName name="Z_9E0C48FE_FFCC_11D1_98BA_00C04FC96ABD_.wvu.Rows" hidden="1">[102]BOP!$A$36:$IV$36,[102]BOP!$A$44:$IV$44,[102]BOP!$A$59:$IV$59,[102]BOP!#REF!,[102]BOP!#REF!,[102]BOP!$A$79:$IV$79,[102]BOP!#REF!</definedName>
    <definedName name="Z_9E0C48FF_FFCC_11D1_98BA_00C04FC96ABD_.wvu.Rows" hidden="1">[102]BOP!$A$36:$IV$36,[102]BOP!$A$44:$IV$44,[102]BOP!$A$59:$IV$59,[102]BOP!#REF!,[102]BOP!#REF!,[102]BOP!$A$79:$IV$79,[102]BOP!$A$81:$IV$88,[102]BOP!#REF!</definedName>
    <definedName name="Z_9E0C4900_FFCC_11D1_98BA_00C04FC96ABD_.wvu.Rows" hidden="1">[102]BOP!$A$36:$IV$36,[102]BOP!$A$44:$IV$44,[102]BOP!$A$59:$IV$59,[102]BOP!#REF!,[102]BOP!#REF!,[102]BOP!$A$79:$IV$79,[102]BOP!$A$81:$IV$88,[102]BOP!#REF!</definedName>
    <definedName name="Z_9E0C4901_FFCC_11D1_98BA_00C04FC96ABD_.wvu.Rows" hidden="1">[102]BOP!$A$36:$IV$36,[102]BOP!$A$44:$IV$44,[102]BOP!$A$59:$IV$59,[102]BOP!#REF!,[102]BOP!#REF!,[102]BOP!$A$79:$IV$79,[102]BOP!$A$81:$IV$88,[102]BOP!#REF!</definedName>
    <definedName name="Z_9E0C4903_FFCC_11D1_98BA_00C04FC96ABD_.wvu.Rows" hidden="1">[102]BOP!$A$36:$IV$36,[102]BOP!$A$44:$IV$44,[102]BOP!$A$59:$IV$59,[102]BOP!#REF!,[102]BOP!#REF!,[102]BOP!$A$79:$IV$79,[102]BOP!$A$81:$IV$88,[102]BOP!#REF!,[102]BOP!#REF!</definedName>
    <definedName name="Z_9E0C4904_FFCC_11D1_98BA_00C04FC96ABD_.wvu.Rows" hidden="1">[102]BOP!$A$36:$IV$36,[102]BOP!$A$44:$IV$44,[102]BOP!$A$59:$IV$59,[102]BOP!#REF!,[102]BOP!#REF!,[102]BOP!$A$79:$IV$79,[102]BOP!$A$81:$IV$88,[102]BOP!#REF!,[102]BOP!#REF!</definedName>
    <definedName name="Z_9E0C4905_FFCC_11D1_98BA_00C04FC96ABD_.wvu.Rows" hidden="1">[102]BOP!$A$36:$IV$36,[102]BOP!$A$44:$IV$44,[102]BOP!$A$59:$IV$59,[102]BOP!#REF!,[102]BOP!#REF!,[102]BOP!$A$79:$IV$79</definedName>
    <definedName name="Z_B424DD41_AAD0_11D2_BFD1_00A02466506E_.wvu.PrintTitles" hidden="1">[144]SUMMARY!$B$1:$D$65536,[144]SUMMARY!$A$3:$IV$5</definedName>
    <definedName name="Z_BC2BFA12_1C91_11D2_BFD2_00A02466506E_.wvu.PrintTitles" hidden="1">[144]SUMMARY!$B$1:$D$65536,[144]SUMMARY!$A$3:$IV$5</definedName>
    <definedName name="Z_C21FAE85_013A_11D2_98BD_00C04FC96ABD_.wvu.Rows" hidden="1">[102]BOP!$A$36:$IV$36,[102]BOP!$A$44:$IV$44,[102]BOP!$A$59:$IV$59,[102]BOP!#REF!,[102]BOP!#REF!,[102]BOP!$A$81:$IV$88</definedName>
    <definedName name="Z_C21FAE86_013A_11D2_98BD_00C04FC96ABD_.wvu.Rows" hidden="1">[102]BOP!$A$36:$IV$36,[102]BOP!$A$44:$IV$44,[102]BOP!$A$59:$IV$59,[102]BOP!#REF!,[102]BOP!#REF!,[102]BOP!$A$81:$IV$88</definedName>
    <definedName name="Z_C21FAE87_013A_11D2_98BD_00C04FC96ABD_.wvu.Rows" hidden="1">[102]BOP!$A$36:$IV$36,[102]BOP!$A$44:$IV$44,[102]BOP!$A$59:$IV$59,[102]BOP!#REF!,[102]BOP!#REF!,[102]BOP!$A$81:$IV$88</definedName>
    <definedName name="Z_C21FAE88_013A_11D2_98BD_00C04FC96ABD_.wvu.Rows" hidden="1">[102]BOP!$A$36:$IV$36,[102]BOP!$A$44:$IV$44,[102]BOP!$A$59:$IV$59,[102]BOP!#REF!,[102]BOP!#REF!,[102]BOP!$A$81:$IV$88</definedName>
    <definedName name="Z_C21FAE89_013A_11D2_98BD_00C04FC96ABD_.wvu.Rows" hidden="1">[102]BOP!$A$36:$IV$36,[102]BOP!$A$44:$IV$44,[102]BOP!$A$59:$IV$59,[102]BOP!#REF!,[102]BOP!#REF!,[102]BOP!$A$79:$IV$79,[102]BOP!$A$81:$IV$88,[102]BOP!#REF!</definedName>
    <definedName name="Z_C21FAE8A_013A_11D2_98BD_00C04FC96ABD_.wvu.Rows" hidden="1">[102]BOP!$A$36:$IV$36,[102]BOP!$A$44:$IV$44,[102]BOP!$A$59:$IV$59,[102]BOP!#REF!,[102]BOP!#REF!,[102]BOP!$A$79:$IV$79,[102]BOP!$A$81:$IV$88</definedName>
    <definedName name="Z_C21FAE8B_013A_11D2_98BD_00C04FC96ABD_.wvu.Rows" hidden="1">[102]BOP!$A$36:$IV$36,[102]BOP!$A$44:$IV$44,[102]BOP!$A$59:$IV$59,[102]BOP!#REF!,[102]BOP!#REF!,[102]BOP!$A$79:$IV$79,[102]BOP!#REF!</definedName>
    <definedName name="Z_C21FAE8C_013A_11D2_98BD_00C04FC96ABD_.wvu.Rows" hidden="1">[102]BOP!$A$36:$IV$36,[102]BOP!$A$44:$IV$44,[102]BOP!$A$59:$IV$59,[102]BOP!#REF!,[102]BOP!#REF!,[102]BOP!$A$79:$IV$79,[102]BOP!$A$81:$IV$88,[102]BOP!#REF!</definedName>
    <definedName name="Z_C21FAE8D_013A_11D2_98BD_00C04FC96ABD_.wvu.Rows" hidden="1">[102]BOP!$A$36:$IV$36,[102]BOP!$A$44:$IV$44,[102]BOP!$A$59:$IV$59,[102]BOP!#REF!,[102]BOP!#REF!,[102]BOP!$A$79:$IV$79,[102]BOP!$A$81:$IV$88,[102]BOP!#REF!</definedName>
    <definedName name="Z_C21FAE8E_013A_11D2_98BD_00C04FC96ABD_.wvu.Rows" hidden="1">[102]BOP!$A$36:$IV$36,[102]BOP!$A$44:$IV$44,[102]BOP!$A$59:$IV$59,[102]BOP!#REF!,[102]BOP!#REF!,[102]BOP!$A$79:$IV$79,[102]BOP!$A$81:$IV$88,[102]BOP!#REF!</definedName>
    <definedName name="Z_C21FAE90_013A_11D2_98BD_00C04FC96ABD_.wvu.Rows" hidden="1">[102]BOP!$A$36:$IV$36,[102]BOP!$A$44:$IV$44,[102]BOP!$A$59:$IV$59,[102]BOP!#REF!,[102]BOP!#REF!,[102]BOP!$A$79:$IV$79,[102]BOP!$A$81:$IV$88,[102]BOP!#REF!,[102]BOP!#REF!</definedName>
    <definedName name="Z_C21FAE91_013A_11D2_98BD_00C04FC96ABD_.wvu.Rows" hidden="1">[102]BOP!$A$36:$IV$36,[102]BOP!$A$44:$IV$44,[102]BOP!$A$59:$IV$59,[102]BOP!#REF!,[102]BOP!#REF!,[102]BOP!$A$79:$IV$79,[102]BOP!$A$81:$IV$88,[102]BOP!#REF!,[102]BOP!#REF!</definedName>
    <definedName name="Z_C21FAE92_013A_11D2_98BD_00C04FC96ABD_.wvu.Rows" hidden="1">[102]BOP!$A$36:$IV$36,[102]BOP!$A$44:$IV$44,[102]BOP!$A$59:$IV$59,[102]BOP!#REF!,[102]BOP!#REF!,[102]BOP!$A$79:$IV$79</definedName>
    <definedName name="Z_CF25EF4A_FFAB_11D1_98B7_00C04FC96ABD_.wvu.Rows" hidden="1">[102]BOP!$A$36:$IV$36,[102]BOP!$A$44:$IV$44,[102]BOP!$A$59:$IV$59,[102]BOP!#REF!,[102]BOP!#REF!,[102]BOP!$A$81:$IV$88</definedName>
    <definedName name="Z_CF25EF4B_FFAB_11D1_98B7_00C04FC96ABD_.wvu.Rows" hidden="1">[102]BOP!$A$36:$IV$36,[102]BOP!$A$44:$IV$44,[102]BOP!$A$59:$IV$59,[102]BOP!#REF!,[102]BOP!#REF!,[102]BOP!$A$81:$IV$88</definedName>
    <definedName name="Z_CF25EF4C_FFAB_11D1_98B7_00C04FC96ABD_.wvu.Rows" hidden="1">[102]BOP!$A$36:$IV$36,[102]BOP!$A$44:$IV$44,[102]BOP!$A$59:$IV$59,[102]BOP!#REF!,[102]BOP!#REF!,[102]BOP!$A$81:$IV$88</definedName>
    <definedName name="Z_CF25EF4D_FFAB_11D1_98B7_00C04FC96ABD_.wvu.Rows" hidden="1">[102]BOP!$A$36:$IV$36,[102]BOP!$A$44:$IV$44,[102]BOP!$A$59:$IV$59,[102]BOP!#REF!,[102]BOP!#REF!,[102]BOP!$A$81:$IV$88</definedName>
    <definedName name="Z_CF25EF4E_FFAB_11D1_98B7_00C04FC96ABD_.wvu.Rows" hidden="1">[102]BOP!$A$36:$IV$36,[102]BOP!$A$44:$IV$44,[102]BOP!$A$59:$IV$59,[102]BOP!#REF!,[102]BOP!#REF!,[102]BOP!$A$79:$IV$79,[102]BOP!$A$81:$IV$88,[102]BOP!#REF!</definedName>
    <definedName name="Z_CF25EF4F_FFAB_11D1_98B7_00C04FC96ABD_.wvu.Rows" hidden="1">[102]BOP!$A$36:$IV$36,[102]BOP!$A$44:$IV$44,[102]BOP!$A$59:$IV$59,[102]BOP!#REF!,[102]BOP!#REF!,[102]BOP!$A$79:$IV$79,[102]BOP!$A$81:$IV$88</definedName>
    <definedName name="Z_CF25EF50_FFAB_11D1_98B7_00C04FC96ABD_.wvu.Rows" hidden="1">[102]BOP!$A$36:$IV$36,[102]BOP!$A$44:$IV$44,[102]BOP!$A$59:$IV$59,[102]BOP!#REF!,[102]BOP!#REF!,[102]BOP!$A$79:$IV$79,[102]BOP!#REF!</definedName>
    <definedName name="Z_CF25EF51_FFAB_11D1_98B7_00C04FC96ABD_.wvu.Rows" hidden="1">[102]BOP!$A$36:$IV$36,[102]BOP!$A$44:$IV$44,[102]BOP!$A$59:$IV$59,[102]BOP!#REF!,[102]BOP!#REF!,[102]BOP!$A$79:$IV$79,[102]BOP!$A$81:$IV$88,[102]BOP!#REF!</definedName>
    <definedName name="Z_CF25EF52_FFAB_11D1_98B7_00C04FC96ABD_.wvu.Rows" hidden="1">[102]BOP!$A$36:$IV$36,[102]BOP!$A$44:$IV$44,[102]BOP!$A$59:$IV$59,[102]BOP!#REF!,[102]BOP!#REF!,[102]BOP!$A$79:$IV$79,[102]BOP!$A$81:$IV$88,[102]BOP!#REF!</definedName>
    <definedName name="Z_CF25EF53_FFAB_11D1_98B7_00C04FC96ABD_.wvu.Rows" hidden="1">[102]BOP!$A$36:$IV$36,[102]BOP!$A$44:$IV$44,[102]BOP!$A$59:$IV$59,[102]BOP!#REF!,[102]BOP!#REF!,[102]BOP!$A$79:$IV$79,[102]BOP!$A$81:$IV$88,[102]BOP!#REF!</definedName>
    <definedName name="Z_CF25EF55_FFAB_11D1_98B7_00C04FC96ABD_.wvu.Rows" hidden="1">[102]BOP!$A$36:$IV$36,[102]BOP!$A$44:$IV$44,[102]BOP!$A$59:$IV$59,[102]BOP!#REF!,[102]BOP!#REF!,[102]BOP!$A$79:$IV$79,[102]BOP!$A$81:$IV$88,[102]BOP!#REF!,[102]BOP!#REF!</definedName>
    <definedName name="Z_CF25EF56_FFAB_11D1_98B7_00C04FC96ABD_.wvu.Rows" hidden="1">[102]BOP!$A$36:$IV$36,[102]BOP!$A$44:$IV$44,[102]BOP!$A$59:$IV$59,[102]BOP!#REF!,[102]BOP!#REF!,[102]BOP!$A$79:$IV$79,[102]BOP!$A$81:$IV$88,[102]BOP!#REF!,[102]BOP!#REF!</definedName>
    <definedName name="Z_CF25EF57_FFAB_11D1_98B7_00C04FC96ABD_.wvu.Rows" hidden="1">[102]BOP!$A$36:$IV$36,[102]BOP!$A$44:$IV$44,[102]BOP!$A$59:$IV$59,[102]BOP!#REF!,[102]BOP!#REF!,[102]BOP!$A$79:$IV$79</definedName>
    <definedName name="Z_E6B74681_BCE1_11D2_BFD1_00A02466506E_.wvu.PrintTitles" hidden="1">[144]SUMMARY!$B$1:$D$65536,[144]SUMMARY!$A$3:$IV$5</definedName>
    <definedName name="Z_EA8011E5_017A_11D2_98BD_00C04FC96ABD_.wvu.Rows" hidden="1">[102]BOP!$A$36:$IV$36,[102]BOP!$A$44:$IV$44,[102]BOP!$A$59:$IV$59,[102]BOP!#REF!,[102]BOP!#REF!,[102]BOP!$A$79:$IV$79,[102]BOP!$A$81:$IV$88</definedName>
    <definedName name="Z_EA8011E6_017A_11D2_98BD_00C04FC96ABD_.wvu.Rows" hidden="1">[102]BOP!$A$36:$IV$36,[102]BOP!$A$44:$IV$44,[102]BOP!$A$59:$IV$59,[102]BOP!#REF!,[102]BOP!#REF!,[102]BOP!$A$79:$IV$79,[102]BOP!#REF!</definedName>
    <definedName name="Z_EA8011E9_017A_11D2_98BD_00C04FC96ABD_.wvu.Rows" hidden="1">[102]BOP!$A$36:$IV$36,[102]BOP!$A$44:$IV$44,[102]BOP!$A$59:$IV$59,[102]BOP!#REF!,[102]BOP!#REF!,[102]BOP!$A$79:$IV$79,[102]BOP!$A$81:$IV$88,[102]BOP!#REF!</definedName>
    <definedName name="Z_EA8011EC_017A_11D2_98BD_00C04FC96ABD_.wvu.Rows" hidden="1">[102]BOP!$A$36:$IV$36,[102]BOP!$A$44:$IV$44,[102]BOP!$A$59:$IV$59,[102]BOP!#REF!,[102]BOP!#REF!,[102]BOP!$A$79:$IV$79,[102]BOP!$A$81:$IV$88,[102]BOP!#REF!,[102]BOP!#REF!</definedName>
    <definedName name="Z_EA86CE3A_00A2_11D2_98BC_00C04FC96ABD_.wvu.Rows" hidden="1">[102]BOP!$A$36:$IV$36,[102]BOP!$A$44:$IV$44,[102]BOP!$A$59:$IV$59,[102]BOP!#REF!,[102]BOP!#REF!,[102]BOP!$A$81:$IV$88</definedName>
    <definedName name="Z_EA86CE3B_00A2_11D2_98BC_00C04FC96ABD_.wvu.Rows" hidden="1">[102]BOP!$A$36:$IV$36,[102]BOP!$A$44:$IV$44,[102]BOP!$A$59:$IV$59,[102]BOP!#REF!,[102]BOP!#REF!,[102]BOP!$A$81:$IV$88</definedName>
    <definedName name="Z_EA86CE3C_00A2_11D2_98BC_00C04FC96ABD_.wvu.Rows" hidden="1">[102]BOP!$A$36:$IV$36,[102]BOP!$A$44:$IV$44,[102]BOP!$A$59:$IV$59,[102]BOP!#REF!,[102]BOP!#REF!,[102]BOP!$A$81:$IV$88</definedName>
    <definedName name="Z_EA86CE3D_00A2_11D2_98BC_00C04FC96ABD_.wvu.Rows" hidden="1">[102]BOP!$A$36:$IV$36,[102]BOP!$A$44:$IV$44,[102]BOP!$A$59:$IV$59,[102]BOP!#REF!,[102]BOP!#REF!,[102]BOP!$A$81:$IV$88</definedName>
    <definedName name="Z_EA86CE3E_00A2_11D2_98BC_00C04FC96ABD_.wvu.Rows" hidden="1">[102]BOP!$A$36:$IV$36,[102]BOP!$A$44:$IV$44,[102]BOP!$A$59:$IV$59,[102]BOP!#REF!,[102]BOP!#REF!,[102]BOP!$A$79:$IV$79,[102]BOP!$A$81:$IV$88,[102]BOP!#REF!</definedName>
    <definedName name="Z_EA86CE3F_00A2_11D2_98BC_00C04FC96ABD_.wvu.Rows" hidden="1">[102]BOP!$A$36:$IV$36,[102]BOP!$A$44:$IV$44,[102]BOP!$A$59:$IV$59,[102]BOP!#REF!,[102]BOP!#REF!,[102]BOP!$A$79:$IV$79,[102]BOP!$A$81:$IV$88</definedName>
    <definedName name="Z_EA86CE40_00A2_11D2_98BC_00C04FC96ABD_.wvu.Rows" hidden="1">[102]BOP!$A$36:$IV$36,[102]BOP!$A$44:$IV$44,[102]BOP!$A$59:$IV$59,[102]BOP!#REF!,[102]BOP!#REF!,[102]BOP!$A$79:$IV$79,[102]BOP!#REF!</definedName>
    <definedName name="Z_EA86CE41_00A2_11D2_98BC_00C04FC96ABD_.wvu.Rows" hidden="1">[102]BOP!$A$36:$IV$36,[102]BOP!$A$44:$IV$44,[102]BOP!$A$59:$IV$59,[102]BOP!#REF!,[102]BOP!#REF!,[102]BOP!$A$79:$IV$79,[102]BOP!$A$81:$IV$88,[102]BOP!#REF!</definedName>
    <definedName name="Z_EA86CE42_00A2_11D2_98BC_00C04FC96ABD_.wvu.Rows" hidden="1">[102]BOP!$A$36:$IV$36,[102]BOP!$A$44:$IV$44,[102]BOP!$A$59:$IV$59,[102]BOP!#REF!,[102]BOP!#REF!,[102]BOP!$A$79:$IV$79,[102]BOP!$A$81:$IV$88,[102]BOP!#REF!</definedName>
    <definedName name="Z_EA86CE43_00A2_11D2_98BC_00C04FC96ABD_.wvu.Rows" hidden="1">[102]BOP!$A$36:$IV$36,[102]BOP!$A$44:$IV$44,[102]BOP!$A$59:$IV$59,[102]BOP!#REF!,[102]BOP!#REF!,[102]BOP!$A$79:$IV$79,[102]BOP!$A$81:$IV$88,[102]BOP!#REF!</definedName>
    <definedName name="Z_EA86CE45_00A2_11D2_98BC_00C04FC96ABD_.wvu.Rows" hidden="1">[102]BOP!$A$36:$IV$36,[102]BOP!$A$44:$IV$44,[102]BOP!$A$59:$IV$59,[102]BOP!#REF!,[102]BOP!#REF!,[102]BOP!$A$79:$IV$79,[102]BOP!$A$81:$IV$88,[102]BOP!#REF!,[102]BOP!#REF!</definedName>
    <definedName name="Z_EA86CE46_00A2_11D2_98BC_00C04FC96ABD_.wvu.Rows" hidden="1">[102]BOP!$A$36:$IV$36,[102]BOP!$A$44:$IV$44,[102]BOP!$A$59:$IV$59,[102]BOP!#REF!,[102]BOP!#REF!,[102]BOP!$A$79:$IV$79,[102]BOP!$A$81:$IV$88,[102]BOP!#REF!,[102]BOP!#REF!</definedName>
    <definedName name="Z_EA86CE47_00A2_11D2_98BC_00C04FC96ABD_.wvu.Rows" hidden="1">[102]BOP!$A$36:$IV$36,[102]BOP!$A$44:$IV$44,[102]BOP!$A$59:$IV$59,[102]BOP!#REF!,[102]BOP!#REF!,[102]BOP!$A$79:$IV$79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8" i="240" l="1"/>
  <c r="J38" i="240"/>
  <c r="I38" i="240"/>
  <c r="C9" i="130" l="1"/>
  <c r="D9" i="130"/>
  <c r="B9" i="130"/>
  <c r="D26" i="164" l="1"/>
  <c r="C7" i="164"/>
  <c r="C8" i="164"/>
  <c r="C9" i="164"/>
  <c r="C10" i="164"/>
  <c r="C11" i="164"/>
  <c r="C12" i="164"/>
  <c r="C13" i="164"/>
  <c r="C14" i="164"/>
  <c r="C15" i="164"/>
  <c r="C16" i="164"/>
  <c r="C17" i="164"/>
  <c r="C18" i="164"/>
  <c r="C19" i="164"/>
  <c r="C20" i="164"/>
  <c r="C21" i="164"/>
  <c r="C22" i="164"/>
  <c r="C23" i="164"/>
  <c r="C24" i="164"/>
  <c r="C25" i="164"/>
  <c r="B26" i="164"/>
  <c r="C6" i="164"/>
  <c r="C26" i="160"/>
  <c r="D26" i="160"/>
  <c r="B26" i="160"/>
  <c r="C26" i="164" l="1"/>
  <c r="C7" i="160" l="1"/>
  <c r="C8" i="160"/>
  <c r="C9" i="160"/>
  <c r="C10" i="160"/>
  <c r="C11" i="160"/>
  <c r="C12" i="160"/>
  <c r="C13" i="160"/>
  <c r="C14" i="160"/>
  <c r="C15" i="160"/>
  <c r="C16" i="160"/>
  <c r="C17" i="160"/>
  <c r="C18" i="160"/>
  <c r="C19" i="160"/>
  <c r="C20" i="160"/>
  <c r="C21" i="160"/>
  <c r="C22" i="160"/>
  <c r="C23" i="160"/>
  <c r="C24" i="160"/>
  <c r="C25" i="160"/>
  <c r="C6" i="160"/>
  <c r="C12" i="130" l="1"/>
  <c r="D12" i="130"/>
  <c r="B12" i="130"/>
  <c r="B17" i="210" l="1"/>
</calcChain>
</file>

<file path=xl/sharedStrings.xml><?xml version="1.0" encoding="utf-8"?>
<sst xmlns="http://schemas.openxmlformats.org/spreadsheetml/2006/main" count="2546" uniqueCount="1442">
  <si>
    <t xml:space="preserve">PIB </t>
  </si>
  <si>
    <t>Demanda interna</t>
  </si>
  <si>
    <t xml:space="preserve">IPC </t>
  </si>
  <si>
    <t xml:space="preserve">(var. anual, % promedio) </t>
  </si>
  <si>
    <t xml:space="preserve">Tipo de cambio </t>
  </si>
  <si>
    <t xml:space="preserve">($/US$, promedio, valor nominal) </t>
  </si>
  <si>
    <t xml:space="preserve">Precio del cobre </t>
  </si>
  <si>
    <t xml:space="preserve">(US$c/lb, promedio, BML) </t>
  </si>
  <si>
    <t xml:space="preserve">Precio petróleo WTI </t>
  </si>
  <si>
    <t>(US$/bbl)</t>
  </si>
  <si>
    <t>Fuente: Ministerio de Hacienda.</t>
  </si>
  <si>
    <t>(% del PIB)</t>
  </si>
  <si>
    <r>
      <t>Cuadro I.2.1</t>
    </r>
    <r>
      <rPr>
        <sz val="10"/>
        <rFont val="Calibri"/>
        <family val="2"/>
        <scheme val="minor"/>
      </rPr>
      <t> </t>
    </r>
  </si>
  <si>
    <r>
      <t> </t>
    </r>
    <r>
      <rPr>
        <sz val="10"/>
        <rFont val="Calibri"/>
        <family val="2"/>
        <scheme val="minor"/>
      </rPr>
      <t> </t>
    </r>
  </si>
  <si>
    <t>(1)</t>
  </si>
  <si>
    <t>(2)</t>
  </si>
  <si>
    <t>(3) = (2) - (1)</t>
  </si>
  <si>
    <t>(MM$)</t>
  </si>
  <si>
    <t>Var. real anual (%)</t>
  </si>
  <si>
    <t>TRANSACCIONES QUE AFECTAN EL PATRIMONIO NETO </t>
  </si>
  <si>
    <t>Ingresos tributarios netos </t>
  </si>
  <si>
    <r>
      <t>      Tributación minería privada</t>
    </r>
    <r>
      <rPr>
        <sz val="10"/>
        <rFont val="Calibri"/>
        <family val="2"/>
        <scheme val="minor"/>
      </rPr>
      <t> </t>
    </r>
  </si>
  <si>
    <r>
      <t>      Tributación resto contribuyentes</t>
    </r>
    <r>
      <rPr>
        <sz val="10"/>
        <rFont val="Calibri"/>
        <family val="2"/>
        <scheme val="minor"/>
      </rPr>
      <t> </t>
    </r>
  </si>
  <si>
    <t>Cobre bruto </t>
  </si>
  <si>
    <t>Imposiciones previsionales </t>
  </si>
  <si>
    <t>Donaciones </t>
  </si>
  <si>
    <t>Rentas de la propiedad </t>
  </si>
  <si>
    <t>Ingresos de operación </t>
  </si>
  <si>
    <t>Otros ingresos </t>
  </si>
  <si>
    <t>TRANSACCIONES EN ACTIVOS NO FINANCIEROS</t>
  </si>
  <si>
    <t>Venta de activos físicos </t>
  </si>
  <si>
    <t>TOTAL</t>
  </si>
  <si>
    <t>Fuente: Dipres. </t>
  </si>
  <si>
    <t>Cuadro I.2.2</t>
  </si>
  <si>
    <t>  </t>
  </si>
  <si>
    <r>
      <t>% del PIB</t>
    </r>
    <r>
      <rPr>
        <sz val="10"/>
        <color theme="1"/>
        <rFont val="Calibri"/>
        <family val="2"/>
        <scheme val="minor"/>
      </rPr>
      <t> </t>
    </r>
  </si>
  <si>
    <t>Depreciación 100% instantánea (Acuerdo Covid)</t>
  </si>
  <si>
    <t>Postergación entrada en vigencia de la boleta electrónica (Acuerdo Covid)</t>
  </si>
  <si>
    <t>Cuadro I.2.3</t>
  </si>
  <si>
    <t>1. Impuestos a la Renta</t>
  </si>
  <si>
    <t xml:space="preserve">   Minería privada</t>
  </si>
  <si>
    <t xml:space="preserve">   Resto de contribuyentes </t>
  </si>
  <si>
    <t>2. Impuesto al Valor Agregado</t>
  </si>
  <si>
    <t>3. Impuestos a Productos Específicos</t>
  </si>
  <si>
    <t xml:space="preserve">    Tabacos, Cigarros y Cigarrillos</t>
  </si>
  <si>
    <t xml:space="preserve">    Combustibles</t>
  </si>
  <si>
    <t xml:space="preserve">    Derechos de Extracción Ley de Pesca</t>
  </si>
  <si>
    <t>4. Impuestos a los Actos Jurídicos</t>
  </si>
  <si>
    <t>5. Impuestos al Comercio Exterior</t>
  </si>
  <si>
    <t>6. Otros</t>
  </si>
  <si>
    <t>Ingresos netos por impuestos</t>
  </si>
  <si>
    <r>
      <t>Cuadro I.3.1</t>
    </r>
    <r>
      <rPr>
        <sz val="10"/>
        <rFont val="Calibri"/>
        <family val="2"/>
        <scheme val="minor"/>
      </rPr>
      <t> </t>
    </r>
  </si>
  <si>
    <r>
      <t>PIB </t>
    </r>
    <r>
      <rPr>
        <sz val="10"/>
        <rFont val="Calibri"/>
        <family val="2"/>
        <scheme val="minor"/>
      </rPr>
      <t> </t>
    </r>
  </si>
  <si>
    <r>
      <t>Cobre</t>
    </r>
    <r>
      <rPr>
        <sz val="10"/>
        <rFont val="Calibri"/>
        <family val="2"/>
        <scheme val="minor"/>
      </rPr>
      <t> </t>
    </r>
  </si>
  <si>
    <t>    Ventas Codelco (MTFM) </t>
  </si>
  <si>
    <t>    Producción GMP10 (MTFM) </t>
  </si>
  <si>
    <t>Cuadro I.3.2</t>
  </si>
  <si>
    <t>Total Ingresos</t>
  </si>
  <si>
    <t>Ingresos Tributarios Netos</t>
  </si>
  <si>
    <t xml:space="preserve">       Tributación Minería Privada</t>
  </si>
  <si>
    <t xml:space="preserve">       Tributación Resto de Contribuyentes    </t>
  </si>
  <si>
    <t>Cobre Bruto</t>
  </si>
  <si>
    <t>Imposiciones Previsionales Salud</t>
  </si>
  <si>
    <r>
      <t>Otros Ingresos</t>
    </r>
    <r>
      <rPr>
        <vertAlign val="superscript"/>
        <sz val="10"/>
        <rFont val="Calibri"/>
        <family val="2"/>
        <scheme val="minor"/>
      </rPr>
      <t>(1)</t>
    </r>
  </si>
  <si>
    <t>(1) Las cifras correspondientes a Otros ingresos no tienen ajuste cíclico por lo que los ingresos efectivos son iguales a los cíclicamente ajustados. Estas contemplan los ingresos por Donaciones, Rentas de la Propiedad, Ingresos de Operación, Otros Ingresos, Ventas de Activos Físicos y las Imposiciones Previsionales del Ministerio del Trabajo.</t>
  </si>
  <si>
    <t>Fuente: Dipres.</t>
  </si>
  <si>
    <t xml:space="preserve">Cuadro I.4.1 </t>
  </si>
  <si>
    <r>
      <t> </t>
    </r>
    <r>
      <rPr>
        <sz val="10"/>
        <color rgb="FF000000"/>
        <rFont val="Calibri"/>
        <family val="2"/>
        <scheme val="minor"/>
      </rPr>
      <t> </t>
    </r>
  </si>
  <si>
    <t>Fuente: Dipres</t>
  </si>
  <si>
    <t>Cuadro I.4.2</t>
  </si>
  <si>
    <t>Total Ingresos Efectivos</t>
  </si>
  <si>
    <t>Total Ingresos Cíclicamente Ajustados</t>
  </si>
  <si>
    <t>(3)</t>
  </si>
  <si>
    <t>Total Gastos</t>
  </si>
  <si>
    <t>(1) - (3)</t>
  </si>
  <si>
    <t>Balance Efectivo</t>
  </si>
  <si>
    <t>(2) - (3)</t>
  </si>
  <si>
    <t>Balance Cíclicamente Ajustado</t>
  </si>
  <si>
    <t>Cuadro I.5.1</t>
  </si>
  <si>
    <t>Deuda Bruta saldo ejercicio anterior</t>
  </si>
  <si>
    <t>Déficit Fiscal Gobierno Central Total</t>
  </si>
  <si>
    <t>Transacciones en activos financieros</t>
  </si>
  <si>
    <t>Deuda Bruta saldo final</t>
  </si>
  <si>
    <t>Cuadro I.5.2</t>
  </si>
  <si>
    <t>Perfil de vencimiento de la Deuda Bruta del Gobierno Central</t>
  </si>
  <si>
    <t>Amortizacion Deuda Interna</t>
  </si>
  <si>
    <t>Amortizacion Deuda Externa</t>
  </si>
  <si>
    <t>Cuadro I.6.1</t>
  </si>
  <si>
    <t>MMUS$</t>
  </si>
  <si>
    <t>Total activos del Tesoro Público</t>
  </si>
  <si>
    <t>Total deuda bruta</t>
  </si>
  <si>
    <t>Posición financiera neta</t>
  </si>
  <si>
    <t>Cuadro II.1.1</t>
  </si>
  <si>
    <t>Cuadro II.1.2:</t>
  </si>
  <si>
    <t>Demanda Interna</t>
  </si>
  <si>
    <t xml:space="preserve">   Consumo Total</t>
  </si>
  <si>
    <t xml:space="preserve">   Formación Bruta de Capital Fijo</t>
  </si>
  <si>
    <t>Exportación de Bienes y Servicios</t>
  </si>
  <si>
    <t>Importación de Bienes y Servicios</t>
  </si>
  <si>
    <t>Cuenta corriente</t>
  </si>
  <si>
    <r>
      <t>Cuadro II.2.1</t>
    </r>
    <r>
      <rPr>
        <sz val="10"/>
        <rFont val="Calibri"/>
        <family val="2"/>
        <scheme val="minor"/>
      </rPr>
      <t> </t>
    </r>
  </si>
  <si>
    <t>MM$2022</t>
  </si>
  <si>
    <t>var. %</t>
  </si>
  <si>
    <r>
      <t>% del PIB</t>
    </r>
    <r>
      <rPr>
        <sz val="10"/>
        <rFont val="Calibri"/>
        <family val="2"/>
        <scheme val="minor"/>
      </rPr>
      <t> </t>
    </r>
  </si>
  <si>
    <t>INGRESOS POR TRANSACCIONES QUE AFECTAN EL PATRIMONIO NETO </t>
  </si>
  <si>
    <t>ADQUISICION NETA DE ACTIVOS NO FINANCIEROS </t>
  </si>
  <si>
    <r>
      <t>TOTAL INGRESOS</t>
    </r>
    <r>
      <rPr>
        <sz val="10"/>
        <rFont val="Calibri"/>
        <family val="2"/>
        <scheme val="minor"/>
      </rPr>
      <t> </t>
    </r>
  </si>
  <si>
    <r>
      <t>Cuadro II.2.2</t>
    </r>
    <r>
      <rPr>
        <sz val="10"/>
        <rFont val="Calibri"/>
        <family val="2"/>
        <scheme val="minor"/>
      </rPr>
      <t> </t>
    </r>
  </si>
  <si>
    <t>% del PIB </t>
  </si>
  <si>
    <t>Crédito tributario a contratación de nuevos trabajadores dependientes (Acuerdo Covid)</t>
  </si>
  <si>
    <t>Reducción de IDPC y PPM del Régimen Pro-Pyme General (Acuerdo Covid) </t>
  </si>
  <si>
    <r>
      <t>Fuente: </t>
    </r>
    <r>
      <rPr>
        <sz val="10"/>
        <color rgb="FF000000"/>
        <rFont val="Calibri"/>
        <family val="2"/>
        <scheme val="minor"/>
      </rPr>
      <t>Dipres</t>
    </r>
    <r>
      <rPr>
        <sz val="10"/>
        <rFont val="Calibri"/>
        <family val="2"/>
        <scheme val="minor"/>
      </rPr>
      <t>. </t>
    </r>
  </si>
  <si>
    <t>Cuadro II.2.3</t>
  </si>
  <si>
    <t>(millones de pesos 2022 y % de variación real) </t>
  </si>
  <si>
    <r>
      <t>Cuadro II.3.1</t>
    </r>
    <r>
      <rPr>
        <sz val="10"/>
        <rFont val="Calibri"/>
        <family val="2"/>
        <scheme val="minor"/>
      </rPr>
      <t> </t>
    </r>
  </si>
  <si>
    <t>Cuadro II.3.2</t>
  </si>
  <si>
    <t>Proyección de Ingresos Cíclicamente Ajustados Gobierno Central Total 2022</t>
  </si>
  <si>
    <t>% del PIB</t>
  </si>
  <si>
    <t>Cobre bruto</t>
  </si>
  <si>
    <t>Cuadro II.4.1</t>
  </si>
  <si>
    <t>(millones de pesos 2022)</t>
  </si>
  <si>
    <t>Gastos que afectan el patrimonio neto</t>
  </si>
  <si>
    <t>   Personal</t>
  </si>
  <si>
    <t>   Bienes y servicios de consumo y producción</t>
  </si>
  <si>
    <t>   Intereses</t>
  </si>
  <si>
    <t>   Subsidios y donaciones</t>
  </si>
  <si>
    <t>   Prestaciones previsionales</t>
  </si>
  <si>
    <t>   Otros</t>
  </si>
  <si>
    <t>Gastos en activos no financieros</t>
  </si>
  <si>
    <t>   Inversión</t>
  </si>
  <si>
    <t>   Transferencias de capital</t>
  </si>
  <si>
    <r>
      <t>Cuadro II.5.1</t>
    </r>
    <r>
      <rPr>
        <sz val="10"/>
        <rFont val="Calibri"/>
        <family val="2"/>
        <scheme val="minor"/>
      </rPr>
      <t> </t>
    </r>
  </si>
  <si>
    <t>(% del PIB) </t>
  </si>
  <si>
    <t>(1) </t>
  </si>
  <si>
    <t>Balance Devengado </t>
  </si>
  <si>
    <t>(2)=(3)+(6) </t>
  </si>
  <si>
    <t>Efecto cíclico en los ingresos </t>
  </si>
  <si>
    <t>(3)=(4)+(5) </t>
  </si>
  <si>
    <t>Efecto cícilico en los Ingresos Tributarios y Cotizaciones de Salud </t>
  </si>
  <si>
    <t>(4) </t>
  </si>
  <si>
    <t>Ingresos tributarios no mineros </t>
  </si>
  <si>
    <t>(5) </t>
  </si>
  <si>
    <t>Imposiciones previsionales de Salud </t>
  </si>
  <si>
    <t>(6)=(7)+(8) </t>
  </si>
  <si>
    <t>Efecto cíclico del Cobre </t>
  </si>
  <si>
    <t>(7) </t>
  </si>
  <si>
    <t>Codelco </t>
  </si>
  <si>
    <t>(8)=(9)+(10)+(11) </t>
  </si>
  <si>
    <t>Tributación Minería Privada </t>
  </si>
  <si>
    <t>(9) </t>
  </si>
  <si>
    <t>Impuesto Específico </t>
  </si>
  <si>
    <t>(10) </t>
  </si>
  <si>
    <t>Impuesto de Primera Categoría </t>
  </si>
  <si>
    <t>(11) </t>
  </si>
  <si>
    <t>Impuesto Adicional </t>
  </si>
  <si>
    <t>(12)=(1)-(2) </t>
  </si>
  <si>
    <r>
      <t>Balance Cíclicamente Ajustado</t>
    </r>
    <r>
      <rPr>
        <sz val="10"/>
        <rFont val="Calibri"/>
        <family val="2"/>
        <scheme val="minor"/>
      </rPr>
      <t> </t>
    </r>
  </si>
  <si>
    <t>Cuadro II.6.1</t>
  </si>
  <si>
    <t>Deuda Bruta del Gobierno Central, cierre estimado 2022</t>
  </si>
  <si>
    <t>Datos IFP IITrim en pesos 2021</t>
  </si>
  <si>
    <t>inflactor</t>
  </si>
  <si>
    <t>Cuadro II.7.1</t>
  </si>
  <si>
    <t>Posición Financiera Neta Gobierno Central Total, cierre estimado 2022</t>
  </si>
  <si>
    <t>Var. real %</t>
  </si>
  <si>
    <t>Protección Social</t>
  </si>
  <si>
    <t>Salud</t>
  </si>
  <si>
    <t>Total</t>
  </si>
  <si>
    <t>Cuadro III.4.1</t>
  </si>
  <si>
    <t>Cuadro III.4.2</t>
  </si>
  <si>
    <t xml:space="preserve">   Consumo Total </t>
  </si>
  <si>
    <t xml:space="preserve">   Formación Bruta de Capital Fijo </t>
  </si>
  <si>
    <r>
      <t>Cuadro III.5.1 </t>
    </r>
    <r>
      <rPr>
        <sz val="10"/>
        <rFont val="Calibri"/>
        <family val="2"/>
      </rPr>
      <t> </t>
    </r>
  </si>
  <si>
    <t> </t>
  </si>
  <si>
    <r>
      <t>TOTAL INGRESOS</t>
    </r>
    <r>
      <rPr>
        <sz val="10"/>
        <rFont val="Calibri"/>
        <family val="2"/>
      </rPr>
      <t> </t>
    </r>
  </si>
  <si>
    <r>
      <t>TRANSACCIONES QUE AFECTAN EL PATRIMONIO NETO</t>
    </r>
    <r>
      <rPr>
        <sz val="10"/>
        <rFont val="Calibri"/>
        <family val="2"/>
      </rPr>
      <t> </t>
    </r>
  </si>
  <si>
    <r>
      <t>TRANSACCIONES EN ACTIVOS NO FINANCIEROS</t>
    </r>
    <r>
      <rPr>
        <sz val="10"/>
        <rFont val="Calibri"/>
        <family val="2"/>
        <scheme val="minor"/>
      </rPr>
      <t> </t>
    </r>
  </si>
  <si>
    <t>Cuadro III.5.2</t>
  </si>
  <si>
    <t xml:space="preserve">     + Cambio en escenario macroeconómico y otros</t>
  </si>
  <si>
    <t xml:space="preserve">Diferencia Total </t>
  </si>
  <si>
    <t xml:space="preserve">Fuente: Dipres. </t>
  </si>
  <si>
    <t>Cuadro III.6.1</t>
  </si>
  <si>
    <t>PIB</t>
  </si>
  <si>
    <t>Brecha PIB (%)</t>
  </si>
  <si>
    <t>Cobre</t>
  </si>
  <si>
    <t>Precio de referencia (USc$/lb)</t>
  </si>
  <si>
    <t>   Tributación minería privada  </t>
  </si>
  <si>
    <t>   Tributación resto contribuyentes </t>
  </si>
  <si>
    <t>Imposiciones previsionales de salud </t>
  </si>
  <si>
    <r>
      <t>Otros Ingresos</t>
    </r>
    <r>
      <rPr>
        <vertAlign val="superscript"/>
        <sz val="10"/>
        <rFont val="Calibri"/>
        <family val="2"/>
      </rPr>
      <t xml:space="preserve"> (1)</t>
    </r>
    <r>
      <rPr>
        <sz val="10"/>
        <rFont val="Calibri"/>
        <family val="2"/>
      </rPr>
      <t> </t>
    </r>
  </si>
  <si>
    <t>(1)  Las cifras correspondientes a Otros ingresos no tienen ajuste cíclico, por lo que los ingresos efectivos son iguales a los cíclicamente ajustados. Estas contemplan los ingresos por Donaciones, Rentas de la Propiedad, Ingresos de Operación, Otros Ingresos, Ventas de Activos Físicos y las Imposiciones Previsionales que no son cotizaciones pagadas a Fonasa. </t>
  </si>
  <si>
    <r>
      <t>Cuadro III.7.1</t>
    </r>
    <r>
      <rPr>
        <sz val="10"/>
        <rFont val="Calibri"/>
        <family val="2"/>
      </rPr>
      <t> </t>
    </r>
  </si>
  <si>
    <r>
      <t> </t>
    </r>
    <r>
      <rPr>
        <sz val="10"/>
        <rFont val="Calibri"/>
        <family val="2"/>
      </rPr>
      <t> </t>
    </r>
  </si>
  <si>
    <r>
      <t>TOTAL GASTOS COMPROMETIDOS</t>
    </r>
    <r>
      <rPr>
        <sz val="10"/>
        <rFont val="Calibri"/>
        <family val="2"/>
      </rPr>
      <t> </t>
    </r>
  </si>
  <si>
    <r>
      <t>DE TRANSACCIONES QUE AFECTAN EL PATRIMONIO NETO</t>
    </r>
    <r>
      <rPr>
        <sz val="10"/>
        <rFont val="Calibri"/>
        <family val="2"/>
      </rPr>
      <t> </t>
    </r>
  </si>
  <si>
    <t> Personal </t>
  </si>
  <si>
    <t> Bienes y servicios de consumo y producción </t>
  </si>
  <si>
    <t> Intereses </t>
  </si>
  <si>
    <t> Subsidios y donaciones </t>
  </si>
  <si>
    <t> Prestaciones previsionales </t>
  </si>
  <si>
    <t> Otros </t>
  </si>
  <si>
    <r>
      <t>GASTOS EN ACTIVOS NO FINANCIEROS</t>
    </r>
    <r>
      <rPr>
        <sz val="10"/>
        <rFont val="Calibri"/>
        <family val="2"/>
      </rPr>
      <t> </t>
    </r>
  </si>
  <si>
    <t> Inversión </t>
  </si>
  <si>
    <t> Transferencias de capital </t>
  </si>
  <si>
    <t>Cuadro III.7.2</t>
  </si>
  <si>
    <t>Consolidado Sector Público</t>
  </si>
  <si>
    <t>Conceptos de Gastos</t>
  </si>
  <si>
    <t>1.</t>
  </si>
  <si>
    <t>1.1</t>
  </si>
  <si>
    <t>Gastos en Personal</t>
  </si>
  <si>
    <t>1.2</t>
  </si>
  <si>
    <t>Bienes y Servicios de Consumo</t>
  </si>
  <si>
    <t>2.</t>
  </si>
  <si>
    <t>Transferencias Corrientes</t>
  </si>
  <si>
    <t>2.1</t>
  </si>
  <si>
    <t>Al Sector Privado</t>
  </si>
  <si>
    <t>2.2</t>
  </si>
  <si>
    <t>Otras Entidades Públicas</t>
  </si>
  <si>
    <t>2.3</t>
  </si>
  <si>
    <t>Otras</t>
  </si>
  <si>
    <t>3.</t>
  </si>
  <si>
    <t>Inversiones</t>
  </si>
  <si>
    <t>3.1</t>
  </si>
  <si>
    <t>Adquisición de Activos no Financieros</t>
  </si>
  <si>
    <t>3.2</t>
  </si>
  <si>
    <t>Iniciativas de Inversión</t>
  </si>
  <si>
    <t>3.3</t>
  </si>
  <si>
    <t xml:space="preserve">Transferencias de Capital </t>
  </si>
  <si>
    <t>3.3.1</t>
  </si>
  <si>
    <t>3.3.2</t>
  </si>
  <si>
    <t>3.3.3</t>
  </si>
  <si>
    <t>4.</t>
  </si>
  <si>
    <t>Otros Gastos</t>
  </si>
  <si>
    <t>4.1</t>
  </si>
  <si>
    <t>Prestaciones Previsionales</t>
  </si>
  <si>
    <t>4.2</t>
  </si>
  <si>
    <t>Impuestos</t>
  </si>
  <si>
    <t>4.3</t>
  </si>
  <si>
    <t>4.4</t>
  </si>
  <si>
    <t>Otros</t>
  </si>
  <si>
    <t>5.</t>
  </si>
  <si>
    <t>6.</t>
  </si>
  <si>
    <t>Gasto Gobierno Central Presupuestario</t>
  </si>
  <si>
    <t>7.</t>
  </si>
  <si>
    <t xml:space="preserve">Gasto Gobierno Central Extrapresupuestario </t>
  </si>
  <si>
    <t>Cuadro III.7.3</t>
  </si>
  <si>
    <t>Cuadro III.8.1</t>
  </si>
  <si>
    <r>
      <t>  </t>
    </r>
    <r>
      <rPr>
        <sz val="10"/>
        <rFont val="Calibri"/>
        <family val="2"/>
      </rPr>
      <t> </t>
    </r>
  </si>
  <si>
    <t>(1)  </t>
  </si>
  <si>
    <t>Total Ingresos Efectivos     </t>
  </si>
  <si>
    <t>(2)  </t>
  </si>
  <si>
    <t>Total Gastos Comprometidos     </t>
  </si>
  <si>
    <t>(3)  </t>
  </si>
  <si>
    <t>Ingresos Cíclicamente Ajustados     </t>
  </si>
  <si>
    <r>
      <t>(4)</t>
    </r>
    <r>
      <rPr>
        <sz val="10"/>
        <rFont val="Calibri"/>
        <family val="2"/>
      </rPr>
      <t>  </t>
    </r>
  </si>
  <si>
    <r>
      <t>Meta BCA (% del PIB)</t>
    </r>
    <r>
      <rPr>
        <sz val="10"/>
        <rFont val="Calibri"/>
        <family val="2"/>
      </rPr>
      <t>  </t>
    </r>
  </si>
  <si>
    <t>(5)  </t>
  </si>
  <si>
    <t>Nivel de gasto compatible con meta  </t>
  </si>
  <si>
    <t>(6)  </t>
  </si>
  <si>
    <t>Diferencia Gasto / Holgura (5)-(2)   </t>
  </si>
  <si>
    <t>(7)  </t>
  </si>
  <si>
    <t>(8)  </t>
  </si>
  <si>
    <t>Balance efectivo compatible con meta (1)-(5) (% del PIB)  </t>
  </si>
  <si>
    <t>Fuente: Dipres  </t>
  </si>
  <si>
    <t>Cuadro III.9.1</t>
  </si>
  <si>
    <t>Cuadro III.10.1</t>
  </si>
  <si>
    <t>Cuadro IV.1.1</t>
  </si>
  <si>
    <t>PROGRAMA</t>
  </si>
  <si>
    <t>CATEGORÍA</t>
  </si>
  <si>
    <t>PRINCIPALES RECOMENDACIONES</t>
  </si>
  <si>
    <t>Cuadro IV.1.2</t>
  </si>
  <si>
    <t>Número de Programas por Ministerio según categoría Global de Cumplimiento de Compromisos</t>
  </si>
  <si>
    <t>Ministerios</t>
  </si>
  <si>
    <t>Calificación Global</t>
  </si>
  <si>
    <t>Egresado</t>
  </si>
  <si>
    <t>Cumplido</t>
  </si>
  <si>
    <t>Parcialmente cumplido</t>
  </si>
  <si>
    <t>No cumplido</t>
  </si>
  <si>
    <t>Ministerio de Agricultura</t>
  </si>
  <si>
    <t>Ministerio de Desarrollo Social y Familia</t>
  </si>
  <si>
    <t>Ministerio de Economía, Fomento y Turismo</t>
  </si>
  <si>
    <t>Ministerio de Educación</t>
  </si>
  <si>
    <t>Ministerio de Justicia y Derechos Humanos</t>
  </si>
  <si>
    <t>Ministerio de las Culturas, las Artes y el Patrimonio</t>
  </si>
  <si>
    <t>Ministerio de Relaciones Exteriores</t>
  </si>
  <si>
    <t>Ministerio de Salud</t>
  </si>
  <si>
    <t>Ministerio de Transporte y Telecomunicaciones</t>
  </si>
  <si>
    <t>Ministerio de Vivienda y Urbanismo</t>
  </si>
  <si>
    <t>Ministerio del Deporte</t>
  </si>
  <si>
    <t>Ministerio del Interior y Seguridad Pública</t>
  </si>
  <si>
    <t>Ministerio del Medio Ambiente</t>
  </si>
  <si>
    <t>Ministerio del Trabajo y Previsión Social</t>
  </si>
  <si>
    <t>Ministerio Secretaría General de Gobierno</t>
  </si>
  <si>
    <r>
      <t xml:space="preserve">Cuadro </t>
    </r>
    <r>
      <rPr>
        <b/>
        <sz val="10"/>
        <color rgb="FF000000"/>
        <rFont val="Calibri"/>
        <family val="2"/>
        <scheme val="minor"/>
      </rPr>
      <t>IV.1.</t>
    </r>
    <r>
      <rPr>
        <b/>
        <sz val="10"/>
        <color theme="1"/>
        <rFont val="Calibri"/>
        <family val="2"/>
        <scheme val="minor"/>
      </rPr>
      <t>3</t>
    </r>
  </si>
  <si>
    <t>Ministerio</t>
  </si>
  <si>
    <t>Servicio</t>
  </si>
  <si>
    <r>
      <t xml:space="preserve">Cuadro </t>
    </r>
    <r>
      <rPr>
        <b/>
        <sz val="10"/>
        <color rgb="FF000000"/>
        <rFont val="Calibri"/>
        <family val="2"/>
        <scheme val="minor"/>
      </rPr>
      <t>IV.1.</t>
    </r>
    <r>
      <rPr>
        <b/>
        <sz val="10"/>
        <color theme="1"/>
        <rFont val="Calibri"/>
        <family val="2"/>
        <scheme val="minor"/>
      </rPr>
      <t>4</t>
    </r>
  </si>
  <si>
    <t>Programa/Servicio/Ministerio</t>
  </si>
  <si>
    <t>Calificación de los Compromisos del Programa</t>
  </si>
  <si>
    <t>Total de Compromisos</t>
  </si>
  <si>
    <t>Cancelado</t>
  </si>
  <si>
    <t>Parcialmente Cumplido</t>
  </si>
  <si>
    <t>No Cumplido</t>
  </si>
  <si>
    <t>Vencimiento a futuro</t>
  </si>
  <si>
    <t>Total general</t>
  </si>
  <si>
    <t>Cuadro IV.2.1</t>
  </si>
  <si>
    <t>Cuadro V.3.1</t>
  </si>
  <si>
    <t>Cuadro V.3.2</t>
  </si>
  <si>
    <t>Cuadro V.3.3</t>
  </si>
  <si>
    <t>Cuadro V.3.4</t>
  </si>
  <si>
    <t>Cuadro VI.2.1</t>
  </si>
  <si>
    <t>Cuadro A.I.1</t>
  </si>
  <si>
    <t>Variable</t>
  </si>
  <si>
    <t>Valor</t>
  </si>
  <si>
    <t>Fuente</t>
  </si>
  <si>
    <t>Brecha PIB tendencial / PIB efectivo 2021</t>
  </si>
  <si>
    <t>Precio de referencia del cobre 2021</t>
  </si>
  <si>
    <t>Comité de expertos, reunido en julio de 2020.</t>
  </si>
  <si>
    <t>(centavos de dólar por libra)</t>
  </si>
  <si>
    <t>Fuentes: Ministerio de Hacienda y Dipres.</t>
  </si>
  <si>
    <t>Cuadro A.I.2</t>
  </si>
  <si>
    <t>Período</t>
  </si>
  <si>
    <t>PIB (tasa de variación real)</t>
  </si>
  <si>
    <t>Promedio 2021</t>
  </si>
  <si>
    <t>Tipo de cambio nominal (pesos por dólar)</t>
  </si>
  <si>
    <t>Precio del cobre BML (centavos de dólar por libra)</t>
  </si>
  <si>
    <t>Diferencia precio Referencia  del cobre – precio cobre Codelco (centavos de dólar por libra)</t>
  </si>
  <si>
    <t>Ventas Cobre Codelco (miles de toneladas)</t>
  </si>
  <si>
    <t>Total 2021</t>
  </si>
  <si>
    <t>Producción cobre GMP10 (miles de toneladas)</t>
  </si>
  <si>
    <t>Tasa de impuesto específico a la minería</t>
  </si>
  <si>
    <t xml:space="preserve">Tasa efectiva de impuesto a la renta de primera categoría </t>
  </si>
  <si>
    <t xml:space="preserve">Tasa efectiva impuesto adicional </t>
  </si>
  <si>
    <t>Proporción de distribución de las utilidades de las GMP10 al exterior (Z)</t>
  </si>
  <si>
    <t>Costos de operación totales de GMP10 (millones de dólares)</t>
  </si>
  <si>
    <t>Cuadro A.I.3</t>
  </si>
  <si>
    <t>Componente</t>
  </si>
  <si>
    <t>Ingresos efectivos</t>
  </si>
  <si>
    <t>Componente cíclico</t>
  </si>
  <si>
    <t>Ingresos cíclicamente ajustados</t>
  </si>
  <si>
    <t>(1) Ingresos tributarios no mineros (ITNM)</t>
  </si>
  <si>
    <t>(1.1) Impuesto Declaración Anual (abril)</t>
  </si>
  <si>
    <t>(1.3) Impuesto Declaración Mensual (adicional, 2ª categoría, etc.)</t>
  </si>
  <si>
    <t>(1.4) PPM</t>
  </si>
  <si>
    <t>(1.5) Impuestos Indirectos</t>
  </si>
  <si>
    <t>(1.6) Otros</t>
  </si>
  <si>
    <t>(2) Cotizaciones Previsionales de Salud</t>
  </si>
  <si>
    <t>(3) Traspasos cobre Codelco</t>
  </si>
  <si>
    <t>(4) Ingresos tributarios GMP10</t>
  </si>
  <si>
    <t>(4.1) Impuesto Específico a la actividad minera GMP10</t>
  </si>
  <si>
    <t>(4.1.2) PPM</t>
  </si>
  <si>
    <t>(4.1.3) Créditos (abril de 2021)</t>
  </si>
  <si>
    <t>(4.2) Impuesto a la Renta de Primera Categoría GMP10</t>
  </si>
  <si>
    <t>(4.2.2) PPM</t>
  </si>
  <si>
    <t>(4.3) Impuesto Adicional GMP10</t>
  </si>
  <si>
    <t>(5) Otros ingresos sin ajuste cíclico</t>
  </si>
  <si>
    <t>(6)= (1+2+3+4+5) Total</t>
  </si>
  <si>
    <t>Cuadro A.I.4</t>
  </si>
  <si>
    <t>(2.1) Ingresos tributarios no mineros</t>
  </si>
  <si>
    <t>(2.2) Ingresos cotizaciones previsionales de salud</t>
  </si>
  <si>
    <t xml:space="preserve">(2.3) Ingresos de Codelco </t>
  </si>
  <si>
    <t xml:space="preserve">(2.4) Ingresos tributarios GMP10 </t>
  </si>
  <si>
    <t>(4) Ingresos por intereses</t>
  </si>
  <si>
    <t>(5) Gastos por intereses</t>
  </si>
  <si>
    <t>(6) = (1-4+5) Balance primario efectivo</t>
  </si>
  <si>
    <t>(7) = (3-4+5) Balance primario cíclicamente ajustado</t>
  </si>
  <si>
    <t>Cuadro A.I.5</t>
  </si>
  <si>
    <t>Variables estructurales para 2022</t>
  </si>
  <si>
    <t>Brecha PIB tendencial / PIB efectivo 2022</t>
  </si>
  <si>
    <t>Precio de referencia del cobre 2022</t>
  </si>
  <si>
    <t>Comité de expertos, reunido en agosto de 2021.</t>
  </si>
  <si>
    <t>Cuadro A.I.6</t>
  </si>
  <si>
    <t>Proyección de variables económicas efectivas 2022</t>
  </si>
  <si>
    <t>Promedio 2022</t>
  </si>
  <si>
    <t>Promedio 2021 ($2022)</t>
  </si>
  <si>
    <t>Total 2022</t>
  </si>
  <si>
    <t>Cuadro A.I.7</t>
  </si>
  <si>
    <t>Ingresos efectivos, componente cíclico e ingresos cíclicamente ajustados 2022</t>
  </si>
  <si>
    <t>(1.2) Sistema de pagos (créditos, efecto en abril de 2022)</t>
  </si>
  <si>
    <t>(4.1.1) Impuesto Específico (abril de 2022)</t>
  </si>
  <si>
    <t>(4.2.1) Impuesto Primera Categoría (abril de 2022)</t>
  </si>
  <si>
    <t>(4.2.3) Créditos (abril de 2022)</t>
  </si>
  <si>
    <t>Cuadro A.I.8</t>
  </si>
  <si>
    <t>Balance Cíclicamente Ajustado del Gobierno Central Total 2022</t>
  </si>
  <si>
    <t>(millones de pesos 2022 y % del PIB)</t>
  </si>
  <si>
    <r>
      <t>(1) Balance Efectivo (BD</t>
    </r>
    <r>
      <rPr>
        <b/>
        <vertAlign val="subscript"/>
        <sz val="10"/>
        <color rgb="FF000000"/>
        <rFont val="Calibri"/>
        <family val="2"/>
        <scheme val="minor"/>
      </rPr>
      <t>2022</t>
    </r>
    <r>
      <rPr>
        <b/>
        <sz val="10"/>
        <color rgb="FF000000"/>
        <rFont val="Calibri"/>
        <family val="2"/>
        <scheme val="minor"/>
      </rPr>
      <t>)</t>
    </r>
  </si>
  <si>
    <r>
      <t>(2) Efecto Cíclico (AC</t>
    </r>
    <r>
      <rPr>
        <b/>
        <vertAlign val="subscript"/>
        <sz val="10"/>
        <color rgb="FF000000"/>
        <rFont val="Calibri"/>
        <family val="2"/>
        <scheme val="minor"/>
      </rPr>
      <t>2022</t>
    </r>
    <r>
      <rPr>
        <b/>
        <sz val="10"/>
        <color rgb="FF000000"/>
        <rFont val="Calibri"/>
        <family val="2"/>
        <scheme val="minor"/>
      </rPr>
      <t>)</t>
    </r>
  </si>
  <si>
    <r>
      <t>(3)= (1-2) Balance Cíclicamente Ajustado (BCA</t>
    </r>
    <r>
      <rPr>
        <b/>
        <vertAlign val="subscript"/>
        <sz val="10"/>
        <color rgb="FF000000"/>
        <rFont val="Calibri"/>
        <family val="2"/>
        <scheme val="minor"/>
      </rPr>
      <t>2022</t>
    </r>
    <r>
      <rPr>
        <b/>
        <sz val="10"/>
        <color rgb="FF000000"/>
        <rFont val="Calibri"/>
        <family val="2"/>
        <scheme val="minor"/>
      </rPr>
      <t>)</t>
    </r>
  </si>
  <si>
    <t>Cuadro A.II.1</t>
  </si>
  <si>
    <t>Ingresos Tributarios GMP10 moneda nacional y extranjera</t>
  </si>
  <si>
    <t>(miles de dólares)</t>
  </si>
  <si>
    <t>Declaración anual de Renta</t>
  </si>
  <si>
    <t>Declaración y pago mensual</t>
  </si>
  <si>
    <t>Pagos Provisionales Mensuales</t>
  </si>
  <si>
    <t>Impuesto Adicional Retenido</t>
  </si>
  <si>
    <t>Total pagos por impuesto a la Renta</t>
  </si>
  <si>
    <t>Cuadro A.II.2</t>
  </si>
  <si>
    <t>GOBIERNO CENTRAL TOTAL</t>
  </si>
  <si>
    <t>moneda nacional + moneda extranjera</t>
  </si>
  <si>
    <t>(millones de pesos de cada año)</t>
  </si>
  <si>
    <t>TRANSACCIONES QUE AFECTAN EL PATRIMONIO NETO</t>
  </si>
  <si>
    <t>INGRESOS</t>
  </si>
  <si>
    <t xml:space="preserve">    Ingresos tributarios netos</t>
  </si>
  <si>
    <t xml:space="preserve">         Tributación minería privada</t>
  </si>
  <si>
    <t xml:space="preserve">         Tributación resto contribuyentes</t>
  </si>
  <si>
    <t xml:space="preserve">    Cobre bruto</t>
  </si>
  <si>
    <t xml:space="preserve">    Imposiciones previsionales</t>
  </si>
  <si>
    <t xml:space="preserve">    Donaciones</t>
  </si>
  <si>
    <t xml:space="preserve">    Rentas de la propiedad </t>
  </si>
  <si>
    <t xml:space="preserve">    Ingresos de operación</t>
  </si>
  <si>
    <t xml:space="preserve">    Otros ingresos</t>
  </si>
  <si>
    <t>GASTOS</t>
  </si>
  <si>
    <t xml:space="preserve">    Personal</t>
  </si>
  <si>
    <t xml:space="preserve">    Bienes y servicios de consumo y producción</t>
  </si>
  <si>
    <t xml:space="preserve">    Intereses </t>
  </si>
  <si>
    <t xml:space="preserve">    Subsidios y donaciones (1)</t>
  </si>
  <si>
    <t xml:space="preserve">    Prestaciones previsionales (2)</t>
  </si>
  <si>
    <t xml:space="preserve">    Otros</t>
  </si>
  <si>
    <t>RESULTADO OPERATIVO BRUTO</t>
  </si>
  <si>
    <t>ADQUISICION NETA DE ACTIVOS NO FINANCIEROS</t>
  </si>
  <si>
    <t xml:space="preserve">    Venta de activos físicos</t>
  </si>
  <si>
    <t xml:space="preserve">    Inversión</t>
  </si>
  <si>
    <t xml:space="preserve">    Transferencias de capital</t>
  </si>
  <si>
    <t>TOTAL INGRESOS (3)</t>
  </si>
  <si>
    <t>TOTAL GASTOS (4)</t>
  </si>
  <si>
    <t>PRESTAMO NETO/ENDEUDAMIENTO NETO</t>
  </si>
  <si>
    <t>TRANSACCIONES EN ACTIVOS FINANCIEROS (FINANCIAMIENTO)</t>
  </si>
  <si>
    <t>ADQUISICION NETA DE ACTIVOS FINANCIEROS</t>
  </si>
  <si>
    <t xml:space="preserve">    Préstamos</t>
  </si>
  <si>
    <t xml:space="preserve">    Otorgamiento de préstamos</t>
  </si>
  <si>
    <t xml:space="preserve">    Recuperación de prestamos</t>
  </si>
  <si>
    <t xml:space="preserve">    Títulos y valores</t>
  </si>
  <si>
    <t xml:space="preserve">    Inversión financiera</t>
  </si>
  <si>
    <t xml:space="preserve">    Venta de activos financieros</t>
  </si>
  <si>
    <t xml:space="preserve">    Operaciones de cambio</t>
  </si>
  <si>
    <t xml:space="preserve">    Caja</t>
  </si>
  <si>
    <t xml:space="preserve">    Fondos Especiales</t>
  </si>
  <si>
    <t xml:space="preserve">    Giros</t>
  </si>
  <si>
    <t xml:space="preserve">    Depósitos</t>
  </si>
  <si>
    <t xml:space="preserve">    Ajustes por rezagos Fondos Especiales</t>
  </si>
  <si>
    <t xml:space="preserve">    Anticipo de gastos</t>
  </si>
  <si>
    <t xml:space="preserve">    Prepago intereses</t>
  </si>
  <si>
    <t xml:space="preserve">    Devolución anticipada de renta</t>
  </si>
  <si>
    <t>PASIVOS NETOS INCURRIDOS</t>
  </si>
  <si>
    <t xml:space="preserve">   Endeudamiento Externo Neto</t>
  </si>
  <si>
    <t xml:space="preserve">   Endeudamiento</t>
  </si>
  <si>
    <t xml:space="preserve">         Bonos</t>
  </si>
  <si>
    <t xml:space="preserve">         Resto</t>
  </si>
  <si>
    <t xml:space="preserve">   Amortizaciones</t>
  </si>
  <si>
    <t xml:space="preserve">   Endeudamiento Interno Neto</t>
  </si>
  <si>
    <t xml:space="preserve">   Bonos de Reconocimiento</t>
  </si>
  <si>
    <t>FINANCIAMIENTO</t>
  </si>
  <si>
    <t>Notas:</t>
  </si>
  <si>
    <t>(1) Corresponde al concepto de transferencias (corrientes para el gasto) del clasificador presupuestario utilizado en la Ley de Presupuestos.</t>
  </si>
  <si>
    <t>(2) Excluye el pago de bonos de reconocimiento, que se clasifica entre las partidas de financiamiento.</t>
  </si>
  <si>
    <t>(3) Ingresos de Transacciones que afectan el Patrimonio Neto más Venta de activos físicos clasificada en Transacciones en Activos No Financieros.</t>
  </si>
  <si>
    <t>(4) Gastos de Transacciones que afectan el Patrimonio Neto más Inversión y Transferencias de capital clasificadas en Transacciones en Activos No Financieros.</t>
  </si>
  <si>
    <t>Cuadro A.II.3</t>
  </si>
  <si>
    <t>Cuadro A.II.4</t>
  </si>
  <si>
    <t>Cuadro A.II.5</t>
  </si>
  <si>
    <t>GOBIERNO CENTRAL PRESUPUESTARIO</t>
  </si>
  <si>
    <t>Cuadro A.II.6</t>
  </si>
  <si>
    <t>Cuadro A.II.7</t>
  </si>
  <si>
    <t>Cuadro A.II.8</t>
  </si>
  <si>
    <t>INGRESOS POR IMPUESTOS</t>
  </si>
  <si>
    <t>Ejecución Presupuestaria Consolidada</t>
  </si>
  <si>
    <t xml:space="preserve">    Declaración Anual</t>
  </si>
  <si>
    <t xml:space="preserve">       Impuestos</t>
  </si>
  <si>
    <t xml:space="preserve">       Sistemas de Pago</t>
  </si>
  <si>
    <t xml:space="preserve">    Declaración y Pago Mensual</t>
  </si>
  <si>
    <t xml:space="preserve">    Pagos Provisionales Mensuales</t>
  </si>
  <si>
    <t xml:space="preserve">    I.V.A. Declarado</t>
  </si>
  <si>
    <t xml:space="preserve">    Crédito Especial Empresas Constructoras</t>
  </si>
  <si>
    <t xml:space="preserve">    Devoluciones</t>
  </si>
  <si>
    <t xml:space="preserve">    Fluctuación Deudores más Diferencias Pendientes</t>
  </si>
  <si>
    <t>INGRESOS NETOS POR IMPUESTOS</t>
  </si>
  <si>
    <t>Cuadro A.II.9</t>
  </si>
  <si>
    <t>Cuadro A.II.10</t>
  </si>
  <si>
    <t>Ejecución Presupuestaria Mineras Privadas Consolidadas</t>
  </si>
  <si>
    <t>Cuadro A.II.11</t>
  </si>
  <si>
    <t>Cuadro A.II.12</t>
  </si>
  <si>
    <t>Ejecución Presupuestaria Sin Mineras Privadas Consolidado</t>
  </si>
  <si>
    <t>Cuadro A.II.13</t>
  </si>
  <si>
    <t>Cuadro A.III.1</t>
  </si>
  <si>
    <t>con efectos en los gastos fiscales</t>
  </si>
  <si>
    <t>Año</t>
  </si>
  <si>
    <t>Hacienda</t>
  </si>
  <si>
    <t>Educación</t>
  </si>
  <si>
    <t>Cuadro A.III.2</t>
  </si>
  <si>
    <t>con efectos en los ingresos fiscales</t>
  </si>
  <si>
    <t>Cuadro A.III.3</t>
  </si>
  <si>
    <t>sin efecto en gastos o ingresos fiscales</t>
  </si>
  <si>
    <t>11.174-07</t>
  </si>
  <si>
    <t>9.252-15</t>
  </si>
  <si>
    <t>14.008-07</t>
  </si>
  <si>
    <t>Indicaciones al proyecto de ley que modifica el Código Penal y el Código Procesal Penal, para tipificar el delito de sustracción de madera y otros relacionados, y habilitar el uso de técnicas especiales de investigación para su persecución.</t>
  </si>
  <si>
    <t>Cuadro A.V.1</t>
  </si>
  <si>
    <t>% gasto total</t>
  </si>
  <si>
    <t>GASTO TOTAL</t>
  </si>
  <si>
    <t>Servicios Públicos Generales</t>
  </si>
  <si>
    <t>Organismos Ejecutivos y Legislativos, Asuntos Financieros y Fiscales, Asuntos Exteriores</t>
  </si>
  <si>
    <t>Ayuda Económica Exterior</t>
  </si>
  <si>
    <t>Servicios Generales</t>
  </si>
  <si>
    <t>Investigación Básica</t>
  </si>
  <si>
    <t>Servicios Públicos Generales n.e.p.</t>
  </si>
  <si>
    <t>Transacciones de la Deuda Pública</t>
  </si>
  <si>
    <t>Defensa</t>
  </si>
  <si>
    <t>Defensa Militar</t>
  </si>
  <si>
    <t>Investigación y Desarrollo relacionados con la Defensa</t>
  </si>
  <si>
    <t>Orden Público y Seguridad</t>
  </si>
  <si>
    <t>Servicios de Policía</t>
  </si>
  <si>
    <t>Servicios de Protección contra Incendios</t>
  </si>
  <si>
    <t>Tribunales de Justicia</t>
  </si>
  <si>
    <t>Prisiones</t>
  </si>
  <si>
    <t>Orden Público y Seguridad n.e.p.</t>
  </si>
  <si>
    <t>Asuntos Económicos</t>
  </si>
  <si>
    <t>Asuntos Económicos, Comerciales y Laborales en General</t>
  </si>
  <si>
    <t>Agricultura, Silvicultura, Pesca y Caza</t>
  </si>
  <si>
    <t>Combustibles y Energía</t>
  </si>
  <si>
    <t>Minería, Manufacturas y Construcción</t>
  </si>
  <si>
    <t>Transporte</t>
  </si>
  <si>
    <t>Comunicaciones</t>
  </si>
  <si>
    <t>Otras Industrias</t>
  </si>
  <si>
    <t>Investigación y Desarrollo relacionados con Asuntos Económicos</t>
  </si>
  <si>
    <t>Asuntos Económicos n.e.p.</t>
  </si>
  <si>
    <t>Protección del Medio Ambiente</t>
  </si>
  <si>
    <t>Reducción de la Contaminación</t>
  </si>
  <si>
    <t>Protección a la diversidad Biológica y del Paisaje</t>
  </si>
  <si>
    <t>Protección del Medio Ambiente n.e.p.</t>
  </si>
  <si>
    <t>Vivienda y Servicios Comunitarios</t>
  </si>
  <si>
    <t>Urbanización</t>
  </si>
  <si>
    <t>Desarrollo Comunitario</t>
  </si>
  <si>
    <t>Abastecimiento de Agua</t>
  </si>
  <si>
    <t>Productos, Útiles y Equipos Médicos</t>
  </si>
  <si>
    <t>Servicios para Pacientes Externos</t>
  </si>
  <si>
    <t>Servicios Hospitalarios</t>
  </si>
  <si>
    <t>Servicios de Salud Pública</t>
  </si>
  <si>
    <t>Actividades Recreativas, Cultura y Religión</t>
  </si>
  <si>
    <t>Servicios Recreativos y Deportivos</t>
  </si>
  <si>
    <t>Servicios Culturales</t>
  </si>
  <si>
    <t>Enseñanza Preescolar, Primaria y Secundaria</t>
  </si>
  <si>
    <t>Enseñanza Terciaria</t>
  </si>
  <si>
    <t>Servicios Auxiliares de la Educación</t>
  </si>
  <si>
    <t>Enseñanza n.e.p.</t>
  </si>
  <si>
    <t>Enfermedad e Incapacidad</t>
  </si>
  <si>
    <t>Edad Avanzada</t>
  </si>
  <si>
    <t>Familia e Hijos</t>
  </si>
  <si>
    <t>Desempleo</t>
  </si>
  <si>
    <t>Vivienda</t>
  </si>
  <si>
    <t>Exclusión Social</t>
  </si>
  <si>
    <t>Investigación y Desarrollo relacionados con Protección social</t>
  </si>
  <si>
    <t>Protección Social n.e.p</t>
  </si>
  <si>
    <t>Gasto en funciones sociales</t>
  </si>
  <si>
    <t>Metodología tradicional</t>
  </si>
  <si>
    <t>Millones de $</t>
  </si>
  <si>
    <t>Impuesto a la Renta</t>
  </si>
  <si>
    <t>Regímenes Especiales</t>
  </si>
  <si>
    <t>Exenciones</t>
  </si>
  <si>
    <t>Deducciones</t>
  </si>
  <si>
    <t>Créditos al Impuesto</t>
  </si>
  <si>
    <t>Diferimientos del Impuesto</t>
  </si>
  <si>
    <t>Tasas reducidas</t>
  </si>
  <si>
    <t>IVA</t>
  </si>
  <si>
    <t>Exenciones y Hechos no gravados</t>
  </si>
  <si>
    <t>Créditos</t>
  </si>
  <si>
    <t>Impto. Combustibles</t>
  </si>
  <si>
    <t>Devoluciones</t>
  </si>
  <si>
    <r>
      <t>Millones de US$</t>
    </r>
    <r>
      <rPr>
        <b/>
        <vertAlign val="superscript"/>
        <sz val="10"/>
        <color rgb="FF000000"/>
        <rFont val="Calibri"/>
        <family val="2"/>
        <scheme val="minor"/>
      </rPr>
      <t>1</t>
    </r>
  </si>
  <si>
    <r>
      <t>Millones de US$</t>
    </r>
    <r>
      <rPr>
        <b/>
        <vertAlign val="superscript"/>
        <sz val="10"/>
        <rFont val="Calibri"/>
        <family val="2"/>
        <scheme val="minor"/>
      </rPr>
      <t>1</t>
    </r>
  </si>
  <si>
    <t>Ordenado por sector u objetivo beneficiado</t>
  </si>
  <si>
    <t>Sector / Objetivo</t>
  </si>
  <si>
    <t>% TOTAL</t>
  </si>
  <si>
    <t>Ahorro-Inversión</t>
  </si>
  <si>
    <t>Fomento a la MYPE</t>
  </si>
  <si>
    <t>Inmobiliario</t>
  </si>
  <si>
    <t>Resto de sectores</t>
  </si>
  <si>
    <t>Regional</t>
  </si>
  <si>
    <t>Seguros</t>
  </si>
  <si>
    <t>Exportadores</t>
  </si>
  <si>
    <t>Mill.</t>
  </si>
  <si>
    <t>% del</t>
  </si>
  <si>
    <t>(I) Impuesto a la Renta</t>
  </si>
  <si>
    <t xml:space="preserve">   A) Empresas</t>
  </si>
  <si>
    <t xml:space="preserve">   B) Personas</t>
  </si>
  <si>
    <t>(II) IVA</t>
  </si>
  <si>
    <t>(III) Impto. Combustibles</t>
  </si>
  <si>
    <t>Partidas más relevantes</t>
  </si>
  <si>
    <t>Categoría a la que pertenece</t>
  </si>
  <si>
    <t>Sector</t>
  </si>
  <si>
    <t>(1) Excluye partidas de gasto tributario negativo.</t>
  </si>
  <si>
    <r>
      <t>Partida de Gasto</t>
    </r>
    <r>
      <rPr>
        <b/>
        <vertAlign val="superscript"/>
        <sz val="10"/>
        <color rgb="FF000000"/>
        <rFont val="Calibri"/>
        <family val="2"/>
        <scheme val="minor"/>
      </rPr>
      <t>1</t>
    </r>
  </si>
  <si>
    <r>
      <t>Millones de US$</t>
    </r>
    <r>
      <rPr>
        <b/>
        <vertAlign val="superscript"/>
        <sz val="10"/>
        <color rgb="FF000000"/>
        <rFont val="Calibri"/>
        <family val="2"/>
        <scheme val="minor"/>
      </rPr>
      <t>2</t>
    </r>
  </si>
  <si>
    <t>Salud n.e.p.</t>
  </si>
  <si>
    <t>Detalle de los Gastos Reservados por Institución</t>
  </si>
  <si>
    <t>(miles de pesos y miles dólares de cada año)</t>
  </si>
  <si>
    <t>Institución</t>
  </si>
  <si>
    <t>Miles de Pesos</t>
  </si>
  <si>
    <t>Miles de Dólares</t>
  </si>
  <si>
    <t>Presidencia de la República</t>
  </si>
  <si>
    <t>Ministerio del Interior</t>
  </si>
  <si>
    <t>Subsecretaría del Interior</t>
  </si>
  <si>
    <t>Carabineros de Chile</t>
  </si>
  <si>
    <t>Policía de Investigaciones</t>
  </si>
  <si>
    <t>Agencia Nacional de Inteligencia</t>
  </si>
  <si>
    <t>Ministerio de Defensa Nacional</t>
  </si>
  <si>
    <t>Ejército de Chile</t>
  </si>
  <si>
    <t>Armada de Chile</t>
  </si>
  <si>
    <t>Fuerza Aérea de Chile</t>
  </si>
  <si>
    <t>Subsecretaría para las FFAA</t>
  </si>
  <si>
    <t>Secretaría y Administración General</t>
  </si>
  <si>
    <t>Dirección Nacional de Fronteras y Límites del Estado (DIFROL)</t>
  </si>
  <si>
    <t>Dotación Máxima del Personal del Sector Público</t>
  </si>
  <si>
    <t>Variación % respecto año anterior</t>
  </si>
  <si>
    <t>N° de Personas</t>
  </si>
  <si>
    <t>Dotación de Vehículos</t>
  </si>
  <si>
    <t>(Unidades)</t>
  </si>
  <si>
    <t>Proyección de Ingresos Gobierno Central Total 2022</t>
  </si>
  <si>
    <t>(millones de pesos 2022, % del PIB y % de variación real) </t>
  </si>
  <si>
    <t xml:space="preserve">(millones de pesos 2022 y % del PIB) </t>
  </si>
  <si>
    <t>Proyección de Ingresos Tributarios Netos 2022</t>
  </si>
  <si>
    <t>Parámetros de referencia del Balance Cíclicamente Ajustado 2022</t>
  </si>
  <si>
    <t>    PIB No Minero Tendencial (% de variación real) </t>
  </si>
  <si>
    <t>    Brecha PIB No Minero (%) </t>
  </si>
  <si>
    <t>(millones de pesos 2022, % del PIB y % de variación real)</t>
  </si>
  <si>
    <t>% de var. 2022/ Ley Inicial 2022</t>
  </si>
  <si>
    <t>% de var. 2022/ ejecución 2021</t>
  </si>
  <si>
    <t>Gasto del Gobierno Central Total 2022</t>
  </si>
  <si>
    <t>Balance del Gobierno Central Total 2022</t>
  </si>
  <si>
    <t>Supuestos macroeconómicos 2023</t>
  </si>
  <si>
    <t>PIB No Minero</t>
  </si>
  <si>
    <t>Detalle supuestos de crecimiento económico y cuenta corriente 2023</t>
  </si>
  <si>
    <t>(millones de pesos 2023, % del PIB, % de variación real) </t>
  </si>
  <si>
    <t>MM$2023</t>
  </si>
  <si>
    <r>
      <t>2023/</t>
    </r>
    <r>
      <rPr>
        <sz val="10"/>
        <rFont val="Calibri"/>
        <family val="2"/>
        <scheme val="minor"/>
      </rPr>
      <t> </t>
    </r>
  </si>
  <si>
    <t>proy. 2022</t>
  </si>
  <si>
    <t>(millones de pesos 2023 y % del PIB) </t>
  </si>
  <si>
    <t>Efecto total en los Ingresos 2023</t>
  </si>
  <si>
    <t>var. % 2023/proy. 2022</t>
  </si>
  <si>
    <t>(millones de pesos 2023 y % de variación real) </t>
  </si>
  <si>
    <t>Proyección de Ingresos Tributarios Netos en el Proyecto de Ley de Presupuestos 2023</t>
  </si>
  <si>
    <t>Parámetros de Referencia del Balance Cíclicamente Ajustado 2022 y 2023</t>
  </si>
  <si>
    <t>Proyección de Ingresos Cíclicamente Ajustados Gobierno Central Total 2023</t>
  </si>
  <si>
    <t>(millones de pesos de 2023, % del PIB, % de variación real) </t>
  </si>
  <si>
    <t>var. % 2023/ proy. 2022</t>
  </si>
  <si>
    <t>Nivel y composición del gasto del Gobierno Central Total 2022 y 2023</t>
  </si>
  <si>
    <t>(millones de pesos 2023)</t>
  </si>
  <si>
    <t>Proyección 2022</t>
  </si>
  <si>
    <t>Proyecto de Ley de Presupuestos 2023</t>
  </si>
  <si>
    <t>Balance devengado y cíclicamente ajustado del Gobierno Central 2023</t>
  </si>
  <si>
    <t>Deuda Bruta del Gobierno Central, cierre estimado 2023</t>
  </si>
  <si>
    <t>Posición Financiera Neta Gobierno Central Total, cierre estimado 2023</t>
  </si>
  <si>
    <t>Supuestos macroeconómicos 2024-2027</t>
  </si>
  <si>
    <t>Detalle supuestos de crecimiento económico y cuenta corriente 2024-2027</t>
  </si>
  <si>
    <t>Ingresos del Gobierno Central Total 2024-2027</t>
  </si>
  <si>
    <t>Actualización de Ingresos del Gobierno Central Total 2024-2027</t>
  </si>
  <si>
    <t>Ingresos Cíclicamente ajustados del Gobierno Central Total 2024-2027</t>
  </si>
  <si>
    <t>Gastos Comprometidos para el Gobierno Central Total 2024-2027</t>
  </si>
  <si>
    <t>Programa Financiero por Concepto de Gastos 2024-2027</t>
  </si>
  <si>
    <t>Proyectos de Ley en trámite considerados en la Programación Financiera 2024-2027</t>
  </si>
  <si>
    <t>(millones de pesos 2023 y % del PIB) </t>
  </si>
  <si>
    <t>Deuda Bruta del Gobierno Central, cierre estimado 2024-2027</t>
  </si>
  <si>
    <t>Posición Financiera Neta Gobierno Central Total, cierre estimado 2024-2027</t>
  </si>
  <si>
    <t>Cumplimiento al 30 de junio de 2022</t>
  </si>
  <si>
    <t>Programas Egresados del Seguimiento de Compromisos en junio de 2022</t>
  </si>
  <si>
    <t>Programas en Categoría Global “No Cumplido” en el Seguimiento de Compromisos a junio 2022</t>
  </si>
  <si>
    <t>Gasto Tributario 2023</t>
  </si>
  <si>
    <t>Gasto Tributario 2021-2023</t>
  </si>
  <si>
    <t>Proyección IFP 2T22</t>
  </si>
  <si>
    <t>Proyección IFP 3T22</t>
  </si>
  <si>
    <t>Diferencia Proyección IFP 3T22 - IFP 2T22</t>
  </si>
  <si>
    <t>Proyección    IFP 2T22</t>
  </si>
  <si>
    <t>Diferencia c/r IFP 2T22</t>
  </si>
  <si>
    <t>var. % proy. IFP 3T22/proy. IFP 2T22</t>
  </si>
  <si>
    <t>(millones de pesos 2022 y % de variación real)</t>
  </si>
  <si>
    <t>Proyección
IFP 2T22</t>
  </si>
  <si>
    <t>Proyección
IFP 3T22</t>
  </si>
  <si>
    <t>IFP 2T22</t>
  </si>
  <si>
    <t>IFP 3T22</t>
  </si>
  <si>
    <t>(millones de pesos 2023 y % del PIB)</t>
  </si>
  <si>
    <t>(millones US$ al 31 de diciembre y % del PIB)</t>
  </si>
  <si>
    <t>(millones de pesos 2023) </t>
  </si>
  <si>
    <t>(millones de pesos 2023 y % de variación real)</t>
  </si>
  <si>
    <t>Ingresos Totales Proyectados en IFP 2T22</t>
  </si>
  <si>
    <t>Ingresos Totales Proyección IFP 3T22</t>
  </si>
  <si>
    <t>Parámetros de referencia BCA 2024-2027</t>
  </si>
  <si>
    <r>
      <t>Cuadro III.6.2 </t>
    </r>
    <r>
      <rPr>
        <sz val="10"/>
        <rFont val="Calibri"/>
        <family val="2"/>
      </rPr>
      <t> </t>
    </r>
  </si>
  <si>
    <t>(millones de pesos 2023)  </t>
  </si>
  <si>
    <t>Diferencia Gasto (MM US$)</t>
  </si>
  <si>
    <t>(millones US$ al 31 de diciembre de cada año y % del PIB)</t>
  </si>
  <si>
    <t>Año 2022</t>
  </si>
  <si>
    <t>Año 2023p</t>
  </si>
  <si>
    <t>2023p</t>
  </si>
  <si>
    <t>Variables estructurales para 2023</t>
  </si>
  <si>
    <t>Proyección de variables económicas efectivas 2023</t>
  </si>
  <si>
    <t>Ingresos efectivos, componente cíclico e ingresos cíclicamente ajustados 2023</t>
  </si>
  <si>
    <t>(1.2) Sistema de pagos (créditos, efecto en abril de 2023)</t>
  </si>
  <si>
    <t>(4.1.1) Impuesto Específico (abril de 2023)</t>
  </si>
  <si>
    <t>(4.1.3) Créditos (abril de 2023)</t>
  </si>
  <si>
    <t>(4.2.1) Impuesto Primera Categoría (abril de 2023)</t>
  </si>
  <si>
    <t>(4.2.3) Créditos (abril de 2023)</t>
  </si>
  <si>
    <t>Balance Cíclicamente Ajustado del Gobierno Central Total 2023</t>
  </si>
  <si>
    <r>
      <t>(1) Balance Efectivo (BD</t>
    </r>
    <r>
      <rPr>
        <b/>
        <vertAlign val="subscript"/>
        <sz val="10"/>
        <color rgb="FF000000"/>
        <rFont val="Calibri"/>
        <family val="2"/>
        <scheme val="minor"/>
      </rPr>
      <t>2023</t>
    </r>
    <r>
      <rPr>
        <b/>
        <sz val="10"/>
        <color rgb="FF000000"/>
        <rFont val="Calibri"/>
        <family val="2"/>
        <scheme val="minor"/>
      </rPr>
      <t>)</t>
    </r>
  </si>
  <si>
    <r>
      <t>(2) Efecto Cíclico (AC</t>
    </r>
    <r>
      <rPr>
        <b/>
        <vertAlign val="subscript"/>
        <sz val="10"/>
        <color rgb="FF000000"/>
        <rFont val="Calibri"/>
        <family val="2"/>
        <scheme val="minor"/>
      </rPr>
      <t>2023</t>
    </r>
    <r>
      <rPr>
        <b/>
        <sz val="10"/>
        <color rgb="FF000000"/>
        <rFont val="Calibri"/>
        <family val="2"/>
        <scheme val="minor"/>
      </rPr>
      <t>)</t>
    </r>
  </si>
  <si>
    <r>
      <t>(3)= (1-2) Balance Cíclicamente Ajustado (BCA</t>
    </r>
    <r>
      <rPr>
        <b/>
        <vertAlign val="subscript"/>
        <sz val="10"/>
        <color rgb="FF000000"/>
        <rFont val="Calibri"/>
        <family val="2"/>
        <scheme val="minor"/>
      </rPr>
      <t>2023</t>
    </r>
    <r>
      <rPr>
        <b/>
        <sz val="10"/>
        <color rgb="FF000000"/>
        <rFont val="Calibri"/>
        <family val="2"/>
        <scheme val="minor"/>
      </rPr>
      <t>)</t>
    </r>
  </si>
  <si>
    <t>Ley de Presupuestos 2022</t>
  </si>
  <si>
    <t>Proyecto de Ley de Presupuestos 2023</t>
  </si>
  <si>
    <t>ESTADO DE OPERACIONES DE GOBIERNO 2022-2023</t>
  </si>
  <si>
    <t>Var. % proyección IFP 3T22/2021</t>
  </si>
  <si>
    <t>Cuadro I.1.1</t>
  </si>
  <si>
    <t>Supuestos macroeconómicos 2022</t>
  </si>
  <si>
    <t>PIB no minero</t>
  </si>
  <si>
    <t xml:space="preserve">(USc$/lb, promedio, BML) </t>
  </si>
  <si>
    <t xml:space="preserve">(US$/bbl) </t>
  </si>
  <si>
    <t>Cuadro I.1.2</t>
  </si>
  <si>
    <t>Detalles supuestos de crecimiento económico y cuenta corriente 2022</t>
  </si>
  <si>
    <t xml:space="preserve">Demanda Interna </t>
  </si>
  <si>
    <t xml:space="preserve">   Consumo Total  </t>
  </si>
  <si>
    <t xml:space="preserve">   Formación Bruta de Capital Fijo  </t>
  </si>
  <si>
    <t xml:space="preserve">Exportación de Bienes y Servicios  </t>
  </si>
  <si>
    <t xml:space="preserve">Importación de Bienes y Servicios  </t>
  </si>
  <si>
    <t xml:space="preserve">Cuenta corriente </t>
  </si>
  <si>
    <t>--</t>
  </si>
  <si>
    <t xml:space="preserve">IPC (tasa de variación promedio/promedio) </t>
  </si>
  <si>
    <t>Brecha PIB tendencial / PIB efectivo 2023</t>
  </si>
  <si>
    <t>Precio de referencia del cobre 2023</t>
  </si>
  <si>
    <t>Comité de expertos, reunido en julio de 2022.</t>
  </si>
  <si>
    <t>Promedio 2023</t>
  </si>
  <si>
    <t>Promedio 2022 ($2023)</t>
  </si>
  <si>
    <t>Total 2023</t>
  </si>
  <si>
    <t>Efecto total en los Ingresos 2022</t>
  </si>
  <si>
    <r>
      <t>Efectos de medidas tributarias contexto pandemia en los Ingresos 2022</t>
    </r>
    <r>
      <rPr>
        <b/>
        <vertAlign val="superscript"/>
        <sz val="10"/>
        <rFont val="Calibri"/>
        <family val="2"/>
        <scheme val="minor"/>
      </rPr>
      <t>(1)</t>
    </r>
  </si>
  <si>
    <t>(1) Se proyectan mayores ingresos por $285.923 millones en 2022 por la reversión de medidas (MTTRA) implementadas durante 2020 y 2021 para enfrentar la pandemia.</t>
  </si>
  <si>
    <t>(4) Corresponde a la reversión de la postergación de IVA implementada mediante el Decreto N°611 de 2021 del Ministerio de Hacienda.</t>
  </si>
  <si>
    <r>
      <t>Postergación IVA (PEE y Acuerdo Covid - MTTRA)</t>
    </r>
    <r>
      <rPr>
        <vertAlign val="superscript"/>
        <sz val="10"/>
        <color theme="1"/>
        <rFont val="Calibri"/>
        <family val="2"/>
        <scheme val="minor"/>
      </rPr>
      <t>(2)(3)</t>
    </r>
  </si>
  <si>
    <r>
      <t>Reducción de IDPC y PPM del Régimen Pro-Pyme General (Acuerdo Covid)</t>
    </r>
    <r>
      <rPr>
        <vertAlign val="superscript"/>
        <sz val="10"/>
        <rFont val="Calibri"/>
        <family val="2"/>
        <scheme val="minor"/>
      </rPr>
      <t>(3)</t>
    </r>
  </si>
  <si>
    <r>
      <t>Devolución de remanentes de crédito fiscal IVA a Pymes (Acuerdo Covid y otras - MTTRA)</t>
    </r>
    <r>
      <rPr>
        <vertAlign val="superscript"/>
        <sz val="10"/>
        <rFont val="Calibri"/>
        <family val="2"/>
        <scheme val="minor"/>
      </rPr>
      <t>(3)</t>
    </r>
  </si>
  <si>
    <r>
      <t>Postergación IVA (MTTRA)</t>
    </r>
    <r>
      <rPr>
        <vertAlign val="superscript"/>
        <sz val="10"/>
        <rFont val="Calibri"/>
        <family val="2"/>
        <scheme val="minor"/>
      </rPr>
      <t>(3)(4)</t>
    </r>
  </si>
  <si>
    <t>(2) En informes anteriores se proyectaba que esta medida se reversaba en 2021, sin embargo, se han registrado montos en 2022, por lo que se incorporó en la proyección para el año en curso.</t>
  </si>
  <si>
    <t>(1) Los montos presentados son proyecciones de los Informes Financieros correspondientes, corregidos por nueva inflación proyectada.</t>
  </si>
  <si>
    <t>(3) Actualizado con información rectificada por el SII a julio de 2022. El resto de las medidas son proyecciones de los Informes Financieros correspondientes, corregidos por nueva inflación proyectada.</t>
  </si>
  <si>
    <r>
      <t>Efectos de medidas tributarias contexto pandemia en los Ingresos 2023</t>
    </r>
    <r>
      <rPr>
        <b/>
        <vertAlign val="superscript"/>
        <sz val="10"/>
        <rFont val="Calibri"/>
        <family val="2"/>
        <scheme val="minor"/>
      </rPr>
      <t>(1)</t>
    </r>
  </si>
  <si>
    <t>Liberación pago contribución regional de 1% para proyectos de inversión (Acuerdo Covid)</t>
  </si>
  <si>
    <r>
      <t>(millones de pesos 2022 y % del PIB</t>
    </r>
    <r>
      <rPr>
        <vertAlign val="superscript"/>
        <sz val="10"/>
        <rFont val="Calibri"/>
        <family val="2"/>
        <scheme val="minor"/>
      </rPr>
      <t>(1)</t>
    </r>
    <r>
      <rPr>
        <sz val="10"/>
        <rFont val="Calibri"/>
        <family val="2"/>
        <scheme val="minor"/>
      </rPr>
      <t>) </t>
    </r>
  </si>
  <si>
    <t>(1) PIB proyectado en cada informe.</t>
  </si>
  <si>
    <t>MM$</t>
  </si>
  <si>
    <t>-</t>
  </si>
  <si>
    <t>crecimiento real proyectado (%)</t>
  </si>
  <si>
    <t>Nota: Los parámetros estructurales utilizados en el IFP 2T22 corresponden a la consulta de agosto de 2021, los cuales se actualizaron para el IFP 3T22, por la elaboración del Presupuesto, con los resultados de la consulta de julio de 2022.</t>
  </si>
  <si>
    <t>Holguras compatibles con el BCA</t>
  </si>
  <si>
    <t>Programas Evaluados en la Línea EPG y su Categoría de Desempeño</t>
  </si>
  <si>
    <t>Programa de Formación para la Competitividad</t>
  </si>
  <si>
    <t>Corporación de Fomento de la Producción (CORFO), Ministerio de Economía, Fomento y Turismo</t>
  </si>
  <si>
    <t>Corporaciones de Asistencia Judicial (CAJ)</t>
  </si>
  <si>
    <t>Subsecretaría de Justicia, Ministerio de Justicia y Derechos Humanos</t>
  </si>
  <si>
    <t>Buen Desempeño</t>
  </si>
  <si>
    <t xml:space="preserve">Programa Despega MIPE </t>
  </si>
  <si>
    <t>Servicio Nacional de Capacitación y Empleo (SENCE), Ministerio del Trabajo y Previsión Social</t>
  </si>
  <si>
    <t>Desempeño Bajo</t>
  </si>
  <si>
    <t xml:space="preserve">Hospital Digital </t>
  </si>
  <si>
    <t>Subsecretaría de Redes Asistenciales, Ministerio de Salud</t>
  </si>
  <si>
    <t>Fomento de la Pequeña y Mediana Minería:</t>
  </si>
  <si>
    <t xml:space="preserve">- Capacitación y Transferencia Tecnológica Pequeña Minería Artesanal (PAMMA) </t>
  </si>
  <si>
    <t>Subsecretaría de Minería. Ministerio de Minería</t>
  </si>
  <si>
    <t xml:space="preserve">Para ambos programas: </t>
  </si>
  <si>
    <t>Para el PAMMA:</t>
  </si>
  <si>
    <t xml:space="preserve">Fomento de la Pequeña y Mediana Minería: </t>
  </si>
  <si>
    <t xml:space="preserve">- Programa de Fomento Minero para la Pequeña y Mediana Minería </t>
  </si>
  <si>
    <t>Empresa Nacional de Minería (ENAMI)</t>
  </si>
  <si>
    <t>Fondo de Desarrollo de las Telecomunicaciones</t>
  </si>
  <si>
    <t>Subsecretaría de Telecomunicaciones, Ministerio de Transportes y Telecomunicaciones</t>
  </si>
  <si>
    <t xml:space="preserve">Programa de Inserción de Investigadores </t>
  </si>
  <si>
    <t>Agencia Nacional de Investigación y Desarrollo (ANID), Ministerio de Ciencia, Tecnología, Conocimiento e Innovación</t>
  </si>
  <si>
    <r>
      <t>2.</t>
    </r>
    <r>
      <rPr>
        <sz val="10"/>
        <rFont val="Times New Roman"/>
        <family val="1"/>
      </rPr>
      <t xml:space="preserve">      </t>
    </r>
    <r>
      <rPr>
        <sz val="10"/>
        <rFont val="Calibri"/>
        <family val="2"/>
        <scheme val="minor"/>
      </rPr>
      <t>Establecer diálogo con otras instituciones (ChileValora, Sence, entre otras) para un trabajo asociado a la disminución de las brechas de competencias de la población objetivo.</t>
    </r>
  </si>
  <si>
    <r>
      <t>3.</t>
    </r>
    <r>
      <rPr>
        <sz val="10"/>
        <rFont val="Times New Roman"/>
        <family val="1"/>
      </rPr>
      <t xml:space="preserve">      </t>
    </r>
    <r>
      <rPr>
        <sz val="10"/>
        <rFont val="Calibri"/>
        <family val="2"/>
        <scheme val="minor"/>
      </rPr>
      <t>Elaborar un análisis preciso de la población objetivo y de sus criterios de focalización y priorización.</t>
    </r>
  </si>
  <si>
    <r>
      <t>4.</t>
    </r>
    <r>
      <rPr>
        <sz val="10"/>
        <rFont val="Times New Roman"/>
        <family val="1"/>
      </rPr>
      <t xml:space="preserve">      </t>
    </r>
    <r>
      <rPr>
        <sz val="10"/>
        <rFont val="Calibri"/>
        <family val="2"/>
        <scheme val="minor"/>
      </rPr>
      <t>Revisar pertinencia de la eliminación del requisito de cofinanciar el 10% del arancel del servicio (curso o certificación).</t>
    </r>
  </si>
  <si>
    <r>
      <t>5.</t>
    </r>
    <r>
      <rPr>
        <sz val="10"/>
        <rFont val="Times New Roman"/>
        <family val="1"/>
      </rPr>
      <t xml:space="preserve">      </t>
    </r>
    <r>
      <rPr>
        <sz val="10"/>
        <rFont val="Calibri"/>
        <family val="2"/>
        <scheme val="minor"/>
      </rPr>
      <t>Revisar el modelo operativo Entidad Gestora – Entidad Experta para abordar brechas de competencias específicas y de mayor complejidad técnica.</t>
    </r>
  </si>
  <si>
    <r>
      <t>6.</t>
    </r>
    <r>
      <rPr>
        <sz val="10"/>
        <rFont val="Times New Roman"/>
        <family val="1"/>
      </rPr>
      <t xml:space="preserve">      </t>
    </r>
    <r>
      <rPr>
        <sz val="10"/>
        <rFont val="Calibri"/>
        <family val="2"/>
        <scheme val="minor"/>
      </rPr>
      <t>Revisar y mejorar estimación del gasto administrativo.</t>
    </r>
  </si>
  <si>
    <r>
      <t>3.</t>
    </r>
    <r>
      <rPr>
        <sz val="10"/>
        <rFont val="Times New Roman"/>
        <family val="1"/>
      </rPr>
      <t xml:space="preserve">      </t>
    </r>
    <r>
      <rPr>
        <sz val="10"/>
        <rFont val="Calibri"/>
        <family val="2"/>
        <scheme val="minor"/>
      </rPr>
      <t>Elaborar un plan de contingencia de mediano plazo para abordar una potencial demanda creciente dadas las bajas coberturas.</t>
    </r>
  </si>
  <si>
    <r>
      <t>4.</t>
    </r>
    <r>
      <rPr>
        <sz val="10"/>
        <rFont val="Times New Roman"/>
        <family val="1"/>
      </rPr>
      <t xml:space="preserve">      </t>
    </r>
    <r>
      <rPr>
        <sz val="10"/>
        <rFont val="Calibri"/>
        <family val="2"/>
        <scheme val="minor"/>
      </rPr>
      <t>Estudio de costos que permita estimar la contribución de la práctica profesional a la eficiencia de las CAJ.</t>
    </r>
  </si>
  <si>
    <r>
      <t>2.</t>
    </r>
    <r>
      <rPr>
        <sz val="10"/>
        <rFont val="Times New Roman"/>
        <family val="1"/>
      </rPr>
      <t xml:space="preserve">      </t>
    </r>
    <r>
      <rPr>
        <sz val="10"/>
        <rFont val="Calibri"/>
        <family val="2"/>
        <scheme val="minor"/>
      </rPr>
      <t>Realizar esfuerzos de difusión a potenciales beneficiarios.</t>
    </r>
  </si>
  <si>
    <r>
      <t>3.</t>
    </r>
    <r>
      <rPr>
        <sz val="10"/>
        <rFont val="Times New Roman"/>
        <family val="1"/>
      </rPr>
      <t xml:space="preserve">      </t>
    </r>
    <r>
      <rPr>
        <sz val="10"/>
        <rFont val="Calibri"/>
        <family val="2"/>
        <scheme val="minor"/>
      </rPr>
      <t xml:space="preserve">Alcanzar la plena utilización de las alternativas de capacitación online (tope de cupos) y ampliación de la oferta de cursos. </t>
    </r>
  </si>
  <si>
    <r>
      <t>4.</t>
    </r>
    <r>
      <rPr>
        <sz val="10"/>
        <rFont val="Times New Roman"/>
        <family val="1"/>
      </rPr>
      <t xml:space="preserve">      </t>
    </r>
    <r>
      <rPr>
        <sz val="10"/>
        <rFont val="Calibri"/>
        <family val="2"/>
        <scheme val="minor"/>
      </rPr>
      <t>Garantizar a lo menos seis meses de ejecución para los nuevos cursos.</t>
    </r>
  </si>
  <si>
    <r>
      <t>5.</t>
    </r>
    <r>
      <rPr>
        <sz val="10"/>
        <rFont val="Times New Roman"/>
        <family val="1"/>
      </rPr>
      <t xml:space="preserve">      </t>
    </r>
    <r>
      <rPr>
        <sz val="10"/>
        <rFont val="Calibri"/>
        <family val="2"/>
        <scheme val="minor"/>
      </rPr>
      <t>Evaluar la incorporación de un enfoque de género en el diseño e implementación del programa.</t>
    </r>
  </si>
  <si>
    <r>
      <t>6.</t>
    </r>
    <r>
      <rPr>
        <sz val="10"/>
        <rFont val="Times New Roman"/>
        <family val="1"/>
      </rPr>
      <t xml:space="preserve">      </t>
    </r>
    <r>
      <rPr>
        <sz val="10"/>
        <rFont val="Calibri"/>
        <family val="2"/>
        <scheme val="minor"/>
      </rPr>
      <t>Incluir metas en los indicadores de monitoreo para retroalimentar la implementación del programa.</t>
    </r>
  </si>
  <si>
    <r>
      <t>2.</t>
    </r>
    <r>
      <rPr>
        <sz val="10"/>
        <rFont val="Times New Roman"/>
        <family val="1"/>
      </rPr>
      <t xml:space="preserve">      </t>
    </r>
    <r>
      <rPr>
        <sz val="10"/>
        <rFont val="Calibri"/>
        <family val="2"/>
        <scheme val="minor"/>
      </rPr>
      <t>Revisar estructura organizacional y dependencia institucional distinguiendo el programa Hospital Digital del Departamento de Salud Digital.</t>
    </r>
  </si>
  <si>
    <r>
      <t>3.</t>
    </r>
    <r>
      <rPr>
        <sz val="10"/>
        <rFont val="Times New Roman"/>
        <family val="1"/>
      </rPr>
      <t xml:space="preserve">      </t>
    </r>
    <r>
      <rPr>
        <sz val="10"/>
        <rFont val="Calibri"/>
        <family val="2"/>
        <scheme val="minor"/>
      </rPr>
      <t xml:space="preserve">Diseñar e implementar mecanismos de seguimiento y evaluación de la gestión para asegurar estándares de calidad en las atenciones entregadas. </t>
    </r>
  </si>
  <si>
    <r>
      <t>4.</t>
    </r>
    <r>
      <rPr>
        <sz val="10"/>
        <rFont val="Times New Roman"/>
        <family val="1"/>
      </rPr>
      <t xml:space="preserve">      </t>
    </r>
    <r>
      <rPr>
        <sz val="10"/>
        <rFont val="Calibri"/>
        <family val="2"/>
        <scheme val="minor"/>
      </rPr>
      <t>Actualizar los mecanismos de planificación presupuestaria.</t>
    </r>
  </si>
  <si>
    <r>
      <t>5.</t>
    </r>
    <r>
      <rPr>
        <sz val="10"/>
        <rFont val="Times New Roman"/>
        <family val="1"/>
      </rPr>
      <t xml:space="preserve">      </t>
    </r>
    <r>
      <rPr>
        <sz val="10"/>
        <rFont val="Calibri"/>
        <family val="2"/>
        <scheme val="minor"/>
      </rPr>
      <t xml:space="preserve">Estudio del potencial ahorro que generaría en atención primaria las atenciones por telemedicina y análisis de las causas de las variaciones de producción anuales. </t>
    </r>
  </si>
  <si>
    <r>
      <t>6.</t>
    </r>
    <r>
      <rPr>
        <sz val="10"/>
        <rFont val="Times New Roman"/>
        <family val="1"/>
      </rPr>
      <t xml:space="preserve">      </t>
    </r>
    <r>
      <rPr>
        <sz val="10"/>
        <rFont val="Calibri"/>
        <family val="2"/>
        <scheme val="minor"/>
      </rPr>
      <t>Evaluar la pertinencia de que eventualmente el programa reciba financiamiento desde Fonasa.</t>
    </r>
  </si>
  <si>
    <r>
      <t>2.</t>
    </r>
    <r>
      <rPr>
        <sz val="10"/>
        <rFont val="Times New Roman"/>
        <family val="1"/>
      </rPr>
      <t xml:space="preserve">      </t>
    </r>
    <r>
      <rPr>
        <sz val="10"/>
        <rFont val="Calibri"/>
        <family val="2"/>
        <scheme val="minor"/>
      </rPr>
      <t>Definir y estandarizar conceptos de equipamiento técnico, seguridad minera, calidad y sustentabilidad.</t>
    </r>
  </si>
  <si>
    <r>
      <t>3.</t>
    </r>
    <r>
      <rPr>
        <sz val="10"/>
        <rFont val="Times New Roman"/>
        <family val="1"/>
      </rPr>
      <t xml:space="preserve">      </t>
    </r>
    <r>
      <rPr>
        <sz val="10"/>
        <rFont val="Calibri"/>
        <family val="2"/>
        <scheme val="minor"/>
      </rPr>
      <t xml:space="preserve">Mejorar registros de información que permitan la cuantificación de resultados de propósito y componentes. </t>
    </r>
  </si>
  <si>
    <r>
      <t>4.</t>
    </r>
    <r>
      <rPr>
        <sz val="10"/>
        <rFont val="Times New Roman"/>
        <family val="1"/>
      </rPr>
      <t xml:space="preserve">      </t>
    </r>
    <r>
      <rPr>
        <sz val="10"/>
        <rFont val="Calibri"/>
        <family val="2"/>
        <scheme val="minor"/>
      </rPr>
      <t xml:space="preserve">Elaborar un diagnóstico de brechas y ajustar la estrategia para acortarlas. </t>
    </r>
  </si>
  <si>
    <r>
      <t>5.</t>
    </r>
    <r>
      <rPr>
        <sz val="10"/>
        <rFont val="Times New Roman"/>
        <family val="1"/>
      </rPr>
      <t xml:space="preserve">      </t>
    </r>
    <r>
      <rPr>
        <sz val="10"/>
        <rFont val="Calibri"/>
        <family val="2"/>
        <scheme val="minor"/>
      </rPr>
      <t xml:space="preserve">Establecer criterio único para definir tamaño de la minería y un control periódico de los beneficiarios para evitar duplicidades. </t>
    </r>
  </si>
  <si>
    <r>
      <t>7.</t>
    </r>
    <r>
      <rPr>
        <sz val="10"/>
        <rFont val="Times New Roman"/>
        <family val="1"/>
      </rPr>
      <t xml:space="preserve">      </t>
    </r>
    <r>
      <rPr>
        <sz val="10"/>
        <rFont val="Calibri"/>
        <family val="2"/>
        <scheme val="minor"/>
      </rPr>
      <t>Abordar brechas entre diseño e implementación del programa (situación faenas operando de forma irregular).</t>
    </r>
  </si>
  <si>
    <r>
      <t>8.</t>
    </r>
    <r>
      <rPr>
        <sz val="10"/>
        <rFont val="Times New Roman"/>
        <family val="1"/>
      </rPr>
      <t xml:space="preserve">      </t>
    </r>
    <r>
      <rPr>
        <sz val="10"/>
        <rFont val="Calibri"/>
        <family val="2"/>
        <scheme val="minor"/>
      </rPr>
      <t>Revisión y análisis de los gastos de administración.</t>
    </r>
  </si>
  <si>
    <r>
      <t>2.</t>
    </r>
    <r>
      <rPr>
        <sz val="10"/>
        <rFont val="Times New Roman"/>
        <family val="1"/>
      </rPr>
      <t xml:space="preserve">      </t>
    </r>
    <r>
      <rPr>
        <sz val="10"/>
        <rFont val="Calibri"/>
        <family val="2"/>
        <scheme val="minor"/>
      </rPr>
      <t xml:space="preserve">Estimar línea base de brecha digital y definir y cuantificar la población objetivo. </t>
    </r>
  </si>
  <si>
    <r>
      <t>3.</t>
    </r>
    <r>
      <rPr>
        <sz val="10"/>
        <rFont val="Times New Roman"/>
        <family val="1"/>
      </rPr>
      <t xml:space="preserve">      </t>
    </r>
    <r>
      <rPr>
        <sz val="10"/>
        <rFont val="Calibri"/>
        <family val="2"/>
        <scheme val="minor"/>
      </rPr>
      <t>Revisar la modificación que permita el “subsidio a la demanda”, focalizando directamente en hogares y población objetivo.</t>
    </r>
  </si>
  <si>
    <r>
      <t>4.</t>
    </r>
    <r>
      <rPr>
        <sz val="10"/>
        <rFont val="Times New Roman"/>
        <family val="1"/>
      </rPr>
      <t xml:space="preserve">      </t>
    </r>
    <r>
      <rPr>
        <sz val="10"/>
        <rFont val="Calibri"/>
        <family val="2"/>
        <scheme val="minor"/>
      </rPr>
      <t>Revisar diseño del programa, en particular la pertinencia y continuidad del componente de servicios públicos.</t>
    </r>
  </si>
  <si>
    <r>
      <t>5.</t>
    </r>
    <r>
      <rPr>
        <sz val="10"/>
        <rFont val="Times New Roman"/>
        <family val="1"/>
      </rPr>
      <t xml:space="preserve">      </t>
    </r>
    <r>
      <rPr>
        <sz val="10"/>
        <rFont val="Calibri"/>
        <family val="2"/>
        <scheme val="minor"/>
      </rPr>
      <t>Potenciar labores de planificación estratégica y seguimiento de resultados en la gestión y desempeño del programa.</t>
    </r>
  </si>
  <si>
    <r>
      <t>6.</t>
    </r>
    <r>
      <rPr>
        <sz val="10"/>
        <rFont val="Times New Roman"/>
        <family val="1"/>
      </rPr>
      <t xml:space="preserve">      </t>
    </r>
    <r>
      <rPr>
        <sz val="10"/>
        <rFont val="Calibri"/>
        <family val="2"/>
        <scheme val="minor"/>
      </rPr>
      <t>Definir criterios de focalización y priorización de proyectos de última milla.</t>
    </r>
  </si>
  <si>
    <r>
      <t>7.</t>
    </r>
    <r>
      <rPr>
        <sz val="10"/>
        <rFont val="Times New Roman"/>
        <family val="1"/>
      </rPr>
      <t xml:space="preserve">      </t>
    </r>
    <r>
      <rPr>
        <sz val="10"/>
        <rFont val="Calibri"/>
        <family val="2"/>
        <scheme val="minor"/>
      </rPr>
      <t>Evitar periodos de concesión sin regulación y realizar análisis tarifario para incorporar tarifas máximas de referencia en licitaciones.</t>
    </r>
  </si>
  <si>
    <r>
      <t>2.</t>
    </r>
    <r>
      <rPr>
        <sz val="10"/>
        <rFont val="Times New Roman"/>
        <family val="1"/>
      </rPr>
      <t xml:space="preserve">     </t>
    </r>
    <r>
      <rPr>
        <sz val="10"/>
        <rFont val="Calibri"/>
        <family val="2"/>
        <scheme val="minor"/>
      </rPr>
      <t>En componente sector productivo evaluar perfil de empresas que acceden al beneficio.</t>
    </r>
  </si>
  <si>
    <r>
      <t>3.</t>
    </r>
    <r>
      <rPr>
        <sz val="10"/>
        <rFont val="Times New Roman"/>
        <family val="1"/>
      </rPr>
      <t xml:space="preserve">     </t>
    </r>
    <r>
      <rPr>
        <sz val="10"/>
        <rFont val="Calibri"/>
        <family val="2"/>
        <scheme val="minor"/>
      </rPr>
      <t xml:space="preserve">En componente sector académico considerar focalización por regiones, potenciar las instituciones que tienen bajas capacidades de I+D+i y evaluar cofinanciamiento del beneficiario (universidad). </t>
    </r>
  </si>
  <si>
    <r>
      <t>4.</t>
    </r>
    <r>
      <rPr>
        <sz val="10"/>
        <rFont val="Times New Roman"/>
        <family val="1"/>
      </rPr>
      <t xml:space="preserve">     </t>
    </r>
    <r>
      <rPr>
        <sz val="10"/>
        <rFont val="Calibri"/>
        <family val="2"/>
        <scheme val="minor"/>
      </rPr>
      <t xml:space="preserve">Adoptar un sistema único de seguimiento y registro para la historia de cada proyecto. Documentar casos exitosos y de término anticipado. </t>
    </r>
  </si>
  <si>
    <r>
      <t>5.</t>
    </r>
    <r>
      <rPr>
        <sz val="10"/>
        <rFont val="Times New Roman"/>
        <family val="1"/>
      </rPr>
      <t xml:space="preserve">     </t>
    </r>
    <r>
      <rPr>
        <sz val="10"/>
        <rFont val="Calibri"/>
        <family val="2"/>
        <scheme val="minor"/>
      </rPr>
      <t>Establecer un presupuesto de cada componente de acuerdo con la evidencia y cuantificación del problema de política pública definido.</t>
    </r>
  </si>
  <si>
    <t>Desempeño Medio</t>
  </si>
  <si>
    <t>Mal Desempeño</t>
  </si>
  <si>
    <t>En evaluación</t>
  </si>
  <si>
    <t>Ministerio de Bienes Nacionales</t>
  </si>
  <si>
    <t>Ministerio de Ciencia, Tecnología, Conocimiento e Innovación</t>
  </si>
  <si>
    <t>Ministerio de Minería</t>
  </si>
  <si>
    <t>Ministerio de Obras Publicas</t>
  </si>
  <si>
    <t>Ministerio de Energía</t>
  </si>
  <si>
    <t>Total General</t>
  </si>
  <si>
    <t>Programa</t>
  </si>
  <si>
    <t>Subsecretaria de Servicios Sociales</t>
  </si>
  <si>
    <t>Red Local de Apoyos y Cuidados</t>
  </si>
  <si>
    <t>Secretaria y Administración General Ministerio de Justicia</t>
  </si>
  <si>
    <t>Programa de Licitaciones Sistema Nacional de Mediación</t>
  </si>
  <si>
    <t>Servicio Nacional del Patrimonio Cultural</t>
  </si>
  <si>
    <t>Red de Bibliotecas Públicas (BiblioRedes)</t>
  </si>
  <si>
    <t>Subsecretaria de Desarrollo Regional y Administrativo</t>
  </si>
  <si>
    <t>Programa de Tenencia Responsable de Animales de Compañía</t>
  </si>
  <si>
    <t>Subsecretaria del Medio Ambiente</t>
  </si>
  <si>
    <t>Programa Recambio de Calefactores a Leña</t>
  </si>
  <si>
    <t>Agua Potable Rural (APR)</t>
  </si>
  <si>
    <t>Dirección de Obras Hidráulicas</t>
  </si>
  <si>
    <t>Bono al Trabajo de la Mujer</t>
  </si>
  <si>
    <t>Servicio Nacional de Capacitación y Empleo</t>
  </si>
  <si>
    <t>Útiles Escolares</t>
  </si>
  <si>
    <t>Junta Nacional de Auxilio Escolar y Becas</t>
  </si>
  <si>
    <t>Ejemplo Formulario A0 Ministerio de Vivienda y Urbanismo</t>
  </si>
  <si>
    <t>Ámbito</t>
  </si>
  <si>
    <t>Problema Público</t>
  </si>
  <si>
    <t>Objetivo Estratégico Ministerial (OEM)</t>
  </si>
  <si>
    <t>Déficit cuantitativo de viviendas en sectores vulnerables​</t>
  </si>
  <si>
    <t>Reducir el déficit viviendas para familias de sectores vulnerables</t>
  </si>
  <si>
    <t>Barrio</t>
  </si>
  <si>
    <t>Espacios públicos y equipamiento comunitario​ de barrios vulnerables altamente deteriorados​</t>
  </si>
  <si>
    <t>Espacios públicos y equipamiento comunitario de barrios vulnerables recuperados</t>
  </si>
  <si>
    <t>Ciudad y territorio</t>
  </si>
  <si>
    <t>Crecimiento inorgánico de las ciudades​</t>
  </si>
  <si>
    <t>Crecimiento planificado y ordenado de las ciudades</t>
  </si>
  <si>
    <t>Cuadro IV.2.2</t>
  </si>
  <si>
    <t>Ministerios Piloto Formulario A0</t>
  </si>
  <si>
    <t>Ministerios del Plan Piloto</t>
  </si>
  <si>
    <t>N° de Servicios dependientes</t>
  </si>
  <si>
    <t>De Ciencia, Tecnología, Conocimiento e Innovación</t>
  </si>
  <si>
    <t>De Justicia y Derechos Humanos</t>
  </si>
  <si>
    <t>De la Mujer y la Equidad de Género</t>
  </si>
  <si>
    <t>De Vivienda y Urbanismo</t>
  </si>
  <si>
    <t>Cuadro IV.2.3</t>
  </si>
  <si>
    <t>Instituciones que presentan Definiciones Estratégicas e Indicadores por Ministerio </t>
  </si>
  <si>
    <t>Ministerio de Hacienda</t>
  </si>
  <si>
    <t>Ministerio Secretaría General de la Presidencia</t>
  </si>
  <si>
    <t>N° Instituciones A1</t>
  </si>
  <si>
    <t>N° Instituciones H</t>
  </si>
  <si>
    <t>Por impuesto y tipo de franquicia</t>
  </si>
  <si>
    <t>(1) Considera tipo de cambio de 868,21 $/US$ para el 2023 (proyección del Ministerio de Hacienda).</t>
  </si>
  <si>
    <t>Fuente: Subdirección de Gestión Estratégica y Estudios Tributarios, SII (septiembre 2022).</t>
  </si>
  <si>
    <t>(1) Considera tipo de cambio de 759,07$/US para el 2021; 863,92 $/US$ para 2022; y 868,21 $/US$ para 2023 (los valores del 2022 y 2023 corresponden a proyecciones realizadas por el Ministerio de Hacienda).</t>
  </si>
  <si>
    <t>Fuente: Subdirección de Gestión Estratégica y Estudios Tributarios, SII (septiembre de 2022).</t>
  </si>
  <si>
    <t>(1) Depreciación tributaria</t>
  </si>
  <si>
    <t>IR, empresas, diferimientos</t>
  </si>
  <si>
    <t>(2) Rentas de arrendamiento de viviendas acogidas al DFL 2</t>
  </si>
  <si>
    <t>IR, personas, Exenciones</t>
  </si>
  <si>
    <t>(3) Ganancias de capital de bienes raíces, hasta 8.000 UF</t>
  </si>
  <si>
    <t>(4) Servicios financieros</t>
  </si>
  <si>
    <t>IVA, exenciones y hechos no gravados</t>
  </si>
  <si>
    <t>(5) Régimen de tributación Propyme tasa transitoria 10%</t>
  </si>
  <si>
    <t>IR, personas y empresas, regímenes especiales</t>
  </si>
  <si>
    <t>(6) Establecimientos de educación</t>
  </si>
  <si>
    <t>(7) Prestaciones de salud</t>
  </si>
  <si>
    <t>(8) Servicios diversos</t>
  </si>
  <si>
    <t>(9) Transporte de pasajeros</t>
  </si>
  <si>
    <t>(10) Crédito especial para la construcción de viviendas</t>
  </si>
  <si>
    <t>IVA, créditos</t>
  </si>
  <si>
    <t>(2) Considera tipo de cambio de 868,21 $/US$ para el 2023 (proyección del Ministerio de Hacienda).</t>
  </si>
  <si>
    <t>N° programas *</t>
  </si>
  <si>
    <t>Ministerio de Justicia Y Derechos Humanos</t>
  </si>
  <si>
    <t>Ministerio de La Mujer Y la Equidad de Género</t>
  </si>
  <si>
    <t xml:space="preserve">* El universo de programas considera aquellos programas evaluados con los cuales se concordaron compromisos. </t>
  </si>
  <si>
    <r>
      <t xml:space="preserve">Nota: </t>
    </r>
    <r>
      <rPr>
        <sz val="10"/>
        <color rgb="FF000000"/>
        <rFont val="Calibri"/>
        <family val="2"/>
        <scheme val="minor"/>
      </rPr>
      <t>Considera las evaluaciones del período 2014-2020 con compromisos vigentes a 30 de junio de 2022.</t>
    </r>
  </si>
  <si>
    <t>No asignado</t>
  </si>
  <si>
    <r>
      <t>1.</t>
    </r>
    <r>
      <rPr>
        <sz val="10"/>
        <rFont val="Times New Roman"/>
        <family val="1"/>
      </rPr>
      <t xml:space="preserve">      </t>
    </r>
    <r>
      <rPr>
        <sz val="10"/>
        <rFont val="Calibri"/>
        <family val="2"/>
        <scheme val="minor"/>
      </rPr>
      <t>Identificar adecuadamente las brechas de competencias para los sectores priorizados con diagnósticos de la formación existente y demanda de fuerza laboral.</t>
    </r>
  </si>
  <si>
    <r>
      <t>6.</t>
    </r>
    <r>
      <rPr>
        <sz val="10"/>
        <rFont val="Times New Roman"/>
        <family val="1"/>
      </rPr>
      <t xml:space="preserve">      </t>
    </r>
    <r>
      <rPr>
        <sz val="10"/>
        <rFont val="Calibri"/>
        <family val="2"/>
        <scheme val="minor"/>
      </rPr>
      <t>Revisar estructura la División de Fomento Minero.</t>
    </r>
  </si>
  <si>
    <t>Ministerio de Hacienda / Comité de expertos, reunido en julio de 2022.</t>
  </si>
  <si>
    <t>Ministerio de Hacienda / Comité de expertos, reunido en agosto de 2021.</t>
  </si>
  <si>
    <r>
      <t>1.</t>
    </r>
    <r>
      <rPr>
        <sz val="10"/>
        <rFont val="Times New Roman"/>
        <family val="1"/>
      </rPr>
      <t xml:space="preserve">       </t>
    </r>
    <r>
      <rPr>
        <sz val="10"/>
        <rFont val="Calibri"/>
        <family val="2"/>
        <scheme val="minor"/>
      </rPr>
      <t>Mesa de trabajo para establecer definiciones y método de cuantificación de pequeña minería y de minería artesanal.</t>
    </r>
  </si>
  <si>
    <r>
      <t>2.</t>
    </r>
    <r>
      <rPr>
        <sz val="10"/>
        <rFont val="Times New Roman"/>
        <family val="1"/>
      </rPr>
      <t>      </t>
    </r>
    <r>
      <rPr>
        <sz val="10"/>
        <rFont val="Calibri"/>
        <family val="2"/>
        <scheme val="minor"/>
      </rPr>
      <t xml:space="preserve">Definir una estrategia técnica de la atención psicológica y social en atención a víctimas de delitos violentos, que permitan el alta en periodos acotados o la derivación a entidades especializadas. </t>
    </r>
  </si>
  <si>
    <r>
      <t>1.</t>
    </r>
    <r>
      <rPr>
        <sz val="10"/>
        <rFont val="Times New Roman"/>
        <family val="1"/>
      </rPr>
      <t xml:space="preserve">       </t>
    </r>
    <r>
      <rPr>
        <sz val="10"/>
        <rFont val="Calibri"/>
        <family val="2"/>
        <scheme val="minor"/>
      </rPr>
      <t>Excluir del diseño el componente práctica profesional y considerarlo dentro de las actividades de producción del programa.</t>
    </r>
  </si>
  <si>
    <r>
      <t>1.</t>
    </r>
    <r>
      <rPr>
        <sz val="10"/>
        <rFont val="Times New Roman"/>
        <family val="1"/>
      </rPr>
      <t xml:space="preserve">       </t>
    </r>
    <r>
      <rPr>
        <sz val="10"/>
        <rFont val="Calibri"/>
        <family val="2"/>
        <scheme val="minor"/>
      </rPr>
      <t xml:space="preserve">Estimar adecuadamente la población potencial. </t>
    </r>
  </si>
  <si>
    <r>
      <t>1.</t>
    </r>
    <r>
      <rPr>
        <sz val="10"/>
        <rFont val="Times New Roman"/>
        <family val="1"/>
      </rPr>
      <t xml:space="preserve">       </t>
    </r>
    <r>
      <rPr>
        <sz val="10"/>
        <rFont val="Calibri"/>
        <family val="2"/>
        <scheme val="minor"/>
      </rPr>
      <t>Revisar componentes de atención en emergencias sanitarias y de capacitación y difusión en rediseño del programa.</t>
    </r>
  </si>
  <si>
    <r>
      <t>1.</t>
    </r>
    <r>
      <rPr>
        <sz val="10"/>
        <rFont val="Times New Roman"/>
        <family val="1"/>
      </rPr>
      <t xml:space="preserve">       </t>
    </r>
    <r>
      <rPr>
        <sz val="10"/>
        <rFont val="Calibri"/>
        <family val="2"/>
        <scheme val="minor"/>
      </rPr>
      <t>Que las iniciativas de inversión se incorporen al Sistema Nacional de Inversiones (SNI).</t>
    </r>
  </si>
  <si>
    <r>
      <t>1.</t>
    </r>
    <r>
      <rPr>
        <sz val="10"/>
        <rFont val="Times New Roman"/>
        <family val="1"/>
      </rPr>
      <t xml:space="preserve">      </t>
    </r>
    <r>
      <rPr>
        <sz val="10"/>
        <rFont val="Calibri"/>
        <family val="2"/>
        <scheme val="minor"/>
      </rPr>
      <t>Revisar diseño del programa para identificar el problema de política pública que busca abordar y definir un propósito y poblaciones acordes al dicho problema.</t>
    </r>
  </si>
  <si>
    <t xml:space="preserve">Nota: Actualización del IFP 3T22 con un nivel nominal estimado en $266.419.914 millones. </t>
  </si>
  <si>
    <t xml:space="preserve">Nota: Actualización del IFP 3T22 con un nivel nominal estimado en $279.346.756 millones. </t>
  </si>
  <si>
    <t>Nota: Los niveles nominales de PIB proyectado para el periodo corresponden a: $297.625.189 millones para 2024; $315.074.299 millones para 2025; $332.815.229 millones para 2026; $351.093.397 millones para 2027.</t>
  </si>
  <si>
    <r>
      <t>Actualización del Gasto 2022 IFP 2T22</t>
    </r>
    <r>
      <rPr>
        <b/>
        <vertAlign val="superscript"/>
        <sz val="10"/>
        <color rgb="FF000000"/>
        <rFont val="Calibri"/>
        <family val="2"/>
        <scheme val="minor"/>
      </rPr>
      <t>(1)</t>
    </r>
  </si>
  <si>
    <r>
      <t>Actualización del Gasto 2022 IFP 3T22</t>
    </r>
    <r>
      <rPr>
        <b/>
        <vertAlign val="superscript"/>
        <sz val="10"/>
        <color rgb="FF000000"/>
        <rFont val="Calibri"/>
        <family val="2"/>
        <scheme val="minor"/>
      </rPr>
      <t>(3)</t>
    </r>
  </si>
  <si>
    <t>Nota: El cálculo del componente cíclico estimado, incluye el descuento de las medidas de reversión automáticas consideradas para 2022, tal como señala la metodología vigente. El monto descontados corresponde a $285.923 millones estimados en la línea (1.5) por postergaciones en el pago de IVA y devolución de remanentes. Todos estos montos corresponden a beneficios otorgados por el Acuerdo Covid, Ley N°21.353 y el Decreto N°611 de 2021, del Ministerio de Hacienda.</t>
  </si>
  <si>
    <r>
      <t>var. % 2023/proy. 2022 (sin efecto MTTRA del Paquete fiscal)</t>
    </r>
    <r>
      <rPr>
        <b/>
        <vertAlign val="superscript"/>
        <sz val="10"/>
        <rFont val="Calibri"/>
        <family val="2"/>
        <scheme val="minor"/>
      </rPr>
      <t>(1)</t>
    </r>
  </si>
  <si>
    <t>(millones de pesos de 2023)</t>
  </si>
  <si>
    <t>Nota: Corresponde a los parámetros del Comité del PIB Tendencial y del Comité Consultivo del Precio de Referencia del Cobre reunidos en agosto de 2021, con ocasión de la elaboración del Presupuesto del año 2022. El PIB tendencial calculado en el presente IFP y utilizado para el cálculo del Balance Estructural utiliza la Compilación de Referencia 2018.</t>
  </si>
  <si>
    <t>    Precio de referencia (USc$ de cada año/lb) </t>
  </si>
  <si>
    <t>    PIB Tendencial (% de variación real) </t>
  </si>
  <si>
    <t>    Brecha PIB (%) </t>
  </si>
  <si>
    <t>    Precio de referencia (USc$2022/lb) </t>
  </si>
  <si>
    <t>Proyección de Ingresos Gobierno Central Total 2023</t>
  </si>
  <si>
    <t>% de var. proy. respecto al IFP anterior</t>
  </si>
  <si>
    <t>(1) Con supuestos de inflación y tipo de cambio del IFP 2T22: 11,1% y $854 por dólar, respectivamente.</t>
  </si>
  <si>
    <t>(3) Con supuesto de inflación actualizada: 11,7% promedio y tipo de cambio promedio de $864 por dólar en 2022.</t>
  </si>
  <si>
    <r>
      <t xml:space="preserve">   Variación por menores gastos por Intereses</t>
    </r>
    <r>
      <rPr>
        <vertAlign val="superscript"/>
        <sz val="10"/>
        <color rgb="FF000000"/>
        <rFont val="Calibri"/>
        <family val="2"/>
        <scheme val="minor"/>
      </rPr>
      <t>(2)</t>
    </r>
  </si>
  <si>
    <t>(amortización deuda interna consolidada en millones de pesos 2023 y deuda externa consolidada en miles de dólares)</t>
  </si>
  <si>
    <t xml:space="preserve">   Tributación minería privada </t>
  </si>
  <si>
    <t xml:space="preserve">   Tributación resto contribuyentes </t>
  </si>
  <si>
    <t>Informes financieros de Proyectos de Ley enviados entre julio y septiembre 2022,</t>
  </si>
  <si>
    <t>(miles de pesos 2022)</t>
  </si>
  <si>
    <t>N°</t>
  </si>
  <si>
    <t>Boletín</t>
  </si>
  <si>
    <t>Mensaje</t>
  </si>
  <si>
    <t>Nombre</t>
  </si>
  <si>
    <t>13588-07</t>
  </si>
  <si>
    <t>060-370</t>
  </si>
  <si>
    <t>Proyecto de Ley que modifica diversos cuerpos legales con el objeto de mejorar la persecución del narcotráfico y crimen organizado, regular el destino de los bienes incautados en esos delitos y fortalecer las instituciones de rehabilitación y reinserción social</t>
  </si>
  <si>
    <t>15140-15</t>
  </si>
  <si>
    <t>054-370</t>
  </si>
  <si>
    <t>Proyecto de ley que introduce mejoras al transporte público remunerados de pasajeros</t>
  </si>
  <si>
    <t>Ministerio de Transportes y Telecomunicaciones</t>
  </si>
  <si>
    <t>15170-05</t>
  </si>
  <si>
    <t>064-370</t>
  </si>
  <si>
    <t>Proyecto de ley de reforma tributaria hacia un pacto fiscal por el desarrollo y la justicia social</t>
  </si>
  <si>
    <t>12093-08</t>
  </si>
  <si>
    <t>065-370</t>
  </si>
  <si>
    <t>Proyecto de ley que establece en favor del Estado una compensación, denominada royalty minero, por la explotación de la minería del cobre y litio</t>
  </si>
  <si>
    <t>14991-08</t>
  </si>
  <si>
    <t>Proyecto de ley que crea un Fondo de Estabilización y Emergencia Energética y establece un nuevo Mecanismo de Estabilización Transitorio de Precios de la Electricidad para clientes sometidos a regulación de precios</t>
  </si>
  <si>
    <t>15177-05</t>
  </si>
  <si>
    <t>074-370</t>
  </si>
  <si>
    <t>Proyecto de Ley que crea un Bono Extraordinario Chile Apoya de Invierno y Extiende el Permiso Postnatal Parental</t>
  </si>
  <si>
    <t>081-370</t>
  </si>
  <si>
    <t>14614-07</t>
  </si>
  <si>
    <t>096-370</t>
  </si>
  <si>
    <t>Proyecto de ley que crea el Ministerio de Seguridad Pública</t>
  </si>
  <si>
    <t>11073-07</t>
  </si>
  <si>
    <t>102-370</t>
  </si>
  <si>
    <t>Proyecto de ley que modifica el Código Procesal Penal en materia de procedencia de la prisión preventiva y de suspensión de ejecución de la sentencia, respecto de mujeres embarazadas o que tengan hijos o hijas menores de tres años</t>
  </si>
  <si>
    <t>15259-03</t>
  </si>
  <si>
    <t>106-370</t>
  </si>
  <si>
    <t>Proyecto de ley que modifica el Fondo de Garantía para Pequeños y Medianos Empresarios y permite la flexibilización de convenios de pago por impuestos adeudados, con el objeto de apoyar la reactivación y recuperación de la economía mediante el Plan Chile Apoya</t>
  </si>
  <si>
    <t>14137-05</t>
  </si>
  <si>
    <t>110-370</t>
  </si>
  <si>
    <t>Proyecto de ley que moderniza la ley 19.886 y otras leyes, para mejorar la calidad del gasto público, aumentar los estándares de probidad y transparencia e introducir principios de economía circular en las compras del estado</t>
  </si>
  <si>
    <t>14549-35</t>
  </si>
  <si>
    <t>109-370</t>
  </si>
  <si>
    <t>Proyecto de ley que promueve y garantiza la atención médica, social y educativa, así como la protección e inclusión de las personas con la condición del espectro autista</t>
  </si>
  <si>
    <t>14615-05</t>
  </si>
  <si>
    <t>116-370</t>
  </si>
  <si>
    <t>Proyecto de ley que modifica la ley N°20.128, sobre Responsabilidad Fiscal</t>
  </si>
  <si>
    <t>11179-13</t>
  </si>
  <si>
    <t>118-370</t>
  </si>
  <si>
    <t>Proyecto de ley que modifica el Código del Trabajo con el objeto de reducir la jornada laboral</t>
  </si>
  <si>
    <t>124-370</t>
  </si>
  <si>
    <t>15322-05</t>
  </si>
  <si>
    <t>126-370</t>
  </si>
  <si>
    <t>Proyecto de Ley para fortalecer la resiliencia del sistema financiero y sus infraestructuras</t>
  </si>
  <si>
    <t>14068-01</t>
  </si>
  <si>
    <t>127-370</t>
  </si>
  <si>
    <t>Proyecto de Ley que Introduce modificaciones y prorroga la vigencia de la ley Nº18.450, que aprueba normas para el fomento de la inversión privada en obras de riego y drenaje</t>
  </si>
  <si>
    <t>11077-07</t>
  </si>
  <si>
    <t>141-370</t>
  </si>
  <si>
    <t>Proyecto de Ley Sobre el derecho de las mujeres a una vida libre de violencia</t>
  </si>
  <si>
    <t>Ministerio de la Mujer y Equidad de Género</t>
  </si>
  <si>
    <t>141-371</t>
  </si>
  <si>
    <t>Informes financieros de Proyectos de Ley enviados entre julio y  septiembre 2022,</t>
  </si>
  <si>
    <t>Nota: Si bien las proyecciones señaladas tienen signo negativo, se refieren a mayor recaudación.</t>
  </si>
  <si>
    <t>15.153-04</t>
  </si>
  <si>
    <t>062-370</t>
  </si>
  <si>
    <t>Proyecto de ley que modifica las normas que indica respecto del sistema escolar</t>
  </si>
  <si>
    <t>13.195-06, 13.746-06</t>
  </si>
  <si>
    <t>061-370</t>
  </si>
  <si>
    <t>Indicación al Proyecto de Ley que Modifica el régimen de tramitación y entrada en vigencia de los reglamentos que fijen o modifiquen las plantas de personal municipal, dictados de conformidad con la Ley N°18.695, Orgánica Constitucional de Municipalidades.</t>
  </si>
  <si>
    <t>Interior</t>
  </si>
  <si>
    <t>14.991-08</t>
  </si>
  <si>
    <t>063-370</t>
  </si>
  <si>
    <t>Proyecto de Ley que crea un Fondo de Estabilización y Emergencia Energética y establece un nuevo Mecanismo de Estabilización Transitorio de Precios de la Electricidad para clientes sometidos a regulación de precios.</t>
  </si>
  <si>
    <t>Energía</t>
  </si>
  <si>
    <t>14.534-06</t>
  </si>
  <si>
    <t>067-370</t>
  </si>
  <si>
    <t>Indicaciones al Proyecto de Ley que Modifica la Ley N°19.925, sobre Expendio y Consumo de Bebidas Alcohólicas, para Facilitar la Obtención de Patente de Salones de Música en vivo por parte de los establecimientos que indica</t>
  </si>
  <si>
    <t>Cultura</t>
  </si>
  <si>
    <t>068-370</t>
  </si>
  <si>
    <t>Justicia y DDHH</t>
  </si>
  <si>
    <t>11.140-12</t>
  </si>
  <si>
    <t>055-370</t>
  </si>
  <si>
    <t>Indicaciones al proyecto de ley que modifica la ley N°19.300, sobre Bases Generales del Medio Ambiente, con el objeto de establecer restricciones a la tramitación de proyectos en zonas declaradas latentes o saturadas</t>
  </si>
  <si>
    <t>MMA</t>
  </si>
  <si>
    <t>12.465-21</t>
  </si>
  <si>
    <t>071-370</t>
  </si>
  <si>
    <t>Indicación al Proyecto que modifica la Ley N°18.892, General de Pesca y Acuicultura, para agravar penas y sancionar actividades relacionadas con la extracción de recursos mediante el uso de explosivos</t>
  </si>
  <si>
    <t>Economía</t>
  </si>
  <si>
    <t>15.177-05</t>
  </si>
  <si>
    <t>073-370</t>
  </si>
  <si>
    <t>Proyecto de Ley que Crea un Bono Extraordinario Chile Apoya de Invierno y extiende el Permiso Postnatal Parental.</t>
  </si>
  <si>
    <t>14.700-18</t>
  </si>
  <si>
    <t>070-370</t>
  </si>
  <si>
    <t>Indicaciones al Proyecto de Ley que Modifica diversos cuerpos legales para establecer la mayoría de edad como un requisito esencial para la celebración del matrimonio</t>
  </si>
  <si>
    <t>MDS</t>
  </si>
  <si>
    <t>14.137-05</t>
  </si>
  <si>
    <t>076-370</t>
  </si>
  <si>
    <t>Indicaciones al Proyecto de Ley que moderniza la ley N°19.886 y otras leyes, para mejorar la calidad del gasto público, aumentar los estándares de probidad y transparencia e introducir principios de economía circular en las compras del Estado</t>
  </si>
  <si>
    <t>13.588-07, 11.915-07, 12.668-07, 12.776-07</t>
  </si>
  <si>
    <t>079-370</t>
  </si>
  <si>
    <t>Indicaciones al Proyecto De Ley que modifica diversos cuerpos legales con el objeto de mejorar la persecución del Narcotráfico y Crimen Organizado, regular el destino de los bienes incautados en esos delitos y fortalecer las instituciones de Rehabilitación y Reinserción Social</t>
  </si>
  <si>
    <t>15.164-07</t>
  </si>
  <si>
    <t>078-370</t>
  </si>
  <si>
    <t>Indicaciones al Proyecto de Ley que modifica diversos cuerpos legales, en relación con los colaboradores en materia de infancia</t>
  </si>
  <si>
    <t>14.946-07</t>
  </si>
  <si>
    <t>080-370</t>
  </si>
  <si>
    <t>Indicaciones al proyecto de ley de responsabilidad parental y el pago efectivo de las deudas por pensiones de alimentos</t>
  </si>
  <si>
    <t>075-370</t>
  </si>
  <si>
    <t>Indicación al Proyecto de Ley que crea un Sistema de Tratamiento Automatizado de Infracciones del Tránsito y modifica las Leyes N°18.287 y N°18.290</t>
  </si>
  <si>
    <t>MTT</t>
  </si>
  <si>
    <t>087-370</t>
  </si>
  <si>
    <t>Proyecto de Ley que moderniza la ley N°19.886 y otras leyes, para mejorar la calidad del gasto público, aumentar los estándares de probidad y transparencia e introducir principios de economía circular en las compras del Estado</t>
  </si>
  <si>
    <t>15.140-15 </t>
  </si>
  <si>
    <t>095-370</t>
  </si>
  <si>
    <t>Proyecto de Ley que Establece un Nuevo Marco de Financiamiento e Introduce Mejoras al Transporte Público Remunerado de Pasajeros</t>
  </si>
  <si>
    <t>14.743-03</t>
  </si>
  <si>
    <t>098-370</t>
  </si>
  <si>
    <t>Indicaciones al Proyecto de Ley que crea un Registro de Deuda Consolidada.</t>
  </si>
  <si>
    <t>12.256-13</t>
  </si>
  <si>
    <t>097-370</t>
  </si>
  <si>
    <t>Indicaciones sustitutivas al proyecto de ley que modifica el Código del Trabajo y la ley N°18.290, de Tránsito, en materia de protección de la salud e integridad de los trabajadores que sufren violencia laboral externa</t>
  </si>
  <si>
    <t>Trabajo</t>
  </si>
  <si>
    <t>101-370</t>
  </si>
  <si>
    <t>12.535-21</t>
  </si>
  <si>
    <t>100-370</t>
  </si>
  <si>
    <t>Indicaciones al Proyecto de Ley que modifica la Ley General de Pesca y Acuicultura en el ámbito de los Recursos Bentónicos</t>
  </si>
  <si>
    <t>15.251-13</t>
  </si>
  <si>
    <t>099-370</t>
  </si>
  <si>
    <t>Proyecto de Ley que declara feriado el día 16 de septiembre de 2022</t>
  </si>
  <si>
    <t>105-370</t>
  </si>
  <si>
    <t>Propone forma y modo de resolver las divergencias surgidas entre ambas Cámaras durante la discusión del Proyecto de Ley que Crea el Servicio Nacional de Reinserción Social Juvenil e introduce modificaciones a la Ley N°20.084, sobre Responsabilidad Penal Adolescente, y a otras normas que indica</t>
  </si>
  <si>
    <t>14.746-11</t>
  </si>
  <si>
    <t>104-370</t>
  </si>
  <si>
    <t>Formula Indicaciones al Proyecto de Ley que crea la Ley de Dolor Crónico y Fibromialgia</t>
  </si>
  <si>
    <t>MINSAL</t>
  </si>
  <si>
    <t>15.265-08</t>
  </si>
  <si>
    <t>107-370</t>
  </si>
  <si>
    <t>Proyecto de ley para modificar la ley N°19.993, con el objeto de permitir que el tratamiento de los productos de la pequeña y mediana minería de ENAMI pueda realizarse por CODELCO en instalaciones distintas a la fundición Ventanas.</t>
  </si>
  <si>
    <t>Minería</t>
  </si>
  <si>
    <t>15.210-06</t>
  </si>
  <si>
    <t>111-370</t>
  </si>
  <si>
    <t>Indicación sustitutiva al proyecto de ley que modifica el D.F.L N°2, de 2017, que fija texto refundido, coordinado y sistematizado de la ley N°18.700, orgánica constitucional sobre votaciones populares y escrutinios, para optimizar la transparencia procedimental en votaciones populares.</t>
  </si>
  <si>
    <t>SEGPRES</t>
  </si>
  <si>
    <t>15.118-11</t>
  </si>
  <si>
    <t>113-370</t>
  </si>
  <si>
    <t>Prorroga el plazo establecido en la ley N°21.274, que habilita temporalmente a los médicos cirujanos que indica, para ejercer sus especialidades en el sector público.</t>
  </si>
  <si>
    <t>112-370</t>
  </si>
  <si>
    <t>7884-10</t>
  </si>
  <si>
    <t>Proyecto de Acuerdo que aprueba el “Acuerdo entre el gobierno de la República de Chile y el gobierno de los Emiratos Árabes Unidos sobre cooperación y asistencia mutua administrativa en materias aduaneras”, hecho en Nueva York, el 27 de septiembre de 2019</t>
  </si>
  <si>
    <t>RREE</t>
  </si>
  <si>
    <t>14.851-05</t>
  </si>
  <si>
    <t>117-370</t>
  </si>
  <si>
    <t>Proyecto de Ley que modifica la Ley 20.765 para facilitar la recuperación del Impuesto Específico a los Combustibles (IEC) para los transportistas de carga.</t>
  </si>
  <si>
    <t>15.179-06</t>
  </si>
  <si>
    <t>115-370</t>
  </si>
  <si>
    <t>Formula Indicaciones al Proyecto que modifica la Ley N°21.239, para prorrogar nuevamente el mandato de los Directories y Órganos de Administración y Dirección de las Asociaciones y Organizaciones que Indica</t>
  </si>
  <si>
    <t>13893-04</t>
  </si>
  <si>
    <t>121-370</t>
  </si>
  <si>
    <t>Proyecto de acuerdo que aprueba el Convenio 190, sobre la violencia y el acoso, adoptado por la Organización Internacional del Trabajo el 21 de junio de 2019</t>
  </si>
  <si>
    <t>123-370</t>
  </si>
  <si>
    <t>Indicaciones al Proyecto de Ley que Modifica diversos cuerpos legales, en relación con los colaboradores en materia de infancia</t>
  </si>
  <si>
    <t>14.797-06, 10.858-06, 11.889-06, 14.252-06, 14.475-06</t>
  </si>
  <si>
    <t>120-370</t>
  </si>
  <si>
    <t>Indicaciones al Proyecto de Ley que Entrega Facilidades de Pago para los Derechos de Aseo Municipal y Faculta al Servicio de Tesorerías su Cobro, en los Casos que Indica</t>
  </si>
  <si>
    <t>15313-05</t>
  </si>
  <si>
    <t>122-370</t>
  </si>
  <si>
    <t>Proyecto de Ley que modifica plazo de rendición de cuentas de los aportes para los Cuerpos de Bomberos de Chile</t>
  </si>
  <si>
    <t>15328-10</t>
  </si>
  <si>
    <t>077-370</t>
  </si>
  <si>
    <t>Proyecto de Acuerdo que Aprueba el “Acuerdo entre el Gobierno de la República de Chile y el Gobierno de Japón sobre Licencias de Conductor”, suscrito en Santiago, República de Chile, el 22 de abril de 2022</t>
  </si>
  <si>
    <t>15331-10</t>
  </si>
  <si>
    <t>093-370</t>
  </si>
  <si>
    <t>Proyecto de Acuerdo que aprueba el “Convenio entre el Gobierno de la República de Chile y la Organización Europea para la Investigación Astronómica en el Hemisferio Austral para regular el ejercicio de las actividades remuneradas por parte de familiares dependientes de funcionarios(as) internacionales de dicho organismo internacional”, suscrito en Santiago, República de Chile, el 11 de Diciembre de 2020</t>
  </si>
  <si>
    <t>14561-19</t>
  </si>
  <si>
    <t>086-370</t>
  </si>
  <si>
    <t>Proyecto de Acuerdo que aprueba el “Acuerdo entre el Gobierno de la República de Chile y el Gobierno de la República de Corea en materia de cooperación en defensa”, suscrito en Seúl, el 29 de abril de 2019.</t>
  </si>
  <si>
    <t>15097-11</t>
  </si>
  <si>
    <t>088-370</t>
  </si>
  <si>
    <t>Proyecto de Acuerdo que Aprueba el “Acuerdo entre la República de Chile y el Reino de España para el intercambio y protección recíproca de información clasificada en el ámbito de la defensa”, firmado en Madrid, el 3 de diciembre de 2020</t>
  </si>
  <si>
    <t>089-370</t>
  </si>
  <si>
    <t>Proyecto de Acuerdo que aprueba el “Convenio sobre Seguridad Social entre la República de Chile y Rumanía”, suscrito en Santiago, el 26 de febrero de 2021</t>
  </si>
  <si>
    <t>15134-13</t>
  </si>
  <si>
    <t>091-370</t>
  </si>
  <si>
    <t>Inicia un proyecto de acuerdo que aprueba el tratado de extradición entre la República de Chile y la República de Colombia, suscrito en la ciudad de Cartagena de Indias, República de Colombia, el 24 de septiembre de 2021.</t>
  </si>
  <si>
    <t>15135-08</t>
  </si>
  <si>
    <t>090-370</t>
  </si>
  <si>
    <t>Inicia un proyecto de acuerdo que aprueba las “Enmiendas al Artículo 8 del Estatuto de Roma de la Corte Penal Internacional”, adoptadas por la Asamblea de Estados Partes, el 14 de diciembre de 2017</t>
  </si>
  <si>
    <t>13.179-09</t>
  </si>
  <si>
    <t>125-370</t>
  </si>
  <si>
    <t>Proyecto de Ley que establece normas de eficiencia hídrica y adaptación al cambio climático</t>
  </si>
  <si>
    <t>MOP</t>
  </si>
  <si>
    <t>14.570-05</t>
  </si>
  <si>
    <t>128-370</t>
  </si>
  <si>
    <t>Indicaciones al Proyecto de Ley para promover la competencia e inclusión financiera a través de la innovación y tecnología en la prestación de servicios financieros</t>
  </si>
  <si>
    <t>MINECON</t>
  </si>
  <si>
    <t>15.140-15</t>
  </si>
  <si>
    <t>129-370</t>
  </si>
  <si>
    <t>Indicaciones al Proyecto de Ley que Establece un Nuevo Marco de Financiamiento e Introduce Mejoras al Transporte Público Remunerado de Pasajeros</t>
  </si>
  <si>
    <t>050-370</t>
  </si>
  <si>
    <t>Proyecto de Acuerdo que aprueba el “Acuerdo entre el Gobierno de la República de Chile y el Gobierno de la República de Austria relativo al Ejercicio de Actividades Remuneradas por parte de Familiares de Agentes de Misiones Oficiales de cada Estado en el Otro Estado”, suscrito en Viena, el 10 de marzo de 2022.</t>
  </si>
  <si>
    <t>15.016-15</t>
  </si>
  <si>
    <t>133-370</t>
  </si>
  <si>
    <t>Indicación sustitutiva al Proyecto de Ley que modifica la ley N°18.290, de tránsito, para suprimir la excepción a la exigencia de patente única para la circulación de vehículos nuevos adquiridos en Chile</t>
  </si>
  <si>
    <t>12.980-04</t>
  </si>
  <si>
    <t>131-370</t>
  </si>
  <si>
    <t>Indicaciones al proyecto de ley que evita el cierre de escuelas por haber sido categorizadas por la Agencia de Calidad de la Educación en nivel "Insuficiente"</t>
  </si>
  <si>
    <t>13.664-08</t>
  </si>
  <si>
    <t>132-370</t>
  </si>
  <si>
    <t>Propone forma y modo para resolver las divergencias surgidas entre ambas Cámaras durante la discusión del Proyecto de Ley que Regula los Biocombustibles Sólidos</t>
  </si>
  <si>
    <t>15.351-07</t>
  </si>
  <si>
    <t>134-370</t>
  </si>
  <si>
    <t>Proyecto de ley sobre armonización de las leyes N°20.302 y N°20.032 con la ley N°21.430</t>
  </si>
  <si>
    <t>139-370</t>
  </si>
  <si>
    <t>14.549-35, 14.310-35</t>
  </si>
  <si>
    <t>138-370</t>
  </si>
  <si>
    <t>Formula indicaciones al proyecto de ley que establece, promueve y garantiza la atención médica, social y educativa, así como la protección e inclusión de las personas con la condición del espectro autista u otra condición que afecte el neurodesarrollo</t>
  </si>
  <si>
    <t>13.535-07</t>
  </si>
  <si>
    <t>140-370</t>
  </si>
  <si>
    <t>Indicaciones al Proyecto de Ley que suprime o modifica la intervención de notarios en trámites, actuaciones y gestiones determinadas</t>
  </si>
  <si>
    <t>15.364-09</t>
  </si>
  <si>
    <t>137-370</t>
  </si>
  <si>
    <t>Proyecto de Ley que modifica la Ley N°20.998, que regula los Servicios Sanitarios Rurales, con la finalidad de flexibilizar sus requisitos y plazos de implementación.</t>
  </si>
  <si>
    <t>142-370</t>
  </si>
  <si>
    <t>Formula indicaciones al proyecto de ley que modifica y complementa las normas que indica respecto del sistema educativo.</t>
  </si>
  <si>
    <t>(9)  </t>
  </si>
  <si>
    <t>Diferencia Gasto (% del PIB)</t>
  </si>
  <si>
    <r>
      <t>US$</t>
    </r>
    <r>
      <rPr>
        <b/>
        <vertAlign val="superscript"/>
        <sz val="10"/>
        <color rgb="FF000000"/>
        <rFont val="Calibri"/>
        <family val="2"/>
        <scheme val="minor"/>
      </rPr>
      <t>1</t>
    </r>
  </si>
  <si>
    <r>
      <t xml:space="preserve">     + Cambio en medidas tributarias</t>
    </r>
    <r>
      <rPr>
        <vertAlign val="superscript"/>
        <sz val="10"/>
        <color rgb="FF000000"/>
        <rFont val="Calibri"/>
        <family val="2"/>
      </rPr>
      <t>(1)</t>
    </r>
  </si>
  <si>
    <t>Nota:</t>
  </si>
  <si>
    <t>(1) Cambio en la proyección del efecto de las medidas tributarias, incluyendo las correspondientes a Ley N°21.210 y a las medidas tributarias en el contexto de la pandemia del Covid-19.</t>
  </si>
  <si>
    <t>Nota: Los parámetros 2022 corresponden a los estimados por los Comités reunidos en agosto de 2021, mientras que los de 2023 corresponden a los reunidos con ocasión de la elaboración del Presupuesto del año 2023, en julio de este año. Particularmente, para 2022, la brecha producto se calcula con el PIB Tendencial Total, en cambio, para 2023 se calcula con el PIB Tendencial No Minero, dado el cambio de la metodología establecido en el Decreto Exento N°218, de 2022, del Ministerio de Hacienda.</t>
  </si>
  <si>
    <t>Balances del Gobierno Central Total 2023-2027, escenario optimista</t>
  </si>
  <si>
    <t>Balances del Gobierno Central Total 2023-2027, escenario pesimista</t>
  </si>
  <si>
    <t>Cuadro III.11.2</t>
  </si>
  <si>
    <t>Cuadro III.11.3</t>
  </si>
  <si>
    <t>Escenario Base</t>
  </si>
  <si>
    <t>Total Activos del Tesoro Público</t>
  </si>
  <si>
    <t>Total Deuda Bruta</t>
  </si>
  <si>
    <t>Posición Financiera Neta</t>
  </si>
  <si>
    <t>Escenario Pesimista</t>
  </si>
  <si>
    <t>Escenario Optimista</t>
  </si>
  <si>
    <t>Cuadro III.11.4</t>
  </si>
  <si>
    <t>p: Proyecto de Ley de Presupuestos 2023.</t>
  </si>
  <si>
    <t>Dotación máxima</t>
  </si>
  <si>
    <t>(1)      No incluye personal por Horas del Ministerio de Salud afecto a las Leyes N° 19.664 y N° 15.076.</t>
  </si>
  <si>
    <t>(3)      Corresponde a la Ley Inicial más diferencial de Reajuste más leyes especiales.</t>
  </si>
  <si>
    <t>(4)      En relación con IFP del año 2021, se actualiza la cifra del año 2022.</t>
  </si>
  <si>
    <r>
      <t>(número de dotación)</t>
    </r>
    <r>
      <rPr>
        <vertAlign val="superscript"/>
        <sz val="10"/>
        <color theme="1"/>
        <rFont val="Calibri"/>
        <family val="2"/>
        <scheme val="minor"/>
      </rPr>
      <t>(1,2,3,4)</t>
    </r>
  </si>
  <si>
    <t>Funciones Críticas (en millones de $2023)</t>
  </si>
  <si>
    <r>
      <t>Asignación por Funciones Críticas</t>
    </r>
    <r>
      <rPr>
        <b/>
        <vertAlign val="superscript"/>
        <sz val="10"/>
        <rFont val="Calibri"/>
        <family val="2"/>
        <scheme val="minor"/>
      </rPr>
      <t>(1,2)</t>
    </r>
  </si>
  <si>
    <t>(1)     Corresponde a la Ley Inicial más diferencial de Reajuste más leyes especiales.</t>
  </si>
  <si>
    <t>(2)     En relación con IFP del año 2021, se actualiza la cifra del año 2022.</t>
  </si>
  <si>
    <r>
      <t>Gasto Autorizado Máximo en Horas Extraordinarias</t>
    </r>
    <r>
      <rPr>
        <b/>
        <vertAlign val="superscript"/>
        <sz val="10"/>
        <rFont val="Calibri"/>
        <family val="2"/>
        <scheme val="minor"/>
      </rPr>
      <t>(1,2)</t>
    </r>
  </si>
  <si>
    <t>Horas Extraordinarias (en millones de $2023)</t>
  </si>
  <si>
    <t>(1) Corresponde a Ley Inicial más diferencial de Reajuste más leyes especiales.</t>
  </si>
  <si>
    <t>(2) En relación al IFP del año 2021, se actualiza la cifra del año 2022.</t>
  </si>
  <si>
    <r>
      <t>Gasto Autorizado Máximo en Viáticos Nacionales</t>
    </r>
    <r>
      <rPr>
        <b/>
        <vertAlign val="superscript"/>
        <sz val="10"/>
        <rFont val="Calibri"/>
        <family val="2"/>
        <scheme val="minor"/>
      </rPr>
      <t>(1,2)</t>
    </r>
  </si>
  <si>
    <t>Viáticos totales (en millones de $2023)</t>
  </si>
  <si>
    <t>Viáticos Administración Civil (en miles de $2023)</t>
  </si>
  <si>
    <t>(1) Corresponde a Ley Inicial más diferencial de Reajuste más leyes especiales</t>
  </si>
  <si>
    <r>
      <t>Dotación de Vehículos</t>
    </r>
    <r>
      <rPr>
        <b/>
        <vertAlign val="superscript"/>
        <sz val="10"/>
        <rFont val="Calibri"/>
        <family val="2"/>
        <scheme val="minor"/>
      </rPr>
      <t>(1)</t>
    </r>
  </si>
  <si>
    <t>(1) En relación al IFP del año 2021, se actualiza la cifra del año 2022.</t>
  </si>
  <si>
    <t>PIB No Minero Tendencial (tasa de variación real)</t>
  </si>
  <si>
    <t>Balances del Gobierno Central Total 2024-2027</t>
  </si>
  <si>
    <t>(2)      No incluye personal por Horas Docentes Establecimientos Educacionales SLE.</t>
  </si>
  <si>
    <t xml:space="preserve">Proyectos de Ley en Trámite  </t>
  </si>
  <si>
    <t xml:space="preserve">Moderniza sistema Registral y Notarial </t>
  </si>
  <si>
    <t xml:space="preserve">Reforma el Código Procesal Civil </t>
  </si>
  <si>
    <t>Modifica el sistema de nombramientos en el Poder Judicial y crea la comisión nacional de nombramientos judiciales</t>
  </si>
  <si>
    <t>Modifica el Código Orgánico de Tribunales y crea el proceso de Mediación Civil</t>
  </si>
  <si>
    <t>Responsabilidad Parental y de pago efectivo de las deudas por pensiones de alimentos</t>
  </si>
  <si>
    <t>Fortalece y moderniza el Sistema de Inteligencia del Estado</t>
  </si>
  <si>
    <t>Crea el Ministerio de Seguridad Pública</t>
  </si>
  <si>
    <t>Carabineros Carrera Policial</t>
  </si>
  <si>
    <t>Crea nueva institucionalidad del Sistema Estadístico Nacional</t>
  </si>
  <si>
    <t>Firma Electrónica</t>
  </si>
  <si>
    <t>Modificación DL 211 (anti colusión), aumentando penas y fortaleciendo la FNE</t>
  </si>
  <si>
    <t>Moderniza procedimientos concursales ley N°20.720, y crea nuevos procedimientos para MYPES</t>
  </si>
  <si>
    <t>Fortalece el Servicio Nacional de Aduanas</t>
  </si>
  <si>
    <t>Integridad Pública-Servicio Civil</t>
  </si>
  <si>
    <t>Fortalecimiento Consejo de Defensa del Estado</t>
  </si>
  <si>
    <t>Moderniza la ley N°19.886 DCCP Modernización Chile Compra</t>
  </si>
  <si>
    <t>Regula el desarrollo de plataformas de apuestas en línea</t>
  </si>
  <si>
    <t>Fondo Sala Cuna</t>
  </si>
  <si>
    <t>Promueve la competencia e inclusión financiera FINTECH (CMF)</t>
  </si>
  <si>
    <t xml:space="preserve">Crea Registro de Deuda Consolidada (CMF) </t>
  </si>
  <si>
    <t xml:space="preserve">Crea Servicio de Empresas Púbicas (Servicio Civil) </t>
  </si>
  <si>
    <t>Prorroga vigencia Zona Franca (Aduanas)</t>
  </si>
  <si>
    <t>Comercio Internacional de Material de Uso Dual (Aduanas)</t>
  </si>
  <si>
    <t>Extensión SEP</t>
  </si>
  <si>
    <t>Subvención de Niveles Medios</t>
  </si>
  <si>
    <t>Reforma al Crédito con Aval del Estado</t>
  </si>
  <si>
    <t>Gratuidad IP y CFT 7mo decil</t>
  </si>
  <si>
    <t>Subvención de Reingreso</t>
  </si>
  <si>
    <t>Modifica y complementa normas del Sistema Educativo</t>
  </si>
  <si>
    <t xml:space="preserve">Evaluaciones Docentes </t>
  </si>
  <si>
    <t xml:space="preserve">Traspasos Servicio Educativo SLEP </t>
  </si>
  <si>
    <t>Modifica el Sistema Registral y Notarial, en sus aspectos orgánicos y funcionales</t>
  </si>
  <si>
    <t>Crea Nuevo Servicio Nacional de Reinserción Social Juvenil</t>
  </si>
  <si>
    <t xml:space="preserve">Crea el Servicio Nacional de Acceso a la Justicia </t>
  </si>
  <si>
    <t>Modernización Carrera Profesionales FFAA</t>
  </si>
  <si>
    <t>Protección y Preservación de Glaciares</t>
  </si>
  <si>
    <t>Subsecretaría de Recursos Hídricos</t>
  </si>
  <si>
    <t>Crea el Servicio Nacional Forestal</t>
  </si>
  <si>
    <t>Fortalece el Servicio Agrícola y Ganadero</t>
  </si>
  <si>
    <t xml:space="preserve">Prórroga Ley N°18.450 </t>
  </si>
  <si>
    <t>Administración del Borde Costero y Concesiones Marítimas</t>
  </si>
  <si>
    <t>Acceso a Territorios de Alta Montaña o de Altas Cumbres</t>
  </si>
  <si>
    <t>Salas Cunas</t>
  </si>
  <si>
    <t>Modificación de otorgamiento y uso de Licencias Médicas</t>
  </si>
  <si>
    <t>Modernización SENCE Franquicia Tributaria</t>
  </si>
  <si>
    <t>Derecho de las Mujeres a Vivir Libres de Violencia</t>
  </si>
  <si>
    <t>Reforma a la Salud</t>
  </si>
  <si>
    <t xml:space="preserve">Reforma FONASA y crea un Plan Único de Salud </t>
  </si>
  <si>
    <t>Modifica Código Sanitario Regula Medicamentos Bioequivalentes Genéricos</t>
  </si>
  <si>
    <t>Establece normas contra la resistencia a los antimicrobianos</t>
  </si>
  <si>
    <t>Regula el Precio de los Exámenes y Procedimientos de Apoyo Diagnóstico y Clínico</t>
  </si>
  <si>
    <t>Regula la práctica de cirugías plásticas con fines de embellecimiento</t>
  </si>
  <si>
    <t>Sobre derechos de las personas en el espectro autista (Derechos TEA)</t>
  </si>
  <si>
    <t>Sobre protección de los neuroderechos y la integridad mental, y el desarrollo de la investigación y las neurotecnologías</t>
  </si>
  <si>
    <t>Cuidados Paliativos Universales en Salud</t>
  </si>
  <si>
    <t xml:space="preserve"> Introduce mejoras al Transporte Público Remunerado de Pasajeros</t>
  </si>
  <si>
    <t xml:space="preserve"> Centro Automatizado de Tratamiento de Infracciones</t>
  </si>
  <si>
    <t xml:space="preserve"> Regula aplicaciones de transporte remunerado de pasajeros y los servicios que a través de ellas se presten</t>
  </si>
  <si>
    <t>Crea el Ministerio de Pueblos Indígenas</t>
  </si>
  <si>
    <t>Crea el Consejo Nacional y los Consejos de Pueblos Indígenas</t>
  </si>
  <si>
    <t>Envejecimiento Activo, el Cuidado Integral de Personas Mayores y Fortalecimiento Institucional SENAMA</t>
  </si>
  <si>
    <t>Derechos de las personas en el Espectro Autista</t>
  </si>
  <si>
    <t>Equipara el derecho a Sala Cuna</t>
  </si>
  <si>
    <t>Reforma Integral al Sistema de Adopción en Chile</t>
  </si>
  <si>
    <t>Concesiones Geotérmica</t>
  </si>
  <si>
    <t>Regula el uso de la leña como combustible de uso domiciliario y las condiciones de su comercialización</t>
  </si>
  <si>
    <t>Establece el Derecho a la Portabilidad Eléctrica</t>
  </si>
  <si>
    <t>Impulsa la producción y uso de Hidrógeno Verde</t>
  </si>
  <si>
    <t>Impulsa las Energías Renovables</t>
  </si>
  <si>
    <t>Promueve el almacenamiento de energía</t>
  </si>
  <si>
    <t>Crea un Fondo de Estabilización y Emergencia Energética y establece un nuevo mecanismo de Estabilización Transitorio de Precios de la Electricidad para clientes sometidos a regulación de precios</t>
  </si>
  <si>
    <t>Servicio Biodiversidad y Áreas Silvestres Protegidas</t>
  </si>
  <si>
    <t>Sobre el Derecho de las Mujeres a vivir Libres de Violencia</t>
  </si>
  <si>
    <t>Establece Cuota Genero Elecciones Gobernadores Regionales, Alcaldes y Concejales</t>
  </si>
  <si>
    <t>Ley del Patrimonio Cultural</t>
  </si>
  <si>
    <t>Regula Exhibición y Ejecución Artística en los Bienes Nacionales de Uso Pública</t>
  </si>
  <si>
    <t>Gasto Operacionales</t>
  </si>
  <si>
    <t xml:space="preserve">Intereses  </t>
  </si>
  <si>
    <t>Gasto Estado de Operaciones Gobierno Central Consolidado</t>
  </si>
  <si>
    <t>Cuadro VI.2.2</t>
  </si>
  <si>
    <t>Cuadro VI.2.3</t>
  </si>
  <si>
    <t>Cuadro VI.2.4</t>
  </si>
  <si>
    <t>Cuadro VI.2.5</t>
  </si>
  <si>
    <t>Cuadro VI.2.6</t>
  </si>
  <si>
    <t xml:space="preserve">(var. real anual, %) </t>
  </si>
  <si>
    <t>(var. real anual, %)</t>
  </si>
  <si>
    <t xml:space="preserve">   (var. real anual, %)</t>
  </si>
  <si>
    <t xml:space="preserve">(var.  real anual, %) </t>
  </si>
  <si>
    <t>IPC (var. anual, % promedio)</t>
  </si>
  <si>
    <t>TCN ($/U$, promedio, valor nominal)</t>
  </si>
  <si>
    <t>Cuadro III.11.1</t>
  </si>
  <si>
    <t>Escenarios macroeconómicos</t>
  </si>
  <si>
    <t>Escenario</t>
  </si>
  <si>
    <t>(1) Las MTTRA corresponde a las Medidas Tributarias Transitorias de Reversión Automática implementadas en el año 2020 y 2021 en el contexto del PEE Acuerdo Covid y otras medidas de apoyo a MiPyme (Ley N° 21.353) con efectos en el año 2022 (mayor detalle en Cuadro II.2.2). Para el cálculo de la variación real anual, se descuentan su efectos en 2022.</t>
  </si>
  <si>
    <t>Gasto 2023</t>
  </si>
  <si>
    <t>Moneda nacional y moneda extranjera</t>
  </si>
  <si>
    <t>Proyecto de Ley 2023</t>
  </si>
  <si>
    <t xml:space="preserve"> -   </t>
  </si>
  <si>
    <t xml:space="preserve">    -   </t>
  </si>
  <si>
    <t xml:space="preserve">  -  </t>
  </si>
  <si>
    <t>Enseñanza no atribuible a ningún nivel</t>
  </si>
  <si>
    <r>
      <t>Ley Aprobada 2022</t>
    </r>
    <r>
      <rPr>
        <b/>
        <vertAlign val="superscript"/>
        <sz val="10"/>
        <color rgb="FF000000"/>
        <rFont val="Calibri"/>
        <family val="2"/>
        <scheme val="minor"/>
      </rPr>
      <t>(2)</t>
    </r>
  </si>
  <si>
    <t>(millones de pesos 2023, % del gasto total y % de variación real anual)</t>
  </si>
  <si>
    <t>(1) n.e.p = no clasificados en otra partida.</t>
  </si>
  <si>
    <t>(2) Corresponde a la Ley de Presupuestos Aprobada 2022 por lo que excluye el Fondo de Emergencia Transitorio (FET).</t>
  </si>
  <si>
    <t>(3) Excluye las asignaciones Provisión para Financiamientos Comprometidos, Provisión para Distribución Suplementaria, Bonificaciones y Asignaciones Variables.</t>
  </si>
  <si>
    <r>
      <t>Clasificación Funcional de Erogaciones del Gobierno Central Presupuestario Proyecto Ley 2023</t>
    </r>
    <r>
      <rPr>
        <b/>
        <vertAlign val="superscript"/>
        <sz val="10"/>
        <rFont val="Calibri"/>
        <family val="2"/>
        <scheme val="minor"/>
      </rPr>
      <t>(1)</t>
    </r>
  </si>
  <si>
    <r>
      <t>GASTO TOTAL SIN PROVISIONES</t>
    </r>
    <r>
      <rPr>
        <b/>
        <vertAlign val="superscript"/>
        <sz val="10"/>
        <color rgb="FF000000"/>
        <rFont val="Calibri"/>
        <family val="2"/>
        <scheme val="minor"/>
      </rPr>
      <t>(3)</t>
    </r>
  </si>
  <si>
    <r>
      <t>Provisiones destinadas a funciones sociales</t>
    </r>
    <r>
      <rPr>
        <b/>
        <vertAlign val="superscript"/>
        <sz val="10"/>
        <color rgb="FF000000"/>
        <rFont val="Calibri"/>
        <family val="2"/>
        <scheme val="minor"/>
      </rPr>
      <t>(4)</t>
    </r>
  </si>
  <si>
    <r>
      <t>Provisiones destinadas a funciones no sociales</t>
    </r>
    <r>
      <rPr>
        <b/>
        <vertAlign val="superscript"/>
        <sz val="10"/>
        <color rgb="FF000000"/>
        <rFont val="Calibri"/>
        <family val="2"/>
        <scheme val="minor"/>
      </rPr>
      <t>(5)</t>
    </r>
  </si>
  <si>
    <t>(4) Corresponde a las asignaciones Provisión para Financiamientos Comprometidos, Provisión para Distribución Suplementaria, Bonificaciones y Asignaciones Variables destinadas a funciones sociales.</t>
  </si>
  <si>
    <t>(5) Corresponde a las asignaciones Provisión para Financiamientos Comprometidos, Provisión para Distribución Suplementaria, Bonificaciones y Asignaciones Variables destinadas a funciones no sociales.</t>
  </si>
  <si>
    <t>PIB (var. real anual, %)</t>
  </si>
  <si>
    <t>PIB no minero (var. real anual, %)</t>
  </si>
  <si>
    <t>Demanda Interna (var. real anual, %)</t>
  </si>
  <si>
    <t>Reforma Tributaria (Gastos asociados al fortalecimiento de los servicios del Ministerio de Hacienda)</t>
  </si>
  <si>
    <t>Cuadro IV.1.5</t>
  </si>
  <si>
    <t>Recursos Ley 2022 y propuesta 2023 para programas en distintas categorías de evaluación</t>
  </si>
  <si>
    <t>De 6.330.547 a 9.584.988 M$</t>
  </si>
  <si>
    <t>Subvención de Escolaridad</t>
  </si>
  <si>
    <t>S. Educación, M. Educación</t>
  </si>
  <si>
    <t>DE 4.106.685.441 a 4.296.273.024 M$</t>
  </si>
  <si>
    <t>Programa de Capacitación en Oficios</t>
  </si>
  <si>
    <t>SENCE, M. Trabajo</t>
  </si>
  <si>
    <t>De 30.896.752 a 26.994.971 M$</t>
  </si>
  <si>
    <t>Lazos</t>
  </si>
  <si>
    <t>S. Prevención del Delito, M. Interior </t>
  </si>
  <si>
    <t>De 7.556.273 a 9.151.781 M$</t>
  </si>
  <si>
    <t>Licitaciones Defensa Penal Pública</t>
  </si>
  <si>
    <t>Defensoría Penal Pública, M. Justicia</t>
  </si>
  <si>
    <t>De 22.625.479 a 23.240.296 M$</t>
  </si>
  <si>
    <t>Prodemu</t>
  </si>
  <si>
    <t>Sernameg, M. Mujer y Equidad de Género</t>
  </si>
  <si>
    <t>De 10.054.467 a 9.244.911 M$</t>
  </si>
  <si>
    <t>Escala Innovación</t>
  </si>
  <si>
    <t>Comité Innova Chile, M. Economía</t>
  </si>
  <si>
    <t>De 10.128.590 a 18.110.143 M$</t>
  </si>
  <si>
    <t>Residencia Familiar Estudiantil</t>
  </si>
  <si>
    <t>JUNAEB, M. Educación</t>
  </si>
  <si>
    <t xml:space="preserve">De  7.019.469 a 6.992.755 M$ </t>
  </si>
  <si>
    <t>Suelos Degradados</t>
  </si>
  <si>
    <t>S. Agrícola y Ganadero, M. Agricultura</t>
  </si>
  <si>
    <t>De 7.296.851 a 3.648.425 M$</t>
  </si>
  <si>
    <t>SENAMA, M. Desarrollo Social</t>
  </si>
  <si>
    <r>
      <t>Centros Diurnos del Adulto Mayor</t>
    </r>
    <r>
      <rPr>
        <sz val="10"/>
        <rFont val="Calibri"/>
        <family val="2"/>
        <scheme val="minor"/>
      </rPr>
      <t xml:space="preserve"> </t>
    </r>
  </si>
  <si>
    <t xml:space="preserve"> con aumento de recursos</t>
  </si>
  <si>
    <t>Programas bien evaluados</t>
  </si>
  <si>
    <t>y con continuidad de recursos</t>
  </si>
  <si>
    <t xml:space="preserve">Programas con deficiencias </t>
  </si>
  <si>
    <t xml:space="preserve"> y reducción de recursos</t>
  </si>
  <si>
    <t>Programas con deficiencias</t>
  </si>
  <si>
    <t>Cuadro R.1.1</t>
  </si>
  <si>
    <t>Se incorpora que los IF deberán ser presentados antes de la cuenta del proyecto de ley.</t>
  </si>
  <si>
    <t>Se deberá publicar un consolidado del conjunto de IF que acompañaron la tramitación</t>
  </si>
  <si>
    <t>Se incorpora en la ley que la Dipres deberá informar anualmente al Congreso: a) los resultados de las evaluaciones de pro- gramas terminadas en el período; y b) los antecedentes relativos a la planificación estratégica de los organismos de la administración del Estado.</t>
  </si>
  <si>
    <t>Los recursos podrán utilizarse solo cuando el mayor gasto fiscal por dicho evento represente al menos un 0,5% del gasto fiscal establecido en el presupuesto del año en curso.</t>
  </si>
  <si>
    <t>Fuente: Indicaciones 116-370 al Proyecto de Ley que modifica la Ley N°20.128, sobre Responsabilidad Fiscal.</t>
  </si>
  <si>
    <t>Principales indicaciones al proyecto de ley que modifica la Ley N°20.128, sobre Responsabilidad Fiscal (Boletín N°14.615-05)⁽¹⁾⁽²⁾</t>
  </si>
  <si>
    <t>Para utilizarse, deberá haberse decretado Estado de Excepción Constitucional por Emergencia y/o Catástrofe.</t>
  </si>
  <si>
    <t>También se podrán destinar al pago de primas de seguros y/o coberturas contra eventos de la misma naturaleza que suscriba el Estado de Chile.</t>
  </si>
  <si>
    <t>Se autoriza al Presidente a contraer obligaciones, emitir y colocar bonos u otros valores representativos de deuda pública, con el objeto de que sean parte de intercambio temporales de valores, en el contexto de un programa de formadores de mercado que disponga e implemente el Ministerio de Hacienda.</t>
  </si>
  <si>
    <t>Las características del programa de formadores de mercado, los requisitos, mecanismos de control, criterios de selección de las entidades participantes, la forma de designación de éstos, así como los procedimientos necesarios para implementar los intercambios temporales de valores y toda otra norma necesaria para su funcionamiento, serán establecidos mediante decreto supremo expedido por intermedio del Ministro de Hacienda.</t>
  </si>
  <si>
    <t>Se modifica la ley N°21.148 para fortalecer al CFA.</t>
  </si>
  <si>
    <t>Particularmente, se establece que el Consejo también deberá evaluar y monitorear el ajuste cíclico de los ingresos efectivos para los años comprendidos en el programa financiero de mediano plazo y los escenarios alternativos, además del año en curso.</t>
  </si>
  <si>
    <t>Se incluye una nueva función que consiste en evaluar y monitorear las proyecciones de balance efectivo y de Deuda Bruta del Gobierno Central (como porcentaje del PIB) para el año en curso, la programación financiera y los escenarios alternativos.</t>
  </si>
  <si>
    <t>Los beneficiarios deberán contemplar, a lo menos, a los hogares que, además de cumplir las condiciones anteriores, tengan una calificación socioeconómica que corresponda al 60% de menores ingresos o mayor vulnerabilidad. Asimismo, el subsidio recibido en un mes por este concepto no podrá ser menor al 80% del ingreso mínimo mensual.</t>
  </si>
  <si>
    <t>Se crea un fondo para financiar gastos e iniciativas fiscales para atender el efecto de desastres naturales: todo evento causado por la naturaleza, tales como eventos hidrológicos, meteorológicos, geofísicos, astronómicos, biológicos, o antrópicos.</t>
  </si>
  <si>
    <t>Se establece que los consejeros deberán abstenerse de participar y votar cuando se traten materias o se resuelvan asuntos en que puedan tener conflicto de intereses.</t>
  </si>
  <si>
    <t>Se elimina que el Ministerio de Hacienda establecerá la forma en que el CFA se pronunciará públicamente.</t>
  </si>
  <si>
    <t>Se crea un IFE como un aporte monetario extraordinario para los hogares que cumplan con los siguientes requisitos, con el objeto de atenuar las disminuciones de ingresos por una situación de emergencia: a) que la totalidad o una parte del territorio nacional se encuentre amenaza o afectado por una epidemia o pandemia, o que hubiere una emergencia que signifique un grave riesgo para la salud o la vida; b) que lo anterior hubiere generado una disminución significativa en los ingresos de los hogares del territorio afectado; y c) que el hogar beneficiario se encuentre en una comuna sujeta a restricciones de movilidad (cuarentenas o aislamientos).</t>
  </si>
  <si>
    <t xml:space="preserve">Cuadro R.2.1 </t>
  </si>
  <si>
    <t>Comparativo Acuerdo de Frutillar y Proyecto de Ley de Presupuestos 2023</t>
  </si>
  <si>
    <t>Acuerdo</t>
  </si>
  <si>
    <t xml:space="preserve">Se creará una nueva partida presupuestaria para los gobiernos regionales, que estará compuesta por un capítulo y dos programas presupuestarios: uno de funcionamiento regional y otro de inversión regional. </t>
  </si>
  <si>
    <t>Se crea partida 31 con un capítulo y 2 programas presupuestarios: uno de funcionamiento regional y otro de inversión regional.</t>
  </si>
  <si>
    <t>Con todo, las modificaciones presupuestarias a las resoluciones que distribuyan los presupuestos iniciales de los gobiernos regionales y/o de los programas presupuestarios contenidos en esta partida, deberán ceñirse a las normas contenidas en el Decreto Ley N°1.263 de 1975, el Decreto N°854 de 2004, del Ministerio de Hacienda, el D.F.L N° 1-19.175 de 2005, el Dictamen E220720 de 2022 de la Contraloría General de La República y otras normas de flexibilidad presupuestarias emanadas desde la Dirección de Presupuestos y/o el Ministerio de Hacienda.</t>
  </si>
  <si>
    <t>Los presupuestos de funcionamiento crecen en total un 21,8% respecto del año 2022, creciendo todos los Gores al menos un 13%.</t>
  </si>
  <si>
    <t>El proyecto de Ley de Presupuestos 2023 contempla una asignación con $1.266 millones para este fin.</t>
  </si>
  <si>
    <t>Los recursos que se transfieran en virtud de lo dispuesto en esta glosa y las siguientes no serán incorporados en los presupuestos de las entidades receptoras, sin perjuicio de que estas deberán rendir cuenta de su utilización a la Contraloría General de la República. Los recursos transferidos se regirán por la normativa de la institución receptora y por los convenios respectivos, celebrados entre los gobiernos regionales y dichas instituciones, donde se establecerán los procedimientos y condiciones bajo los cuales se efectuará la aplicación de los recursos que se transfieren.</t>
  </si>
  <si>
    <t xml:space="preserve">Se permitirá el manejo de recursos de emergencias pasando del 1% al 2% del fondo de emergencias. </t>
  </si>
  <si>
    <t>Asimismo, los gobiernos regionales podrán destinar hasta un 2% del total de los recursos de los presupuestos de inversión, consultados en la presente Ley aprobada por el Congreso Nacional, correspondientes a cada Gobierno Regional, conforme a lo dispuesto por la letra k) del artículo 20 del D.F.L N°1-19.175, a ejecutar y/o financiar iniciativas asociadas con las etapas de mitigación y preparación en la gestión del riesgo de desastres, especialmente que tiendan a atenuar los efectos del déficit hídrico, la inaccesibilidad de agua y dar continuidad a los servicios de agua potable rural.</t>
  </si>
  <si>
    <t>Por materializar en noviembre-diciembre.</t>
  </si>
  <si>
    <t>Se incluirán los recursos humanos y financieros asociados con las transferencias de competencias según el proceso normado en el decreto supremo 656 y la resolución conjunta de Interior y Dipres 1054/2022.</t>
  </si>
  <si>
    <t>Se materializarán cuando corresponda.</t>
  </si>
  <si>
    <t xml:space="preserve">En el ejercicio de la señalada facultad, cada Gobierno Regional deberá respetar los principios de coherencia con las políticas públicas nacionales, coordinación, unidad de acción, eficiencia y eficacia, evitando la duplicidad o interferencia de funciones con otros órganos de la Administración del Estado. No obstante lo dispuesto en el numeral 1 de la glosa 08, los gobiernos regionales podrán destinar hasta un cinco por ciento de los recursos de estos planes y programas a gastos de consultorías, administración, recursos humanos y equipamiento de los mismos. Los programas que se materialicen mediante este mecanismo estarán sujetos al sistema de monitoreo y evaluación por parte de los organismos públicos de la Administración Central pertinentes. </t>
  </si>
  <si>
    <t>Se revisará la pertinencia y aplicación de este decreto</t>
  </si>
  <si>
    <t>Según lo anterior, se modificará o reemplazará el Decreto N° 24, de 2020, del Ministerio del Interior y Seguridad Pública, para hacerlo compatible con los preceptos de la ley N° 19.175.</t>
  </si>
  <si>
    <t>Gobiernos Regionales</t>
  </si>
  <si>
    <t>Fecha Publicación Ley de Pptos</t>
  </si>
  <si>
    <t>Fecha Acuerdo CORE</t>
  </si>
  <si>
    <t>Oficio Ingresado a DIPRES</t>
  </si>
  <si>
    <t>N° Oficio</t>
  </si>
  <si>
    <t>N° Resol.</t>
  </si>
  <si>
    <t>Fecha Salida de DIPRES</t>
  </si>
  <si>
    <t>Fecha de Toma de Razón</t>
  </si>
  <si>
    <t>N° de Días en DIPRES</t>
  </si>
  <si>
    <t>N° Días en la Contraloría</t>
  </si>
  <si>
    <t>Gobierno Regional de Aysén</t>
  </si>
  <si>
    <t>Gobierno Regional del Maule</t>
  </si>
  <si>
    <t>Gobierno Regional de O'Higgins</t>
  </si>
  <si>
    <t>Gobierno Regional de Antofagasta</t>
  </si>
  <si>
    <t>Gobierno Regional del Biobío</t>
  </si>
  <si>
    <t>34 (2966)</t>
  </si>
  <si>
    <t>Gobierno Regional Metropolitano</t>
  </si>
  <si>
    <t xml:space="preserve">Gobierno Regional de Arica </t>
  </si>
  <si>
    <t>Gobierno Regional de Los Ríos</t>
  </si>
  <si>
    <t>Gobierno Regional de Tarapacá</t>
  </si>
  <si>
    <t xml:space="preserve">Gobierno Regional de Magallanes </t>
  </si>
  <si>
    <t>FONDEMA</t>
  </si>
  <si>
    <t>Gobierno Regional de Atacama</t>
  </si>
  <si>
    <t>Gobierno Regional de Coquimbo</t>
  </si>
  <si>
    <t>Gobierno Regional de Valparaíso</t>
  </si>
  <si>
    <t>Gobierno Regional de Ñuble</t>
  </si>
  <si>
    <t>Gobierno Regional de Los Lagos</t>
  </si>
  <si>
    <t>Gobierno Regional de la Araucanía</t>
  </si>
  <si>
    <t xml:space="preserve">Cuadro R.2.2 </t>
  </si>
  <si>
    <t>Tramitación de Resoluciones que Distribuyeron el Presupuesto Inicial de los Gobiernos Regionales</t>
  </si>
  <si>
    <r>
      <t>Promedio</t>
    </r>
    <r>
      <rPr>
        <sz val="10"/>
        <color rgb="FF000000"/>
        <rFont val="Calibri"/>
        <family val="2"/>
        <scheme val="minor"/>
      </rPr>
      <t xml:space="preserve"> </t>
    </r>
  </si>
  <si>
    <r>
      <t xml:space="preserve">Se redactarán nuevas glosas a la partida Gobiernos Regionales que establecerá </t>
    </r>
    <r>
      <rPr>
        <b/>
        <sz val="10"/>
        <color rgb="FF000000"/>
        <rFont val="Calibri"/>
        <family val="2"/>
        <scheme val="minor"/>
      </rPr>
      <t>la forma de materializar la distribución presupuestaria de cada Gobierno Regional y sus modificaciones durante el año</t>
    </r>
    <r>
      <rPr>
        <sz val="10"/>
        <color rgb="FF000000"/>
        <rFont val="Calibri"/>
        <family val="2"/>
        <scheme val="minor"/>
      </rPr>
      <t xml:space="preserve">. En ellas se indicarán que la distribución presupuestaria será determinada por el/la Gobernador/a Regional una vez que la Ley de Presupuestos se encuentra promulgada cumpliendo los procedimientos pertinentes y será aprobada mediante resolución de Dipres </t>
    </r>
    <r>
      <rPr>
        <b/>
        <sz val="10"/>
        <color rgb="FF000000"/>
        <rFont val="Calibri"/>
        <family val="2"/>
        <scheme val="minor"/>
      </rPr>
      <t>en un plazo máximo de 10 días, para su posterior tramitación en Contraloría General de la República</t>
    </r>
    <r>
      <rPr>
        <sz val="10"/>
        <color rgb="FF000000"/>
        <rFont val="Calibri"/>
        <family val="2"/>
        <scheme val="minor"/>
      </rPr>
      <t xml:space="preserve">. </t>
    </r>
  </si>
  <si>
    <r>
      <t>Con cargo a los recursos consultados en esta partida</t>
    </r>
    <r>
      <rPr>
        <b/>
        <sz val="10"/>
        <color rgb="FF000000"/>
        <rFont val="Calibri"/>
        <family val="2"/>
        <scheme val="minor"/>
      </rPr>
      <t>, los gobernadores regionales elaborarán sus respectivas propuestas de presupuesto para los programas presupuestarios de funcionamiento y de inversión regional,</t>
    </r>
    <r>
      <rPr>
        <sz val="10"/>
        <color rgb="FF000000"/>
        <rFont val="Calibri"/>
        <family val="2"/>
        <scheme val="minor"/>
      </rPr>
      <t xml:space="preserve"> y deberán remitirlos a la Dirección de Presupuestos dentro de los 10 días posteriores a la publicación de esta Ley. Para lo anterior se deberá considerar lo establecido en el D.F.L N° 1-19.175, las normas contenidas en el decreto ley N°1.263, de 1975, y el Decreto N°854, de 2004, del Ministerio de Hacienda.</t>
    </r>
  </si>
  <si>
    <r>
      <t xml:space="preserve">Posteriormente, la Dirección de </t>
    </r>
    <r>
      <rPr>
        <b/>
        <sz val="10"/>
        <color rgb="FF000000"/>
        <rFont val="Calibri"/>
        <family val="2"/>
        <scheme val="minor"/>
      </rPr>
      <t>Presupuestos tendrá un plazo de 10 días para elaborar las respectivas resoluciones que fijen los presupuestos de funcionamiento y de inversión regional de cada Gobierno Regional.</t>
    </r>
    <r>
      <rPr>
        <sz val="10"/>
        <color rgb="FF000000"/>
        <rFont val="Calibri"/>
        <family val="2"/>
        <scheme val="minor"/>
      </rPr>
      <t xml:space="preserve"> Copia de estas resoluciones serán remitidas a los gobiernos regionales respectivos, y a la Subsecretaría de Desarrollo Regional y Administrativo. Sin perjuicio de lo establecido en el inciso anterior, los gobiernos regionales podrán ejecutar los compromisos financieros adquiridos en períodos presupuestarios anteriores y los gastos asociados a su funcionamiento, a contar del 1 de enero del año respectivo. Asimismo, durante el presente ejercicio presupuestario, los gobiernos regionales podrán modificar la distribución de sus presupuestos a través de resoluciones exentas, las que deberán contar con la visación de la Dirección de Presupuestos.</t>
    </r>
  </si>
  <si>
    <r>
      <t>Se aplicará el mismo procedimiento para la incorporación y/o modificación de ingresos o saldos iniciales de caja, con excepción de aquellos provenientes del aporte fiscal o de otra institución del Sector Público, incluyendo al Tesoro Público.</t>
    </r>
    <r>
      <rPr>
        <sz val="10"/>
        <color rgb="FF000000"/>
        <rFont val="Calibri"/>
        <family val="2"/>
        <scheme val="minor"/>
      </rPr>
      <t xml:space="preserve"> Respecto de los ingresos y del saldo inicial de caja mencionados anteriormente, se deberán destinar a gastos de capital transitorios o a proyectos de inversión que cumplan con la normativa vigente.</t>
    </r>
  </si>
  <si>
    <r>
      <t>Las modificaciones presupuestarias que afecten al subtítulo 21 Gastos en Personal, definido en las resoluciones iniciales y/o montos consignados en los rubros de ingresos y/o gastos de los programas presupuestarios contenidos en esta partida, se materializarán mediante resoluciones</t>
    </r>
    <r>
      <rPr>
        <sz val="10"/>
        <color rgb="FF000000"/>
        <rFont val="Calibri"/>
        <family val="2"/>
        <scheme val="minor"/>
      </rPr>
      <t xml:space="preserve"> de la Dirección de Presupuestos y/o decretos del Ministerio de Hacienda, según corresponda. </t>
    </r>
  </si>
  <si>
    <r>
      <t xml:space="preserve">En los próximos 20 días, se revisarán y evaluarán mecanismos para </t>
    </r>
    <r>
      <rPr>
        <b/>
        <sz val="10"/>
        <color rgb="FF000000"/>
        <rFont val="Calibri"/>
        <family val="2"/>
        <scheme val="minor"/>
      </rPr>
      <t xml:space="preserve">reconocer los ingresos propios que se generen durante el año de manera de salvaguardar </t>
    </r>
    <r>
      <rPr>
        <sz val="10"/>
        <color rgb="FF000000"/>
        <rFont val="Calibri"/>
        <family val="2"/>
        <scheme val="minor"/>
      </rPr>
      <t xml:space="preserve">los correctos incentivos como premio a la buena ejecución. </t>
    </r>
  </si>
  <si>
    <r>
      <t xml:space="preserve">En todo aquello que </t>
    </r>
    <r>
      <rPr>
        <b/>
        <sz val="10"/>
        <color rgb="FF000000"/>
        <rFont val="Calibri"/>
        <family val="2"/>
        <scheme val="minor"/>
      </rPr>
      <t>no implique un cambio a la partida presupuestaria, las modificaciones al presupuesto se materializarán mediante resoluciones exentas de los gobiernos regionales con visación de la Dirección de Presupuestos excepto en lo relativo al subtítulo 21.</t>
    </r>
    <r>
      <rPr>
        <sz val="10"/>
        <color rgb="FF000000"/>
        <rFont val="Calibri"/>
        <family val="2"/>
        <scheme val="minor"/>
      </rPr>
      <t xml:space="preserve"> Lo anterior, permitirá agilizar la tramitación disminuyendo significativamente los tiempos de aprobación de estas resoluciones.</t>
    </r>
  </si>
  <si>
    <r>
      <t xml:space="preserve">En cuanto al programa de funcionamiento, se contemplarán recursos que reconozcan los déficits efectivos de dotación y operación de los Gobiernos Regionales, </t>
    </r>
    <r>
      <rPr>
        <sz val="10"/>
        <color rgb="FF000000"/>
        <rFont val="Calibri"/>
        <family val="2"/>
        <scheme val="minor"/>
      </rPr>
      <t xml:space="preserve">en línea con las características y diversidad de cada región y el límite de gasto compatible con la meta de política fiscal. </t>
    </r>
  </si>
  <si>
    <r>
      <t>Se permitirá excepcionalmente aumento de recursos de funcionamiento de carácter transitorio compromiso de metas de inversión y otras iniciativas de pertinencia regional</t>
    </r>
    <r>
      <rPr>
        <sz val="10"/>
        <color rgb="FF000000"/>
        <rFont val="Calibri"/>
        <family val="2"/>
        <scheme val="minor"/>
      </rPr>
      <t xml:space="preserve">, de acuerdo a un convenio específico entre Dipres y el/la Gobernador/a Regional respectivo. </t>
    </r>
  </si>
  <si>
    <r>
      <t xml:space="preserve">Se flexibilizará la regulación de los convenios de transferencia de recursos para que los gobiernos regionales puedan traspasar recursos a otras </t>
    </r>
    <r>
      <rPr>
        <b/>
        <sz val="10"/>
        <color rgb="FF000000"/>
        <rFont val="Calibri"/>
        <family val="2"/>
        <scheme val="minor"/>
      </rPr>
      <t>entidades del nivel central de forma equivalente a una transferencia consolidable.</t>
    </r>
  </si>
  <si>
    <r>
      <t>Con todo, los recursos que se transfieran se entenderán presupuestariamente ejecutados desde la fecha de su egreso.</t>
    </r>
    <r>
      <rPr>
        <sz val="10"/>
        <color rgb="FF000000"/>
        <rFont val="Calibri"/>
        <family val="2"/>
        <scheme val="minor"/>
      </rPr>
      <t xml:space="preserve"> Se podrá traspasar recursos desde cualquier subtítulo e ítem de los presupuestos de inversión que se aprueben conforme a lo dispuesto en la glosa 01 de esta Partida, excluidos Préstamos y Servicio de la Deuda, para financiar lo señalado en las glosas siguientes. La Dirección de Presupuestos, a más tardar el 31 de diciembre de 2022, establecerá los procedimientos necesarios para la aplicación de las siguientes glosas. </t>
    </r>
  </si>
  <si>
    <r>
      <t>Se simplificarán las glosas comunes</t>
    </r>
    <r>
      <rPr>
        <sz val="10"/>
        <color rgb="FF000000"/>
        <rFont val="Calibri"/>
        <family val="2"/>
        <scheme val="minor"/>
      </rPr>
      <t xml:space="preserve"> y las normas de buen uso de recursos públicos contenidas en diversos oficios y circulares que afectan al Sector Público, </t>
    </r>
    <r>
      <rPr>
        <b/>
        <sz val="10"/>
        <color rgb="FF000000"/>
        <rFont val="Calibri"/>
        <family val="2"/>
        <scheme val="minor"/>
      </rPr>
      <t>eximiéndose de autorización materias como, por ejemplo, los arriendos de inmuebles y los cometidos de servicio para las sesiones de los Consejos Regionales.</t>
    </r>
  </si>
  <si>
    <r>
      <t xml:space="preserve">En el proyecto de Ley de Presupuestos 2023 se reducen las glosas comunes </t>
    </r>
    <r>
      <rPr>
        <b/>
        <sz val="10"/>
        <color rgb="FF000000"/>
        <rFont val="Calibri"/>
        <family val="2"/>
        <scheme val="minor"/>
      </rPr>
      <t>dejando solamente lo habilitante.</t>
    </r>
    <r>
      <rPr>
        <sz val="10"/>
        <color rgb="FF000000"/>
        <rFont val="Calibri"/>
        <family val="2"/>
        <scheme val="minor"/>
      </rPr>
      <t xml:space="preserve"> </t>
    </r>
  </si>
  <si>
    <r>
      <t>Hasta un 3% del total de los recursos consultados</t>
    </r>
    <r>
      <rPr>
        <sz val="10"/>
        <color rgb="FF000000"/>
        <rFont val="Calibri"/>
        <family val="2"/>
        <scheme val="minor"/>
      </rPr>
      <t xml:space="preserve"> en la presente Ley aprobada por el Congreso Nacional correspondientes a cada Gobierno Regional, se podrá traspasar a las asignaciones 24.03.002 y/o 33.03.001 del presupuesto de la Subsecretaría del Interior para enfrentar situaciones de emergencia, y de acuerdo con lo establecido en las normas de la Partida 31 Gobiernos Regionales.</t>
    </r>
  </si>
  <si>
    <r>
      <t>Una vez terminada la tramitación de la Ley de Presupuestos 2023</t>
    </r>
    <r>
      <rPr>
        <sz val="10"/>
        <color rgb="FF000000"/>
        <rFont val="Calibri"/>
        <family val="2"/>
        <scheme val="minor"/>
      </rPr>
      <t xml:space="preserve">, se realizarán reuniones entre DIPRES, Ministerios sectoriales y Gobiernos Regionales para ratificar los proyectos y las prioridades de inversión que se realizarán durante el año. </t>
    </r>
  </si>
  <si>
    <r>
      <t xml:space="preserve">Se evaluará – dentro de 15 días – </t>
    </r>
    <r>
      <rPr>
        <b/>
        <sz val="10"/>
        <color rgb="FF000000"/>
        <rFont val="Calibri"/>
        <family val="2"/>
        <scheme val="minor"/>
      </rPr>
      <t>levantar la prohibición por glosa que actualmente impide que los GORES puedan ser unidades ejecutoras</t>
    </r>
    <r>
      <rPr>
        <sz val="10"/>
        <color rgb="FF000000"/>
        <rFont val="Calibri"/>
        <family val="2"/>
        <scheme val="minor"/>
      </rPr>
      <t xml:space="preserve"> de sus propios programas de inversión regional. </t>
    </r>
  </si>
  <si>
    <r>
      <t xml:space="preserve">Los gobiernos regionales, en virtud de lo dispuesto por la letra k) del artículo 20 del D.F.L N° 1-19.175, </t>
    </r>
    <r>
      <rPr>
        <b/>
        <sz val="10"/>
        <color rgb="FF000000"/>
        <rFont val="Calibri"/>
        <family val="2"/>
        <scheme val="minor"/>
      </rPr>
      <t>podrán ejecutar planes y programas de alcance regional en el marco de sus competencias.</t>
    </r>
  </si>
  <si>
    <t>Cuadro R.3.1</t>
  </si>
  <si>
    <t>Racionalización de Glosas en proyecto de ley de Presupuestos 2023</t>
  </si>
  <si>
    <t>(número de glosas)</t>
  </si>
  <si>
    <t>(incluye nuevas glosas)</t>
  </si>
  <si>
    <t>Tesoro Público</t>
  </si>
  <si>
    <t>Congreso Nacional</t>
  </si>
  <si>
    <t>Poder Judicial</t>
  </si>
  <si>
    <t>Contraloría General de la República</t>
  </si>
  <si>
    <t>Ministerio de Obras Públicas</t>
  </si>
  <si>
    <t>Ministerio Secretaría General de la Presidencia de la República</t>
  </si>
  <si>
    <t>Ministerio Público</t>
  </si>
  <si>
    <t>Ministerio de la Mujer y la Equidad de Género</t>
  </si>
  <si>
    <t>Servicio Electoral</t>
  </si>
  <si>
    <t>PARTIDAS</t>
  </si>
  <si>
    <t>GLOSAS PROYECTO DE LEY DE
PRESUPUESTO 2023
(INCLUYE NUEVAS GLOSAS)</t>
  </si>
  <si>
    <t>GLOSAS DE INFORMACIÓN CONTENIDA EN EL ARTICULADO</t>
  </si>
  <si>
    <t>GLOSAS DE INFORMACIÓN FUERA DEL ARTICULADO</t>
  </si>
  <si>
    <t>GLOSAS Y DEBERES DE INFORMACIÓN ELIMINADOS</t>
  </si>
  <si>
    <t>INFORMES FINANCIEROS (IF)</t>
  </si>
  <si>
    <t>EFICIENCIA DEL GASTO PÚBLICO</t>
  </si>
  <si>
    <t>FONDO PARA DESASTRES NATURALES (FODEN)</t>
  </si>
  <si>
    <t>FORMADORES DE MERCADO</t>
  </si>
  <si>
    <t>FORTALECIMIENTO DEL CONSEJO FISCAL AUTÓNOMO (CFA)</t>
  </si>
  <si>
    <t>INGRESO FAMILIAR DE EMERGENCIA (IFE) AUTOMÁTICO EN CASO DE CONFINAMIENTO</t>
  </si>
  <si>
    <t>(1) Para mayores detalles sobre las medidas y su financiamiento, revisar las indicaciones disponibles en: https://www.camara.cl/legislacion/ProyectosDeLey/ indicaciones.aspx?prmID=15100&amp;prmBOLETIN=14615-05</t>
  </si>
  <si>
    <t>(2) Para mayores detalles sobre el costo fiscal de las presentes indicaciones, revisar el Informe Financiero N°135 de 2022, disponible en: http://www.dipres. gob.cl/597/articles-282449_doc_pdf.pdf</t>
  </si>
  <si>
    <t>Nota: p: Proyecto de Ley de Presupuestos 2023.</t>
  </si>
  <si>
    <t>N° de Días en CORE</t>
  </si>
  <si>
    <t xml:space="preserve">(2) Debido a una actualización en el nivel de stock de deuda bruta del año, por una menor emisión por US$2.000 millones con respecto a la estimación anterior y la posibilidad de recompra con cargo activos del Tesoro Público.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</si>
</sst>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 &quot;$&quot;* #,##0_ ;_ &quot;$&quot;* \-#,##0_ ;_ &quot;$&quot;* &quot;-&quot;_ ;_ @_ "/>
    <numFmt numFmtId="41" formatCode="_ * #,##0_ ;_ * \-#,##0_ ;_ * &quot;-&quot;_ ;_ @_ "/>
    <numFmt numFmtId="164" formatCode="_-* #,##0.00_-;\-* #,##0.00_-;_-* &quot;-&quot;??_-;_-@_-"/>
    <numFmt numFmtId="165" formatCode="&quot;$&quot;\ #,##0;[Red]\-&quot;$&quot;\ #,##0"/>
    <numFmt numFmtId="166" formatCode="0.0%"/>
    <numFmt numFmtId="167" formatCode="0.0"/>
    <numFmt numFmtId="168" formatCode="_-* #,##0_-;\-* #,##0_-;_-* &quot;-&quot;??_-;_-@_-"/>
    <numFmt numFmtId="169" formatCode="_-* #,##0.0_-;\-* #,##0.0_-;_-* &quot;-&quot;??_-;_-@_-"/>
    <numFmt numFmtId="170" formatCode="#,##0.0"/>
    <numFmt numFmtId="171" formatCode="#,##0_ ;\-#,##0\ "/>
    <numFmt numFmtId="172" formatCode="_-* #,##0.000000_-;\-* #,##0.000000_-;_-* &quot;-&quot;??_-;_-@_-"/>
    <numFmt numFmtId="173" formatCode="0.0000"/>
    <numFmt numFmtId="174" formatCode="0.000"/>
    <numFmt numFmtId="175" formatCode="#,###"/>
    <numFmt numFmtId="176" formatCode="_(&quot;$&quot;* #,##0_);_(&quot;$&quot;* \(#,##0\);_(&quot;$&quot;* &quot;-&quot;_);_(@_)"/>
    <numFmt numFmtId="177" formatCode="_ * #,##0.0_ ;_ * \-#,##0.0_ ;_ * &quot;-&quot;_ ;_ @_ "/>
    <numFmt numFmtId="178" formatCode="0.0000%"/>
    <numFmt numFmtId="179" formatCode="_-* #,##0\ _P_t_a_-;\-* #,##0\ _P_t_a_-;_-* &quot;-&quot;\ _P_t_a_-;_-@_-"/>
    <numFmt numFmtId="180" formatCode="_ * #,##0.0_ ;_ * \-#,##0.0_ ;_ * &quot;-&quot;?_ ;_ @_ "/>
    <numFmt numFmtId="181" formatCode="0_ ;\-0\ "/>
    <numFmt numFmtId="182" formatCode="#,##0.000"/>
    <numFmt numFmtId="183" formatCode="0.000000"/>
    <numFmt numFmtId="184" formatCode="_ * #,##0.00_ ;_ * \-#,##0.00_ ;_ * &quot;-&quot;_ ;_ @_ "/>
    <numFmt numFmtId="185" formatCode="_ * #,##0.000_ ;_ * \-#,##0.000_ ;_ * &quot;-&quot;_ ;_ @_ "/>
    <numFmt numFmtId="186" formatCode="0.0000000"/>
    <numFmt numFmtId="187" formatCode="#,##0.00000000000"/>
    <numFmt numFmtId="188" formatCode="#,##0.0;\-#,##0.0"/>
    <numFmt numFmtId="189" formatCode="_ * #,##0.0000_ ;_ * \-#,##0.0000_ ;_ * &quot;-&quot;_ ;_ @_ "/>
    <numFmt numFmtId="190" formatCode="#,##0.0_ ;\-#,##0.0\ "/>
  </numFmts>
  <fonts count="50" x14ac:knownFonts="1">
    <font>
      <sz val="11"/>
      <color theme="1"/>
      <name val="Calibri"/>
      <family val="2"/>
      <scheme val="minor"/>
    </font>
    <font>
      <sz val="10"/>
      <name val="Calibri"/>
      <family val="2"/>
      <scheme val="minor"/>
    </font>
    <font>
      <b/>
      <sz val="10"/>
      <name val="Calibri"/>
      <family val="2"/>
      <scheme val="minor"/>
    </font>
    <font>
      <sz val="11"/>
      <color theme="1"/>
      <name val="Calibri"/>
      <family val="2"/>
      <scheme val="minor"/>
    </font>
    <font>
      <sz val="10"/>
      <name val="Arial"/>
      <family val="2"/>
    </font>
    <font>
      <b/>
      <sz val="10"/>
      <color theme="1"/>
      <name val="Calibri"/>
      <family val="2"/>
      <scheme val="minor"/>
    </font>
    <font>
      <sz val="10"/>
      <color theme="1"/>
      <name val="Calibri"/>
      <family val="2"/>
      <scheme val="minor"/>
    </font>
    <font>
      <i/>
      <sz val="10"/>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i/>
      <sz val="10"/>
      <color theme="1"/>
      <name val="Calibri"/>
      <family val="2"/>
      <scheme val="minor"/>
    </font>
    <font>
      <b/>
      <vertAlign val="superscript"/>
      <sz val="10"/>
      <name val="Calibri"/>
      <family val="2"/>
      <scheme val="minor"/>
    </font>
    <font>
      <vertAlign val="superscript"/>
      <sz val="10"/>
      <name val="Calibri"/>
      <family val="2"/>
      <scheme val="minor"/>
    </font>
    <font>
      <vertAlign val="superscript"/>
      <sz val="10"/>
      <color theme="1"/>
      <name val="Calibri"/>
      <family val="2"/>
      <scheme val="minor"/>
    </font>
    <font>
      <b/>
      <vertAlign val="subscript"/>
      <sz val="10"/>
      <color rgb="FF000000"/>
      <name val="Calibri"/>
      <family val="2"/>
      <scheme val="minor"/>
    </font>
    <font>
      <i/>
      <sz val="10"/>
      <color rgb="FF000000"/>
      <name val="Calibri"/>
      <family val="2"/>
      <scheme val="minor"/>
    </font>
    <font>
      <b/>
      <vertAlign val="superscript"/>
      <sz val="10"/>
      <color rgb="FF000000"/>
      <name val="Calibri"/>
      <family val="2"/>
      <scheme val="minor"/>
    </font>
    <font>
      <b/>
      <sz val="10"/>
      <name val="Calibri"/>
      <family val="2"/>
    </font>
    <font>
      <sz val="10"/>
      <name val="Calibri"/>
      <family val="2"/>
    </font>
    <font>
      <b/>
      <sz val="10"/>
      <color rgb="FF000000"/>
      <name val="Calibri"/>
      <family val="2"/>
    </font>
    <font>
      <sz val="10"/>
      <color rgb="FF000000"/>
      <name val="Calibri"/>
      <family val="2"/>
    </font>
    <font>
      <vertAlign val="superscript"/>
      <sz val="10"/>
      <name val="Calibri"/>
      <family val="2"/>
    </font>
    <font>
      <sz val="10"/>
      <color rgb="FFC00000"/>
      <name val="Calibri"/>
      <family val="2"/>
      <scheme val="minor"/>
    </font>
    <font>
      <vertAlign val="superscript"/>
      <sz val="10"/>
      <color rgb="FF000000"/>
      <name val="Calibri"/>
      <family val="2"/>
      <scheme val="minor"/>
    </font>
    <font>
      <b/>
      <sz val="11"/>
      <name val="Calibri"/>
      <family val="2"/>
      <scheme val="minor"/>
    </font>
    <font>
      <sz val="11"/>
      <name val="Calibri"/>
      <family val="2"/>
      <scheme val="minor"/>
    </font>
    <font>
      <sz val="9"/>
      <color theme="1"/>
      <name val="Calibri"/>
      <family val="2"/>
      <scheme val="minor"/>
    </font>
    <font>
      <sz val="11"/>
      <color rgb="FF9C0006"/>
      <name val="Calibri"/>
      <family val="2"/>
      <scheme val="minor"/>
    </font>
    <font>
      <b/>
      <sz val="10"/>
      <color rgb="FFFF0000"/>
      <name val="Calibri"/>
      <family val="2"/>
      <scheme val="minor"/>
    </font>
    <font>
      <b/>
      <sz val="10"/>
      <name val="Calibri"/>
      <family val="2"/>
    </font>
    <font>
      <sz val="10"/>
      <color rgb="FF000000"/>
      <name val="Calibri"/>
      <family val="2"/>
    </font>
    <font>
      <i/>
      <u/>
      <sz val="10"/>
      <color theme="1"/>
      <name val="Calibri"/>
      <family val="2"/>
      <scheme val="minor"/>
    </font>
    <font>
      <sz val="10"/>
      <name val="Times New Roman"/>
      <family val="1"/>
    </font>
    <font>
      <sz val="12"/>
      <color theme="1"/>
      <name val="Calibri"/>
      <family val="2"/>
      <scheme val="minor"/>
    </font>
    <font>
      <sz val="11"/>
      <color rgb="FFFF0000"/>
      <name val="Calibri"/>
      <family val="2"/>
      <scheme val="minor"/>
    </font>
    <font>
      <sz val="10"/>
      <color theme="1"/>
      <name val="Arial"/>
      <family val="2"/>
    </font>
    <font>
      <sz val="10"/>
      <name val="Roboto"/>
    </font>
    <font>
      <sz val="14"/>
      <color rgb="FF000000"/>
      <name val="Times New Roman"/>
      <family val="1"/>
    </font>
    <font>
      <b/>
      <sz val="10"/>
      <color rgb="FF000000"/>
      <name val="Times New Roman"/>
      <family val="1"/>
    </font>
    <font>
      <sz val="8"/>
      <color theme="1"/>
      <name val="Calibri"/>
      <family val="2"/>
      <scheme val="minor"/>
    </font>
    <font>
      <b/>
      <sz val="8"/>
      <color rgb="FF000000"/>
      <name val="Calibri"/>
      <family val="2"/>
      <scheme val="minor"/>
    </font>
    <font>
      <sz val="8"/>
      <color rgb="FF000000"/>
      <name val="Calibri"/>
      <family val="2"/>
      <scheme val="minor"/>
    </font>
    <font>
      <b/>
      <sz val="9"/>
      <color rgb="FF000000"/>
      <name val="Calibri"/>
      <family val="2"/>
      <scheme val="minor"/>
    </font>
    <font>
      <sz val="10"/>
      <color theme="1"/>
      <name val="Calibri"/>
      <family val="2"/>
    </font>
    <font>
      <i/>
      <sz val="10"/>
      <name val="Calibri"/>
      <family val="2"/>
    </font>
    <font>
      <sz val="10"/>
      <color rgb="FFFF0000"/>
      <name val="Calibri"/>
      <family val="2"/>
    </font>
    <font>
      <vertAlign val="superscript"/>
      <sz val="10"/>
      <color rgb="FF000000"/>
      <name val="Calibri"/>
      <family val="2"/>
    </font>
    <font>
      <sz val="9"/>
      <color rgb="FF203864"/>
      <name val="Calibri"/>
      <family val="2"/>
    </font>
    <font>
      <b/>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
      <patternFill patternType="solid">
        <fgColor rgb="FFFFC7CE"/>
      </patternFill>
    </fill>
    <fill>
      <patternFill patternType="solid">
        <fgColor rgb="FFFFFFCC"/>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n">
        <color rgb="FFC00000"/>
      </left>
      <right style="thin">
        <color auto="1"/>
      </right>
      <top/>
      <bottom/>
      <diagonal/>
    </border>
    <border>
      <left style="thin">
        <color rgb="FFFF0000"/>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FFFFFF"/>
      </top>
      <bottom/>
      <diagonal/>
    </border>
    <border>
      <left style="thin">
        <color rgb="FF000000"/>
      </left>
      <right style="thin">
        <color rgb="FF000000"/>
      </right>
      <top style="thin">
        <color rgb="FFFFFFFF"/>
      </top>
      <bottom style="thin">
        <color rgb="FFFFFFFF"/>
      </bottom>
      <diagonal/>
    </border>
    <border>
      <left style="thin">
        <color rgb="FF000000"/>
      </left>
      <right style="thin">
        <color rgb="FF000000"/>
      </right>
      <top/>
      <bottom style="thin">
        <color rgb="FFFFFFFF"/>
      </bottom>
      <diagonal/>
    </border>
    <border>
      <left style="thin">
        <color theme="4" tint="-0.499984740745262"/>
      </left>
      <right style="thin">
        <color indexed="64"/>
      </right>
      <top style="thin">
        <color theme="4" tint="-0.499984740745262"/>
      </top>
      <bottom style="thin">
        <color theme="4" tint="-0.499984740745262"/>
      </bottom>
      <diagonal/>
    </border>
    <border>
      <left style="thin">
        <color rgb="FFB2B2B2"/>
      </left>
      <right style="thin">
        <color rgb="FFB2B2B2"/>
      </right>
      <top style="thin">
        <color rgb="FFB2B2B2"/>
      </top>
      <bottom style="thin">
        <color rgb="FFB2B2B2"/>
      </bottom>
      <diagonal/>
    </border>
    <border>
      <left style="thin">
        <color indexed="64"/>
      </left>
      <right style="thin">
        <color rgb="FFC00000"/>
      </right>
      <top style="thin">
        <color auto="1"/>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style="thin">
        <color rgb="FF000000"/>
      </bottom>
      <diagonal/>
    </border>
    <border>
      <left/>
      <right style="thin">
        <color indexed="64"/>
      </right>
      <top style="thin">
        <color rgb="FFFFFFFF"/>
      </top>
      <bottom/>
      <diagonal/>
    </border>
    <border>
      <left/>
      <right style="thin">
        <color indexed="64"/>
      </right>
      <top style="thin">
        <color rgb="FFFFFFFF"/>
      </top>
      <bottom style="thin">
        <color rgb="FFFFFFFF"/>
      </bottom>
      <diagonal/>
    </border>
    <border>
      <left/>
      <right style="thin">
        <color indexed="64"/>
      </right>
      <top/>
      <bottom style="thin">
        <color rgb="FFFFFFFF"/>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bottom style="thin">
        <color rgb="FF000000"/>
      </bottom>
      <diagonal/>
    </border>
    <border>
      <left style="thin">
        <color rgb="FFFF0000"/>
      </left>
      <right/>
      <top style="thin">
        <color auto="1"/>
      </top>
      <bottom style="thin">
        <color auto="1"/>
      </bottom>
      <diagonal/>
    </border>
  </borders>
  <cellStyleXfs count="25">
    <xf numFmtId="0" fontId="0" fillId="0" borderId="0"/>
    <xf numFmtId="164" fontId="3" fillId="0" borderId="0" applyFont="0" applyFill="0" applyBorder="0" applyAlignment="0" applyProtection="0"/>
    <xf numFmtId="0" fontId="4" fillId="0" borderId="0"/>
    <xf numFmtId="9" fontId="3" fillId="0" borderId="0" applyFont="0" applyFill="0" applyBorder="0" applyAlignment="0" applyProtection="0"/>
    <xf numFmtId="164" fontId="3" fillId="0" borderId="0" applyFont="0" applyFill="0" applyBorder="0" applyAlignment="0" applyProtection="0"/>
    <xf numFmtId="0" fontId="4" fillId="0" borderId="0"/>
    <xf numFmtId="9" fontId="4"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176" fontId="3" fillId="0" borderId="0" applyFont="0" applyFill="0" applyBorder="0" applyAlignment="0" applyProtection="0"/>
    <xf numFmtId="0" fontId="4" fillId="0" borderId="0">
      <alignment vertical="top"/>
    </xf>
    <xf numFmtId="9" fontId="4" fillId="0" borderId="0" applyFont="0" applyFill="0" applyBorder="0" applyAlignment="0" applyProtection="0"/>
    <xf numFmtId="0" fontId="4" fillId="0" borderId="0"/>
    <xf numFmtId="179" fontId="4" fillId="0" borderId="0" applyFont="0" applyFill="0" applyBorder="0" applyAlignment="0" applyProtection="0"/>
    <xf numFmtId="4" fontId="4" fillId="0" borderId="0" applyFont="0" applyFill="0" applyBorder="0" applyAlignment="0" applyProtection="0"/>
    <xf numFmtId="0" fontId="28" fillId="6" borderId="0" applyNumberFormat="0" applyBorder="0" applyAlignment="0" applyProtection="0"/>
    <xf numFmtId="0" fontId="3" fillId="7" borderId="33" applyNumberFormat="0" applyFont="0" applyAlignment="0" applyProtection="0"/>
    <xf numFmtId="164" fontId="3" fillId="0" borderId="0" applyFont="0" applyFill="0" applyBorder="0" applyAlignment="0" applyProtection="0"/>
    <xf numFmtId="0" fontId="34" fillId="0" borderId="0"/>
    <xf numFmtId="0" fontId="36" fillId="0" borderId="0"/>
    <xf numFmtId="0" fontId="4" fillId="0" borderId="0"/>
    <xf numFmtId="22" fontId="4" fillId="0" borderId="0"/>
    <xf numFmtId="0" fontId="4" fillId="0" borderId="0"/>
    <xf numFmtId="42" fontId="3" fillId="0" borderId="0" applyFont="0" applyFill="0" applyBorder="0" applyAlignment="0" applyProtection="0"/>
  </cellStyleXfs>
  <cellXfs count="1158">
    <xf numFmtId="0" fontId="0" fillId="0" borderId="0" xfId="0"/>
    <xf numFmtId="0" fontId="1" fillId="2" borderId="0" xfId="0" applyFont="1" applyFill="1"/>
    <xf numFmtId="0" fontId="1" fillId="2" borderId="0" xfId="0" applyFont="1" applyFill="1" applyAlignment="1">
      <alignment horizontal="left"/>
    </xf>
    <xf numFmtId="3" fontId="1" fillId="2" borderId="0" xfId="0" applyNumberFormat="1" applyFont="1" applyFill="1"/>
    <xf numFmtId="0" fontId="5" fillId="2" borderId="0" xfId="0" applyFont="1" applyFill="1"/>
    <xf numFmtId="0" fontId="6" fillId="2" borderId="0" xfId="0" applyFont="1" applyFill="1"/>
    <xf numFmtId="0" fontId="5" fillId="2" borderId="13" xfId="0" applyFont="1" applyFill="1" applyBorder="1"/>
    <xf numFmtId="0" fontId="5" fillId="2" borderId="1" xfId="0" applyFont="1" applyFill="1" applyBorder="1" applyAlignment="1">
      <alignment horizontal="center"/>
    </xf>
    <xf numFmtId="0" fontId="5" fillId="2" borderId="7" xfId="0" applyFont="1" applyFill="1" applyBorder="1"/>
    <xf numFmtId="0" fontId="6" fillId="2" borderId="7" xfId="0" applyFont="1" applyFill="1" applyBorder="1"/>
    <xf numFmtId="0" fontId="6" fillId="2" borderId="8" xfId="0" applyFont="1" applyFill="1" applyBorder="1"/>
    <xf numFmtId="0" fontId="1" fillId="2" borderId="0" xfId="0" applyFont="1" applyFill="1" applyAlignment="1">
      <alignment horizontal="center" vertical="center"/>
    </xf>
    <xf numFmtId="0" fontId="2" fillId="2" borderId="3" xfId="0" quotePrefix="1" applyFont="1" applyFill="1" applyBorder="1" applyAlignment="1">
      <alignment horizontal="center" vertical="center" wrapText="1"/>
    </xf>
    <xf numFmtId="0" fontId="2" fillId="2" borderId="8" xfId="0" applyFont="1" applyFill="1" applyBorder="1" applyAlignment="1">
      <alignment horizontal="justify" vertical="center"/>
    </xf>
    <xf numFmtId="0" fontId="2" fillId="2" borderId="0" xfId="0" applyFont="1" applyFill="1" applyAlignment="1">
      <alignment horizontal="center" vertical="center"/>
    </xf>
    <xf numFmtId="170" fontId="2" fillId="2" borderId="7" xfId="0" applyNumberFormat="1" applyFont="1" applyFill="1" applyBorder="1" applyAlignment="1">
      <alignment horizontal="center"/>
    </xf>
    <xf numFmtId="170" fontId="2" fillId="2" borderId="2" xfId="0" applyNumberFormat="1" applyFont="1" applyFill="1" applyBorder="1" applyAlignment="1">
      <alignment horizontal="center"/>
    </xf>
    <xf numFmtId="166" fontId="1" fillId="2" borderId="0" xfId="3" applyNumberFormat="1" applyFont="1" applyFill="1"/>
    <xf numFmtId="167" fontId="1" fillId="2" borderId="0" xfId="3" applyNumberFormat="1" applyFont="1" applyFill="1"/>
    <xf numFmtId="0" fontId="1" fillId="2" borderId="7" xfId="0" applyFont="1" applyFill="1" applyBorder="1" applyAlignment="1">
      <alignment horizontal="left" vertical="center" wrapText="1"/>
    </xf>
    <xf numFmtId="170" fontId="1" fillId="2" borderId="7" xfId="0" applyNumberFormat="1" applyFont="1" applyFill="1" applyBorder="1" applyAlignment="1">
      <alignment horizontal="center"/>
    </xf>
    <xf numFmtId="170" fontId="1" fillId="2" borderId="3" xfId="0" applyNumberFormat="1" applyFont="1" applyFill="1" applyBorder="1" applyAlignment="1">
      <alignment horizontal="center"/>
    </xf>
    <xf numFmtId="0" fontId="7" fillId="2" borderId="7" xfId="0" applyFont="1" applyFill="1" applyBorder="1" applyAlignment="1">
      <alignment horizontal="left" vertical="center" wrapText="1"/>
    </xf>
    <xf numFmtId="170" fontId="2" fillId="2" borderId="3" xfId="0" applyNumberFormat="1" applyFont="1" applyFill="1" applyBorder="1" applyAlignment="1">
      <alignment horizontal="center"/>
    </xf>
    <xf numFmtId="168" fontId="2" fillId="2" borderId="8" xfId="4" applyNumberFormat="1" applyFont="1" applyFill="1" applyBorder="1" applyAlignment="1">
      <alignment horizontal="left" wrapText="1"/>
    </xf>
    <xf numFmtId="170" fontId="2" fillId="2" borderId="4" xfId="0" applyNumberFormat="1" applyFont="1" applyFill="1" applyBorder="1" applyAlignment="1">
      <alignment horizontal="center"/>
    </xf>
    <xf numFmtId="167" fontId="1" fillId="2" borderId="0" xfId="0" applyNumberFormat="1" applyFont="1" applyFill="1"/>
    <xf numFmtId="168" fontId="1" fillId="2" borderId="0" xfId="4" applyNumberFormat="1" applyFont="1" applyFill="1"/>
    <xf numFmtId="3" fontId="6" fillId="2" borderId="0" xfId="0" applyNumberFormat="1" applyFont="1" applyFill="1"/>
    <xf numFmtId="0" fontId="10" fillId="2" borderId="0" xfId="0" applyFont="1" applyFill="1"/>
    <xf numFmtId="0" fontId="2" fillId="2" borderId="7" xfId="0" quotePrefix="1" applyFont="1" applyFill="1" applyBorder="1" applyAlignment="1">
      <alignment horizontal="center" vertical="center" wrapText="1"/>
    </xf>
    <xf numFmtId="0" fontId="2" fillId="2" borderId="8" xfId="0" applyFont="1" applyFill="1" applyBorder="1" applyAlignment="1">
      <alignment horizontal="center" vertical="center"/>
    </xf>
    <xf numFmtId="0" fontId="1" fillId="2" borderId="0" xfId="0" applyFont="1" applyFill="1" applyAlignment="1">
      <alignment horizontal="center" wrapText="1"/>
    </xf>
    <xf numFmtId="170" fontId="2" fillId="2" borderId="3" xfId="0" applyNumberFormat="1" applyFont="1" applyFill="1" applyBorder="1" applyProtection="1">
      <protection locked="0"/>
    </xf>
    <xf numFmtId="3" fontId="2" fillId="2" borderId="3" xfId="0" applyNumberFormat="1" applyFont="1" applyFill="1" applyBorder="1" applyAlignment="1">
      <alignment horizontal="right"/>
    </xf>
    <xf numFmtId="170" fontId="1" fillId="2" borderId="3" xfId="0" applyNumberFormat="1" applyFont="1" applyFill="1" applyBorder="1"/>
    <xf numFmtId="3" fontId="1" fillId="2" borderId="3" xfId="0" applyNumberFormat="1" applyFont="1" applyFill="1" applyBorder="1" applyAlignment="1">
      <alignment horizontal="right"/>
    </xf>
    <xf numFmtId="170" fontId="1" fillId="2" borderId="3" xfId="0" applyNumberFormat="1" applyFont="1" applyFill="1" applyBorder="1" applyProtection="1">
      <protection locked="0"/>
    </xf>
    <xf numFmtId="170" fontId="1" fillId="2" borderId="3" xfId="0" applyNumberFormat="1" applyFont="1" applyFill="1" applyBorder="1" applyAlignment="1" applyProtection="1">
      <alignment vertical="top"/>
      <protection locked="0"/>
    </xf>
    <xf numFmtId="0" fontId="2" fillId="2" borderId="4" xfId="0" applyFont="1" applyFill="1" applyBorder="1"/>
    <xf numFmtId="3" fontId="2" fillId="2" borderId="4" xfId="0" applyNumberFormat="1" applyFont="1" applyFill="1" applyBorder="1" applyAlignment="1">
      <alignment horizontal="right"/>
    </xf>
    <xf numFmtId="0" fontId="1" fillId="2" borderId="0" xfId="0" applyFont="1" applyFill="1" applyAlignment="1">
      <alignment vertical="center" wrapText="1"/>
    </xf>
    <xf numFmtId="0" fontId="2" fillId="2" borderId="1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10" fillId="2" borderId="3"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 fillId="2" borderId="16" xfId="0" applyFont="1" applyFill="1" applyBorder="1" applyAlignment="1">
      <alignment horizontal="left" vertical="center" wrapText="1"/>
    </xf>
    <xf numFmtId="3" fontId="1" fillId="2" borderId="3" xfId="0" applyNumberFormat="1" applyFont="1" applyFill="1" applyBorder="1" applyAlignment="1">
      <alignment horizontal="center" vertical="center" wrapText="1"/>
    </xf>
    <xf numFmtId="3" fontId="1" fillId="2" borderId="11" xfId="0" applyNumberFormat="1" applyFont="1" applyFill="1" applyBorder="1" applyAlignment="1">
      <alignment horizontal="center" vertical="center" wrapText="1"/>
    </xf>
    <xf numFmtId="0" fontId="1" fillId="2" borderId="17" xfId="0" applyFont="1" applyFill="1" applyBorder="1" applyAlignment="1">
      <alignment horizontal="left" vertical="center" wrapText="1"/>
    </xf>
    <xf numFmtId="3" fontId="1" fillId="2" borderId="4"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7" fontId="6" fillId="2" borderId="0" xfId="0" applyNumberFormat="1" applyFont="1" applyFill="1"/>
    <xf numFmtId="3" fontId="9" fillId="2" borderId="3" xfId="0" applyNumberFormat="1" applyFont="1" applyFill="1" applyBorder="1" applyAlignment="1">
      <alignment horizontal="right" vertical="center" wrapText="1"/>
    </xf>
    <xf numFmtId="0" fontId="2" fillId="2" borderId="0" xfId="0" applyFont="1" applyFill="1" applyAlignment="1">
      <alignment vertical="center" wrapText="1"/>
    </xf>
    <xf numFmtId="0" fontId="1" fillId="2"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1" fillId="2" borderId="18" xfId="0" quotePrefix="1" applyFont="1" applyFill="1" applyBorder="1" applyAlignment="1">
      <alignment horizontal="center"/>
    </xf>
    <xf numFmtId="0" fontId="1" fillId="2" borderId="19" xfId="0" applyFont="1" applyFill="1" applyBorder="1" applyAlignment="1">
      <alignment horizontal="left" vertical="center" wrapText="1"/>
    </xf>
    <xf numFmtId="3" fontId="1" fillId="2" borderId="11" xfId="0" applyNumberFormat="1" applyFont="1" applyFill="1" applyBorder="1" applyAlignment="1">
      <alignment horizontal="right" vertical="center" wrapText="1"/>
    </xf>
    <xf numFmtId="170" fontId="1" fillId="2" borderId="0" xfId="0" applyNumberFormat="1" applyFont="1" applyFill="1" applyAlignment="1">
      <alignment horizontal="center" vertical="center" wrapText="1"/>
    </xf>
    <xf numFmtId="170" fontId="1" fillId="2" borderId="0" xfId="0" applyNumberFormat="1" applyFont="1" applyFill="1"/>
    <xf numFmtId="0" fontId="2" fillId="2" borderId="18" xfId="0" quotePrefix="1" applyFont="1" applyFill="1" applyBorder="1" applyAlignment="1">
      <alignment horizontal="center"/>
    </xf>
    <xf numFmtId="0" fontId="2" fillId="2" borderId="19" xfId="0" applyFont="1" applyFill="1" applyBorder="1" applyAlignment="1">
      <alignment horizontal="left" vertical="center" wrapText="1"/>
    </xf>
    <xf numFmtId="170" fontId="2" fillId="2" borderId="0" xfId="0" applyNumberFormat="1" applyFont="1" applyFill="1" applyAlignment="1">
      <alignment horizontal="center" vertical="center" wrapText="1"/>
    </xf>
    <xf numFmtId="0" fontId="2" fillId="2" borderId="20" xfId="0" quotePrefix="1" applyFont="1" applyFill="1" applyBorder="1" applyAlignment="1">
      <alignment horizontal="center"/>
    </xf>
    <xf numFmtId="0" fontId="2" fillId="2" borderId="21" xfId="0" applyFont="1" applyFill="1" applyBorder="1" applyAlignment="1">
      <alignment horizontal="left" vertical="center" wrapText="1"/>
    </xf>
    <xf numFmtId="3" fontId="2" fillId="2" borderId="2" xfId="0" applyNumberFormat="1" applyFont="1" applyFill="1" applyBorder="1" applyAlignment="1">
      <alignment horizontal="center" vertical="center" wrapText="1"/>
    </xf>
    <xf numFmtId="0" fontId="6" fillId="2" borderId="0" xfId="0" applyFont="1" applyFill="1" applyAlignment="1">
      <alignment vertical="center"/>
    </xf>
    <xf numFmtId="0" fontId="2" fillId="2" borderId="13" xfId="0" applyFont="1" applyFill="1" applyBorder="1"/>
    <xf numFmtId="0" fontId="1" fillId="2" borderId="7" xfId="0" applyFont="1" applyFill="1" applyBorder="1"/>
    <xf numFmtId="0" fontId="2" fillId="2" borderId="5" xfId="0" applyFont="1" applyFill="1" applyBorder="1"/>
    <xf numFmtId="0" fontId="2" fillId="2" borderId="8" xfId="0" applyFont="1" applyFill="1" applyBorder="1" applyAlignment="1">
      <alignment horizontal="right"/>
    </xf>
    <xf numFmtId="0" fontId="6" fillId="2" borderId="0" xfId="0" applyFont="1" applyFill="1" applyAlignment="1">
      <alignment horizontal="center"/>
    </xf>
    <xf numFmtId="0" fontId="6" fillId="2" borderId="5" xfId="0" applyFont="1" applyFill="1" applyBorder="1"/>
    <xf numFmtId="0" fontId="5" fillId="2" borderId="8" xfId="0" applyFont="1" applyFill="1" applyBorder="1" applyAlignment="1">
      <alignment horizontal="center"/>
    </xf>
    <xf numFmtId="0" fontId="5" fillId="2" borderId="0" xfId="0" applyFont="1" applyFill="1" applyAlignment="1">
      <alignment horizontal="justify" vertical="center"/>
    </xf>
    <xf numFmtId="0" fontId="6" fillId="2" borderId="2" xfId="0" applyFont="1" applyFill="1" applyBorder="1" applyAlignment="1">
      <alignment vertical="center"/>
    </xf>
    <xf numFmtId="0" fontId="8" fillId="2" borderId="7" xfId="0" applyFont="1" applyFill="1" applyBorder="1" applyAlignment="1">
      <alignment horizontal="left" vertical="center" indent="1"/>
    </xf>
    <xf numFmtId="0" fontId="8" fillId="2" borderId="8" xfId="0" applyFont="1" applyFill="1" applyBorder="1" applyAlignment="1">
      <alignment horizontal="left" vertical="center" indent="1"/>
    </xf>
    <xf numFmtId="0" fontId="8" fillId="2" borderId="4" xfId="0" applyFont="1" applyFill="1" applyBorder="1" applyAlignment="1">
      <alignment horizontal="center" vertical="center" wrapText="1"/>
    </xf>
    <xf numFmtId="0" fontId="8" fillId="2" borderId="0" xfId="0" applyFont="1" applyFill="1" applyAlignment="1">
      <alignment horizontal="justify" vertical="center"/>
    </xf>
    <xf numFmtId="0" fontId="2" fillId="2" borderId="0" xfId="0" applyFont="1" applyFill="1" applyAlignment="1">
      <alignment vertical="center"/>
    </xf>
    <xf numFmtId="3" fontId="2" fillId="2" borderId="2" xfId="0" applyNumberFormat="1" applyFont="1" applyFill="1" applyBorder="1" applyAlignment="1">
      <alignment horizontal="right" vertical="center"/>
    </xf>
    <xf numFmtId="3" fontId="1" fillId="2" borderId="7" xfId="0" applyNumberFormat="1" applyFont="1" applyFill="1" applyBorder="1" applyAlignment="1">
      <alignment horizontal="right" vertical="center"/>
    </xf>
    <xf numFmtId="0" fontId="5" fillId="2" borderId="2" xfId="0" applyFont="1" applyFill="1" applyBorder="1" applyAlignment="1">
      <alignment horizontal="center"/>
    </xf>
    <xf numFmtId="0" fontId="5" fillId="2" borderId="4"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wrapText="1"/>
    </xf>
    <xf numFmtId="0" fontId="2" fillId="2" borderId="0" xfId="0" applyFont="1" applyFill="1" applyAlignment="1">
      <alignment horizontal="center"/>
    </xf>
    <xf numFmtId="165" fontId="2" fillId="2" borderId="0" xfId="0" applyNumberFormat="1" applyFont="1" applyFill="1" applyAlignment="1">
      <alignment horizontal="center"/>
    </xf>
    <xf numFmtId="0" fontId="2" fillId="2" borderId="7" xfId="0" applyFont="1" applyFill="1" applyBorder="1"/>
    <xf numFmtId="0" fontId="1" fillId="2" borderId="3" xfId="0" applyFont="1" applyFill="1" applyBorder="1"/>
    <xf numFmtId="168" fontId="2" fillId="2" borderId="3" xfId="1" applyNumberFormat="1" applyFont="1" applyFill="1" applyBorder="1" applyAlignment="1">
      <alignment horizontal="right" vertical="top"/>
    </xf>
    <xf numFmtId="37" fontId="1" fillId="2" borderId="0" xfId="0" applyNumberFormat="1" applyFont="1" applyFill="1"/>
    <xf numFmtId="0" fontId="2" fillId="2" borderId="0" xfId="0" applyFont="1" applyFill="1"/>
    <xf numFmtId="168" fontId="1" fillId="2" borderId="3" xfId="1" applyNumberFormat="1" applyFont="1" applyFill="1" applyBorder="1" applyAlignment="1">
      <alignment horizontal="right" vertical="top"/>
    </xf>
    <xf numFmtId="0" fontId="2" fillId="2" borderId="8" xfId="0" applyFont="1" applyFill="1" applyBorder="1"/>
    <xf numFmtId="168" fontId="2" fillId="2" borderId="4" xfId="1" applyNumberFormat="1" applyFont="1" applyFill="1" applyBorder="1" applyAlignment="1">
      <alignment horizontal="right" vertical="top"/>
    </xf>
    <xf numFmtId="4" fontId="1" fillId="2" borderId="0" xfId="0" applyNumberFormat="1" applyFont="1" applyFill="1"/>
    <xf numFmtId="164" fontId="1" fillId="2" borderId="0" xfId="1" applyFont="1" applyFill="1"/>
    <xf numFmtId="172" fontId="1" fillId="2" borderId="0" xfId="0" applyNumberFormat="1" applyFont="1" applyFill="1"/>
    <xf numFmtId="173" fontId="1" fillId="2" borderId="0" xfId="0" applyNumberFormat="1" applyFont="1" applyFill="1"/>
    <xf numFmtId="167" fontId="2" fillId="2" borderId="3" xfId="1" applyNumberFormat="1" applyFont="1" applyFill="1" applyBorder="1" applyAlignment="1">
      <alignment horizontal="center" vertical="center"/>
    </xf>
    <xf numFmtId="167" fontId="1" fillId="2" borderId="3" xfId="1" applyNumberFormat="1" applyFont="1" applyFill="1" applyBorder="1" applyAlignment="1">
      <alignment horizontal="center" vertical="center"/>
    </xf>
    <xf numFmtId="167" fontId="2" fillId="2" borderId="4" xfId="1" applyNumberFormat="1" applyFont="1" applyFill="1" applyBorder="1" applyAlignment="1">
      <alignment horizontal="center" vertical="center"/>
    </xf>
    <xf numFmtId="0" fontId="2" fillId="2" borderId="0" xfId="0" applyFont="1" applyFill="1" applyAlignment="1">
      <alignment horizontal="centerContinuous"/>
    </xf>
    <xf numFmtId="171" fontId="2" fillId="2" borderId="2" xfId="0" applyNumberFormat="1" applyFont="1" applyFill="1" applyBorder="1" applyAlignment="1">
      <alignment horizontal="right"/>
    </xf>
    <xf numFmtId="171" fontId="2" fillId="2" borderId="10" xfId="0" applyNumberFormat="1" applyFont="1" applyFill="1" applyBorder="1" applyAlignment="1">
      <alignment horizontal="right"/>
    </xf>
    <xf numFmtId="171" fontId="2" fillId="2" borderId="3" xfId="0" applyNumberFormat="1" applyFont="1" applyFill="1" applyBorder="1" applyAlignment="1">
      <alignment horizontal="right"/>
    </xf>
    <xf numFmtId="171" fontId="2" fillId="2" borderId="11" xfId="0" applyNumberFormat="1" applyFont="1" applyFill="1" applyBorder="1" applyAlignment="1">
      <alignment horizontal="right"/>
    </xf>
    <xf numFmtId="171" fontId="1" fillId="2" borderId="3" xfId="0" applyNumberFormat="1" applyFont="1" applyFill="1" applyBorder="1" applyAlignment="1">
      <alignment horizontal="right"/>
    </xf>
    <xf numFmtId="171" fontId="1" fillId="2" borderId="11" xfId="0" applyNumberFormat="1" applyFont="1" applyFill="1" applyBorder="1" applyAlignment="1">
      <alignment horizontal="right"/>
    </xf>
    <xf numFmtId="0" fontId="2" fillId="2" borderId="3" xfId="0" applyFont="1" applyFill="1" applyBorder="1"/>
    <xf numFmtId="0" fontId="2" fillId="2" borderId="4" xfId="0" applyFont="1" applyFill="1" applyBorder="1" applyAlignment="1">
      <alignment vertical="center"/>
    </xf>
    <xf numFmtId="171" fontId="2" fillId="2" borderId="4" xfId="0" applyNumberFormat="1" applyFont="1" applyFill="1" applyBorder="1" applyAlignment="1">
      <alignment horizontal="right"/>
    </xf>
    <xf numFmtId="174" fontId="1" fillId="2" borderId="0" xfId="0" applyNumberFormat="1" applyFont="1" applyFill="1"/>
    <xf numFmtId="171" fontId="1" fillId="2" borderId="0" xfId="0" applyNumberFormat="1" applyFont="1" applyFill="1"/>
    <xf numFmtId="0" fontId="2" fillId="2" borderId="24" xfId="0" applyFont="1" applyFill="1" applyBorder="1"/>
    <xf numFmtId="0" fontId="1" fillId="2" borderId="24" xfId="0" applyFont="1" applyFill="1" applyBorder="1"/>
    <xf numFmtId="0" fontId="2" fillId="2" borderId="25" xfId="0" applyFont="1" applyFill="1" applyBorder="1" applyAlignment="1">
      <alignment vertical="center"/>
    </xf>
    <xf numFmtId="0" fontId="6" fillId="2" borderId="1" xfId="0"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0" fontId="2" fillId="2" borderId="0" xfId="0" applyFont="1" applyFill="1" applyAlignment="1">
      <alignment horizontal="justify" vertical="center" wrapText="1"/>
    </xf>
    <xf numFmtId="167" fontId="2" fillId="2" borderId="2" xfId="0" applyNumberFormat="1" applyFont="1" applyFill="1" applyBorder="1" applyAlignment="1">
      <alignment horizontal="center" vertical="center"/>
    </xf>
    <xf numFmtId="167" fontId="1" fillId="2" borderId="3" xfId="0" applyNumberFormat="1" applyFont="1" applyFill="1" applyBorder="1" applyAlignment="1">
      <alignment horizontal="center" vertical="center"/>
    </xf>
    <xf numFmtId="0" fontId="7" fillId="2" borderId="7" xfId="0" applyFont="1" applyFill="1" applyBorder="1" applyAlignment="1">
      <alignment vertical="center"/>
    </xf>
    <xf numFmtId="0" fontId="1" fillId="2" borderId="8" xfId="0" applyFont="1" applyFill="1" applyBorder="1" applyAlignment="1">
      <alignment vertical="center"/>
    </xf>
    <xf numFmtId="0" fontId="8" fillId="2" borderId="2" xfId="0" applyFont="1" applyFill="1" applyBorder="1" applyAlignment="1">
      <alignment vertical="center" wrapText="1"/>
    </xf>
    <xf numFmtId="3" fontId="8" fillId="2" borderId="3" xfId="0" applyNumberFormat="1" applyFont="1" applyFill="1" applyBorder="1" applyAlignment="1">
      <alignment horizontal="right" vertical="center" wrapText="1"/>
    </xf>
    <xf numFmtId="167" fontId="8" fillId="2" borderId="11" xfId="0" applyNumberFormat="1" applyFont="1" applyFill="1" applyBorder="1" applyAlignment="1">
      <alignment horizontal="center" vertical="center" wrapText="1"/>
    </xf>
    <xf numFmtId="0" fontId="8" fillId="2" borderId="7" xfId="0" applyFont="1" applyFill="1" applyBorder="1" applyAlignment="1">
      <alignment horizontal="left" vertical="center" wrapText="1" indent="1"/>
    </xf>
    <xf numFmtId="0" fontId="9" fillId="2" borderId="7" xfId="0" applyFont="1" applyFill="1" applyBorder="1" applyAlignment="1">
      <alignment vertical="center" wrapText="1"/>
    </xf>
    <xf numFmtId="167" fontId="9" fillId="2" borderId="11" xfId="0" applyNumberFormat="1" applyFont="1" applyFill="1" applyBorder="1" applyAlignment="1">
      <alignment horizontal="center" vertical="center" wrapText="1"/>
    </xf>
    <xf numFmtId="0" fontId="8" fillId="2" borderId="7" xfId="0" applyFont="1" applyFill="1" applyBorder="1" applyAlignment="1">
      <alignment vertical="center"/>
    </xf>
    <xf numFmtId="3" fontId="8" fillId="2" borderId="3" xfId="0" applyNumberFormat="1" applyFont="1" applyFill="1" applyBorder="1" applyAlignment="1">
      <alignment horizontal="right" vertical="center"/>
    </xf>
    <xf numFmtId="167" fontId="8" fillId="2" borderId="11" xfId="0" applyNumberFormat="1" applyFont="1" applyFill="1" applyBorder="1" applyAlignment="1">
      <alignment horizontal="center" vertical="center"/>
    </xf>
    <xf numFmtId="0" fontId="9" fillId="2" borderId="7" xfId="0" applyFont="1" applyFill="1" applyBorder="1" applyAlignment="1">
      <alignment vertical="center"/>
    </xf>
    <xf numFmtId="3" fontId="9" fillId="2" borderId="3" xfId="0" applyNumberFormat="1" applyFont="1" applyFill="1" applyBorder="1" applyAlignment="1">
      <alignment horizontal="right" vertical="center"/>
    </xf>
    <xf numFmtId="167" fontId="9" fillId="2" borderId="11" xfId="0" applyNumberFormat="1" applyFont="1" applyFill="1" applyBorder="1" applyAlignment="1">
      <alignment horizontal="center" vertical="center"/>
    </xf>
    <xf numFmtId="3" fontId="9" fillId="2" borderId="4" xfId="0" applyNumberFormat="1" applyFont="1" applyFill="1" applyBorder="1" applyAlignment="1">
      <alignment horizontal="right" vertical="center"/>
    </xf>
    <xf numFmtId="167" fontId="9" fillId="2" borderId="12" xfId="0" applyNumberFormat="1" applyFont="1" applyFill="1" applyBorder="1" applyAlignment="1">
      <alignment horizontal="center" vertical="center"/>
    </xf>
    <xf numFmtId="0" fontId="5" fillId="2" borderId="5" xfId="0" applyFont="1" applyFill="1" applyBorder="1" applyAlignment="1">
      <alignment vertical="center"/>
    </xf>
    <xf numFmtId="3" fontId="5" fillId="2" borderId="2" xfId="0" applyNumberFormat="1" applyFont="1" applyFill="1" applyBorder="1" applyAlignment="1">
      <alignment horizontal="right" vertical="center" wrapText="1"/>
    </xf>
    <xf numFmtId="0" fontId="6" fillId="2" borderId="7" xfId="0" applyFont="1" applyFill="1" applyBorder="1" applyAlignment="1">
      <alignment horizontal="left" vertical="center" wrapText="1" indent="1"/>
    </xf>
    <xf numFmtId="3" fontId="6" fillId="2" borderId="3" xfId="0" applyNumberFormat="1" applyFont="1" applyFill="1" applyBorder="1" applyAlignment="1">
      <alignment horizontal="right" vertical="center" wrapText="1"/>
    </xf>
    <xf numFmtId="0" fontId="5" fillId="2" borderId="7" xfId="0" applyFont="1" applyFill="1" applyBorder="1" applyAlignment="1">
      <alignment vertical="center"/>
    </xf>
    <xf numFmtId="3" fontId="5" fillId="2" borderId="3" xfId="0" applyNumberFormat="1" applyFont="1" applyFill="1" applyBorder="1" applyAlignment="1">
      <alignment horizontal="right" vertical="center" wrapText="1"/>
    </xf>
    <xf numFmtId="0" fontId="6" fillId="2" borderId="7" xfId="0" applyFont="1" applyFill="1" applyBorder="1" applyAlignment="1">
      <alignment horizontal="left" vertical="center" indent="1"/>
    </xf>
    <xf numFmtId="0" fontId="6" fillId="2" borderId="7" xfId="0" applyFont="1" applyFill="1" applyBorder="1" applyAlignment="1">
      <alignment horizontal="left" vertical="center" wrapText="1" indent="2"/>
    </xf>
    <xf numFmtId="3" fontId="6" fillId="2" borderId="3" xfId="0" applyNumberFormat="1" applyFont="1" applyFill="1" applyBorder="1" applyAlignment="1">
      <alignment horizontal="right" vertical="center"/>
    </xf>
    <xf numFmtId="0" fontId="5" fillId="2" borderId="8" xfId="0" applyFont="1" applyFill="1" applyBorder="1" applyAlignment="1">
      <alignment vertical="center"/>
    </xf>
    <xf numFmtId="3" fontId="5" fillId="2" borderId="4" xfId="0" applyNumberFormat="1" applyFont="1" applyFill="1" applyBorder="1" applyAlignment="1">
      <alignment horizontal="right" vertical="center"/>
    </xf>
    <xf numFmtId="1" fontId="6" fillId="2" borderId="2"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0" fontId="6" fillId="2" borderId="1" xfId="0" applyFont="1" applyFill="1" applyBorder="1" applyAlignment="1">
      <alignment vertical="center"/>
    </xf>
    <xf numFmtId="166" fontId="6" fillId="2" borderId="1" xfId="0" applyNumberFormat="1" applyFont="1" applyFill="1" applyBorder="1" applyAlignment="1">
      <alignment horizontal="center" vertical="center"/>
    </xf>
    <xf numFmtId="0" fontId="8" fillId="2" borderId="0" xfId="0" applyFont="1" applyFill="1"/>
    <xf numFmtId="3" fontId="1" fillId="2" borderId="4" xfId="0" applyNumberFormat="1" applyFont="1" applyFill="1" applyBorder="1"/>
    <xf numFmtId="0" fontId="5" fillId="2" borderId="8" xfId="0" applyFont="1" applyFill="1" applyBorder="1"/>
    <xf numFmtId="0" fontId="2" fillId="2" borderId="6" xfId="0" applyFont="1" applyFill="1" applyBorder="1" applyAlignment="1">
      <alignment horizontal="left" vertical="center" wrapText="1"/>
    </xf>
    <xf numFmtId="170" fontId="2" fillId="2" borderId="2" xfId="1" applyNumberFormat="1" applyFont="1" applyFill="1" applyBorder="1" applyAlignment="1">
      <alignment horizontal="center" vertical="center" wrapText="1"/>
    </xf>
    <xf numFmtId="167" fontId="2" fillId="2" borderId="3" xfId="0" applyNumberFormat="1" applyFont="1" applyFill="1" applyBorder="1" applyAlignment="1">
      <alignment horizontal="center" vertical="center" wrapText="1"/>
    </xf>
    <xf numFmtId="167" fontId="1" fillId="2" borderId="3" xfId="0" applyNumberFormat="1" applyFont="1" applyFill="1" applyBorder="1" applyAlignment="1">
      <alignment horizontal="center" vertical="center" wrapText="1"/>
    </xf>
    <xf numFmtId="0" fontId="2" fillId="2" borderId="2" xfId="0" applyFont="1" applyFill="1" applyBorder="1" applyAlignment="1">
      <alignment vertical="center" wrapText="1"/>
    </xf>
    <xf numFmtId="168" fontId="2" fillId="2" borderId="2" xfId="1" applyNumberFormat="1" applyFont="1" applyFill="1" applyBorder="1" applyAlignment="1">
      <alignment horizontal="right" vertical="center" wrapText="1"/>
    </xf>
    <xf numFmtId="168" fontId="2" fillId="2" borderId="10" xfId="1" applyNumberFormat="1" applyFont="1" applyFill="1" applyBorder="1" applyAlignment="1">
      <alignment horizontal="right" vertical="center" wrapText="1"/>
    </xf>
    <xf numFmtId="0" fontId="1" fillId="2" borderId="3" xfId="0" applyFont="1" applyFill="1" applyBorder="1" applyAlignment="1">
      <alignment vertical="center" wrapText="1"/>
    </xf>
    <xf numFmtId="168" fontId="1" fillId="2" borderId="3" xfId="1" applyNumberFormat="1" applyFont="1" applyFill="1" applyBorder="1" applyAlignment="1">
      <alignment horizontal="right" vertical="center" wrapText="1"/>
    </xf>
    <xf numFmtId="0" fontId="2" fillId="2" borderId="3" xfId="0" applyFont="1" applyFill="1" applyBorder="1" applyAlignment="1">
      <alignment vertical="center" wrapText="1"/>
    </xf>
    <xf numFmtId="168" fontId="2" fillId="2" borderId="3" xfId="1" applyNumberFormat="1" applyFont="1" applyFill="1" applyBorder="1" applyAlignment="1">
      <alignment horizontal="right" vertical="center" wrapText="1"/>
    </xf>
    <xf numFmtId="0" fontId="2" fillId="2" borderId="4" xfId="0" applyFont="1" applyFill="1" applyBorder="1" applyAlignment="1">
      <alignment vertical="center" wrapText="1"/>
    </xf>
    <xf numFmtId="168" fontId="2" fillId="2" borderId="4" xfId="1" applyNumberFormat="1" applyFont="1" applyFill="1" applyBorder="1" applyAlignment="1">
      <alignment horizontal="right" vertical="center" wrapText="1"/>
    </xf>
    <xf numFmtId="175" fontId="6" fillId="2" borderId="0" xfId="0" applyNumberFormat="1" applyFont="1" applyFill="1"/>
    <xf numFmtId="167" fontId="6" fillId="2" borderId="3" xfId="0" applyNumberFormat="1" applyFont="1" applyFill="1" applyBorder="1" applyAlignment="1">
      <alignment horizontal="center"/>
    </xf>
    <xf numFmtId="167" fontId="6" fillId="2" borderId="4" xfId="0" applyNumberFormat="1" applyFont="1" applyFill="1" applyBorder="1" applyAlignment="1">
      <alignment horizontal="center"/>
    </xf>
    <xf numFmtId="0" fontId="2" fillId="2" borderId="2" xfId="0" applyFont="1" applyFill="1" applyBorder="1" applyAlignment="1">
      <alignment vertical="center"/>
    </xf>
    <xf numFmtId="3" fontId="2" fillId="2" borderId="5" xfId="0" applyNumberFormat="1" applyFont="1" applyFill="1" applyBorder="1" applyAlignment="1">
      <alignment horizontal="right" vertical="center"/>
    </xf>
    <xf numFmtId="3" fontId="1" fillId="2" borderId="8" xfId="0" applyNumberFormat="1" applyFont="1" applyFill="1" applyBorder="1" applyAlignment="1">
      <alignment horizontal="right" vertical="center"/>
    </xf>
    <xf numFmtId="0" fontId="1" fillId="2" borderId="11" xfId="0" applyFont="1" applyFill="1" applyBorder="1" applyAlignment="1">
      <alignment horizontal="center" vertical="center" wrapText="1"/>
    </xf>
    <xf numFmtId="0" fontId="1" fillId="2" borderId="0" xfId="0" applyFont="1" applyFill="1" applyAlignment="1">
      <alignment horizontal="justify" vertical="center" wrapText="1"/>
    </xf>
    <xf numFmtId="0" fontId="1" fillId="2" borderId="13" xfId="0" applyFont="1" applyFill="1" applyBorder="1" applyAlignment="1">
      <alignment horizontal="center" vertical="center" wrapText="1"/>
    </xf>
    <xf numFmtId="170" fontId="8" fillId="2" borderId="11" xfId="0" applyNumberFormat="1" applyFont="1" applyFill="1" applyBorder="1" applyAlignment="1">
      <alignment horizontal="center" vertical="center" wrapText="1"/>
    </xf>
    <xf numFmtId="0" fontId="2" fillId="2" borderId="1" xfId="0" applyFont="1" applyFill="1" applyBorder="1" applyAlignment="1">
      <alignment vertical="center"/>
    </xf>
    <xf numFmtId="0" fontId="20" fillId="4" borderId="0" xfId="0" applyFont="1" applyFill="1"/>
    <xf numFmtId="0" fontId="21" fillId="4" borderId="0" xfId="0" applyFont="1" applyFill="1"/>
    <xf numFmtId="0" fontId="0" fillId="2" borderId="0" xfId="0" applyFill="1"/>
    <xf numFmtId="0" fontId="21" fillId="4" borderId="13" xfId="0" applyFont="1" applyFill="1" applyBorder="1" applyAlignment="1">
      <alignment horizontal="center" wrapText="1"/>
    </xf>
    <xf numFmtId="0" fontId="20" fillId="4" borderId="23" xfId="0" applyFont="1" applyFill="1" applyBorder="1" applyAlignment="1">
      <alignment horizontal="center" wrapText="1"/>
    </xf>
    <xf numFmtId="0" fontId="20" fillId="4" borderId="1" xfId="0" applyFont="1" applyFill="1" applyBorder="1" applyAlignment="1">
      <alignment horizontal="center" wrapText="1"/>
    </xf>
    <xf numFmtId="0" fontId="20" fillId="4" borderId="15" xfId="0" applyFont="1" applyFill="1" applyBorder="1" applyAlignment="1">
      <alignment horizontal="center" wrapText="1"/>
    </xf>
    <xf numFmtId="0" fontId="0" fillId="2" borderId="0" xfId="0" applyFill="1" applyAlignment="1">
      <alignment horizontal="center"/>
    </xf>
    <xf numFmtId="0" fontId="20" fillId="4" borderId="7" xfId="0" applyFont="1" applyFill="1" applyBorder="1" applyAlignment="1">
      <alignment wrapText="1"/>
    </xf>
    <xf numFmtId="0" fontId="21" fillId="4" borderId="7" xfId="0" applyFont="1" applyFill="1" applyBorder="1" applyAlignment="1">
      <alignment horizontal="right" wrapText="1"/>
    </xf>
    <xf numFmtId="0" fontId="21" fillId="4" borderId="7" xfId="0" applyFont="1" applyFill="1" applyBorder="1" applyAlignment="1">
      <alignment wrapText="1"/>
    </xf>
    <xf numFmtId="0" fontId="20" fillId="4" borderId="5" xfId="0" applyFont="1" applyFill="1" applyBorder="1" applyAlignment="1">
      <alignment wrapText="1"/>
    </xf>
    <xf numFmtId="0" fontId="21" fillId="4" borderId="8" xfId="0" applyFont="1" applyFill="1" applyBorder="1" applyAlignment="1">
      <alignment horizontal="right" wrapText="1"/>
    </xf>
    <xf numFmtId="0" fontId="20" fillId="4" borderId="8" xfId="0" applyFont="1" applyFill="1" applyBorder="1" applyAlignment="1">
      <alignment wrapText="1"/>
    </xf>
    <xf numFmtId="41" fontId="0" fillId="2" borderId="0" xfId="0" applyNumberFormat="1" applyFill="1"/>
    <xf numFmtId="37" fontId="0" fillId="2" borderId="0" xfId="0" applyNumberFormat="1" applyFill="1"/>
    <xf numFmtId="3" fontId="0" fillId="2" borderId="0" xfId="0" applyNumberFormat="1" applyFill="1"/>
    <xf numFmtId="0" fontId="18" fillId="2" borderId="5" xfId="0" applyFont="1" applyFill="1" applyBorder="1" applyAlignment="1">
      <alignment wrapText="1"/>
    </xf>
    <xf numFmtId="0" fontId="19" fillId="2" borderId="7" xfId="0" applyFont="1" applyFill="1" applyBorder="1" applyAlignment="1">
      <alignment wrapText="1"/>
    </xf>
    <xf numFmtId="0" fontId="19" fillId="2" borderId="8" xfId="0" applyFont="1" applyFill="1" applyBorder="1" applyAlignment="1">
      <alignment wrapText="1"/>
    </xf>
    <xf numFmtId="0" fontId="18" fillId="2" borderId="2" xfId="0" applyFont="1" applyFill="1" applyBorder="1" applyAlignment="1">
      <alignment horizontal="center" wrapText="1"/>
    </xf>
    <xf numFmtId="37" fontId="18" fillId="2" borderId="2" xfId="0" applyNumberFormat="1" applyFont="1" applyFill="1" applyBorder="1" applyAlignment="1">
      <alignment horizontal="right" wrapText="1"/>
    </xf>
    <xf numFmtId="37" fontId="19" fillId="2" borderId="3" xfId="0" applyNumberFormat="1" applyFont="1" applyFill="1" applyBorder="1" applyAlignment="1">
      <alignment horizontal="right" wrapText="1"/>
    </xf>
    <xf numFmtId="37" fontId="19" fillId="2" borderId="4" xfId="0" applyNumberFormat="1" applyFont="1" applyFill="1" applyBorder="1" applyAlignment="1">
      <alignment horizontal="right" wrapText="1"/>
    </xf>
    <xf numFmtId="37" fontId="18" fillId="2" borderId="6" xfId="0" applyNumberFormat="1" applyFont="1" applyFill="1" applyBorder="1" applyAlignment="1">
      <alignment horizontal="right" wrapText="1"/>
    </xf>
    <xf numFmtId="37" fontId="19" fillId="2" borderId="9" xfId="0" applyNumberFormat="1" applyFont="1" applyFill="1" applyBorder="1" applyAlignment="1">
      <alignment horizontal="right" wrapText="1"/>
    </xf>
    <xf numFmtId="37" fontId="18" fillId="2" borderId="10" xfId="0" applyNumberFormat="1" applyFont="1" applyFill="1" applyBorder="1" applyAlignment="1">
      <alignment horizontal="right" wrapText="1"/>
    </xf>
    <xf numFmtId="37" fontId="19" fillId="2" borderId="11" xfId="0" applyNumberFormat="1" applyFont="1" applyFill="1" applyBorder="1" applyAlignment="1">
      <alignment horizontal="right" wrapText="1"/>
    </xf>
    <xf numFmtId="37" fontId="19" fillId="2" borderId="12" xfId="0" applyNumberFormat="1" applyFont="1" applyFill="1" applyBorder="1" applyAlignment="1">
      <alignment horizontal="right" wrapText="1"/>
    </xf>
    <xf numFmtId="0" fontId="18" fillId="2" borderId="7" xfId="0" applyFont="1" applyFill="1" applyBorder="1" applyAlignment="1">
      <alignment wrapText="1"/>
    </xf>
    <xf numFmtId="0" fontId="18" fillId="2" borderId="10" xfId="0" applyFont="1" applyFill="1" applyBorder="1" applyAlignment="1">
      <alignment horizontal="center" wrapText="1"/>
    </xf>
    <xf numFmtId="0" fontId="21" fillId="2" borderId="0" xfId="0" applyFont="1" applyFill="1"/>
    <xf numFmtId="0" fontId="19" fillId="2" borderId="5" xfId="0" applyFont="1" applyFill="1" applyBorder="1" applyAlignment="1">
      <alignment wrapText="1"/>
    </xf>
    <xf numFmtId="166" fontId="21" fillId="2" borderId="0" xfId="3" applyNumberFormat="1" applyFont="1" applyFill="1"/>
    <xf numFmtId="37" fontId="21" fillId="2" borderId="0" xfId="0" applyNumberFormat="1" applyFont="1" applyFill="1"/>
    <xf numFmtId="0" fontId="19" fillId="4" borderId="5" xfId="0" applyFont="1" applyFill="1" applyBorder="1" applyAlignment="1">
      <alignment wrapText="1"/>
    </xf>
    <xf numFmtId="0" fontId="19" fillId="4" borderId="6" xfId="0" applyFont="1" applyFill="1" applyBorder="1" applyAlignment="1">
      <alignment wrapText="1"/>
    </xf>
    <xf numFmtId="37" fontId="19" fillId="4" borderId="3" xfId="0" applyNumberFormat="1" applyFont="1" applyFill="1" applyBorder="1" applyAlignment="1">
      <alignment horizontal="right"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9" fillId="4" borderId="0" xfId="0" applyFont="1" applyFill="1"/>
    <xf numFmtId="0" fontId="6" fillId="4" borderId="0" xfId="0" applyFont="1" applyFill="1"/>
    <xf numFmtId="0" fontId="9" fillId="5" borderId="0" xfId="0" applyFont="1" applyFill="1"/>
    <xf numFmtId="0" fontId="6" fillId="5" borderId="0" xfId="0" applyFont="1" applyFill="1"/>
    <xf numFmtId="0" fontId="6" fillId="0" borderId="0" xfId="0" applyFont="1"/>
    <xf numFmtId="0" fontId="1" fillId="2" borderId="1" xfId="0" applyFont="1" applyFill="1" applyBorder="1" applyAlignment="1">
      <alignment wrapText="1"/>
    </xf>
    <xf numFmtId="49" fontId="1" fillId="2" borderId="1" xfId="0" applyNumberFormat="1" applyFont="1" applyFill="1" applyBorder="1" applyAlignment="1">
      <alignment wrapText="1"/>
    </xf>
    <xf numFmtId="0" fontId="9" fillId="2" borderId="5" xfId="0" applyFont="1" applyFill="1" applyBorder="1" applyAlignment="1">
      <alignment vertical="center" wrapText="1"/>
    </xf>
    <xf numFmtId="3" fontId="9" fillId="2" borderId="2" xfId="0" applyNumberFormat="1" applyFont="1" applyFill="1" applyBorder="1" applyAlignment="1">
      <alignment horizontal="right" vertical="center" wrapText="1"/>
    </xf>
    <xf numFmtId="167" fontId="9" fillId="2" borderId="10" xfId="0" applyNumberFormat="1"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5" xfId="0" applyFont="1" applyFill="1" applyBorder="1" applyAlignment="1">
      <alignment vertical="center"/>
    </xf>
    <xf numFmtId="0" fontId="1" fillId="2" borderId="3" xfId="0" applyFont="1" applyFill="1" applyBorder="1" applyAlignment="1">
      <alignment vertical="center"/>
    </xf>
    <xf numFmtId="0" fontId="1" fillId="2" borderId="7" xfId="0" applyFont="1" applyFill="1" applyBorder="1" applyAlignment="1">
      <alignment vertical="center"/>
    </xf>
    <xf numFmtId="37" fontId="19" fillId="2" borderId="0" xfId="0" applyNumberFormat="1" applyFont="1" applyFill="1" applyAlignment="1">
      <alignment horizontal="right" wrapText="1"/>
    </xf>
    <xf numFmtId="0" fontId="18" fillId="4" borderId="0" xfId="0" applyFont="1" applyFill="1"/>
    <xf numFmtId="0" fontId="19" fillId="4" borderId="0" xfId="0" applyFont="1" applyFill="1"/>
    <xf numFmtId="0" fontId="1" fillId="2" borderId="0" xfId="0" applyFont="1" applyFill="1" applyAlignment="1">
      <alignment vertical="center"/>
    </xf>
    <xf numFmtId="0" fontId="23" fillId="2" borderId="0" xfId="0" applyFont="1" applyFill="1"/>
    <xf numFmtId="3" fontId="23" fillId="2" borderId="0" xfId="0" applyNumberFormat="1" applyFont="1" applyFill="1"/>
    <xf numFmtId="0" fontId="18" fillId="2" borderId="1" xfId="0" applyFont="1" applyFill="1" applyBorder="1" applyAlignment="1">
      <alignment horizontal="center" wrapText="1"/>
    </xf>
    <xf numFmtId="0" fontId="18" fillId="2" borderId="15" xfId="0" applyFont="1" applyFill="1" applyBorder="1" applyAlignment="1">
      <alignment horizontal="center" wrapText="1"/>
    </xf>
    <xf numFmtId="0" fontId="2" fillId="2" borderId="7" xfId="0" applyFont="1" applyFill="1" applyBorder="1" applyAlignment="1">
      <alignment wrapText="1"/>
    </xf>
    <xf numFmtId="0" fontId="18" fillId="4" borderId="13" xfId="0" applyFont="1" applyFill="1" applyBorder="1" applyAlignment="1">
      <alignment wrapText="1"/>
    </xf>
    <xf numFmtId="0" fontId="18" fillId="4" borderId="14" xfId="0" applyFont="1" applyFill="1" applyBorder="1" applyAlignment="1">
      <alignment wrapText="1"/>
    </xf>
    <xf numFmtId="0" fontId="18" fillId="4" borderId="1" xfId="0" applyFont="1" applyFill="1" applyBorder="1" applyAlignment="1">
      <alignment horizontal="center" wrapText="1"/>
    </xf>
    <xf numFmtId="0" fontId="18" fillId="4" borderId="15" xfId="0" applyFont="1" applyFill="1" applyBorder="1" applyAlignment="1">
      <alignment horizontal="center" wrapText="1"/>
    </xf>
    <xf numFmtId="37" fontId="18" fillId="4" borderId="3" xfId="0" applyNumberFormat="1" applyFont="1" applyFill="1" applyBorder="1" applyAlignment="1">
      <alignment horizontal="right" wrapText="1"/>
    </xf>
    <xf numFmtId="37" fontId="19" fillId="4" borderId="4" xfId="0" applyNumberFormat="1" applyFont="1" applyFill="1" applyBorder="1" applyAlignment="1">
      <alignment horizontal="right" wrapText="1"/>
    </xf>
    <xf numFmtId="0" fontId="6" fillId="2" borderId="0" xfId="0" applyFont="1" applyFill="1" applyAlignment="1">
      <alignment horizontal="right"/>
    </xf>
    <xf numFmtId="170" fontId="2" fillId="2" borderId="6" xfId="7" applyNumberFormat="1" applyFont="1" applyFill="1" applyBorder="1" applyAlignment="1">
      <alignment horizontal="center" vertical="center" wrapText="1"/>
    </xf>
    <xf numFmtId="170" fontId="2" fillId="2" borderId="2" xfId="7" applyNumberFormat="1" applyFont="1" applyFill="1" applyBorder="1" applyAlignment="1">
      <alignment horizontal="center" vertical="center" wrapText="1"/>
    </xf>
    <xf numFmtId="170" fontId="8" fillId="2" borderId="0" xfId="7" applyNumberFormat="1" applyFont="1" applyFill="1" applyBorder="1" applyAlignment="1">
      <alignment horizontal="center" vertical="center" wrapText="1"/>
    </xf>
    <xf numFmtId="170" fontId="8" fillId="2" borderId="3" xfId="7" applyNumberFormat="1" applyFont="1" applyFill="1" applyBorder="1" applyAlignment="1">
      <alignment horizontal="center" vertical="center" wrapText="1"/>
    </xf>
    <xf numFmtId="0" fontId="9" fillId="2" borderId="4" xfId="0" applyFont="1" applyFill="1" applyBorder="1" applyAlignment="1">
      <alignment vertical="center" wrapText="1"/>
    </xf>
    <xf numFmtId="170" fontId="2" fillId="2" borderId="9" xfId="7" applyNumberFormat="1" applyFont="1" applyFill="1" applyBorder="1" applyAlignment="1">
      <alignment horizontal="center" vertical="center" wrapText="1"/>
    </xf>
    <xf numFmtId="170" fontId="2" fillId="2" borderId="4" xfId="7" applyNumberFormat="1" applyFont="1" applyFill="1" applyBorder="1" applyAlignment="1">
      <alignment horizontal="center" vertical="center" wrapText="1"/>
    </xf>
    <xf numFmtId="3" fontId="10" fillId="2" borderId="0" xfId="0" applyNumberFormat="1" applyFont="1" applyFill="1"/>
    <xf numFmtId="167" fontId="6" fillId="2" borderId="11" xfId="0" applyNumberFormat="1" applyFont="1" applyFill="1" applyBorder="1" applyAlignment="1">
      <alignment horizontal="center" vertical="center" wrapText="1"/>
    </xf>
    <xf numFmtId="3" fontId="5" fillId="2" borderId="4" xfId="0" applyNumberFormat="1" applyFont="1" applyFill="1" applyBorder="1" applyAlignment="1">
      <alignment horizontal="right" vertical="center" wrapText="1"/>
    </xf>
    <xf numFmtId="41" fontId="6" fillId="2" borderId="0" xfId="9" applyFont="1" applyFill="1"/>
    <xf numFmtId="177" fontId="6" fillId="2" borderId="0" xfId="9" applyNumberFormat="1" applyFont="1" applyFill="1"/>
    <xf numFmtId="0" fontId="2" fillId="2" borderId="13" xfId="0" applyFont="1" applyFill="1" applyBorder="1" applyAlignment="1">
      <alignment horizontal="center" vertical="center"/>
    </xf>
    <xf numFmtId="0" fontId="2" fillId="2" borderId="7" xfId="0" applyFont="1" applyFill="1" applyBorder="1" applyAlignment="1">
      <alignment horizontal="left" vertical="center" wrapText="1"/>
    </xf>
    <xf numFmtId="167" fontId="1" fillId="2" borderId="4" xfId="0" applyNumberFormat="1" applyFont="1" applyFill="1" applyBorder="1" applyAlignment="1">
      <alignment horizontal="center" vertical="center"/>
    </xf>
    <xf numFmtId="0" fontId="6" fillId="2" borderId="0" xfId="0" applyFont="1" applyFill="1" applyAlignment="1">
      <alignment horizontal="left" vertical="center"/>
    </xf>
    <xf numFmtId="0" fontId="9"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9" fillId="2" borderId="5" xfId="0" applyFont="1" applyFill="1" applyBorder="1" applyAlignment="1">
      <alignment vertical="center"/>
    </xf>
    <xf numFmtId="0" fontId="9" fillId="2" borderId="8" xfId="0" applyFont="1" applyFill="1" applyBorder="1" applyAlignment="1">
      <alignment vertical="center"/>
    </xf>
    <xf numFmtId="0" fontId="9" fillId="2" borderId="8" xfId="0" applyFont="1" applyFill="1" applyBorder="1" applyAlignment="1">
      <alignment horizontal="left" vertical="center" wrapText="1"/>
    </xf>
    <xf numFmtId="3" fontId="9" fillId="2" borderId="4" xfId="0" applyNumberFormat="1" applyFont="1" applyFill="1" applyBorder="1" applyAlignment="1">
      <alignment horizontal="right" vertical="center" wrapText="1"/>
    </xf>
    <xf numFmtId="170" fontId="9" fillId="2" borderId="12" xfId="0" applyNumberFormat="1" applyFont="1" applyFill="1" applyBorder="1" applyAlignment="1">
      <alignment horizontal="center" vertical="center" wrapText="1"/>
    </xf>
    <xf numFmtId="170" fontId="6" fillId="2" borderId="0" xfId="0" applyNumberFormat="1" applyFont="1" applyFill="1"/>
    <xf numFmtId="170" fontId="1" fillId="2" borderId="3"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15" xfId="0" applyFont="1" applyFill="1" applyBorder="1" applyAlignment="1">
      <alignment horizontal="center"/>
    </xf>
    <xf numFmtId="41" fontId="5" fillId="2" borderId="2" xfId="9" applyFont="1" applyFill="1" applyBorder="1" applyAlignment="1">
      <alignment horizontal="right"/>
    </xf>
    <xf numFmtId="41" fontId="2" fillId="2" borderId="5" xfId="9" applyFont="1" applyFill="1" applyBorder="1" applyAlignment="1">
      <alignment horizontal="right"/>
    </xf>
    <xf numFmtId="41" fontId="6" fillId="2" borderId="3" xfId="9" applyFont="1" applyFill="1" applyBorder="1" applyAlignment="1">
      <alignment horizontal="right"/>
    </xf>
    <xf numFmtId="41" fontId="1" fillId="2" borderId="7" xfId="9" applyFont="1" applyFill="1" applyBorder="1" applyAlignment="1">
      <alignment horizontal="right"/>
    </xf>
    <xf numFmtId="41" fontId="11" fillId="2" borderId="3" xfId="9" applyFont="1" applyFill="1" applyBorder="1" applyAlignment="1">
      <alignment horizontal="right"/>
    </xf>
    <xf numFmtId="41" fontId="7" fillId="2" borderId="7" xfId="9" applyFont="1" applyFill="1" applyBorder="1" applyAlignment="1">
      <alignment horizontal="right"/>
    </xf>
    <xf numFmtId="41" fontId="6" fillId="2" borderId="4" xfId="9" applyFont="1" applyFill="1" applyBorder="1" applyAlignment="1">
      <alignment horizontal="right"/>
    </xf>
    <xf numFmtId="41" fontId="1" fillId="2" borderId="8" xfId="9" applyFont="1" applyFill="1" applyBorder="1" applyAlignment="1">
      <alignment horizontal="right"/>
    </xf>
    <xf numFmtId="168" fontId="2" fillId="2" borderId="3" xfId="4" applyNumberFormat="1" applyFont="1" applyFill="1" applyBorder="1" applyAlignment="1">
      <alignment horizontal="center"/>
    </xf>
    <xf numFmtId="168" fontId="1" fillId="2" borderId="3" xfId="4" applyNumberFormat="1" applyFont="1" applyFill="1" applyBorder="1" applyAlignment="1">
      <alignment horizontal="center"/>
    </xf>
    <xf numFmtId="168" fontId="2" fillId="2" borderId="4" xfId="4" applyNumberFormat="1" applyFont="1" applyFill="1" applyBorder="1" applyAlignment="1">
      <alignment horizontal="center"/>
    </xf>
    <xf numFmtId="177" fontId="2" fillId="2" borderId="0" xfId="9" applyNumberFormat="1" applyFont="1" applyFill="1" applyAlignment="1">
      <alignment horizontal="right"/>
    </xf>
    <xf numFmtId="168" fontId="1" fillId="2" borderId="0" xfId="0" applyNumberFormat="1" applyFont="1" applyFill="1"/>
    <xf numFmtId="0" fontId="8" fillId="3" borderId="8" xfId="0" applyFont="1" applyFill="1" applyBorder="1" applyAlignment="1">
      <alignment vertical="center"/>
    </xf>
    <xf numFmtId="0" fontId="9" fillId="3" borderId="5" xfId="0" applyFont="1" applyFill="1" applyBorder="1" applyAlignment="1">
      <alignment vertical="center"/>
    </xf>
    <xf numFmtId="0" fontId="8" fillId="3" borderId="7" xfId="0" applyFont="1" applyFill="1" applyBorder="1" applyAlignment="1">
      <alignment vertical="center"/>
    </xf>
    <xf numFmtId="0" fontId="9" fillId="3" borderId="7" xfId="0" applyFont="1" applyFill="1" applyBorder="1" applyAlignment="1">
      <alignment vertical="center"/>
    </xf>
    <xf numFmtId="0" fontId="5" fillId="3" borderId="13" xfId="0" applyFont="1" applyFill="1" applyBorder="1" applyAlignment="1">
      <alignment horizontal="center" vertical="center" wrapText="1"/>
    </xf>
    <xf numFmtId="0" fontId="5" fillId="2" borderId="0" xfId="0" applyFont="1" applyFill="1" applyAlignment="1">
      <alignment horizontal="center"/>
    </xf>
    <xf numFmtId="0" fontId="5" fillId="2" borderId="12" xfId="0" applyFont="1" applyFill="1" applyBorder="1" applyAlignment="1">
      <alignment horizontal="center"/>
    </xf>
    <xf numFmtId="0" fontId="8" fillId="3" borderId="4" xfId="0" applyFont="1" applyFill="1" applyBorder="1" applyAlignment="1">
      <alignment vertical="center"/>
    </xf>
    <xf numFmtId="0" fontId="25" fillId="0" borderId="0" xfId="0" applyFont="1"/>
    <xf numFmtId="3" fontId="26" fillId="0" borderId="0" xfId="0" applyNumberFormat="1" applyFont="1"/>
    <xf numFmtId="0" fontId="26" fillId="0" borderId="0" xfId="5" applyFont="1"/>
    <xf numFmtId="0" fontId="25" fillId="0" borderId="0" xfId="2" applyFont="1"/>
    <xf numFmtId="0" fontId="3" fillId="0" borderId="0" xfId="0" applyFont="1"/>
    <xf numFmtId="3" fontId="27" fillId="0" borderId="0" xfId="0" applyNumberFormat="1" applyFont="1" applyAlignment="1">
      <alignment vertical="justify"/>
    </xf>
    <xf numFmtId="0" fontId="27" fillId="0" borderId="0" xfId="0" applyFont="1" applyAlignment="1">
      <alignment vertical="justify"/>
    </xf>
    <xf numFmtId="3" fontId="26" fillId="0" borderId="0" xfId="5" applyNumberFormat="1" applyFont="1"/>
    <xf numFmtId="0" fontId="1" fillId="2" borderId="5" xfId="0" applyFont="1" applyFill="1" applyBorder="1"/>
    <xf numFmtId="3" fontId="1" fillId="2" borderId="2" xfId="0" applyNumberFormat="1" applyFont="1" applyFill="1" applyBorder="1" applyAlignment="1">
      <alignment horizontal="right" vertical="center"/>
    </xf>
    <xf numFmtId="0" fontId="1" fillId="2" borderId="8" xfId="0" applyFont="1" applyFill="1" applyBorder="1"/>
    <xf numFmtId="3" fontId="1" fillId="2" borderId="4" xfId="0" applyNumberFormat="1" applyFont="1" applyFill="1" applyBorder="1" applyAlignment="1">
      <alignment horizontal="right" vertical="center"/>
    </xf>
    <xf numFmtId="167" fontId="18" fillId="4" borderId="11" xfId="0" applyNumberFormat="1" applyFont="1" applyFill="1" applyBorder="1" applyAlignment="1">
      <alignment horizontal="center" wrapText="1"/>
    </xf>
    <xf numFmtId="167" fontId="18" fillId="4" borderId="0" xfId="0" applyNumberFormat="1" applyFont="1" applyFill="1" applyAlignment="1">
      <alignment horizontal="center" wrapText="1"/>
    </xf>
    <xf numFmtId="167" fontId="18" fillId="4" borderId="3" xfId="0" applyNumberFormat="1" applyFont="1" applyFill="1" applyBorder="1" applyAlignment="1">
      <alignment horizontal="center" wrapText="1"/>
    </xf>
    <xf numFmtId="0" fontId="2" fillId="0" borderId="0" xfId="5" applyFont="1"/>
    <xf numFmtId="0" fontId="1" fillId="0" borderId="0" xfId="5" applyFont="1"/>
    <xf numFmtId="177" fontId="6" fillId="0" borderId="0" xfId="9" applyNumberFormat="1" applyFont="1"/>
    <xf numFmtId="0" fontId="1" fillId="2" borderId="4" xfId="0" applyFont="1" applyFill="1" applyBorder="1" applyAlignment="1">
      <alignment vertical="center"/>
    </xf>
    <xf numFmtId="3" fontId="6" fillId="0" borderId="0" xfId="0" applyNumberFormat="1" applyFont="1"/>
    <xf numFmtId="180" fontId="6" fillId="0" borderId="0" xfId="0" applyNumberFormat="1" applyFont="1"/>
    <xf numFmtId="3" fontId="2" fillId="2" borderId="13" xfId="0" applyNumberFormat="1" applyFont="1" applyFill="1" applyBorder="1" applyAlignment="1">
      <alignment horizontal="center" wrapText="1"/>
    </xf>
    <xf numFmtId="0" fontId="1" fillId="0" borderId="0" xfId="2" applyFont="1"/>
    <xf numFmtId="3" fontId="1" fillId="0" borderId="0" xfId="2" applyNumberFormat="1" applyFont="1"/>
    <xf numFmtId="41" fontId="1" fillId="0" borderId="0" xfId="9" applyFont="1"/>
    <xf numFmtId="0" fontId="2" fillId="0" borderId="0" xfId="2" applyFont="1"/>
    <xf numFmtId="0" fontId="2" fillId="2" borderId="12" xfId="0" applyFont="1" applyFill="1" applyBorder="1" applyAlignment="1">
      <alignment horizontal="center" vertical="center"/>
    </xf>
    <xf numFmtId="3" fontId="6" fillId="0" borderId="0" xfId="0" applyNumberFormat="1" applyFont="1" applyAlignment="1">
      <alignment vertical="center"/>
    </xf>
    <xf numFmtId="4" fontId="6" fillId="0" borderId="0" xfId="0" applyNumberFormat="1" applyFont="1" applyAlignment="1">
      <alignment vertical="center"/>
    </xf>
    <xf numFmtId="41" fontId="6" fillId="0" borderId="0" xfId="9" applyFont="1"/>
    <xf numFmtId="178" fontId="6" fillId="0" borderId="0" xfId="3" applyNumberFormat="1" applyFont="1"/>
    <xf numFmtId="0" fontId="5" fillId="0" borderId="0" xfId="0" applyFont="1" applyAlignment="1">
      <alignment horizontal="left"/>
    </xf>
    <xf numFmtId="0" fontId="6" fillId="0" borderId="0" xfId="0" applyFont="1" applyAlignment="1">
      <alignment horizontal="left"/>
    </xf>
    <xf numFmtId="3" fontId="2" fillId="2" borderId="32" xfId="0" applyNumberFormat="1" applyFont="1" applyFill="1" applyBorder="1" applyAlignment="1">
      <alignment horizontal="center" wrapText="1"/>
    </xf>
    <xf numFmtId="1" fontId="2" fillId="2" borderId="14"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0" fontId="1" fillId="2" borderId="3" xfId="0" applyFont="1" applyFill="1" applyBorder="1" applyAlignment="1">
      <alignment horizontal="left" vertical="center"/>
    </xf>
    <xf numFmtId="41" fontId="1" fillId="2" borderId="0" xfId="9" applyFont="1" applyFill="1" applyBorder="1"/>
    <xf numFmtId="41" fontId="1" fillId="2" borderId="11" xfId="9" applyFont="1" applyFill="1" applyBorder="1"/>
    <xf numFmtId="0" fontId="1" fillId="2" borderId="4" xfId="0" applyFont="1" applyFill="1" applyBorder="1" applyAlignment="1">
      <alignment horizontal="left" vertical="center"/>
    </xf>
    <xf numFmtId="41" fontId="1" fillId="2" borderId="9" xfId="9" applyFont="1" applyFill="1" applyBorder="1"/>
    <xf numFmtId="41" fontId="1" fillId="2" borderId="12" xfId="9" applyFont="1" applyFill="1" applyBorder="1"/>
    <xf numFmtId="0" fontId="2" fillId="0" borderId="0" xfId="0" applyFont="1"/>
    <xf numFmtId="3" fontId="1" fillId="0" borderId="0" xfId="0" applyNumberFormat="1" applyFont="1"/>
    <xf numFmtId="0" fontId="1" fillId="2" borderId="2" xfId="0" applyFont="1" applyFill="1" applyBorder="1" applyAlignment="1">
      <alignment vertical="center"/>
    </xf>
    <xf numFmtId="3" fontId="2" fillId="2" borderId="10" xfId="0" applyNumberFormat="1" applyFont="1" applyFill="1" applyBorder="1" applyAlignment="1">
      <alignment horizontal="center" vertical="center" wrapText="1"/>
    </xf>
    <xf numFmtId="0" fontId="2" fillId="2" borderId="1" xfId="0" applyFont="1" applyFill="1" applyBorder="1"/>
    <xf numFmtId="3" fontId="2" fillId="2" borderId="14" xfId="0" applyNumberFormat="1" applyFont="1" applyFill="1" applyBorder="1"/>
    <xf numFmtId="0" fontId="1" fillId="2" borderId="2" xfId="0" applyFont="1" applyFill="1" applyBorder="1"/>
    <xf numFmtId="0" fontId="1" fillId="2" borderId="4" xfId="0" applyFont="1" applyFill="1" applyBorder="1"/>
    <xf numFmtId="3" fontId="1" fillId="2" borderId="12" xfId="0" applyNumberFormat="1" applyFont="1" applyFill="1" applyBorder="1"/>
    <xf numFmtId="3" fontId="2" fillId="2" borderId="6" xfId="0" applyNumberFormat="1" applyFont="1" applyFill="1" applyBorder="1"/>
    <xf numFmtId="3" fontId="6" fillId="0" borderId="0" xfId="0" applyNumberFormat="1" applyFont="1" applyAlignment="1">
      <alignment vertical="justify"/>
    </xf>
    <xf numFmtId="0" fontId="6" fillId="0" borderId="0" xfId="0" applyFont="1" applyAlignment="1">
      <alignment vertical="justify"/>
    </xf>
    <xf numFmtId="181" fontId="1" fillId="0" borderId="0" xfId="9" applyNumberFormat="1" applyFont="1" applyAlignment="1">
      <alignment horizontal="center"/>
    </xf>
    <xf numFmtId="3" fontId="1" fillId="0" borderId="0" xfId="5" applyNumberFormat="1" applyFont="1"/>
    <xf numFmtId="0" fontId="2" fillId="0" borderId="13" xfId="0" applyFont="1" applyBorder="1"/>
    <xf numFmtId="3" fontId="2" fillId="0" borderId="14" xfId="0" applyNumberFormat="1" applyFont="1" applyBorder="1"/>
    <xf numFmtId="0" fontId="1" fillId="0" borderId="7" xfId="0" applyFont="1" applyBorder="1"/>
    <xf numFmtId="0" fontId="2" fillId="0" borderId="5" xfId="0" applyFont="1" applyBorder="1"/>
    <xf numFmtId="3" fontId="2" fillId="0" borderId="6" xfId="0" applyNumberFormat="1" applyFont="1" applyBorder="1"/>
    <xf numFmtId="0" fontId="1" fillId="0" borderId="0" xfId="5" applyFont="1" applyAlignment="1">
      <alignment horizontal="right"/>
    </xf>
    <xf numFmtId="182" fontId="1" fillId="0" borderId="0" xfId="5" applyNumberFormat="1" applyFont="1"/>
    <xf numFmtId="183" fontId="6" fillId="2" borderId="0" xfId="0" applyNumberFormat="1" applyFont="1" applyFill="1"/>
    <xf numFmtId="41" fontId="6" fillId="2" borderId="0" xfId="0" applyNumberFormat="1" applyFont="1" applyFill="1"/>
    <xf numFmtId="3" fontId="10" fillId="2" borderId="0" xfId="3" applyNumberFormat="1" applyFont="1" applyFill="1"/>
    <xf numFmtId="0" fontId="2" fillId="2" borderId="5" xfId="0" applyFont="1" applyFill="1" applyBorder="1" applyAlignment="1">
      <alignment vertical="center"/>
    </xf>
    <xf numFmtId="2" fontId="5" fillId="2" borderId="12" xfId="0" applyNumberFormat="1" applyFont="1" applyFill="1" applyBorder="1" applyAlignment="1">
      <alignment horizontal="center" vertical="center" wrapText="1"/>
    </xf>
    <xf numFmtId="0" fontId="6" fillId="2" borderId="0" xfId="0" applyFont="1" applyFill="1" applyAlignment="1">
      <alignment wrapText="1"/>
    </xf>
    <xf numFmtId="167" fontId="19" fillId="4" borderId="16" xfId="0" applyNumberFormat="1" applyFont="1" applyFill="1" applyBorder="1" applyAlignment="1">
      <alignment horizontal="center" wrapText="1"/>
    </xf>
    <xf numFmtId="167" fontId="19" fillId="4" borderId="18" xfId="0" applyNumberFormat="1" applyFont="1" applyFill="1" applyBorder="1" applyAlignment="1">
      <alignment horizontal="center" wrapText="1"/>
    </xf>
    <xf numFmtId="167" fontId="19" fillId="4" borderId="20" xfId="0" applyNumberFormat="1" applyFont="1" applyFill="1" applyBorder="1" applyAlignment="1">
      <alignment horizontal="center" wrapText="1"/>
    </xf>
    <xf numFmtId="41" fontId="21" fillId="2" borderId="0" xfId="9" applyFont="1" applyFill="1"/>
    <xf numFmtId="2" fontId="1" fillId="2" borderId="0" xfId="0" applyNumberFormat="1" applyFont="1" applyFill="1"/>
    <xf numFmtId="20" fontId="1" fillId="2" borderId="0" xfId="0" applyNumberFormat="1" applyFont="1" applyFill="1"/>
    <xf numFmtId="20" fontId="2" fillId="2" borderId="0" xfId="0" applyNumberFormat="1" applyFont="1" applyFill="1"/>
    <xf numFmtId="3" fontId="2" fillId="2" borderId="3" xfId="1" applyNumberFormat="1" applyFont="1" applyFill="1" applyBorder="1" applyAlignment="1">
      <alignment horizontal="right" vertical="top"/>
    </xf>
    <xf numFmtId="164" fontId="1" fillId="2" borderId="3" xfId="1" applyFont="1" applyFill="1" applyBorder="1" applyAlignment="1">
      <alignment horizontal="right" vertical="top"/>
    </xf>
    <xf numFmtId="0" fontId="29" fillId="2" borderId="0" xfId="0" applyFont="1" applyFill="1" applyAlignment="1">
      <alignment horizontal="center"/>
    </xf>
    <xf numFmtId="0" fontId="2" fillId="2" borderId="34" xfId="0" applyFont="1" applyFill="1" applyBorder="1" applyAlignment="1">
      <alignment horizontal="center" vertical="center"/>
    </xf>
    <xf numFmtId="184" fontId="2" fillId="2" borderId="0" xfId="9" applyNumberFormat="1" applyFont="1" applyFill="1"/>
    <xf numFmtId="0" fontId="18" fillId="2" borderId="0" xfId="0" applyFont="1" applyFill="1"/>
    <xf numFmtId="0" fontId="1" fillId="2" borderId="0" xfId="16" applyFont="1" applyFill="1"/>
    <xf numFmtId="0" fontId="9" fillId="5" borderId="0" xfId="0" applyFont="1" applyFill="1" applyAlignment="1">
      <alignment wrapText="1"/>
    </xf>
    <xf numFmtId="0" fontId="6" fillId="5" borderId="0" xfId="0" applyFont="1" applyFill="1" applyAlignment="1">
      <alignment wrapText="1"/>
    </xf>
    <xf numFmtId="0" fontId="1" fillId="4" borderId="0" xfId="0" applyFont="1" applyFill="1" applyAlignment="1">
      <alignment wrapText="1"/>
    </xf>
    <xf numFmtId="0" fontId="1" fillId="4" borderId="0" xfId="0" applyFont="1" applyFill="1"/>
    <xf numFmtId="0" fontId="6" fillId="0" borderId="1" xfId="0" applyFont="1" applyBorder="1" applyAlignment="1">
      <alignment vertical="center"/>
    </xf>
    <xf numFmtId="0" fontId="6" fillId="2" borderId="0" xfId="0" applyFont="1" applyFill="1" applyAlignment="1">
      <alignment horizontal="center" wrapText="1"/>
    </xf>
    <xf numFmtId="171" fontId="10" fillId="2" borderId="0" xfId="0" applyNumberFormat="1" applyFont="1" applyFill="1"/>
    <xf numFmtId="0" fontId="2" fillId="2" borderId="35"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8" fillId="2" borderId="8" xfId="0" applyFont="1" applyFill="1" applyBorder="1" applyAlignment="1">
      <alignment vertical="center"/>
    </xf>
    <xf numFmtId="3" fontId="1" fillId="2" borderId="3" xfId="7" applyNumberFormat="1" applyFont="1" applyFill="1" applyBorder="1" applyAlignment="1">
      <alignment horizontal="right" vertical="center" wrapText="1"/>
    </xf>
    <xf numFmtId="3" fontId="2" fillId="2" borderId="2" xfId="7" applyNumberFormat="1" applyFont="1" applyFill="1" applyBorder="1" applyAlignment="1">
      <alignment horizontal="right" vertical="center" wrapText="1"/>
    </xf>
    <xf numFmtId="3" fontId="2" fillId="2" borderId="12" xfId="7" applyNumberFormat="1" applyFont="1" applyFill="1" applyBorder="1" applyAlignment="1">
      <alignment horizontal="right" vertical="center" wrapText="1"/>
    </xf>
    <xf numFmtId="0" fontId="2" fillId="2" borderId="0" xfId="5" applyFont="1" applyFill="1"/>
    <xf numFmtId="0" fontId="1" fillId="2" borderId="0" xfId="5" applyFont="1" applyFill="1"/>
    <xf numFmtId="0" fontId="9" fillId="2" borderId="0" xfId="0" applyFont="1" applyFill="1" applyAlignment="1">
      <alignment horizontal="left" vertical="center"/>
    </xf>
    <xf numFmtId="0" fontId="8" fillId="2" borderId="1" xfId="0" applyFont="1" applyFill="1" applyBorder="1" applyAlignment="1">
      <alignment horizontal="left" vertical="center" wrapText="1"/>
    </xf>
    <xf numFmtId="0" fontId="2" fillId="2" borderId="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5" xfId="0" applyFont="1" applyFill="1" applyBorder="1" applyAlignment="1">
      <alignment horizontal="center" vertical="center" wrapText="1"/>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7" xfId="0" applyFont="1" applyFill="1" applyBorder="1" applyAlignment="1">
      <alignment horizontal="justify" vertical="center" wrapText="1"/>
    </xf>
    <xf numFmtId="0" fontId="2"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2" fillId="2" borderId="8" xfId="0" applyFont="1" applyFill="1" applyBorder="1" applyAlignment="1">
      <alignment horizontal="center" vertical="center" wrapText="1"/>
    </xf>
    <xf numFmtId="0" fontId="6" fillId="2" borderId="13" xfId="0" applyFont="1" applyFill="1" applyBorder="1" applyAlignment="1">
      <alignment horizontal="justify" vertical="center" wrapText="1"/>
    </xf>
    <xf numFmtId="0" fontId="5" fillId="2" borderId="15" xfId="0" applyFont="1" applyFill="1" applyBorder="1" applyAlignment="1">
      <alignment horizontal="center" vertical="center" wrapText="1"/>
    </xf>
    <xf numFmtId="167" fontId="2" fillId="2" borderId="2" xfId="0" applyNumberFormat="1" applyFont="1" applyFill="1" applyBorder="1" applyAlignment="1">
      <alignment horizontal="center" vertical="center" wrapText="1"/>
    </xf>
    <xf numFmtId="167" fontId="2" fillId="2" borderId="4"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67" fontId="6"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0" fontId="19" fillId="2" borderId="0" xfId="0" applyFont="1" applyFill="1" applyAlignment="1">
      <alignment wrapText="1"/>
    </xf>
    <xf numFmtId="0" fontId="9" fillId="2" borderId="2" xfId="0" applyFont="1" applyFill="1" applyBorder="1" applyAlignment="1">
      <alignment horizontal="center" vertical="center" wrapText="1"/>
    </xf>
    <xf numFmtId="0" fontId="5" fillId="2" borderId="0" xfId="0" applyFont="1" applyFill="1" applyAlignment="1">
      <alignment horizontal="left" vertical="center"/>
    </xf>
    <xf numFmtId="0" fontId="19" fillId="4" borderId="7" xfId="0" applyFont="1" applyFill="1" applyBorder="1" applyAlignment="1">
      <alignment wrapText="1"/>
    </xf>
    <xf numFmtId="0" fontId="19" fillId="4" borderId="0" xfId="0" applyFont="1" applyFill="1" applyAlignment="1">
      <alignment wrapText="1"/>
    </xf>
    <xf numFmtId="0" fontId="19" fillId="4" borderId="8" xfId="0" applyFont="1" applyFill="1" applyBorder="1" applyAlignment="1">
      <alignment wrapText="1"/>
    </xf>
    <xf numFmtId="0" fontId="19" fillId="4" borderId="9" xfId="0" applyFont="1" applyFill="1" applyBorder="1" applyAlignment="1">
      <alignment wrapText="1"/>
    </xf>
    <xf numFmtId="0" fontId="18" fillId="4" borderId="7" xfId="0" applyFont="1" applyFill="1" applyBorder="1" applyAlignment="1">
      <alignment wrapText="1"/>
    </xf>
    <xf numFmtId="0" fontId="9" fillId="2" borderId="6" xfId="0" applyFont="1" applyFill="1" applyBorder="1" applyAlignment="1">
      <alignment horizontal="center" vertical="center" wrapText="1"/>
    </xf>
    <xf numFmtId="0" fontId="6" fillId="2" borderId="1" xfId="0" applyFont="1" applyFill="1" applyBorder="1" applyAlignment="1">
      <alignment vertical="center" wrapText="1"/>
    </xf>
    <xf numFmtId="0" fontId="5" fillId="2" borderId="2" xfId="0" applyFont="1" applyFill="1" applyBorder="1" applyAlignment="1">
      <alignment horizontal="center" vertical="center" wrapText="1"/>
    </xf>
    <xf numFmtId="167" fontId="18" fillId="0" borderId="39" xfId="0" applyNumberFormat="1" applyFont="1" applyBorder="1" applyAlignment="1">
      <alignment horizontal="center" wrapText="1"/>
    </xf>
    <xf numFmtId="37" fontId="18" fillId="2" borderId="2" xfId="0" applyNumberFormat="1" applyFont="1" applyFill="1" applyBorder="1" applyAlignment="1">
      <alignment wrapText="1"/>
    </xf>
    <xf numFmtId="37" fontId="18" fillId="2" borderId="6" xfId="0" applyNumberFormat="1" applyFont="1" applyFill="1" applyBorder="1" applyAlignment="1">
      <alignment wrapText="1"/>
    </xf>
    <xf numFmtId="37" fontId="18" fillId="2" borderId="10" xfId="0" applyNumberFormat="1" applyFont="1" applyFill="1" applyBorder="1" applyAlignment="1">
      <alignment wrapText="1"/>
    </xf>
    <xf numFmtId="37" fontId="18" fillId="2" borderId="3" xfId="0" applyNumberFormat="1" applyFont="1" applyFill="1" applyBorder="1" applyAlignment="1">
      <alignment wrapText="1"/>
    </xf>
    <xf numFmtId="37" fontId="18" fillId="2" borderId="0" xfId="0" applyNumberFormat="1" applyFont="1" applyFill="1" applyAlignment="1">
      <alignment wrapText="1"/>
    </xf>
    <xf numFmtId="37" fontId="18" fillId="2" borderId="11" xfId="0" applyNumberFormat="1" applyFont="1" applyFill="1" applyBorder="1" applyAlignment="1">
      <alignment wrapText="1"/>
    </xf>
    <xf numFmtId="37" fontId="19" fillId="2" borderId="3" xfId="0" applyNumberFormat="1" applyFont="1" applyFill="1" applyBorder="1" applyAlignment="1">
      <alignment wrapText="1"/>
    </xf>
    <xf numFmtId="37" fontId="19" fillId="2" borderId="0" xfId="0" applyNumberFormat="1" applyFont="1" applyFill="1" applyAlignment="1">
      <alignment wrapText="1"/>
    </xf>
    <xf numFmtId="37" fontId="19" fillId="2" borderId="11" xfId="0" applyNumberFormat="1" applyFont="1" applyFill="1" applyBorder="1" applyAlignment="1">
      <alignment wrapText="1"/>
    </xf>
    <xf numFmtId="37" fontId="19" fillId="2" borderId="4" xfId="0" applyNumberFormat="1" applyFont="1" applyFill="1" applyBorder="1" applyAlignment="1">
      <alignment wrapText="1"/>
    </xf>
    <xf numFmtId="37" fontId="19" fillId="2" borderId="9" xfId="0" applyNumberFormat="1" applyFont="1" applyFill="1" applyBorder="1" applyAlignment="1">
      <alignment wrapText="1"/>
    </xf>
    <xf numFmtId="37" fontId="19" fillId="2" borderId="12" xfId="0" applyNumberFormat="1" applyFont="1" applyFill="1" applyBorder="1" applyAlignment="1">
      <alignment wrapText="1"/>
    </xf>
    <xf numFmtId="41" fontId="21" fillId="4" borderId="22" xfId="9" applyFont="1" applyFill="1" applyBorder="1" applyAlignment="1">
      <alignment horizontal="right" wrapText="1"/>
    </xf>
    <xf numFmtId="41" fontId="21" fillId="4" borderId="15" xfId="9" applyFont="1" applyFill="1" applyBorder="1" applyAlignment="1">
      <alignment horizontal="right" wrapText="1"/>
    </xf>
    <xf numFmtId="41" fontId="21" fillId="4" borderId="20" xfId="9" applyFont="1" applyFill="1" applyBorder="1" applyAlignment="1">
      <alignment horizontal="right" wrapText="1"/>
    </xf>
    <xf numFmtId="37" fontId="20" fillId="4" borderId="18" xfId="0" applyNumberFormat="1" applyFont="1" applyFill="1" applyBorder="1" applyAlignment="1">
      <alignment horizontal="right" wrapText="1"/>
    </xf>
    <xf numFmtId="37" fontId="20" fillId="4" borderId="20" xfId="0" applyNumberFormat="1" applyFont="1" applyFill="1" applyBorder="1" applyAlignment="1">
      <alignment horizontal="right" wrapText="1"/>
    </xf>
    <xf numFmtId="0" fontId="1" fillId="2" borderId="0" xfId="0" applyFont="1" applyFill="1" applyAlignment="1">
      <alignment horizontal="left" wrapText="1"/>
    </xf>
    <xf numFmtId="37" fontId="6" fillId="2" borderId="0" xfId="0" applyNumberFormat="1" applyFont="1" applyFill="1"/>
    <xf numFmtId="0" fontId="6" fillId="2" borderId="4" xfId="0" applyFont="1" applyFill="1" applyBorder="1" applyAlignment="1">
      <alignment horizontal="center" vertical="center" wrapText="1"/>
    </xf>
    <xf numFmtId="3" fontId="2" fillId="2" borderId="0" xfId="0" applyNumberFormat="1" applyFont="1" applyFill="1" applyAlignment="1">
      <alignment horizontal="center" vertical="center" wrapText="1"/>
    </xf>
    <xf numFmtId="3" fontId="2" fillId="2" borderId="0" xfId="0" applyNumberFormat="1" applyFont="1" applyFill="1" applyAlignment="1">
      <alignment horizontal="right" vertical="center"/>
    </xf>
    <xf numFmtId="3" fontId="1" fillId="2" borderId="0" xfId="0" applyNumberFormat="1" applyFont="1" applyFill="1" applyAlignment="1">
      <alignment horizontal="right" vertical="center"/>
    </xf>
    <xf numFmtId="0" fontId="2" fillId="2" borderId="0" xfId="0" applyFont="1" applyFill="1" applyAlignment="1">
      <alignment horizontal="left"/>
    </xf>
    <xf numFmtId="177" fontId="2" fillId="2" borderId="0" xfId="9" applyNumberFormat="1" applyFont="1" applyFill="1" applyBorder="1" applyAlignment="1">
      <alignment horizontal="right" vertical="center"/>
    </xf>
    <xf numFmtId="164" fontId="2" fillId="2" borderId="0" xfId="1" applyFont="1" applyFill="1"/>
    <xf numFmtId="3" fontId="30" fillId="0" borderId="30" xfId="0" applyNumberFormat="1" applyFont="1" applyBorder="1" applyAlignment="1">
      <alignment horizontal="right" wrapText="1"/>
    </xf>
    <xf numFmtId="0" fontId="31" fillId="4" borderId="11" xfId="0" applyFont="1" applyFill="1" applyBorder="1" applyAlignment="1">
      <alignment horizontal="center" wrapText="1"/>
    </xf>
    <xf numFmtId="0" fontId="31" fillId="4" borderId="15" xfId="0" applyFont="1" applyFill="1" applyBorder="1" applyAlignment="1">
      <alignment horizontal="center" wrapText="1"/>
    </xf>
    <xf numFmtId="0" fontId="31" fillId="4" borderId="12" xfId="0" applyFont="1" applyFill="1" applyBorder="1" applyAlignment="1">
      <alignment horizontal="center" wrapText="1"/>
    </xf>
    <xf numFmtId="0" fontId="20" fillId="4" borderId="12" xfId="0" applyFont="1" applyFill="1" applyBorder="1" applyAlignment="1">
      <alignment horizontal="center" wrapText="1"/>
    </xf>
    <xf numFmtId="185" fontId="6" fillId="0" borderId="0" xfId="9" applyNumberFormat="1" applyFont="1"/>
    <xf numFmtId="0" fontId="2" fillId="5" borderId="0" xfId="0" applyFont="1" applyFill="1"/>
    <xf numFmtId="0" fontId="8" fillId="5" borderId="0" xfId="0" applyFont="1" applyFill="1"/>
    <xf numFmtId="3" fontId="2" fillId="2" borderId="0" xfId="0" applyNumberFormat="1" applyFont="1" applyFill="1" applyAlignment="1">
      <alignment horizontal="center" vertical="center"/>
    </xf>
    <xf numFmtId="10" fontId="2" fillId="2" borderId="0" xfId="0" applyNumberFormat="1" applyFont="1" applyFill="1" applyAlignment="1">
      <alignment horizontal="center" vertical="center"/>
    </xf>
    <xf numFmtId="0" fontId="32" fillId="0" borderId="0" xfId="0" applyFont="1" applyAlignment="1">
      <alignment horizontal="left" vertical="center"/>
    </xf>
    <xf numFmtId="3" fontId="8" fillId="2" borderId="1" xfId="0" applyNumberFormat="1" applyFont="1" applyFill="1" applyBorder="1" applyAlignment="1">
      <alignment horizontal="center" vertical="center"/>
    </xf>
    <xf numFmtId="10"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3" fontId="9" fillId="2" borderId="1" xfId="0" applyNumberFormat="1" applyFont="1" applyFill="1" applyBorder="1" applyAlignment="1">
      <alignment horizontal="center" vertical="center"/>
    </xf>
    <xf numFmtId="10" fontId="9" fillId="2" borderId="1" xfId="0" applyNumberFormat="1" applyFont="1" applyFill="1" applyBorder="1" applyAlignment="1">
      <alignment horizontal="center" vertical="center"/>
    </xf>
    <xf numFmtId="0" fontId="32" fillId="2" borderId="0" xfId="0" applyFont="1" applyFill="1" applyAlignment="1">
      <alignment horizontal="left" vertical="center"/>
    </xf>
    <xf numFmtId="0" fontId="9" fillId="2" borderId="1" xfId="0" applyFont="1" applyFill="1" applyBorder="1" applyAlignment="1">
      <alignment horizontal="center" vertical="center" wrapText="1"/>
    </xf>
    <xf numFmtId="186" fontId="6" fillId="2" borderId="0" xfId="0" applyNumberFormat="1" applyFont="1" applyFill="1"/>
    <xf numFmtId="186" fontId="6" fillId="2" borderId="0" xfId="9" applyNumberFormat="1" applyFont="1" applyFill="1"/>
    <xf numFmtId="1" fontId="1" fillId="2" borderId="0" xfId="0" applyNumberFormat="1" applyFont="1" applyFill="1"/>
    <xf numFmtId="3" fontId="9" fillId="0" borderId="4" xfId="0" applyNumberFormat="1" applyFont="1" applyBorder="1" applyAlignment="1">
      <alignment horizontal="right" vertical="center"/>
    </xf>
    <xf numFmtId="0" fontId="18" fillId="4" borderId="1" xfId="0" applyFont="1" applyFill="1" applyBorder="1" applyAlignment="1">
      <alignment horizontal="center"/>
    </xf>
    <xf numFmtId="0" fontId="1" fillId="2" borderId="1" xfId="0" applyFont="1" applyFill="1" applyBorder="1"/>
    <xf numFmtId="0" fontId="8" fillId="3" borderId="3" xfId="0" applyFont="1" applyFill="1" applyBorder="1" applyAlignment="1">
      <alignment vertical="center"/>
    </xf>
    <xf numFmtId="41" fontId="1" fillId="2" borderId="3" xfId="0" applyNumberFormat="1" applyFont="1" applyFill="1" applyBorder="1"/>
    <xf numFmtId="41" fontId="2" fillId="2" borderId="3" xfId="0" applyNumberFormat="1" applyFont="1" applyFill="1" applyBorder="1"/>
    <xf numFmtId="41" fontId="2" fillId="2" borderId="4" xfId="0" applyNumberFormat="1" applyFont="1" applyFill="1" applyBorder="1"/>
    <xf numFmtId="0" fontId="1" fillId="0" borderId="0" xfId="0" applyFont="1"/>
    <xf numFmtId="0" fontId="6" fillId="0" borderId="0" xfId="0" applyFont="1" applyAlignment="1">
      <alignment wrapText="1"/>
    </xf>
    <xf numFmtId="166" fontId="6" fillId="0" borderId="0" xfId="3" applyNumberFormat="1" applyFont="1"/>
    <xf numFmtId="168" fontId="1" fillId="2" borderId="0" xfId="18" applyNumberFormat="1" applyFont="1" applyFill="1"/>
    <xf numFmtId="41" fontId="6" fillId="0" borderId="0" xfId="0" applyNumberFormat="1" applyFont="1"/>
    <xf numFmtId="177" fontId="6" fillId="0" borderId="0" xfId="0" applyNumberFormat="1" applyFont="1"/>
    <xf numFmtId="187" fontId="1" fillId="0" borderId="0" xfId="5" applyNumberFormat="1" applyFont="1"/>
    <xf numFmtId="0" fontId="2" fillId="2" borderId="0" xfId="0" applyFont="1" applyFill="1" applyAlignment="1">
      <alignment horizontal="right"/>
    </xf>
    <xf numFmtId="3" fontId="1" fillId="2" borderId="3" xfId="0" applyNumberFormat="1" applyFont="1" applyFill="1" applyBorder="1"/>
    <xf numFmtId="0" fontId="9" fillId="2" borderId="14" xfId="0" applyFont="1" applyFill="1" applyBorder="1" applyAlignment="1">
      <alignment horizontal="center" vertical="center" wrapText="1"/>
    </xf>
    <xf numFmtId="0" fontId="2" fillId="2" borderId="1" xfId="0" applyFont="1" applyFill="1" applyBorder="1" applyAlignment="1">
      <alignment horizontal="center" wrapText="1"/>
    </xf>
    <xf numFmtId="3" fontId="1" fillId="2" borderId="0" xfId="5" applyNumberFormat="1" applyFont="1" applyFill="1" applyAlignment="1">
      <alignment vertical="center"/>
    </xf>
    <xf numFmtId="0" fontId="1" fillId="2" borderId="7" xfId="5" applyFont="1" applyFill="1" applyBorder="1"/>
    <xf numFmtId="0" fontId="2" fillId="2" borderId="8" xfId="5" applyFont="1" applyFill="1" applyBorder="1"/>
    <xf numFmtId="3" fontId="2" fillId="2" borderId="9" xfId="5" applyNumberFormat="1" applyFont="1" applyFill="1" applyBorder="1" applyAlignment="1">
      <alignment vertical="center"/>
    </xf>
    <xf numFmtId="0" fontId="2" fillId="2" borderId="9"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8" xfId="5" applyFont="1" applyFill="1" applyBorder="1" applyAlignment="1">
      <alignment horizontal="center" vertical="center"/>
    </xf>
    <xf numFmtId="3" fontId="1" fillId="2" borderId="7" xfId="5" applyNumberFormat="1" applyFont="1" applyFill="1" applyBorder="1" applyAlignment="1">
      <alignment vertical="center"/>
    </xf>
    <xf numFmtId="3" fontId="2" fillId="2" borderId="8" xfId="5" applyNumberFormat="1" applyFont="1" applyFill="1" applyBorder="1" applyAlignment="1">
      <alignment vertical="center"/>
    </xf>
    <xf numFmtId="0" fontId="10" fillId="0" borderId="0" xfId="5" applyFont="1"/>
    <xf numFmtId="0" fontId="18" fillId="2" borderId="13" xfId="0" applyFont="1" applyFill="1" applyBorder="1" applyAlignment="1">
      <alignment wrapText="1"/>
    </xf>
    <xf numFmtId="41" fontId="23" fillId="2" borderId="0" xfId="9" applyFont="1" applyFill="1"/>
    <xf numFmtId="3" fontId="6" fillId="0" borderId="0" xfId="0" applyNumberFormat="1" applyFont="1" applyAlignment="1">
      <alignment vertical="justify" wrapText="1"/>
    </xf>
    <xf numFmtId="3" fontId="1" fillId="2" borderId="11" xfId="0" applyNumberFormat="1" applyFont="1" applyFill="1" applyBorder="1"/>
    <xf numFmtId="3" fontId="2" fillId="2" borderId="10" xfId="0" applyNumberFormat="1" applyFont="1" applyFill="1" applyBorder="1"/>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3" fontId="2" fillId="2" borderId="2" xfId="0" applyNumberFormat="1" applyFont="1" applyFill="1" applyBorder="1"/>
    <xf numFmtId="0" fontId="10" fillId="0" borderId="0" xfId="2" applyFont="1"/>
    <xf numFmtId="0" fontId="8" fillId="2" borderId="0" xfId="0" applyFont="1" applyFill="1" applyAlignment="1">
      <alignment horizontal="center" vertical="center" wrapText="1"/>
    </xf>
    <xf numFmtId="0" fontId="9" fillId="2" borderId="1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 fillId="2" borderId="10" xfId="0" applyFont="1" applyFill="1" applyBorder="1" applyAlignment="1">
      <alignment horizontal="justify" vertical="center"/>
    </xf>
    <xf numFmtId="0" fontId="1" fillId="2" borderId="11" xfId="0" applyFont="1" applyFill="1" applyBorder="1" applyAlignment="1">
      <alignment horizontal="justify" vertical="center"/>
    </xf>
    <xf numFmtId="0" fontId="1" fillId="2" borderId="12" xfId="0" applyFont="1" applyFill="1" applyBorder="1" applyAlignment="1">
      <alignment horizontal="justify" vertical="center"/>
    </xf>
    <xf numFmtId="0" fontId="1" fillId="2" borderId="12" xfId="0" applyFont="1" applyFill="1" applyBorder="1" applyAlignment="1">
      <alignment vertical="top"/>
    </xf>
    <xf numFmtId="0" fontId="1" fillId="2" borderId="7" xfId="0" applyFont="1" applyFill="1" applyBorder="1" applyAlignment="1">
      <alignment horizontal="justify" vertical="center" wrapText="1"/>
    </xf>
    <xf numFmtId="0" fontId="8" fillId="2" borderId="8" xfId="0" applyFont="1" applyFill="1" applyBorder="1" applyAlignment="1">
      <alignment vertical="center" wrapText="1"/>
    </xf>
    <xf numFmtId="0" fontId="8" fillId="2" borderId="4"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8" fillId="2" borderId="1" xfId="0" applyFont="1" applyFill="1" applyBorder="1" applyAlignment="1">
      <alignment vertical="center" wrapText="1"/>
    </xf>
    <xf numFmtId="0" fontId="8" fillId="2" borderId="15" xfId="0" applyFont="1" applyFill="1" applyBorder="1" applyAlignment="1">
      <alignment vertical="center" wrapText="1"/>
    </xf>
    <xf numFmtId="0" fontId="8" fillId="2" borderId="9" xfId="0" applyFont="1" applyFill="1" applyBorder="1" applyAlignment="1">
      <alignment horizontal="center" vertical="center" wrapText="1"/>
    </xf>
    <xf numFmtId="0" fontId="8" fillId="2" borderId="3" xfId="0" applyFont="1" applyFill="1" applyBorder="1" applyAlignment="1">
      <alignment vertical="center" wrapText="1"/>
    </xf>
    <xf numFmtId="0" fontId="9" fillId="2" borderId="1" xfId="0" applyFont="1" applyFill="1" applyBorder="1" applyAlignment="1">
      <alignment vertical="center" wrapText="1"/>
    </xf>
    <xf numFmtId="0" fontId="16" fillId="2" borderId="3" xfId="0" applyFont="1" applyFill="1" applyBorder="1" applyAlignment="1">
      <alignment vertical="center" wrapText="1"/>
    </xf>
    <xf numFmtId="0" fontId="16" fillId="2" borderId="4" xfId="0" applyFont="1" applyFill="1" applyBorder="1" applyAlignment="1">
      <alignment vertical="center" wrapText="1"/>
    </xf>
    <xf numFmtId="0" fontId="16"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3" xfId="0" applyFont="1" applyFill="1" applyBorder="1" applyAlignment="1">
      <alignment horizontal="center" vertical="center" wrapText="1"/>
    </xf>
    <xf numFmtId="3" fontId="1" fillId="2" borderId="0" xfId="0" applyNumberFormat="1" applyFont="1" applyFill="1" applyAlignment="1">
      <alignment horizontal="center" vertical="center"/>
    </xf>
    <xf numFmtId="0" fontId="2" fillId="2" borderId="7" xfId="0" applyFont="1" applyFill="1" applyBorder="1" applyAlignment="1">
      <alignment vertical="center"/>
    </xf>
    <xf numFmtId="0" fontId="2" fillId="2" borderId="8" xfId="0" applyFont="1" applyFill="1" applyBorder="1" applyAlignment="1">
      <alignment vertical="center"/>
    </xf>
    <xf numFmtId="3" fontId="2" fillId="2" borderId="9" xfId="0" applyNumberFormat="1" applyFont="1" applyFill="1" applyBorder="1" applyAlignment="1">
      <alignment horizontal="center" vertical="center"/>
    </xf>
    <xf numFmtId="0" fontId="2" fillId="2" borderId="13" xfId="0" applyFont="1" applyFill="1" applyBorder="1" applyAlignment="1">
      <alignment vertical="center"/>
    </xf>
    <xf numFmtId="0" fontId="2" fillId="2" borderId="14" xfId="0" applyFont="1" applyFill="1" applyBorder="1" applyAlignment="1">
      <alignment horizontal="center" vertical="center"/>
    </xf>
    <xf numFmtId="3" fontId="2" fillId="2" borderId="3" xfId="0" applyNumberFormat="1" applyFont="1" applyFill="1" applyBorder="1" applyAlignment="1">
      <alignment horizontal="center" vertical="center"/>
    </xf>
    <xf numFmtId="3" fontId="1" fillId="2" borderId="3" xfId="0" applyNumberFormat="1" applyFont="1" applyFill="1" applyBorder="1" applyAlignment="1">
      <alignment horizontal="center" vertical="center"/>
    </xf>
    <xf numFmtId="3" fontId="2" fillId="2" borderId="4" xfId="0" applyNumberFormat="1" applyFont="1" applyFill="1" applyBorder="1" applyAlignment="1">
      <alignment horizontal="center" vertical="center"/>
    </xf>
    <xf numFmtId="10" fontId="2" fillId="2" borderId="3" xfId="0" applyNumberFormat="1" applyFont="1" applyFill="1" applyBorder="1" applyAlignment="1">
      <alignment horizontal="center" vertical="center"/>
    </xf>
    <xf numFmtId="10" fontId="1" fillId="2" borderId="3" xfId="0" applyNumberFormat="1" applyFont="1" applyFill="1" applyBorder="1" applyAlignment="1">
      <alignment horizontal="center" vertical="center"/>
    </xf>
    <xf numFmtId="10" fontId="2" fillId="2" borderId="4" xfId="0" applyNumberFormat="1" applyFont="1" applyFill="1" applyBorder="1" applyAlignment="1">
      <alignment horizontal="center" vertical="center"/>
    </xf>
    <xf numFmtId="0" fontId="1" fillId="2" borderId="7" xfId="0" applyFont="1" applyFill="1" applyBorder="1" applyAlignment="1">
      <alignment horizontal="left" indent="2"/>
    </xf>
    <xf numFmtId="0" fontId="2" fillId="2" borderId="9" xfId="0" applyFont="1" applyFill="1" applyBorder="1" applyAlignment="1">
      <alignment horizontal="center" vertical="center"/>
    </xf>
    <xf numFmtId="3" fontId="2" fillId="2" borderId="15" xfId="0" applyNumberFormat="1" applyFont="1" applyFill="1" applyBorder="1"/>
    <xf numFmtId="0" fontId="1" fillId="2" borderId="5" xfId="0" applyFont="1" applyFill="1" applyBorder="1" applyAlignment="1">
      <alignment horizontal="left" indent="2"/>
    </xf>
    <xf numFmtId="0" fontId="1" fillId="2" borderId="8" xfId="0" applyFont="1" applyFill="1" applyBorder="1" applyAlignment="1">
      <alignment horizontal="left" indent="2"/>
    </xf>
    <xf numFmtId="0" fontId="1" fillId="2" borderId="8" xfId="0" applyFont="1" applyFill="1" applyBorder="1" applyAlignment="1">
      <alignment horizontal="left" wrapText="1" indent="2"/>
    </xf>
    <xf numFmtId="3" fontId="8" fillId="2" borderId="0" xfId="0" applyNumberFormat="1" applyFont="1" applyFill="1" applyAlignment="1">
      <alignment horizontal="center" vertical="center"/>
    </xf>
    <xf numFmtId="166" fontId="8" fillId="2" borderId="9" xfId="0" applyNumberFormat="1" applyFont="1" applyFill="1" applyBorder="1" applyAlignment="1">
      <alignment horizontal="center" vertical="center"/>
    </xf>
    <xf numFmtId="166" fontId="8" fillId="2" borderId="12" xfId="0" applyNumberFormat="1" applyFont="1" applyFill="1" applyBorder="1" applyAlignment="1">
      <alignment horizontal="center" vertical="center"/>
    </xf>
    <xf numFmtId="0" fontId="1" fillId="2" borderId="13" xfId="0" applyFont="1" applyFill="1" applyBorder="1" applyAlignment="1">
      <alignment vertical="center"/>
    </xf>
    <xf numFmtId="3" fontId="8" fillId="2" borderId="3" xfId="0" applyNumberFormat="1" applyFont="1" applyFill="1" applyBorder="1" applyAlignment="1">
      <alignment horizontal="center" vertical="center"/>
    </xf>
    <xf numFmtId="166" fontId="8" fillId="2" borderId="4" xfId="0" applyNumberFormat="1" applyFont="1" applyFill="1" applyBorder="1" applyAlignment="1">
      <alignment horizontal="center" vertical="center"/>
    </xf>
    <xf numFmtId="166" fontId="1" fillId="2" borderId="0" xfId="0" applyNumberFormat="1" applyFont="1" applyFill="1" applyAlignment="1">
      <alignment horizontal="center" vertical="center"/>
    </xf>
    <xf numFmtId="166" fontId="1" fillId="2" borderId="11" xfId="0" applyNumberFormat="1" applyFont="1" applyFill="1" applyBorder="1" applyAlignment="1">
      <alignment horizontal="center" vertical="center"/>
    </xf>
    <xf numFmtId="166" fontId="1" fillId="2" borderId="9" xfId="0" applyNumberFormat="1" applyFont="1" applyFill="1" applyBorder="1" applyAlignment="1">
      <alignment horizontal="center" vertical="center"/>
    </xf>
    <xf numFmtId="166" fontId="1" fillId="2" borderId="12" xfId="0" applyNumberFormat="1" applyFont="1" applyFill="1" applyBorder="1" applyAlignment="1">
      <alignment horizontal="center" vertical="center"/>
    </xf>
    <xf numFmtId="166" fontId="1" fillId="2" borderId="3" xfId="0" applyNumberFormat="1" applyFont="1" applyFill="1" applyBorder="1" applyAlignment="1">
      <alignment horizontal="center" vertical="center"/>
    </xf>
    <xf numFmtId="166" fontId="1" fillId="2" borderId="4" xfId="0" applyNumberFormat="1" applyFont="1" applyFill="1" applyBorder="1" applyAlignment="1">
      <alignment horizontal="center" vertical="center"/>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3" fontId="2" fillId="2" borderId="3" xfId="4" applyNumberFormat="1" applyFont="1" applyFill="1" applyBorder="1" applyAlignment="1">
      <alignment horizontal="right"/>
    </xf>
    <xf numFmtId="3" fontId="1" fillId="2" borderId="3" xfId="4" applyNumberFormat="1" applyFont="1" applyFill="1" applyBorder="1" applyAlignment="1">
      <alignment horizontal="right"/>
    </xf>
    <xf numFmtId="3" fontId="2" fillId="2" borderId="4" xfId="4" applyNumberFormat="1" applyFont="1" applyFill="1" applyBorder="1" applyAlignment="1">
      <alignment horizontal="right"/>
    </xf>
    <xf numFmtId="167" fontId="1" fillId="2" borderId="3" xfId="3" applyNumberFormat="1" applyFont="1" applyFill="1" applyBorder="1" applyAlignment="1">
      <alignment horizontal="center" vertical="center" wrapText="1"/>
    </xf>
    <xf numFmtId="167" fontId="1" fillId="2" borderId="4" xfId="0" applyNumberFormat="1" applyFont="1" applyFill="1" applyBorder="1" applyAlignment="1">
      <alignment horizontal="center" vertical="center" wrapText="1"/>
    </xf>
    <xf numFmtId="0" fontId="6" fillId="2" borderId="7" xfId="0" applyFont="1" applyFill="1" applyBorder="1" applyAlignment="1">
      <alignment horizontal="center" vertical="center"/>
    </xf>
    <xf numFmtId="0" fontId="1" fillId="2" borderId="0" xfId="0" applyFont="1" applyFill="1" applyAlignment="1">
      <alignment wrapText="1"/>
    </xf>
    <xf numFmtId="0" fontId="9" fillId="3" borderId="13" xfId="0" applyFont="1" applyFill="1" applyBorder="1" applyAlignment="1">
      <alignment horizontal="center" vertical="center" wrapText="1"/>
    </xf>
    <xf numFmtId="167" fontId="2" fillId="2" borderId="5" xfId="3" applyNumberFormat="1" applyFont="1" applyFill="1" applyBorder="1" applyAlignment="1">
      <alignment horizontal="center" vertical="center"/>
    </xf>
    <xf numFmtId="167" fontId="1" fillId="2" borderId="7" xfId="3" applyNumberFormat="1" applyFont="1" applyFill="1" applyBorder="1" applyAlignment="1">
      <alignment horizontal="center" vertical="center"/>
    </xf>
    <xf numFmtId="167" fontId="7" fillId="2" borderId="7" xfId="3" applyNumberFormat="1" applyFont="1" applyFill="1" applyBorder="1" applyAlignment="1">
      <alignment horizontal="center" vertical="center"/>
    </xf>
    <xf numFmtId="167" fontId="1" fillId="2" borderId="8" xfId="3" applyNumberFormat="1" applyFont="1" applyFill="1" applyBorder="1" applyAlignment="1">
      <alignment horizontal="center" vertical="center"/>
    </xf>
    <xf numFmtId="0" fontId="9" fillId="0" borderId="1" xfId="0" applyFont="1" applyBorder="1" applyAlignment="1">
      <alignment horizontal="center" vertical="center" wrapText="1"/>
    </xf>
    <xf numFmtId="0" fontId="5" fillId="2" borderId="0" xfId="0" applyFont="1" applyFill="1" applyAlignment="1">
      <alignment vertical="center"/>
    </xf>
    <xf numFmtId="0" fontId="5" fillId="2" borderId="13" xfId="0" applyFont="1" applyFill="1" applyBorder="1" applyAlignment="1">
      <alignment horizontal="center"/>
    </xf>
    <xf numFmtId="0" fontId="5" fillId="2" borderId="5" xfId="0" applyFont="1" applyFill="1" applyBorder="1"/>
    <xf numFmtId="0" fontId="6" fillId="2" borderId="3" xfId="0" applyFont="1" applyFill="1" applyBorder="1" applyAlignment="1">
      <alignment vertical="center"/>
    </xf>
    <xf numFmtId="0" fontId="6" fillId="2" borderId="4" xfId="0" applyFont="1" applyFill="1" applyBorder="1" applyAlignment="1">
      <alignment vertical="center"/>
    </xf>
    <xf numFmtId="0" fontId="1" fillId="2" borderId="4" xfId="0" applyFont="1" applyFill="1" applyBorder="1" applyAlignment="1">
      <alignment vertical="center" wrapText="1"/>
    </xf>
    <xf numFmtId="0" fontId="6" fillId="2" borderId="4" xfId="0" applyFont="1" applyFill="1" applyBorder="1" applyAlignment="1">
      <alignment vertical="center" wrapText="1"/>
    </xf>
    <xf numFmtId="0" fontId="6" fillId="2" borderId="2" xfId="0" applyFont="1" applyFill="1" applyBorder="1" applyAlignment="1">
      <alignment vertical="center" wrapText="1"/>
    </xf>
    <xf numFmtId="0" fontId="5" fillId="2" borderId="8" xfId="0" applyFont="1" applyFill="1" applyBorder="1" applyAlignment="1">
      <alignment horizontal="justify" vertical="center" wrapText="1"/>
    </xf>
    <xf numFmtId="0" fontId="6" fillId="2" borderId="7" xfId="0" applyFont="1" applyFill="1" applyBorder="1" applyAlignment="1">
      <alignment horizontal="justify" vertical="center" wrapText="1"/>
    </xf>
    <xf numFmtId="167" fontId="6" fillId="2" borderId="0" xfId="0" applyNumberFormat="1" applyFont="1" applyFill="1" applyAlignment="1">
      <alignment horizontal="right"/>
    </xf>
    <xf numFmtId="3" fontId="2" fillId="2" borderId="0" xfId="0" applyNumberFormat="1" applyFont="1" applyFill="1" applyAlignment="1">
      <alignment horizontal="right" vertical="center" wrapText="1"/>
    </xf>
    <xf numFmtId="0" fontId="1" fillId="2" borderId="0" xfId="0" quotePrefix="1" applyFont="1" applyFill="1" applyAlignment="1">
      <alignment horizontal="left"/>
    </xf>
    <xf numFmtId="170" fontId="1" fillId="2" borderId="11" xfId="0" applyNumberFormat="1" applyFont="1" applyFill="1" applyBorder="1" applyAlignment="1">
      <alignment horizontal="center" vertical="center" wrapText="1"/>
    </xf>
    <xf numFmtId="170" fontId="2" fillId="2" borderId="11" xfId="0" applyNumberFormat="1" applyFont="1" applyFill="1" applyBorder="1" applyAlignment="1">
      <alignment horizontal="center" vertical="center" wrapText="1"/>
    </xf>
    <xf numFmtId="170" fontId="2" fillId="2" borderId="12" xfId="0" applyNumberFormat="1" applyFont="1" applyFill="1" applyBorder="1" applyAlignment="1">
      <alignment horizontal="center" vertical="center" wrapText="1"/>
    </xf>
    <xf numFmtId="3" fontId="1" fillId="2" borderId="40" xfId="0" applyNumberFormat="1" applyFont="1" applyFill="1" applyBorder="1" applyAlignment="1">
      <alignment horizontal="right" vertical="center" wrapText="1"/>
    </xf>
    <xf numFmtId="3" fontId="1" fillId="2" borderId="16" xfId="0" applyNumberFormat="1" applyFont="1" applyFill="1" applyBorder="1" applyAlignment="1">
      <alignment horizontal="right" vertical="center" wrapText="1"/>
    </xf>
    <xf numFmtId="3" fontId="2" fillId="2" borderId="16" xfId="0" applyNumberFormat="1" applyFont="1" applyFill="1" applyBorder="1" applyAlignment="1">
      <alignment horizontal="right" vertical="center" wrapText="1"/>
    </xf>
    <xf numFmtId="3" fontId="2" fillId="2" borderId="41" xfId="0" applyNumberFormat="1" applyFont="1" applyFill="1" applyBorder="1" applyAlignment="1">
      <alignment horizontal="right" vertical="center" wrapText="1"/>
    </xf>
    <xf numFmtId="3" fontId="1" fillId="2" borderId="5" xfId="0" applyNumberFormat="1" applyFont="1" applyFill="1" applyBorder="1" applyAlignment="1">
      <alignment horizontal="right" vertical="center" wrapText="1"/>
    </xf>
    <xf numFmtId="3" fontId="1" fillId="2" borderId="7" xfId="0" applyNumberFormat="1" applyFont="1" applyFill="1" applyBorder="1" applyAlignment="1">
      <alignment horizontal="right" vertical="center" wrapText="1"/>
    </xf>
    <xf numFmtId="3" fontId="2" fillId="2" borderId="7" xfId="0" applyNumberFormat="1" applyFont="1" applyFill="1" applyBorder="1" applyAlignment="1">
      <alignment horizontal="right" vertical="center" wrapText="1"/>
    </xf>
    <xf numFmtId="3" fontId="2" fillId="2" borderId="8" xfId="0" applyNumberFormat="1" applyFont="1" applyFill="1" applyBorder="1" applyAlignment="1">
      <alignment horizontal="right" vertical="center" wrapText="1"/>
    </xf>
    <xf numFmtId="0" fontId="6"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6" fillId="2" borderId="0" xfId="0" applyFont="1" applyFill="1" applyAlignment="1">
      <alignment horizontal="center" vertical="center" wrapText="1"/>
    </xf>
    <xf numFmtId="0" fontId="9" fillId="2" borderId="9"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8" xfId="0" applyFont="1" applyFill="1" applyBorder="1" applyAlignment="1">
      <alignment horizontal="center" vertical="center"/>
    </xf>
    <xf numFmtId="167" fontId="8" fillId="2" borderId="7" xfId="0" applyNumberFormat="1" applyFont="1" applyFill="1" applyBorder="1" applyAlignment="1">
      <alignment horizontal="center" vertical="center" wrapText="1"/>
    </xf>
    <xf numFmtId="167" fontId="6" fillId="2" borderId="7"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xf>
    <xf numFmtId="0" fontId="1" fillId="2" borderId="7" xfId="0" applyFont="1" applyFill="1" applyBorder="1" applyAlignment="1">
      <alignment vertical="top"/>
    </xf>
    <xf numFmtId="0" fontId="2" fillId="2" borderId="7" xfId="0" applyFont="1" applyFill="1" applyBorder="1" applyAlignment="1">
      <alignment horizontal="justify" vertical="center"/>
    </xf>
    <xf numFmtId="0" fontId="37" fillId="2" borderId="11" xfId="0" applyFont="1" applyFill="1" applyBorder="1" applyAlignment="1">
      <alignment horizontal="justify" vertical="center"/>
    </xf>
    <xf numFmtId="0" fontId="1" fillId="2" borderId="8" xfId="0" applyFont="1" applyFill="1" applyBorder="1" applyAlignment="1">
      <alignment vertical="top"/>
    </xf>
    <xf numFmtId="0" fontId="37" fillId="2" borderId="12" xfId="0" applyFont="1" applyFill="1" applyBorder="1" applyAlignment="1">
      <alignment horizontal="justify" vertical="center"/>
    </xf>
    <xf numFmtId="0" fontId="37" fillId="2" borderId="10" xfId="0" applyFont="1" applyFill="1" applyBorder="1" applyAlignment="1">
      <alignment horizontal="justify" vertical="center"/>
    </xf>
    <xf numFmtId="0" fontId="6" fillId="2" borderId="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6" xfId="0" applyFont="1" applyFill="1" applyBorder="1" applyAlignment="1">
      <alignment horizontal="center" wrapText="1"/>
    </xf>
    <xf numFmtId="0" fontId="8" fillId="2" borderId="6"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6" fillId="2" borderId="4" xfId="0" applyFont="1" applyFill="1" applyBorder="1" applyAlignment="1">
      <alignment horizontal="center"/>
    </xf>
    <xf numFmtId="0" fontId="5" fillId="2" borderId="13" xfId="0" applyFont="1" applyFill="1" applyBorder="1" applyAlignment="1">
      <alignment horizontal="center" vertical="center" wrapText="1"/>
    </xf>
    <xf numFmtId="0" fontId="32" fillId="0" borderId="0" xfId="0" applyFont="1"/>
    <xf numFmtId="0" fontId="6" fillId="2" borderId="1" xfId="0" applyFont="1" applyFill="1" applyBorder="1"/>
    <xf numFmtId="0" fontId="1" fillId="2" borderId="7" xfId="0" applyFont="1" applyFill="1" applyBorder="1" applyAlignment="1">
      <alignment vertical="center" wrapText="1"/>
    </xf>
    <xf numFmtId="0" fontId="9" fillId="2" borderId="15" xfId="0" applyFont="1" applyFill="1" applyBorder="1" applyAlignment="1">
      <alignment horizontal="center" vertical="center"/>
    </xf>
    <xf numFmtId="0" fontId="8" fillId="2" borderId="5" xfId="0" applyFont="1" applyFill="1" applyBorder="1" applyAlignment="1">
      <alignment vertical="center"/>
    </xf>
    <xf numFmtId="0" fontId="9" fillId="2" borderId="13" xfId="0" applyFont="1" applyFill="1" applyBorder="1" applyAlignment="1">
      <alignment vertical="center"/>
    </xf>
    <xf numFmtId="0" fontId="8" fillId="2" borderId="6"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0" xfId="0" applyFont="1" applyFill="1" applyAlignment="1">
      <alignment horizontal="center" vertical="center"/>
    </xf>
    <xf numFmtId="0" fontId="8" fillId="2" borderId="11" xfId="0" applyFont="1" applyFill="1" applyBorder="1" applyAlignment="1">
      <alignment horizontal="center" vertical="center"/>
    </xf>
    <xf numFmtId="0" fontId="9" fillId="2" borderId="14" xfId="0" applyFont="1" applyFill="1" applyBorder="1" applyAlignment="1">
      <alignment horizontal="center" vertical="center"/>
    </xf>
    <xf numFmtId="10" fontId="39" fillId="0" borderId="0" xfId="0" applyNumberFormat="1" applyFont="1" applyAlignment="1">
      <alignment horizontal="center" vertical="center"/>
    </xf>
    <xf numFmtId="167" fontId="1" fillId="2" borderId="11" xfId="3" applyNumberFormat="1" applyFont="1" applyFill="1" applyBorder="1" applyAlignment="1">
      <alignment horizontal="center" vertical="center" wrapText="1"/>
    </xf>
    <xf numFmtId="167" fontId="1" fillId="2" borderId="4" xfId="3" applyNumberFormat="1" applyFont="1" applyFill="1" applyBorder="1" applyAlignment="1">
      <alignment horizontal="center" vertical="center" wrapText="1"/>
    </xf>
    <xf numFmtId="167" fontId="1" fillId="2" borderId="12" xfId="3" applyNumberFormat="1" applyFont="1" applyFill="1" applyBorder="1" applyAlignment="1">
      <alignment horizontal="center" vertical="center" wrapText="1"/>
    </xf>
    <xf numFmtId="0" fontId="2" fillId="2" borderId="0" xfId="0" applyFont="1" applyFill="1" applyAlignment="1">
      <alignment horizontal="justify" vertical="center"/>
    </xf>
    <xf numFmtId="0" fontId="1" fillId="2" borderId="0" xfId="0" applyFont="1" applyFill="1" applyAlignment="1">
      <alignment horizontal="justify" vertical="center"/>
    </xf>
    <xf numFmtId="0" fontId="1" fillId="2" borderId="0" xfId="0" applyFont="1" applyFill="1" applyAlignment="1">
      <alignment vertical="top"/>
    </xf>
    <xf numFmtId="0" fontId="37" fillId="2" borderId="0" xfId="0" applyFont="1" applyFill="1" applyAlignment="1">
      <alignment horizontal="justify" vertical="center"/>
    </xf>
    <xf numFmtId="0" fontId="41" fillId="2" borderId="0" xfId="0" applyFont="1" applyFill="1" applyAlignment="1">
      <alignment vertical="center"/>
    </xf>
    <xf numFmtId="0" fontId="41" fillId="2" borderId="0" xfId="0" applyFont="1" applyFill="1" applyAlignment="1">
      <alignment horizontal="center" vertical="center"/>
    </xf>
    <xf numFmtId="0" fontId="38" fillId="2" borderId="0" xfId="0" applyFont="1" applyFill="1" applyAlignment="1">
      <alignment vertical="center" wrapText="1"/>
    </xf>
    <xf numFmtId="0" fontId="42" fillId="2" borderId="0" xfId="0" applyFont="1" applyFill="1" applyAlignment="1">
      <alignment vertical="center"/>
    </xf>
    <xf numFmtId="0" fontId="0" fillId="2" borderId="0" xfId="0" applyFill="1" applyAlignment="1">
      <alignment vertical="center"/>
    </xf>
    <xf numFmtId="0" fontId="42" fillId="2" borderId="0" xfId="0" applyFont="1" applyFill="1" applyAlignment="1">
      <alignment horizontal="center" vertical="center"/>
    </xf>
    <xf numFmtId="0" fontId="40" fillId="2" borderId="0" xfId="0" applyFont="1" applyFill="1" applyAlignment="1">
      <alignment horizontal="center" vertical="center"/>
    </xf>
    <xf numFmtId="0" fontId="1" fillId="0" borderId="0" xfId="0" quotePrefix="1" applyFont="1"/>
    <xf numFmtId="167" fontId="1" fillId="0" borderId="12" xfId="0" applyNumberFormat="1" applyFont="1" applyBorder="1" applyAlignment="1">
      <alignment horizontal="center" vertical="center" wrapText="1"/>
    </xf>
    <xf numFmtId="3" fontId="30" fillId="0" borderId="31" xfId="0" applyNumberFormat="1" applyFont="1" applyBorder="1" applyAlignment="1">
      <alignment horizontal="right" wrapText="1"/>
    </xf>
    <xf numFmtId="3" fontId="19" fillId="0" borderId="31" xfId="0" applyNumberFormat="1" applyFont="1" applyBorder="1" applyAlignment="1">
      <alignment horizontal="right" wrapText="1"/>
    </xf>
    <xf numFmtId="3" fontId="19" fillId="0" borderId="27" xfId="0" applyNumberFormat="1" applyFont="1" applyBorder="1" applyAlignment="1">
      <alignment horizontal="right" wrapText="1"/>
    </xf>
    <xf numFmtId="3" fontId="19" fillId="0" borderId="29" xfId="0" applyNumberFormat="1" applyFont="1" applyBorder="1" applyAlignment="1">
      <alignment horizontal="right" wrapText="1"/>
    </xf>
    <xf numFmtId="167" fontId="19" fillId="0" borderId="29" xfId="0" quotePrefix="1" applyNumberFormat="1" applyFont="1" applyBorder="1" applyAlignment="1">
      <alignment horizontal="center" wrapText="1"/>
    </xf>
    <xf numFmtId="167" fontId="19" fillId="0" borderId="29" xfId="0" applyNumberFormat="1" applyFont="1" applyBorder="1" applyAlignment="1">
      <alignment horizontal="center" wrapText="1"/>
    </xf>
    <xf numFmtId="167" fontId="19" fillId="0" borderId="30" xfId="0" quotePrefix="1" applyNumberFormat="1" applyFont="1" applyBorder="1" applyAlignment="1">
      <alignment horizontal="center" wrapText="1"/>
    </xf>
    <xf numFmtId="167" fontId="19" fillId="0" borderId="31" xfId="0" quotePrefix="1" applyNumberFormat="1" applyFont="1" applyBorder="1" applyAlignment="1">
      <alignment horizontal="center" wrapText="1"/>
    </xf>
    <xf numFmtId="167" fontId="19" fillId="0" borderId="31" xfId="0" applyNumberFormat="1" applyFont="1" applyBorder="1" applyAlignment="1">
      <alignment horizontal="center" wrapText="1"/>
    </xf>
    <xf numFmtId="167" fontId="19" fillId="0" borderId="27" xfId="0" quotePrefix="1" applyNumberFormat="1" applyFont="1" applyBorder="1" applyAlignment="1">
      <alignment horizontal="center" wrapText="1"/>
    </xf>
    <xf numFmtId="167" fontId="18" fillId="0" borderId="31" xfId="0" applyNumberFormat="1" applyFont="1" applyBorder="1" applyAlignment="1">
      <alignment horizontal="center" wrapText="1"/>
    </xf>
    <xf numFmtId="167" fontId="18" fillId="0" borderId="11" xfId="0" applyNumberFormat="1" applyFont="1" applyBorder="1" applyAlignment="1">
      <alignment horizontal="center" wrapText="1"/>
    </xf>
    <xf numFmtId="167" fontId="19" fillId="0" borderId="37" xfId="0" applyNumberFormat="1" applyFont="1" applyBorder="1" applyAlignment="1">
      <alignment horizontal="center" wrapText="1"/>
    </xf>
    <xf numFmtId="167" fontId="19" fillId="0" borderId="38" xfId="0" applyNumberFormat="1" applyFont="1" applyBorder="1" applyAlignment="1">
      <alignment horizontal="center" wrapText="1"/>
    </xf>
    <xf numFmtId="167" fontId="19" fillId="0" borderId="11" xfId="0" applyNumberFormat="1" applyFont="1" applyBorder="1" applyAlignment="1">
      <alignment horizontal="center" wrapText="1"/>
    </xf>
    <xf numFmtId="167" fontId="19" fillId="0" borderId="39" xfId="0" applyNumberFormat="1" applyFont="1" applyBorder="1" applyAlignment="1">
      <alignment horizontal="center" wrapText="1"/>
    </xf>
    <xf numFmtId="3" fontId="0" fillId="2" borderId="2" xfId="4" applyNumberFormat="1" applyFont="1" applyFill="1" applyBorder="1"/>
    <xf numFmtId="3" fontId="0" fillId="2" borderId="3" xfId="4" applyNumberFormat="1" applyFont="1" applyFill="1" applyBorder="1"/>
    <xf numFmtId="3" fontId="25" fillId="2" borderId="3" xfId="4" applyNumberFormat="1" applyFont="1" applyFill="1" applyBorder="1"/>
    <xf numFmtId="3" fontId="25" fillId="2" borderId="4" xfId="4" applyNumberFormat="1" applyFont="1" applyFill="1" applyBorder="1"/>
    <xf numFmtId="168" fontId="2" fillId="2" borderId="0" xfId="1" applyNumberFormat="1" applyFont="1" applyFill="1"/>
    <xf numFmtId="168" fontId="1" fillId="2" borderId="0" xfId="1" applyNumberFormat="1" applyFont="1" applyFill="1"/>
    <xf numFmtId="168" fontId="2" fillId="2" borderId="3" xfId="1" applyNumberFormat="1" applyFont="1" applyFill="1" applyBorder="1"/>
    <xf numFmtId="168" fontId="2" fillId="2" borderId="4" xfId="1" applyNumberFormat="1" applyFont="1" applyFill="1" applyBorder="1"/>
    <xf numFmtId="170" fontId="2" fillId="2" borderId="2" xfId="0" applyNumberFormat="1" applyFont="1" applyFill="1" applyBorder="1" applyAlignment="1">
      <alignment horizontal="center" vertical="center"/>
    </xf>
    <xf numFmtId="0" fontId="6" fillId="2" borderId="0" xfId="0" applyFont="1" applyFill="1" applyAlignment="1">
      <alignment horizontal="center" vertical="center"/>
    </xf>
    <xf numFmtId="177" fontId="6" fillId="2" borderId="0" xfId="0" applyNumberFormat="1" applyFont="1" applyFill="1"/>
    <xf numFmtId="168" fontId="6" fillId="2" borderId="0" xfId="0" applyNumberFormat="1" applyFont="1" applyFill="1"/>
    <xf numFmtId="169" fontId="6" fillId="2" borderId="0" xfId="0" applyNumberFormat="1" applyFont="1" applyFill="1"/>
    <xf numFmtId="167" fontId="6" fillId="2" borderId="0" xfId="9" applyNumberFormat="1" applyFont="1" applyFill="1"/>
    <xf numFmtId="167" fontId="2" fillId="2" borderId="2" xfId="3" applyNumberFormat="1" applyFont="1" applyFill="1" applyBorder="1" applyAlignment="1">
      <alignment horizontal="center" vertical="center"/>
    </xf>
    <xf numFmtId="167" fontId="1" fillId="2" borderId="3" xfId="3" applyNumberFormat="1" applyFont="1" applyFill="1" applyBorder="1" applyAlignment="1">
      <alignment horizontal="center" vertical="center"/>
    </xf>
    <xf numFmtId="167" fontId="7" fillId="2" borderId="3" xfId="3" applyNumberFormat="1" applyFont="1" applyFill="1" applyBorder="1" applyAlignment="1">
      <alignment horizontal="center" vertical="center"/>
    </xf>
    <xf numFmtId="167" fontId="1" fillId="2" borderId="4" xfId="3" applyNumberFormat="1" applyFont="1" applyFill="1" applyBorder="1" applyAlignment="1">
      <alignment horizontal="center" vertical="center"/>
    </xf>
    <xf numFmtId="41" fontId="44" fillId="2" borderId="0" xfId="9" applyFont="1" applyFill="1" applyAlignment="1">
      <alignment horizontal="center"/>
    </xf>
    <xf numFmtId="41" fontId="1" fillId="2" borderId="0" xfId="9" applyFont="1" applyFill="1"/>
    <xf numFmtId="170" fontId="2" fillId="2" borderId="0" xfId="0" applyNumberFormat="1" applyFont="1" applyFill="1" applyAlignment="1">
      <alignment horizontal="right"/>
    </xf>
    <xf numFmtId="177" fontId="1" fillId="2" borderId="0" xfId="0" applyNumberFormat="1" applyFont="1" applyFill="1"/>
    <xf numFmtId="9" fontId="1" fillId="2" borderId="0" xfId="3" applyFont="1" applyFill="1"/>
    <xf numFmtId="167" fontId="1" fillId="2" borderId="0" xfId="9" applyNumberFormat="1" applyFont="1" applyFill="1"/>
    <xf numFmtId="170" fontId="2" fillId="2" borderId="0" xfId="0" applyNumberFormat="1" applyFont="1" applyFill="1" applyAlignment="1">
      <alignment horizontal="center" vertical="center"/>
    </xf>
    <xf numFmtId="167" fontId="6" fillId="2" borderId="0" xfId="0" applyNumberFormat="1" applyFont="1" applyFill="1" applyAlignment="1">
      <alignment horizontal="center"/>
    </xf>
    <xf numFmtId="0" fontId="6" fillId="2" borderId="0" xfId="0" applyFont="1" applyFill="1" applyAlignment="1">
      <alignment horizontal="left" wrapText="1"/>
    </xf>
    <xf numFmtId="41" fontId="2" fillId="2" borderId="0" xfId="9" applyFont="1" applyFill="1" applyBorder="1" applyAlignment="1">
      <alignment horizontal="center" vertical="center"/>
    </xf>
    <xf numFmtId="41" fontId="6" fillId="2" borderId="0" xfId="9" applyFont="1" applyFill="1" applyBorder="1" applyAlignment="1">
      <alignment horizontal="center"/>
    </xf>
    <xf numFmtId="3" fontId="5" fillId="2" borderId="0" xfId="0" applyNumberFormat="1" applyFont="1" applyFill="1"/>
    <xf numFmtId="170" fontId="1" fillId="2" borderId="0" xfId="0" applyNumberFormat="1" applyFont="1" applyFill="1" applyAlignment="1">
      <alignment vertical="center" wrapText="1"/>
    </xf>
    <xf numFmtId="2" fontId="6" fillId="2" borderId="0" xfId="0" applyNumberFormat="1" applyFont="1" applyFill="1" applyAlignment="1">
      <alignment horizontal="center"/>
    </xf>
    <xf numFmtId="170" fontId="2" fillId="2" borderId="0" xfId="0" applyNumberFormat="1" applyFont="1" applyFill="1" applyAlignment="1">
      <alignment horizontal="center"/>
    </xf>
    <xf numFmtId="167" fontId="18" fillId="0" borderId="26" xfId="0" applyNumberFormat="1" applyFont="1" applyBorder="1" applyAlignment="1">
      <alignment horizontal="center" wrapText="1"/>
    </xf>
    <xf numFmtId="0" fontId="2" fillId="2" borderId="8" xfId="0" applyFont="1" applyFill="1" applyBorder="1" applyAlignment="1">
      <alignment horizontal="left" vertical="center" wrapText="1"/>
    </xf>
    <xf numFmtId="3" fontId="30" fillId="0" borderId="42" xfId="0" applyNumberFormat="1" applyFont="1" applyBorder="1" applyAlignment="1">
      <alignment horizontal="right" wrapText="1"/>
    </xf>
    <xf numFmtId="167" fontId="18" fillId="0" borderId="42" xfId="0" applyNumberFormat="1" applyFont="1" applyBorder="1" applyAlignment="1">
      <alignment horizontal="center" wrapText="1"/>
    </xf>
    <xf numFmtId="167" fontId="18" fillId="0" borderId="12" xfId="0" applyNumberFormat="1" applyFont="1" applyBorder="1" applyAlignment="1">
      <alignment horizontal="center" wrapText="1"/>
    </xf>
    <xf numFmtId="170" fontId="6" fillId="2" borderId="0" xfId="0" applyNumberFormat="1" applyFont="1" applyFill="1" applyAlignment="1">
      <alignment horizontal="center"/>
    </xf>
    <xf numFmtId="3" fontId="2" fillId="2" borderId="2" xfId="1" applyNumberFormat="1" applyFont="1" applyFill="1" applyBorder="1" applyAlignment="1">
      <alignment horizontal="right" vertical="top"/>
    </xf>
    <xf numFmtId="0" fontId="8" fillId="2" borderId="7" xfId="0" applyFont="1" applyFill="1" applyBorder="1" applyAlignment="1">
      <alignment vertical="center" wrapText="1"/>
    </xf>
    <xf numFmtId="170" fontId="1" fillId="2" borderId="11" xfId="5" applyNumberFormat="1" applyFont="1" applyFill="1" applyBorder="1" applyAlignment="1">
      <alignment horizontal="center" vertical="center"/>
    </xf>
    <xf numFmtId="170" fontId="2" fillId="2" borderId="12" xfId="5" applyNumberFormat="1" applyFont="1" applyFill="1" applyBorder="1" applyAlignment="1">
      <alignment horizontal="center" vertical="center"/>
    </xf>
    <xf numFmtId="3" fontId="1" fillId="2" borderId="3" xfId="0" applyNumberFormat="1" applyFont="1" applyFill="1" applyBorder="1" applyAlignment="1">
      <alignment horizontal="right" vertical="center"/>
    </xf>
    <xf numFmtId="170" fontId="2" fillId="2" borderId="9" xfId="9" applyNumberFormat="1" applyFont="1" applyFill="1" applyBorder="1" applyAlignment="1">
      <alignment horizontal="center"/>
    </xf>
    <xf numFmtId="170" fontId="2" fillId="2" borderId="4" xfId="9" applyNumberFormat="1" applyFont="1" applyFill="1" applyBorder="1" applyAlignment="1">
      <alignment horizontal="center" vertical="center"/>
    </xf>
    <xf numFmtId="0" fontId="18" fillId="4" borderId="5" xfId="0" applyFont="1" applyFill="1" applyBorder="1" applyAlignment="1">
      <alignment wrapText="1"/>
    </xf>
    <xf numFmtId="0" fontId="18" fillId="4" borderId="6" xfId="0" applyFont="1" applyFill="1" applyBorder="1" applyAlignment="1">
      <alignment wrapText="1"/>
    </xf>
    <xf numFmtId="0" fontId="18" fillId="4" borderId="8" xfId="0" applyFont="1" applyFill="1" applyBorder="1" applyAlignment="1">
      <alignment wrapText="1"/>
    </xf>
    <xf numFmtId="0" fontId="18" fillId="4" borderId="9" xfId="0" applyFont="1" applyFill="1" applyBorder="1" applyAlignment="1">
      <alignment wrapText="1"/>
    </xf>
    <xf numFmtId="0" fontId="18" fillId="4" borderId="2"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5" fillId="2" borderId="0" xfId="0" applyFont="1" applyFill="1" applyAlignment="1">
      <alignment horizontal="justify"/>
    </xf>
    <xf numFmtId="0" fontId="45" fillId="2" borderId="7" xfId="0" applyFont="1" applyFill="1" applyBorder="1" applyAlignment="1">
      <alignment wrapText="1"/>
    </xf>
    <xf numFmtId="37" fontId="45" fillId="2" borderId="3" xfId="0" applyNumberFormat="1" applyFont="1" applyFill="1" applyBorder="1" applyAlignment="1">
      <alignment wrapText="1"/>
    </xf>
    <xf numFmtId="37" fontId="45" fillId="2" borderId="0" xfId="0" applyNumberFormat="1" applyFont="1" applyFill="1" applyAlignment="1">
      <alignment wrapText="1"/>
    </xf>
    <xf numFmtId="37" fontId="45" fillId="2" borderId="11" xfId="0" applyNumberFormat="1" applyFont="1" applyFill="1" applyBorder="1" applyAlignment="1">
      <alignment wrapText="1"/>
    </xf>
    <xf numFmtId="37" fontId="45" fillId="2" borderId="3" xfId="0" applyNumberFormat="1" applyFont="1" applyFill="1" applyBorder="1" applyAlignment="1">
      <alignment horizontal="right" wrapText="1"/>
    </xf>
    <xf numFmtId="37" fontId="45" fillId="2" borderId="0" xfId="0" applyNumberFormat="1" applyFont="1" applyFill="1" applyAlignment="1">
      <alignment horizontal="right" wrapText="1"/>
    </xf>
    <xf numFmtId="37" fontId="45" fillId="2" borderId="11" xfId="0" applyNumberFormat="1" applyFont="1" applyFill="1" applyBorder="1" applyAlignment="1">
      <alignment horizontal="right" wrapText="1"/>
    </xf>
    <xf numFmtId="188" fontId="21" fillId="2" borderId="0" xfId="0" applyNumberFormat="1" applyFont="1" applyFill="1"/>
    <xf numFmtId="37" fontId="19" fillId="4" borderId="2" xfId="0" applyNumberFormat="1" applyFont="1" applyFill="1" applyBorder="1" applyAlignment="1">
      <alignment horizontal="right" wrapText="1"/>
    </xf>
    <xf numFmtId="37" fontId="19" fillId="4" borderId="6" xfId="0" applyNumberFormat="1" applyFont="1" applyFill="1" applyBorder="1" applyAlignment="1">
      <alignment horizontal="right" wrapText="1"/>
    </xf>
    <xf numFmtId="37" fontId="19" fillId="4" borderId="10" xfId="0" applyNumberFormat="1" applyFont="1" applyFill="1" applyBorder="1" applyAlignment="1">
      <alignment horizontal="right" wrapText="1"/>
    </xf>
    <xf numFmtId="37" fontId="19" fillId="4" borderId="0" xfId="0" applyNumberFormat="1" applyFont="1" applyFill="1" applyAlignment="1">
      <alignment horizontal="right" wrapText="1"/>
    </xf>
    <xf numFmtId="37" fontId="19" fillId="4" borderId="11" xfId="0" applyNumberFormat="1" applyFont="1" applyFill="1" applyBorder="1" applyAlignment="1">
      <alignment horizontal="right" wrapText="1"/>
    </xf>
    <xf numFmtId="37" fontId="19" fillId="4" borderId="9" xfId="0" applyNumberFormat="1" applyFont="1" applyFill="1" applyBorder="1" applyAlignment="1">
      <alignment horizontal="right" wrapText="1"/>
    </xf>
    <xf numFmtId="37" fontId="19" fillId="4" borderId="12" xfId="0" applyNumberFormat="1" applyFont="1" applyFill="1" applyBorder="1" applyAlignment="1">
      <alignment horizontal="right" wrapText="1"/>
    </xf>
    <xf numFmtId="0" fontId="21" fillId="4" borderId="13" xfId="0" applyFont="1" applyFill="1" applyBorder="1" applyAlignment="1">
      <alignment wrapText="1"/>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42" fontId="8" fillId="0" borderId="1" xfId="24" applyFont="1" applyBorder="1" applyAlignment="1">
      <alignment horizontal="right" vertical="center"/>
    </xf>
    <xf numFmtId="42" fontId="6" fillId="0" borderId="1" xfId="24" applyFont="1" applyBorder="1" applyAlignment="1">
      <alignment horizontal="right" vertical="center"/>
    </xf>
    <xf numFmtId="0" fontId="6" fillId="0" borderId="1" xfId="0" applyFont="1" applyBorder="1" applyAlignment="1">
      <alignment vertical="center" wrapText="1"/>
    </xf>
    <xf numFmtId="0" fontId="8" fillId="0" borderId="1" xfId="0" applyFont="1" applyBorder="1" applyAlignment="1">
      <alignment horizontal="center" vertical="center" wrapText="1"/>
    </xf>
    <xf numFmtId="168" fontId="2" fillId="2" borderId="3" xfId="4" applyNumberFormat="1" applyFont="1" applyFill="1" applyBorder="1" applyAlignment="1">
      <alignment horizontal="right"/>
    </xf>
    <xf numFmtId="188" fontId="19" fillId="4" borderId="3" xfId="0" applyNumberFormat="1" applyFont="1" applyFill="1" applyBorder="1" applyAlignment="1">
      <alignment horizontal="center" wrapText="1"/>
    </xf>
    <xf numFmtId="188" fontId="19" fillId="4" borderId="0" xfId="0" applyNumberFormat="1" applyFont="1" applyFill="1" applyAlignment="1">
      <alignment horizontal="center" wrapText="1"/>
    </xf>
    <xf numFmtId="188" fontId="19" fillId="4" borderId="11" xfId="0" applyNumberFormat="1" applyFont="1" applyFill="1" applyBorder="1" applyAlignment="1">
      <alignment horizontal="center" wrapText="1"/>
    </xf>
    <xf numFmtId="167" fontId="18" fillId="4" borderId="4" xfId="0" applyNumberFormat="1" applyFont="1" applyFill="1" applyBorder="1" applyAlignment="1">
      <alignment horizontal="center" wrapText="1"/>
    </xf>
    <xf numFmtId="167" fontId="18" fillId="4" borderId="9" xfId="0" applyNumberFormat="1" applyFont="1" applyFill="1" applyBorder="1" applyAlignment="1">
      <alignment horizontal="center" wrapText="1"/>
    </xf>
    <xf numFmtId="167" fontId="18" fillId="4" borderId="12" xfId="0" applyNumberFormat="1" applyFont="1" applyFill="1" applyBorder="1" applyAlignment="1">
      <alignment horizont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11" xfId="0" applyFont="1" applyFill="1" applyBorder="1" applyAlignment="1">
      <alignment horizontal="center"/>
    </xf>
    <xf numFmtId="0" fontId="32" fillId="2" borderId="0" xfId="0" applyFont="1" applyFill="1"/>
    <xf numFmtId="10" fontId="8" fillId="2" borderId="0" xfId="0" applyNumberFormat="1" applyFont="1" applyFill="1" applyAlignment="1">
      <alignment horizontal="center" vertical="center"/>
    </xf>
    <xf numFmtId="10" fontId="8" fillId="2" borderId="11" xfId="0" applyNumberFormat="1" applyFont="1" applyFill="1" applyBorder="1" applyAlignment="1">
      <alignment horizontal="center" vertical="center"/>
    </xf>
    <xf numFmtId="0" fontId="5" fillId="2" borderId="13" xfId="0" applyFont="1" applyFill="1" applyBorder="1" applyAlignment="1">
      <alignment vertical="center"/>
    </xf>
    <xf numFmtId="10" fontId="8" fillId="2" borderId="3" xfId="0" applyNumberFormat="1" applyFont="1" applyFill="1" applyBorder="1" applyAlignment="1">
      <alignment horizontal="center" vertical="center"/>
    </xf>
    <xf numFmtId="3" fontId="9" fillId="2" borderId="14" xfId="0" applyNumberFormat="1" applyFont="1" applyFill="1" applyBorder="1" applyAlignment="1">
      <alignment horizontal="center" vertical="center"/>
    </xf>
    <xf numFmtId="10" fontId="9" fillId="2" borderId="14" xfId="0" applyNumberFormat="1" applyFont="1" applyFill="1" applyBorder="1" applyAlignment="1">
      <alignment horizontal="center" vertical="center"/>
    </xf>
    <xf numFmtId="0" fontId="6" fillId="0" borderId="0" xfId="0" applyFont="1" applyAlignment="1">
      <alignment horizontal="left" vertical="center"/>
    </xf>
    <xf numFmtId="0" fontId="9" fillId="2" borderId="0" xfId="0" applyFont="1" applyFill="1" applyAlignment="1">
      <alignment horizontal="center" vertical="center" wrapText="1"/>
    </xf>
    <xf numFmtId="0" fontId="6" fillId="2" borderId="5" xfId="0" applyFont="1" applyFill="1" applyBorder="1" applyAlignment="1">
      <alignment vertical="center"/>
    </xf>
    <xf numFmtId="0" fontId="9" fillId="2" borderId="11"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3" fontId="8" fillId="2" borderId="7" xfId="0" applyNumberFormat="1" applyFont="1" applyFill="1" applyBorder="1" applyAlignment="1">
      <alignment horizontal="center" vertical="center"/>
    </xf>
    <xf numFmtId="0" fontId="8" fillId="2" borderId="7" xfId="0" applyFont="1" applyFill="1" applyBorder="1" applyAlignment="1">
      <alignment horizontal="center" vertical="center"/>
    </xf>
    <xf numFmtId="3" fontId="9" fillId="2" borderId="13" xfId="0" applyNumberFormat="1" applyFont="1" applyFill="1" applyBorder="1" applyAlignment="1">
      <alignment horizontal="center" vertical="center"/>
    </xf>
    <xf numFmtId="10" fontId="9" fillId="2" borderId="15" xfId="0" applyNumberFormat="1" applyFont="1" applyFill="1" applyBorder="1" applyAlignment="1">
      <alignment horizontal="center" vertical="center"/>
    </xf>
    <xf numFmtId="170" fontId="2" fillId="2" borderId="8" xfId="0" applyNumberFormat="1" applyFont="1" applyFill="1" applyBorder="1" applyAlignment="1">
      <alignment horizontal="center"/>
    </xf>
    <xf numFmtId="1" fontId="2" fillId="2" borderId="1" xfId="0" applyNumberFormat="1" applyFont="1" applyFill="1" applyBorder="1" applyAlignment="1">
      <alignment horizontal="center" vertical="center"/>
    </xf>
    <xf numFmtId="41" fontId="1" fillId="2" borderId="3" xfId="9" applyFont="1" applyFill="1" applyBorder="1"/>
    <xf numFmtId="41" fontId="1" fillId="2" borderId="4" xfId="9" applyFont="1" applyFill="1" applyBorder="1"/>
    <xf numFmtId="42" fontId="21" fillId="2" borderId="0" xfId="24" applyFont="1" applyFill="1"/>
    <xf numFmtId="166" fontId="46" fillId="2" borderId="0" xfId="3" applyNumberFormat="1" applyFont="1" applyFill="1"/>
    <xf numFmtId="0" fontId="20" fillId="4" borderId="11" xfId="0" quotePrefix="1" applyFont="1" applyFill="1" applyBorder="1" applyAlignment="1">
      <alignment horizontal="center" wrapText="1"/>
    </xf>
    <xf numFmtId="167" fontId="2" fillId="2" borderId="4" xfId="3" applyNumberFormat="1" applyFont="1" applyFill="1" applyBorder="1" applyAlignment="1">
      <alignment horizontal="center" vertical="center"/>
    </xf>
    <xf numFmtId="167" fontId="2" fillId="2" borderId="9" xfId="3" applyNumberFormat="1" applyFont="1" applyFill="1" applyBorder="1" applyAlignment="1">
      <alignment horizontal="center" vertical="center"/>
    </xf>
    <xf numFmtId="167" fontId="2" fillId="2" borderId="12" xfId="3" applyNumberFormat="1" applyFont="1" applyFill="1" applyBorder="1" applyAlignment="1">
      <alignment horizontal="center" vertical="center"/>
    </xf>
    <xf numFmtId="3" fontId="2" fillId="2" borderId="1" xfId="0" applyNumberFormat="1" applyFont="1" applyFill="1" applyBorder="1"/>
    <xf numFmtId="3" fontId="1" fillId="2" borderId="5" xfId="9" applyNumberFormat="1" applyFont="1" applyFill="1" applyBorder="1" applyAlignment="1">
      <alignment horizontal="right" vertical="center"/>
    </xf>
    <xf numFmtId="3" fontId="1" fillId="2" borderId="8" xfId="9" applyNumberFormat="1" applyFont="1" applyFill="1" applyBorder="1" applyAlignment="1">
      <alignment horizontal="right" vertical="center"/>
    </xf>
    <xf numFmtId="3" fontId="2" fillId="2" borderId="13" xfId="9" applyNumberFormat="1" applyFont="1" applyFill="1" applyBorder="1" applyAlignment="1">
      <alignment horizontal="right" vertical="center"/>
    </xf>
    <xf numFmtId="170" fontId="1" fillId="2" borderId="0" xfId="9" applyNumberFormat="1" applyFont="1" applyFill="1" applyBorder="1" applyAlignment="1">
      <alignment horizontal="center"/>
    </xf>
    <xf numFmtId="170" fontId="2" fillId="2" borderId="15" xfId="9" applyNumberFormat="1" applyFont="1" applyFill="1" applyBorder="1" applyAlignment="1">
      <alignment horizontal="center" vertical="center"/>
    </xf>
    <xf numFmtId="170" fontId="1" fillId="2" borderId="11" xfId="9" applyNumberFormat="1" applyFont="1" applyFill="1" applyBorder="1" applyAlignment="1">
      <alignment horizontal="center"/>
    </xf>
    <xf numFmtId="37" fontId="20" fillId="4" borderId="0" xfId="0" applyNumberFormat="1" applyFont="1" applyFill="1" applyAlignment="1">
      <alignment horizontal="right" wrapText="1"/>
    </xf>
    <xf numFmtId="0" fontId="20" fillId="4" borderId="0" xfId="0" applyFont="1" applyFill="1" applyAlignment="1">
      <alignment horizontal="center" wrapText="1"/>
    </xf>
    <xf numFmtId="0" fontId="21" fillId="4" borderId="0" xfId="0" applyFont="1" applyFill="1" applyAlignment="1">
      <alignment wrapText="1"/>
    </xf>
    <xf numFmtId="0" fontId="35" fillId="2" borderId="0" xfId="0" applyFont="1" applyFill="1"/>
    <xf numFmtId="185" fontId="1" fillId="2" borderId="0" xfId="9" applyNumberFormat="1" applyFont="1" applyFill="1"/>
    <xf numFmtId="189" fontId="1" fillId="2" borderId="0" xfId="9" applyNumberFormat="1" applyFont="1" applyFill="1"/>
    <xf numFmtId="41" fontId="29" fillId="2" borderId="0" xfId="9" applyFont="1" applyFill="1" applyAlignment="1">
      <alignment horizontal="center" vertical="center"/>
    </xf>
    <xf numFmtId="0" fontId="2" fillId="2" borderId="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167" fontId="8" fillId="3" borderId="11" xfId="0" applyNumberFormat="1" applyFont="1" applyFill="1" applyBorder="1" applyAlignment="1">
      <alignment horizontal="center" vertical="center"/>
    </xf>
    <xf numFmtId="167" fontId="8" fillId="3" borderId="12" xfId="0" applyNumberFormat="1" applyFont="1" applyFill="1" applyBorder="1" applyAlignment="1">
      <alignment horizontal="center" vertical="center"/>
    </xf>
    <xf numFmtId="177" fontId="1" fillId="2" borderId="0" xfId="9" applyNumberFormat="1" applyFont="1" applyFill="1"/>
    <xf numFmtId="0" fontId="2" fillId="2" borderId="14" xfId="0" applyFont="1" applyFill="1" applyBorder="1" applyAlignment="1">
      <alignment vertical="center"/>
    </xf>
    <xf numFmtId="0" fontId="2" fillId="2" borderId="15" xfId="0" applyFont="1" applyFill="1" applyBorder="1" applyAlignment="1">
      <alignment vertical="center"/>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xf>
    <xf numFmtId="3" fontId="2" fillId="2" borderId="9"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6" xfId="0" applyFont="1" applyFill="1" applyBorder="1" applyAlignment="1">
      <alignment vertical="center"/>
    </xf>
    <xf numFmtId="0" fontId="2" fillId="2" borderId="9" xfId="0" applyFont="1" applyFill="1" applyBorder="1" applyAlignment="1">
      <alignment vertical="center"/>
    </xf>
    <xf numFmtId="3" fontId="1" fillId="2" borderId="5"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70" fontId="1" fillId="2" borderId="10" xfId="0" applyNumberFormat="1" applyFont="1" applyFill="1" applyBorder="1" applyAlignment="1">
      <alignment horizontal="center" vertical="center"/>
    </xf>
    <xf numFmtId="170" fontId="1" fillId="2" borderId="11" xfId="0" applyNumberFormat="1" applyFont="1" applyFill="1" applyBorder="1" applyAlignment="1">
      <alignment horizontal="center" vertical="center"/>
    </xf>
    <xf numFmtId="170" fontId="2" fillId="2" borderId="12" xfId="0" applyNumberFormat="1" applyFont="1" applyFill="1" applyBorder="1" applyAlignment="1">
      <alignment horizontal="center" vertical="center"/>
    </xf>
    <xf numFmtId="3" fontId="2" fillId="2" borderId="13" xfId="0" applyNumberFormat="1" applyFont="1" applyFill="1" applyBorder="1" applyAlignment="1">
      <alignment horizontal="right"/>
    </xf>
    <xf numFmtId="3" fontId="2" fillId="2" borderId="15" xfId="0" applyNumberFormat="1" applyFont="1" applyFill="1" applyBorder="1" applyAlignment="1">
      <alignment horizontal="right"/>
    </xf>
    <xf numFmtId="3" fontId="2" fillId="2" borderId="14" xfId="0" applyNumberFormat="1" applyFont="1" applyFill="1" applyBorder="1" applyAlignment="1">
      <alignment horizontal="right"/>
    </xf>
    <xf numFmtId="3" fontId="2" fillId="2" borderId="7" xfId="0" applyNumberFormat="1" applyFont="1" applyFill="1" applyBorder="1" applyAlignment="1">
      <alignment horizontal="right"/>
    </xf>
    <xf numFmtId="3" fontId="2" fillId="2" borderId="11" xfId="0" applyNumberFormat="1" applyFont="1" applyFill="1" applyBorder="1" applyAlignment="1">
      <alignment horizontal="right"/>
    </xf>
    <xf numFmtId="3" fontId="2" fillId="2" borderId="0" xfId="0" applyNumberFormat="1" applyFont="1" applyFill="1" applyAlignment="1">
      <alignment horizontal="right"/>
    </xf>
    <xf numFmtId="3" fontId="1" fillId="2" borderId="5" xfId="0" applyNumberFormat="1" applyFont="1" applyFill="1" applyBorder="1" applyAlignment="1">
      <alignment horizontal="right"/>
    </xf>
    <xf numFmtId="3" fontId="1" fillId="2" borderId="10" xfId="0" applyNumberFormat="1" applyFont="1" applyFill="1" applyBorder="1" applyAlignment="1">
      <alignment horizontal="right"/>
    </xf>
    <xf numFmtId="3" fontId="1" fillId="2" borderId="6" xfId="0" applyNumberFormat="1" applyFont="1" applyFill="1" applyBorder="1" applyAlignment="1">
      <alignment horizontal="right"/>
    </xf>
    <xf numFmtId="3" fontId="1" fillId="2" borderId="7" xfId="0" applyNumberFormat="1" applyFont="1" applyFill="1" applyBorder="1" applyAlignment="1">
      <alignment horizontal="right"/>
    </xf>
    <xf numFmtId="3" fontId="1" fillId="2" borderId="11" xfId="0" applyNumberFormat="1" applyFont="1" applyFill="1" applyBorder="1" applyAlignment="1">
      <alignment horizontal="right"/>
    </xf>
    <xf numFmtId="3" fontId="1" fillId="2" borderId="0" xfId="0" applyNumberFormat="1" applyFont="1" applyFill="1" applyAlignment="1">
      <alignment horizontal="right"/>
    </xf>
    <xf numFmtId="3" fontId="1" fillId="2" borderId="8" xfId="0" applyNumberFormat="1" applyFont="1" applyFill="1" applyBorder="1" applyAlignment="1">
      <alignment horizontal="right"/>
    </xf>
    <xf numFmtId="3" fontId="1" fillId="2" borderId="12" xfId="0" applyNumberFormat="1" applyFont="1" applyFill="1" applyBorder="1" applyAlignment="1">
      <alignment horizontal="right"/>
    </xf>
    <xf numFmtId="3" fontId="1" fillId="2" borderId="9" xfId="0" applyNumberFormat="1" applyFont="1" applyFill="1" applyBorder="1" applyAlignment="1">
      <alignment horizontal="right"/>
    </xf>
    <xf numFmtId="3" fontId="2" fillId="2" borderId="5" xfId="0" applyNumberFormat="1" applyFont="1" applyFill="1" applyBorder="1" applyAlignment="1">
      <alignment horizontal="right"/>
    </xf>
    <xf numFmtId="3" fontId="2" fillId="2" borderId="10" xfId="0" applyNumberFormat="1" applyFont="1" applyFill="1" applyBorder="1" applyAlignment="1">
      <alignment horizontal="right"/>
    </xf>
    <xf numFmtId="3" fontId="2" fillId="2" borderId="6" xfId="0" applyNumberFormat="1" applyFont="1" applyFill="1" applyBorder="1" applyAlignment="1">
      <alignment horizontal="right"/>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3" fontId="2" fillId="2" borderId="12" xfId="0" applyNumberFormat="1" applyFont="1" applyFill="1" applyBorder="1" applyAlignment="1">
      <alignment horizontal="right" vertical="center"/>
    </xf>
    <xf numFmtId="3" fontId="8" fillId="2" borderId="0" xfId="0" applyNumberFormat="1" applyFont="1" applyFill="1" applyAlignment="1">
      <alignment horizontal="right" vertical="center"/>
    </xf>
    <xf numFmtId="3" fontId="8" fillId="2" borderId="11" xfId="0" applyNumberFormat="1" applyFont="1" applyFill="1" applyBorder="1" applyAlignment="1">
      <alignment horizontal="right" vertical="center"/>
    </xf>
    <xf numFmtId="169" fontId="1" fillId="2" borderId="0" xfId="0" applyNumberFormat="1" applyFont="1" applyFill="1"/>
    <xf numFmtId="0" fontId="9" fillId="3" borderId="0" xfId="0" applyFont="1" applyFill="1" applyAlignment="1">
      <alignment vertical="center" wrapText="1"/>
    </xf>
    <xf numFmtId="3" fontId="9" fillId="3" borderId="11" xfId="0" applyNumberFormat="1" applyFont="1" applyFill="1" applyBorder="1" applyAlignment="1">
      <alignment horizontal="right" vertical="center"/>
    </xf>
    <xf numFmtId="0" fontId="8" fillId="3" borderId="0" xfId="0" applyFont="1" applyFill="1" applyAlignment="1">
      <alignment vertical="center" wrapText="1"/>
    </xf>
    <xf numFmtId="3" fontId="8" fillId="3" borderId="11" xfId="0" applyNumberFormat="1" applyFont="1" applyFill="1" applyBorder="1" applyAlignment="1">
      <alignment horizontal="right" vertical="center"/>
    </xf>
    <xf numFmtId="0" fontId="9" fillId="3" borderId="8" xfId="0" applyFont="1" applyFill="1" applyBorder="1" applyAlignment="1">
      <alignment vertical="center"/>
    </xf>
    <xf numFmtId="0" fontId="9" fillId="3" borderId="9" xfId="0" applyFont="1" applyFill="1" applyBorder="1" applyAlignment="1">
      <alignment vertical="center" wrapText="1"/>
    </xf>
    <xf numFmtId="0" fontId="9" fillId="3" borderId="13" xfId="0" applyFont="1" applyFill="1" applyBorder="1" applyAlignment="1">
      <alignment vertical="center"/>
    </xf>
    <xf numFmtId="0" fontId="9" fillId="3" borderId="14" xfId="0" applyFont="1" applyFill="1" applyBorder="1" applyAlignment="1">
      <alignment vertical="center" wrapText="1"/>
    </xf>
    <xf numFmtId="3" fontId="9" fillId="3" borderId="15" xfId="0" applyNumberFormat="1" applyFont="1" applyFill="1" applyBorder="1" applyAlignment="1">
      <alignment horizontal="right" vertical="center"/>
    </xf>
    <xf numFmtId="0" fontId="9" fillId="3" borderId="6" xfId="0" applyFont="1" applyFill="1" applyBorder="1" applyAlignment="1">
      <alignment vertical="center" wrapText="1"/>
    </xf>
    <xf numFmtId="3" fontId="9" fillId="3" borderId="10" xfId="0" applyNumberFormat="1" applyFont="1" applyFill="1" applyBorder="1" applyAlignment="1">
      <alignment horizontal="right" vertical="center"/>
    </xf>
    <xf numFmtId="0" fontId="8" fillId="3" borderId="9" xfId="0" applyFont="1" applyFill="1" applyBorder="1" applyAlignment="1">
      <alignment vertical="center" wrapText="1"/>
    </xf>
    <xf numFmtId="3" fontId="8" fillId="3" borderId="12" xfId="0" applyNumberFormat="1" applyFont="1" applyFill="1" applyBorder="1" applyAlignment="1">
      <alignment horizontal="right" vertical="center"/>
    </xf>
    <xf numFmtId="3" fontId="9" fillId="3" borderId="2" xfId="0" applyNumberFormat="1" applyFont="1" applyFill="1" applyBorder="1" applyAlignment="1">
      <alignment horizontal="right" vertical="center"/>
    </xf>
    <xf numFmtId="3" fontId="8" fillId="3" borderId="3" xfId="0" applyNumberFormat="1" applyFont="1" applyFill="1" applyBorder="1" applyAlignment="1">
      <alignment horizontal="right" vertical="center"/>
    </xf>
    <xf numFmtId="3" fontId="9" fillId="3" borderId="3" xfId="0" applyNumberFormat="1" applyFont="1" applyFill="1" applyBorder="1" applyAlignment="1">
      <alignment horizontal="right" vertical="center"/>
    </xf>
    <xf numFmtId="3" fontId="8" fillId="3" borderId="4" xfId="0" applyNumberFormat="1" applyFont="1" applyFill="1" applyBorder="1" applyAlignment="1">
      <alignment horizontal="right" vertical="center"/>
    </xf>
    <xf numFmtId="3" fontId="9" fillId="3" borderId="1" xfId="0" applyNumberFormat="1" applyFont="1" applyFill="1" applyBorder="1" applyAlignment="1">
      <alignment horizontal="right" vertical="center"/>
    </xf>
    <xf numFmtId="3" fontId="9" fillId="3" borderId="4" xfId="0" applyNumberFormat="1" applyFont="1" applyFill="1" applyBorder="1" applyAlignment="1">
      <alignment horizontal="right" vertical="center"/>
    </xf>
    <xf numFmtId="3" fontId="9" fillId="3" borderId="6" xfId="0" applyNumberFormat="1" applyFont="1" applyFill="1" applyBorder="1" applyAlignment="1">
      <alignment horizontal="right" vertical="center"/>
    </xf>
    <xf numFmtId="3" fontId="8" fillId="3" borderId="0" xfId="0" applyNumberFormat="1" applyFont="1" applyFill="1" applyAlignment="1">
      <alignment horizontal="right" vertical="center"/>
    </xf>
    <xf numFmtId="3" fontId="9" fillId="3" borderId="0" xfId="0" applyNumberFormat="1" applyFont="1" applyFill="1" applyAlignment="1">
      <alignment horizontal="right" vertical="center"/>
    </xf>
    <xf numFmtId="3" fontId="8" fillId="3" borderId="9" xfId="0" applyNumberFormat="1" applyFont="1" applyFill="1" applyBorder="1" applyAlignment="1">
      <alignment horizontal="right" vertical="center"/>
    </xf>
    <xf numFmtId="3" fontId="9" fillId="3" borderId="14" xfId="0" applyNumberFormat="1" applyFont="1" applyFill="1" applyBorder="1" applyAlignment="1">
      <alignment horizontal="right" vertical="center"/>
    </xf>
    <xf numFmtId="3" fontId="9" fillId="3" borderId="9" xfId="0" applyNumberFormat="1" applyFont="1" applyFill="1" applyBorder="1" applyAlignment="1">
      <alignment horizontal="right" vertical="center"/>
    </xf>
    <xf numFmtId="1" fontId="9" fillId="3" borderId="12" xfId="0" applyNumberFormat="1" applyFont="1" applyFill="1" applyBorder="1" applyAlignment="1">
      <alignment horizontal="right" vertical="center"/>
    </xf>
    <xf numFmtId="167" fontId="1" fillId="2" borderId="3" xfId="3" quotePrefix="1" applyNumberFormat="1" applyFont="1" applyFill="1" applyBorder="1" applyAlignment="1">
      <alignment horizontal="center" vertical="center" wrapText="1"/>
    </xf>
    <xf numFmtId="0" fontId="1" fillId="2" borderId="11" xfId="0" quotePrefix="1" applyFont="1" applyFill="1" applyBorder="1" applyAlignment="1">
      <alignment horizontal="center" vertical="center" wrapText="1"/>
    </xf>
    <xf numFmtId="0" fontId="48" fillId="2" borderId="0" xfId="0" applyFont="1" applyFill="1" applyAlignment="1">
      <alignment horizontal="center" wrapText="1" readingOrder="1"/>
    </xf>
    <xf numFmtId="41" fontId="29" fillId="2" borderId="0" xfId="9" applyFont="1" applyFill="1" applyBorder="1" applyAlignment="1">
      <alignment horizontal="center" vertical="center"/>
    </xf>
    <xf numFmtId="0" fontId="6" fillId="2" borderId="2" xfId="0" applyFont="1" applyFill="1" applyBorder="1"/>
    <xf numFmtId="0" fontId="6" fillId="2" borderId="3" xfId="0" applyFont="1" applyFill="1" applyBorder="1"/>
    <xf numFmtId="0" fontId="6" fillId="2" borderId="4" xfId="0" applyFont="1" applyFill="1" applyBorder="1"/>
    <xf numFmtId="0" fontId="6" fillId="2" borderId="6" xfId="0" applyFont="1" applyFill="1" applyBorder="1" applyAlignment="1">
      <alignment horizontal="center"/>
    </xf>
    <xf numFmtId="0" fontId="6" fillId="2" borderId="10" xfId="0" applyFont="1" applyFill="1" applyBorder="1" applyAlignment="1">
      <alignment horizontal="center"/>
    </xf>
    <xf numFmtId="0" fontId="6" fillId="2" borderId="9" xfId="0" applyFont="1" applyFill="1" applyBorder="1" applyAlignment="1">
      <alignment horizontal="center"/>
    </xf>
    <xf numFmtId="0" fontId="6" fillId="2" borderId="12" xfId="0" applyFont="1" applyFill="1" applyBorder="1" applyAlignment="1">
      <alignment horizontal="center"/>
    </xf>
    <xf numFmtId="0" fontId="6" fillId="2" borderId="14" xfId="0" applyFont="1" applyFill="1" applyBorder="1" applyAlignment="1">
      <alignment horizontal="center"/>
    </xf>
    <xf numFmtId="0" fontId="6" fillId="2" borderId="15" xfId="0" applyFont="1" applyFill="1" applyBorder="1" applyAlignment="1">
      <alignment horizontal="center"/>
    </xf>
    <xf numFmtId="0" fontId="6" fillId="2" borderId="13" xfId="0" applyFont="1" applyFill="1" applyBorder="1" applyAlignment="1">
      <alignment horizontal="center"/>
    </xf>
    <xf numFmtId="167" fontId="6" fillId="2" borderId="11" xfId="0" applyNumberFormat="1" applyFont="1" applyFill="1" applyBorder="1" applyAlignment="1">
      <alignment horizontal="center"/>
    </xf>
    <xf numFmtId="37" fontId="7" fillId="0" borderId="0" xfId="0" applyNumberFormat="1" applyFont="1"/>
    <xf numFmtId="41" fontId="6" fillId="2" borderId="0" xfId="9" applyFont="1" applyFill="1" applyBorder="1"/>
    <xf numFmtId="180" fontId="6" fillId="2" borderId="0" xfId="0" applyNumberFormat="1" applyFont="1" applyFill="1"/>
    <xf numFmtId="190" fontId="6" fillId="2" borderId="0" xfId="0" applyNumberFormat="1" applyFont="1" applyFill="1" applyAlignment="1">
      <alignment horizontal="center"/>
    </xf>
    <xf numFmtId="0" fontId="8" fillId="3" borderId="0" xfId="0" applyFont="1" applyFill="1" applyAlignment="1">
      <alignment vertical="center"/>
    </xf>
    <xf numFmtId="0" fontId="8" fillId="3" borderId="0" xfId="0" applyFont="1" applyFill="1" applyAlignment="1">
      <alignment horizontal="right" vertical="center"/>
    </xf>
    <xf numFmtId="0" fontId="8" fillId="0" borderId="0" xfId="0" applyFont="1" applyAlignment="1">
      <alignment horizontal="right" vertical="center"/>
    </xf>
    <xf numFmtId="0" fontId="9" fillId="3" borderId="7" xfId="0" applyFont="1" applyFill="1" applyBorder="1" applyAlignment="1">
      <alignment vertical="center" wrapText="1"/>
    </xf>
    <xf numFmtId="0" fontId="9" fillId="3" borderId="8" xfId="0" applyFont="1" applyFill="1" applyBorder="1" applyAlignment="1">
      <alignment vertical="center" wrapText="1"/>
    </xf>
    <xf numFmtId="3" fontId="5" fillId="0" borderId="9" xfId="0" applyNumberFormat="1" applyFont="1" applyBorder="1" applyAlignment="1">
      <alignment horizontal="right" vertical="center"/>
    </xf>
    <xf numFmtId="3" fontId="9" fillId="3" borderId="7" xfId="0" applyNumberFormat="1" applyFont="1" applyFill="1" applyBorder="1" applyAlignment="1">
      <alignment horizontal="right" vertical="center"/>
    </xf>
    <xf numFmtId="3" fontId="8" fillId="3" borderId="7" xfId="0" applyNumberFormat="1" applyFont="1" applyFill="1" applyBorder="1" applyAlignment="1">
      <alignment horizontal="right" vertical="center"/>
    </xf>
    <xf numFmtId="0" fontId="8" fillId="3" borderId="7" xfId="0" applyFont="1" applyFill="1" applyBorder="1" applyAlignment="1">
      <alignment horizontal="right" vertical="center"/>
    </xf>
    <xf numFmtId="3" fontId="5" fillId="0" borderId="7" xfId="0" applyNumberFormat="1" applyFont="1" applyBorder="1" applyAlignment="1">
      <alignment horizontal="right" vertical="center"/>
    </xf>
    <xf numFmtId="3" fontId="9" fillId="3" borderId="8" xfId="0" applyNumberFormat="1" applyFont="1" applyFill="1" applyBorder="1" applyAlignment="1">
      <alignment horizontal="right" vertical="center"/>
    </xf>
    <xf numFmtId="0" fontId="9" fillId="3" borderId="8"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9" xfId="0" applyFont="1" applyFill="1" applyBorder="1" applyAlignment="1">
      <alignment horizontal="center" vertical="center" wrapText="1"/>
    </xf>
    <xf numFmtId="167" fontId="9" fillId="3" borderId="11" xfId="0" applyNumberFormat="1" applyFont="1" applyFill="1" applyBorder="1" applyAlignment="1">
      <alignment horizontal="center" vertical="center"/>
    </xf>
    <xf numFmtId="167" fontId="9" fillId="3" borderId="12" xfId="0" applyNumberFormat="1" applyFont="1" applyFill="1" applyBorder="1" applyAlignment="1">
      <alignment horizontal="center" vertical="center"/>
    </xf>
    <xf numFmtId="167" fontId="9" fillId="3" borderId="0" xfId="0" applyNumberFormat="1" applyFont="1" applyFill="1" applyAlignment="1">
      <alignment horizontal="center" vertical="center"/>
    </xf>
    <xf numFmtId="167" fontId="9" fillId="3" borderId="3" xfId="0" applyNumberFormat="1" applyFont="1" applyFill="1" applyBorder="1" applyAlignment="1">
      <alignment horizontal="center" vertical="center"/>
    </xf>
    <xf numFmtId="167" fontId="8" fillId="3" borderId="0" xfId="0" applyNumberFormat="1" applyFont="1" applyFill="1" applyAlignment="1">
      <alignment horizontal="center" vertical="center"/>
    </xf>
    <xf numFmtId="167" fontId="8" fillId="3" borderId="3" xfId="0" applyNumberFormat="1" applyFont="1" applyFill="1" applyBorder="1" applyAlignment="1">
      <alignment horizontal="center" vertical="center"/>
    </xf>
    <xf numFmtId="167" fontId="6" fillId="0" borderId="3" xfId="0" applyNumberFormat="1" applyFont="1" applyBorder="1" applyAlignment="1">
      <alignment horizontal="center" vertical="center"/>
    </xf>
    <xf numFmtId="167" fontId="8" fillId="0" borderId="0" xfId="0" applyNumberFormat="1" applyFont="1" applyAlignment="1">
      <alignment horizontal="center" vertical="center"/>
    </xf>
    <xf numFmtId="167" fontId="9" fillId="3" borderId="9" xfId="0" applyNumberFormat="1" applyFont="1" applyFill="1" applyBorder="1" applyAlignment="1">
      <alignment horizontal="center" vertical="center"/>
    </xf>
    <xf numFmtId="167" fontId="9" fillId="3" borderId="4" xfId="0" applyNumberFormat="1" applyFont="1" applyFill="1" applyBorder="1" applyAlignment="1">
      <alignment horizontal="center" vertical="center"/>
    </xf>
    <xf numFmtId="3" fontId="9" fillId="3" borderId="5" xfId="0" applyNumberFormat="1" applyFont="1" applyFill="1" applyBorder="1" applyAlignment="1">
      <alignment horizontal="right" vertical="center"/>
    </xf>
    <xf numFmtId="167" fontId="9" fillId="3" borderId="10" xfId="0" applyNumberFormat="1" applyFont="1" applyFill="1" applyBorder="1" applyAlignment="1">
      <alignment horizontal="center" vertical="center"/>
    </xf>
    <xf numFmtId="167" fontId="9" fillId="3" borderId="6" xfId="0" applyNumberFormat="1" applyFont="1" applyFill="1" applyBorder="1" applyAlignment="1">
      <alignment horizontal="center" vertical="center"/>
    </xf>
    <xf numFmtId="167" fontId="9" fillId="3" borderId="2" xfId="0" applyNumberFormat="1" applyFont="1" applyFill="1" applyBorder="1" applyAlignment="1">
      <alignment horizontal="center" vertical="center"/>
    </xf>
    <xf numFmtId="3" fontId="8" fillId="3" borderId="8" xfId="0" applyNumberFormat="1" applyFont="1" applyFill="1" applyBorder="1" applyAlignment="1">
      <alignment horizontal="right" vertical="center"/>
    </xf>
    <xf numFmtId="167" fontId="8" fillId="3" borderId="9" xfId="0" applyNumberFormat="1" applyFont="1" applyFill="1" applyBorder="1" applyAlignment="1">
      <alignment horizontal="center" vertical="center"/>
    </xf>
    <xf numFmtId="167" fontId="8" fillId="3" borderId="4" xfId="0" applyNumberFormat="1" applyFont="1" applyFill="1" applyBorder="1" applyAlignment="1">
      <alignment horizontal="center" vertical="center"/>
    </xf>
    <xf numFmtId="0" fontId="9" fillId="3" borderId="5" xfId="0" applyFont="1" applyFill="1" applyBorder="1" applyAlignment="1">
      <alignment vertical="center" wrapText="1"/>
    </xf>
    <xf numFmtId="3" fontId="5" fillId="0" borderId="5" xfId="0" applyNumberFormat="1" applyFont="1" applyBorder="1" applyAlignment="1">
      <alignment horizontal="right" vertical="center"/>
    </xf>
    <xf numFmtId="0" fontId="2" fillId="2" borderId="46" xfId="0" applyFont="1" applyFill="1" applyBorder="1" applyAlignment="1">
      <alignment horizontal="center" vertical="center"/>
    </xf>
    <xf numFmtId="0" fontId="1" fillId="2" borderId="0" xfId="0" applyFont="1" applyFill="1" applyAlignment="1">
      <alignment horizontal="left" vertical="center" wrapText="1" indent="1"/>
    </xf>
    <xf numFmtId="0" fontId="1" fillId="2" borderId="0" xfId="0" applyFont="1" applyFill="1" applyAlignment="1">
      <alignment horizontal="left" vertical="center" wrapText="1" indent="2"/>
    </xf>
    <xf numFmtId="0" fontId="1" fillId="2" borderId="0" xfId="0" applyFont="1" applyFill="1" applyAlignment="1">
      <alignment horizontal="left" vertical="center" wrapText="1" indent="3"/>
    </xf>
    <xf numFmtId="0" fontId="2" fillId="2" borderId="2" xfId="0" applyFont="1" applyFill="1" applyBorder="1" applyAlignment="1">
      <alignment horizontal="left" wrapText="1"/>
    </xf>
    <xf numFmtId="0" fontId="0" fillId="2" borderId="3" xfId="0" applyFill="1" applyBorder="1" applyAlignment="1">
      <alignment wrapText="1"/>
    </xf>
    <xf numFmtId="0" fontId="1" fillId="2" borderId="3" xfId="0" applyFont="1" applyFill="1" applyBorder="1" applyAlignment="1">
      <alignment horizontal="left" wrapText="1"/>
    </xf>
    <xf numFmtId="0" fontId="1" fillId="2" borderId="4" xfId="0" applyFont="1" applyFill="1" applyBorder="1" applyAlignment="1">
      <alignment horizontal="left" wrapText="1"/>
    </xf>
    <xf numFmtId="0" fontId="2" fillId="2" borderId="7" xfId="0" applyFont="1" applyFill="1" applyBorder="1" applyAlignment="1">
      <alignment horizontal="left" wrapText="1"/>
    </xf>
    <xf numFmtId="0" fontId="2" fillId="2" borderId="3" xfId="0" applyFont="1" applyFill="1" applyBorder="1" applyAlignment="1">
      <alignment horizontal="left" wrapText="1"/>
    </xf>
    <xf numFmtId="0" fontId="1" fillId="2" borderId="7" xfId="0" applyFont="1" applyFill="1" applyBorder="1" applyAlignment="1">
      <alignment horizontal="left" wrapText="1"/>
    </xf>
    <xf numFmtId="0" fontId="1" fillId="2" borderId="8" xfId="0" applyFont="1" applyFill="1" applyBorder="1" applyAlignment="1">
      <alignment horizontal="left" wrapText="1"/>
    </xf>
    <xf numFmtId="0" fontId="49" fillId="2" borderId="5"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2" xfId="0" applyFont="1" applyFill="1" applyBorder="1" applyAlignment="1">
      <alignment horizontal="center" vertical="center"/>
    </xf>
    <xf numFmtId="0" fontId="9" fillId="2" borderId="1" xfId="0" applyFont="1" applyFill="1" applyBorder="1" applyAlignment="1">
      <alignment vertical="center"/>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top"/>
    </xf>
    <xf numFmtId="0" fontId="8" fillId="2" borderId="1" xfId="0" applyFont="1" applyFill="1" applyBorder="1" applyAlignment="1">
      <alignment horizontal="justify" vertical="top"/>
    </xf>
    <xf numFmtId="0" fontId="8" fillId="2" borderId="2" xfId="0" applyFont="1" applyFill="1" applyBorder="1" applyAlignment="1">
      <alignment horizontal="justify" vertical="top"/>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9" fillId="2" borderId="3" xfId="0" applyFont="1" applyFill="1" applyBorder="1" applyAlignment="1">
      <alignment horizontal="justify" vertical="top"/>
    </xf>
    <xf numFmtId="0" fontId="8" fillId="2" borderId="4" xfId="0" applyFont="1" applyFill="1" applyBorder="1" applyAlignment="1">
      <alignment horizontal="justify" vertical="top"/>
    </xf>
    <xf numFmtId="0" fontId="9" fillId="2" borderId="1" xfId="0" applyFont="1" applyFill="1" applyBorder="1" applyAlignment="1">
      <alignment horizontal="justify" vertical="top"/>
    </xf>
    <xf numFmtId="0" fontId="9" fillId="2" borderId="4" xfId="0" applyFont="1" applyFill="1" applyBorder="1" applyAlignment="1">
      <alignment horizontal="justify" vertical="top"/>
    </xf>
    <xf numFmtId="0" fontId="9" fillId="2" borderId="2" xfId="0" applyFont="1" applyFill="1" applyBorder="1" applyAlignment="1">
      <alignment horizontal="justify" vertical="top"/>
    </xf>
    <xf numFmtId="0" fontId="1" fillId="2" borderId="4"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justify" wrapText="1"/>
    </xf>
    <xf numFmtId="3" fontId="2" fillId="2" borderId="1" xfId="0" applyNumberFormat="1" applyFont="1" applyFill="1" applyBorder="1" applyAlignment="1">
      <alignment horizontal="center" wrapText="1"/>
    </xf>
    <xf numFmtId="0" fontId="9" fillId="0" borderId="0" xfId="0" applyFont="1"/>
    <xf numFmtId="0" fontId="26" fillId="2" borderId="0" xfId="0" applyFont="1" applyFill="1"/>
    <xf numFmtId="0" fontId="1" fillId="2" borderId="2" xfId="0" applyFont="1" applyFill="1" applyBorder="1" applyAlignment="1">
      <alignment horizontal="left" vertical="top" wrapText="1"/>
    </xf>
    <xf numFmtId="0" fontId="1" fillId="2" borderId="10"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15" xfId="0" applyFont="1" applyFill="1" applyBorder="1" applyAlignment="1">
      <alignment horizontal="left" vertical="top" wrapText="1"/>
    </xf>
    <xf numFmtId="0" fontId="1" fillId="2" borderId="1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10" xfId="0" applyFont="1" applyFill="1" applyBorder="1" applyAlignment="1">
      <alignment horizontal="left" wrapText="1"/>
    </xf>
    <xf numFmtId="0" fontId="1" fillId="2" borderId="13" xfId="0" applyFont="1" applyFill="1" applyBorder="1" applyAlignment="1">
      <alignment horizontal="left" vertical="top" wrapText="1"/>
    </xf>
    <xf numFmtId="0" fontId="1" fillId="2" borderId="15" xfId="0" applyFont="1" applyFill="1" applyBorder="1" applyAlignment="1">
      <alignment horizontal="left" wrapText="1"/>
    </xf>
    <xf numFmtId="0" fontId="1" fillId="2" borderId="8"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12" xfId="0" applyFont="1" applyFill="1" applyBorder="1" applyAlignment="1">
      <alignment horizontal="left" wrapText="1"/>
    </xf>
    <xf numFmtId="0" fontId="8" fillId="2" borderId="0" xfId="0" applyFont="1" applyFill="1" applyAlignment="1">
      <alignment vertical="center"/>
    </xf>
    <xf numFmtId="166" fontId="8" fillId="2" borderId="0" xfId="0" applyNumberFormat="1" applyFont="1" applyFill="1" applyAlignment="1">
      <alignment horizontal="center" vertical="center"/>
    </xf>
    <xf numFmtId="0" fontId="2" fillId="2" borderId="8" xfId="0" applyFont="1" applyFill="1" applyBorder="1" applyAlignment="1">
      <alignment horizontal="left"/>
    </xf>
    <xf numFmtId="0" fontId="2" fillId="2" borderId="4" xfId="0" applyFont="1" applyFill="1" applyBorder="1" applyAlignment="1">
      <alignment horizontal="left"/>
    </xf>
    <xf numFmtId="0" fontId="1" fillId="2" borderId="3" xfId="0" applyFont="1" applyFill="1" applyBorder="1" applyAlignment="1">
      <alignment wrapText="1"/>
    </xf>
    <xf numFmtId="1" fontId="9" fillId="2" borderId="1" xfId="0" applyNumberFormat="1" applyFont="1" applyFill="1" applyBorder="1" applyAlignment="1">
      <alignment horizontal="center" vertical="center"/>
    </xf>
    <xf numFmtId="167" fontId="6" fillId="2" borderId="2" xfId="0" applyNumberFormat="1" applyFont="1" applyFill="1" applyBorder="1" applyAlignment="1">
      <alignment horizontal="center" vertical="center"/>
    </xf>
    <xf numFmtId="167" fontId="6" fillId="2" borderId="3" xfId="0" applyNumberFormat="1" applyFont="1" applyFill="1" applyBorder="1" applyAlignment="1">
      <alignment horizontal="center" vertical="center"/>
    </xf>
    <xf numFmtId="1" fontId="6" fillId="2" borderId="3" xfId="0" applyNumberFormat="1" applyFont="1" applyFill="1" applyBorder="1" applyAlignment="1">
      <alignment horizontal="center" vertical="center"/>
    </xf>
    <xf numFmtId="1" fontId="6" fillId="2" borderId="4" xfId="0" applyNumberFormat="1" applyFont="1" applyFill="1" applyBorder="1" applyAlignment="1">
      <alignment horizontal="center" vertical="center"/>
    </xf>
    <xf numFmtId="167" fontId="6" fillId="2" borderId="11" xfId="0" applyNumberFormat="1" applyFont="1" applyFill="1" applyBorder="1" applyAlignment="1">
      <alignment horizontal="center" vertical="center"/>
    </xf>
    <xf numFmtId="167" fontId="6" fillId="2" borderId="4" xfId="0" applyNumberFormat="1" applyFont="1" applyFill="1" applyBorder="1" applyAlignment="1">
      <alignment horizontal="center" vertical="center"/>
    </xf>
    <xf numFmtId="167" fontId="6" fillId="2" borderId="10" xfId="0" applyNumberFormat="1" applyFont="1" applyFill="1" applyBorder="1" applyAlignment="1">
      <alignment horizontal="center" vertical="center"/>
    </xf>
    <xf numFmtId="167" fontId="6" fillId="2" borderId="12" xfId="0" applyNumberFormat="1" applyFont="1" applyFill="1" applyBorder="1" applyAlignment="1">
      <alignment horizontal="center" vertical="center"/>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5" xfId="0" applyFont="1" applyFill="1" applyBorder="1" applyAlignment="1">
      <alignment horizontal="justify" vertical="center" wrapText="1"/>
    </xf>
    <xf numFmtId="0" fontId="2" fillId="2" borderId="7" xfId="0" applyFont="1" applyFill="1" applyBorder="1" applyAlignment="1">
      <alignment horizontal="justify"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 xfId="0" applyFont="1" applyFill="1" applyBorder="1" applyAlignment="1">
      <alignment horizontal="center" vertical="center"/>
    </xf>
    <xf numFmtId="0" fontId="6" fillId="2" borderId="0" xfId="0" applyFont="1" applyFill="1" applyAlignment="1">
      <alignment horizontal="left" vertical="center" wrapText="1"/>
    </xf>
    <xf numFmtId="0" fontId="6" fillId="2" borderId="0" xfId="0" quotePrefix="1" applyFont="1" applyFill="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0" xfId="0" applyFont="1" applyFill="1" applyAlignment="1">
      <alignment horizontal="left" vertical="top" wrapText="1"/>
    </xf>
    <xf numFmtId="0" fontId="6" fillId="2" borderId="6" xfId="0" applyFont="1" applyFill="1" applyBorder="1" applyAlignment="1">
      <alignment horizontal="left" wrapText="1"/>
    </xf>
    <xf numFmtId="0" fontId="1" fillId="2" borderId="0" xfId="0" quotePrefix="1" applyFont="1" applyFill="1" applyAlignment="1">
      <alignment horizontal="left" wrapText="1"/>
    </xf>
    <xf numFmtId="0" fontId="2" fillId="2" borderId="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5" xfId="5" applyFont="1" applyFill="1" applyBorder="1" applyAlignment="1">
      <alignment horizontal="center" vertical="center" wrapText="1"/>
    </xf>
    <xf numFmtId="0" fontId="2" fillId="2" borderId="10" xfId="5" applyFont="1" applyFill="1" applyBorder="1" applyAlignment="1">
      <alignment horizontal="center" vertical="center"/>
    </xf>
    <xf numFmtId="0" fontId="2" fillId="2" borderId="6" xfId="5" applyFont="1" applyFill="1" applyBorder="1" applyAlignment="1">
      <alignment horizontal="center" vertical="center" wrapText="1"/>
    </xf>
    <xf numFmtId="3" fontId="2" fillId="2" borderId="5" xfId="0" applyNumberFormat="1" applyFont="1" applyFill="1" applyBorder="1" applyAlignment="1">
      <alignment horizontal="center" wrapText="1"/>
    </xf>
    <xf numFmtId="3" fontId="2" fillId="2" borderId="8" xfId="0" applyNumberFormat="1" applyFont="1" applyFill="1" applyBorder="1" applyAlignment="1">
      <alignment horizontal="center" wrapText="1"/>
    </xf>
    <xf numFmtId="1" fontId="6" fillId="2" borderId="7" xfId="0" applyNumberFormat="1" applyFont="1" applyFill="1" applyBorder="1" applyAlignment="1">
      <alignment horizontal="center" vertical="center"/>
    </xf>
    <xf numFmtId="1" fontId="6" fillId="2" borderId="8" xfId="0" applyNumberFormat="1" applyFont="1" applyFill="1" applyBorder="1" applyAlignment="1">
      <alignment horizontal="center" vertical="center"/>
    </xf>
    <xf numFmtId="167" fontId="6" fillId="2" borderId="7" xfId="0" applyNumberFormat="1" applyFont="1" applyFill="1" applyBorder="1" applyAlignment="1">
      <alignment horizontal="center" vertical="center"/>
    </xf>
    <xf numFmtId="167" fontId="8" fillId="3" borderId="7" xfId="0" applyNumberFormat="1" applyFont="1" applyFill="1" applyBorder="1" applyAlignment="1">
      <alignment horizontal="center" vertical="center"/>
    </xf>
    <xf numFmtId="167" fontId="8" fillId="3" borderId="5" xfId="0" applyNumberFormat="1" applyFont="1" applyFill="1" applyBorder="1" applyAlignment="1">
      <alignment horizontal="center" vertical="center"/>
    </xf>
    <xf numFmtId="167" fontId="8" fillId="3" borderId="8" xfId="0" applyNumberFormat="1" applyFont="1" applyFill="1" applyBorder="1" applyAlignment="1">
      <alignment horizontal="center" vertical="center"/>
    </xf>
    <xf numFmtId="0" fontId="2" fillId="2" borderId="45" xfId="0" applyFont="1" applyFill="1" applyBorder="1" applyAlignment="1">
      <alignment horizontal="justify" vertical="center" wrapText="1"/>
    </xf>
    <xf numFmtId="0" fontId="2" fillId="2" borderId="4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2" borderId="6" xfId="0" applyFont="1" applyFill="1" applyBorder="1" applyAlignment="1">
      <alignment horizontal="left" wrapText="1"/>
    </xf>
    <xf numFmtId="0" fontId="1" fillId="2" borderId="1"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1" fillId="2" borderId="0" xfId="0" applyFont="1" applyFill="1" applyAlignment="1">
      <alignment wrapText="1"/>
    </xf>
    <xf numFmtId="0" fontId="6" fillId="2" borderId="0" xfId="0" applyFont="1" applyFill="1" applyAlignment="1">
      <alignment wrapText="1"/>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167" fontId="2" fillId="2" borderId="2" xfId="0" applyNumberFormat="1" applyFont="1" applyFill="1" applyBorder="1" applyAlignment="1">
      <alignment horizontal="center" vertical="center" wrapText="1"/>
    </xf>
    <xf numFmtId="167" fontId="2" fillId="2" borderId="4" xfId="0" applyNumberFormat="1" applyFont="1" applyFill="1" applyBorder="1" applyAlignment="1">
      <alignment horizontal="center" vertical="center" wrapText="1"/>
    </xf>
    <xf numFmtId="0" fontId="5" fillId="2" borderId="5" xfId="0" applyFont="1" applyFill="1" applyBorder="1" applyAlignment="1">
      <alignment horizontal="center"/>
    </xf>
    <xf numFmtId="0" fontId="5" fillId="2" borderId="10" xfId="0" applyFont="1" applyFill="1" applyBorder="1" applyAlignment="1">
      <alignment horizontal="center"/>
    </xf>
    <xf numFmtId="1" fontId="6" fillId="2" borderId="11" xfId="0" applyNumberFormat="1" applyFont="1" applyFill="1" applyBorder="1" applyAlignment="1">
      <alignment horizontal="center" vertical="center"/>
    </xf>
    <xf numFmtId="167" fontId="6" fillId="2" borderId="7" xfId="0" quotePrefix="1" applyNumberFormat="1" applyFont="1" applyFill="1" applyBorder="1" applyAlignment="1">
      <alignment horizontal="center" vertical="center"/>
    </xf>
    <xf numFmtId="1" fontId="6" fillId="2" borderId="12" xfId="0" applyNumberFormat="1" applyFont="1" applyFill="1" applyBorder="1" applyAlignment="1">
      <alignment horizontal="center" vertical="center"/>
    </xf>
    <xf numFmtId="0" fontId="6" fillId="2" borderId="0" xfId="0" applyFont="1" applyFill="1" applyAlignment="1">
      <alignment horizontal="left" wrapText="1"/>
    </xf>
    <xf numFmtId="167" fontId="8" fillId="3" borderId="7" xfId="0" quotePrefix="1" applyNumberFormat="1" applyFont="1" applyFill="1" applyBorder="1" applyAlignment="1">
      <alignment horizontal="center" vertical="center"/>
    </xf>
    <xf numFmtId="167" fontId="8" fillId="3" borderId="8" xfId="0" quotePrefix="1" applyNumberFormat="1" applyFont="1" applyFill="1" applyBorder="1" applyAlignment="1">
      <alignment horizontal="center" vertical="center"/>
    </xf>
    <xf numFmtId="167" fontId="8" fillId="3" borderId="11" xfId="0" applyNumberFormat="1" applyFont="1" applyFill="1" applyBorder="1" applyAlignment="1">
      <alignment horizontal="center" vertical="center"/>
    </xf>
    <xf numFmtId="167" fontId="8" fillId="3" borderId="12" xfId="0" applyNumberFormat="1" applyFont="1" applyFill="1" applyBorder="1" applyAlignment="1">
      <alignment horizontal="center" vertical="center"/>
    </xf>
    <xf numFmtId="167" fontId="8" fillId="3" borderId="10" xfId="0" applyNumberFormat="1" applyFont="1" applyFill="1" applyBorder="1" applyAlignment="1">
      <alignment horizontal="center" vertical="center"/>
    </xf>
    <xf numFmtId="167" fontId="8" fillId="3" borderId="5" xfId="0" quotePrefix="1"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8" fillId="2" borderId="0" xfId="0" applyFont="1" applyFill="1" applyAlignment="1">
      <alignment wrapText="1"/>
    </xf>
    <xf numFmtId="0" fontId="19" fillId="2" borderId="0" xfId="0" applyFont="1" applyFill="1" applyAlignment="1">
      <alignment wrapText="1"/>
    </xf>
    <xf numFmtId="0" fontId="20" fillId="4" borderId="0" xfId="0" applyFont="1" applyFill="1" applyAlignment="1">
      <alignment horizontal="left"/>
    </xf>
    <xf numFmtId="0" fontId="21" fillId="4" borderId="0" xfId="0" applyFont="1" applyFill="1" applyAlignment="1">
      <alignment horizontal="left" wrapText="1"/>
    </xf>
    <xf numFmtId="0" fontId="9" fillId="2" borderId="6"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5" fillId="2" borderId="0" xfId="0" applyFont="1" applyFill="1" applyAlignment="1">
      <alignment horizontal="left"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5" xfId="0" applyFont="1" applyFill="1" applyBorder="1" applyAlignment="1">
      <alignment horizontal="center" vertical="center" wrapText="1"/>
    </xf>
    <xf numFmtId="0" fontId="19" fillId="4" borderId="7" xfId="0" applyFont="1" applyFill="1" applyBorder="1" applyAlignment="1">
      <alignment wrapText="1"/>
    </xf>
    <xf numFmtId="0" fontId="19" fillId="4" borderId="0" xfId="0" applyFont="1" applyFill="1" applyAlignment="1">
      <alignment wrapText="1"/>
    </xf>
    <xf numFmtId="0" fontId="18" fillId="4" borderId="7" xfId="0" applyFont="1" applyFill="1" applyBorder="1" applyAlignment="1">
      <alignment wrapText="1"/>
    </xf>
    <xf numFmtId="0" fontId="18" fillId="4" borderId="0" xfId="0" applyFont="1" applyFill="1" applyAlignment="1">
      <alignment wrapText="1"/>
    </xf>
    <xf numFmtId="0" fontId="19" fillId="4" borderId="8" xfId="0" applyFont="1" applyFill="1" applyBorder="1" applyAlignment="1">
      <alignment wrapText="1"/>
    </xf>
    <xf numFmtId="0" fontId="19" fillId="4" borderId="9" xfId="0" applyFont="1" applyFill="1" applyBorder="1" applyAlignment="1">
      <alignment wrapText="1"/>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6" fillId="2" borderId="0" xfId="0" applyFont="1" applyFill="1" applyAlignment="1">
      <alignment horizontal="left"/>
    </xf>
    <xf numFmtId="0" fontId="18" fillId="4" borderId="0" xfId="0" applyFont="1" applyFill="1" applyAlignment="1">
      <alignment horizontal="left"/>
    </xf>
    <xf numFmtId="0" fontId="19" fillId="4" borderId="0" xfId="0" applyFont="1" applyFill="1" applyAlignment="1">
      <alignment horizontal="left"/>
    </xf>
    <xf numFmtId="0" fontId="18" fillId="4" borderId="9" xfId="0" applyFont="1" applyFill="1" applyBorder="1"/>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2" fillId="2" borderId="2"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1" fillId="2" borderId="0" xfId="0" applyFont="1" applyFill="1" applyAlignment="1">
      <alignment horizontal="center" vertical="center" wrapText="1"/>
    </xf>
    <xf numFmtId="0" fontId="41" fillId="2" borderId="0" xfId="0" applyFont="1" applyFill="1" applyAlignment="1">
      <alignment horizontal="center" vertical="center"/>
    </xf>
    <xf numFmtId="41" fontId="9" fillId="2" borderId="5" xfId="9" applyFont="1" applyFill="1" applyBorder="1" applyAlignment="1">
      <alignment horizontal="center" vertical="center"/>
    </xf>
    <xf numFmtId="41" fontId="9" fillId="2" borderId="14" xfId="9" applyFont="1" applyFill="1" applyBorder="1" applyAlignment="1">
      <alignment horizontal="center" vertical="center"/>
    </xf>
    <xf numFmtId="41" fontId="9" fillId="2" borderId="15" xfId="9" applyFont="1" applyFill="1" applyBorder="1" applyAlignment="1">
      <alignment horizontal="center" vertical="center"/>
    </xf>
    <xf numFmtId="0" fontId="9" fillId="2" borderId="2"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5" xfId="0" applyFont="1" applyFill="1" applyBorder="1" applyAlignment="1">
      <alignment vertical="center"/>
    </xf>
    <xf numFmtId="0" fontId="9" fillId="2" borderId="8" xfId="0" applyFont="1" applyFill="1" applyBorder="1" applyAlignment="1">
      <alignment vertical="center"/>
    </xf>
    <xf numFmtId="0" fontId="41" fillId="2" borderId="0" xfId="0" applyFont="1" applyFill="1" applyAlignment="1">
      <alignment vertical="center"/>
    </xf>
    <xf numFmtId="0" fontId="43" fillId="2" borderId="0" xfId="0" applyFont="1" applyFill="1" applyAlignment="1">
      <alignment horizontal="center" vertical="center"/>
    </xf>
    <xf numFmtId="0" fontId="9" fillId="2" borderId="2" xfId="0" applyFont="1" applyFill="1" applyBorder="1" applyAlignment="1">
      <alignment vertical="center" wrapText="1"/>
    </xf>
    <xf numFmtId="0" fontId="9" fillId="2" borderId="4" xfId="0" applyFont="1" applyFill="1" applyBorder="1" applyAlignment="1">
      <alignment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9" fillId="2" borderId="7" xfId="0" applyFont="1" applyFill="1" applyBorder="1" applyAlignment="1">
      <alignment vertical="center"/>
    </xf>
    <xf numFmtId="0" fontId="2" fillId="2" borderId="8"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vertical="center" wrapText="1"/>
    </xf>
    <xf numFmtId="0" fontId="6" fillId="2" borderId="4"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vertical="center" wrapText="1"/>
    </xf>
    <xf numFmtId="0" fontId="2" fillId="2" borderId="0" xfId="0" applyFont="1" applyFill="1" applyAlignment="1">
      <alignment horizontal="left"/>
    </xf>
    <xf numFmtId="0" fontId="5" fillId="2" borderId="0" xfId="0" applyFont="1" applyFill="1" applyAlignment="1">
      <alignment horizontal="left"/>
    </xf>
    <xf numFmtId="0" fontId="1" fillId="2" borderId="0" xfId="0" applyFont="1" applyFill="1" applyAlignment="1">
      <alignment horizontal="left" wrapText="1"/>
    </xf>
    <xf numFmtId="0" fontId="2" fillId="2" borderId="0" xfId="0" applyFont="1" applyFill="1" applyAlignment="1">
      <alignment horizontal="center" wrapText="1"/>
    </xf>
    <xf numFmtId="0" fontId="6" fillId="0" borderId="0" xfId="0" applyFont="1" applyAlignment="1">
      <alignment horizontal="left" vertical="center" wrapText="1"/>
    </xf>
    <xf numFmtId="0" fontId="9" fillId="3" borderId="5"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6"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5" fillId="3" borderId="5" xfId="0" applyFont="1" applyFill="1" applyBorder="1" applyAlignment="1">
      <alignment horizontal="center" vertical="center"/>
    </xf>
    <xf numFmtId="0" fontId="5" fillId="3" borderId="8" xfId="0" applyFont="1" applyFill="1" applyBorder="1" applyAlignment="1">
      <alignment horizontal="center" vertical="center"/>
    </xf>
    <xf numFmtId="0" fontId="8" fillId="2" borderId="1" xfId="0" applyFont="1" applyFill="1" applyBorder="1" applyAlignment="1">
      <alignment horizontal="center" vertical="top"/>
    </xf>
    <xf numFmtId="0" fontId="8" fillId="2" borderId="13" xfId="0" applyFont="1" applyFill="1" applyBorder="1" applyAlignment="1">
      <alignment horizontal="justify" vertical="top"/>
    </xf>
    <xf numFmtId="0" fontId="9" fillId="2" borderId="13" xfId="0" applyFont="1" applyFill="1" applyBorder="1" applyAlignment="1">
      <alignment horizontal="right" vertical="center"/>
    </xf>
    <xf numFmtId="0" fontId="9" fillId="2" borderId="14" xfId="0" applyFont="1" applyFill="1" applyBorder="1" applyAlignment="1">
      <alignment horizontal="right" vertical="center"/>
    </xf>
    <xf numFmtId="0" fontId="9" fillId="2" borderId="15" xfId="0" applyFont="1" applyFill="1" applyBorder="1" applyAlignment="1">
      <alignment horizontal="right" vertical="center"/>
    </xf>
    <xf numFmtId="0" fontId="2" fillId="2" borderId="1" xfId="0" applyFont="1" applyFill="1" applyBorder="1" applyAlignment="1">
      <alignment horizontal="center" wrapText="1"/>
    </xf>
    <xf numFmtId="0" fontId="2" fillId="2" borderId="12" xfId="0" applyFont="1" applyFill="1" applyBorder="1" applyAlignment="1">
      <alignment horizontal="center" vertical="center" wrapText="1"/>
    </xf>
  </cellXfs>
  <cellStyles count="25">
    <cellStyle name="blp_datetime" xfId="22" xr:uid="{874CD3FB-3F0F-467A-9EE3-A85FD27ECF2C}"/>
    <cellStyle name="Comma 2" xfId="15" xr:uid="{2C13302B-C47F-4216-9860-AF0BA15B0B0A}"/>
    <cellStyle name="Incorrecto" xfId="16" builtinId="27"/>
    <cellStyle name="Millares" xfId="1" builtinId="3"/>
    <cellStyle name="Millares [0]" xfId="9" builtinId="6"/>
    <cellStyle name="Millares [0] 2" xfId="7" xr:uid="{50A6EBD4-F5E0-480D-9EF0-E0CB1DA36B69}"/>
    <cellStyle name="Millares [0] 2 2" xfId="14" xr:uid="{64FED7D5-A3D7-4A7F-B9BE-A94D312A9688}"/>
    <cellStyle name="Millares 2 2" xfId="4" xr:uid="{8B2BC513-B422-42EC-8C16-488EE93BD584}"/>
    <cellStyle name="Millares 3" xfId="18" xr:uid="{0FFD8AAD-B4AC-4317-998B-9988BA5AA8C0}"/>
    <cellStyle name="Moneda [0]" xfId="24" builtinId="7"/>
    <cellStyle name="Moneda [0] 2" xfId="8" xr:uid="{8F2986F2-D45E-49C3-B42A-FA2C624A1EAF}"/>
    <cellStyle name="Moneda [0] 3" xfId="10" xr:uid="{923F8A8B-D463-48BE-8B83-46C893D4347B}"/>
    <cellStyle name="Normal" xfId="0" builtinId="0"/>
    <cellStyle name="Normal 10" xfId="5" xr:uid="{F7867012-3A5D-4A2A-B95F-27EA5BC63577}"/>
    <cellStyle name="Normal 10 2" xfId="23" xr:uid="{9A0CC6DE-6C50-4580-91B6-CF304875C541}"/>
    <cellStyle name="Normal 1119 2" xfId="21" xr:uid="{59840BDC-D434-41D8-92FE-CF889ED491C4}"/>
    <cellStyle name="Normal 2" xfId="2" xr:uid="{5689B55B-8A59-4BBC-B358-2EEC5E90B7E9}"/>
    <cellStyle name="Normal 2 2" xfId="11" xr:uid="{66AA027A-85C5-4473-B06E-0DB842C20143}"/>
    <cellStyle name="Normal 2 3" xfId="20" xr:uid="{A69662C5-EE42-4694-A278-77FE436F297B}"/>
    <cellStyle name="Normal 2 5" xfId="13" xr:uid="{1C00FA3A-DD7D-4300-AC2F-D8A02FE547E9}"/>
    <cellStyle name="Normal 3" xfId="19" xr:uid="{DF92A490-A336-4900-A69B-3C4C70D7A988}"/>
    <cellStyle name="Notas 2" xfId="17" xr:uid="{2B195AEC-B846-4AA1-A2FF-C969351715E3}"/>
    <cellStyle name="Porcentaje" xfId="3" builtinId="5"/>
    <cellStyle name="Porcentaje 2 2" xfId="12" xr:uid="{8FC54DB9-6EF3-4FC3-A436-622DFC717552}"/>
    <cellStyle name="Porcentual 2 4" xfId="6" xr:uid="{D6923565-748B-4849-BEB3-57CC38B32D9F}"/>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2.xml"/><Relationship Id="rId159" Type="http://schemas.openxmlformats.org/officeDocument/2006/relationships/externalLink" Target="externalLinks/externalLink73.xml"/><Relationship Id="rId170" Type="http://schemas.openxmlformats.org/officeDocument/2006/relationships/externalLink" Target="externalLinks/externalLink84.xml"/><Relationship Id="rId191" Type="http://schemas.openxmlformats.org/officeDocument/2006/relationships/externalLink" Target="externalLinks/externalLink105.xml"/><Relationship Id="rId205" Type="http://schemas.openxmlformats.org/officeDocument/2006/relationships/externalLink" Target="externalLinks/externalLink119.xml"/><Relationship Id="rId226" Type="http://schemas.openxmlformats.org/officeDocument/2006/relationships/externalLink" Target="externalLinks/externalLink140.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2.xml"/><Relationship Id="rId149" Type="http://schemas.openxmlformats.org/officeDocument/2006/relationships/externalLink" Target="externalLinks/externalLink63.xml"/><Relationship Id="rId5" Type="http://schemas.openxmlformats.org/officeDocument/2006/relationships/worksheet" Target="worksheets/sheet5.xml"/><Relationship Id="rId95" Type="http://schemas.openxmlformats.org/officeDocument/2006/relationships/externalLink" Target="externalLinks/externalLink9.xml"/><Relationship Id="rId160" Type="http://schemas.openxmlformats.org/officeDocument/2006/relationships/externalLink" Target="externalLinks/externalLink74.xml"/><Relationship Id="rId181" Type="http://schemas.openxmlformats.org/officeDocument/2006/relationships/externalLink" Target="externalLinks/externalLink95.xml"/><Relationship Id="rId216" Type="http://schemas.openxmlformats.org/officeDocument/2006/relationships/externalLink" Target="externalLinks/externalLink130.xml"/><Relationship Id="rId237"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2.xml"/><Relationship Id="rId139" Type="http://schemas.openxmlformats.org/officeDocument/2006/relationships/externalLink" Target="externalLinks/externalLink5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64.xml"/><Relationship Id="rId155" Type="http://schemas.openxmlformats.org/officeDocument/2006/relationships/externalLink" Target="externalLinks/externalLink69.xml"/><Relationship Id="rId171" Type="http://schemas.openxmlformats.org/officeDocument/2006/relationships/externalLink" Target="externalLinks/externalLink85.xml"/><Relationship Id="rId176" Type="http://schemas.openxmlformats.org/officeDocument/2006/relationships/externalLink" Target="externalLinks/externalLink90.xml"/><Relationship Id="rId192" Type="http://schemas.openxmlformats.org/officeDocument/2006/relationships/externalLink" Target="externalLinks/externalLink106.xml"/><Relationship Id="rId197" Type="http://schemas.openxmlformats.org/officeDocument/2006/relationships/externalLink" Target="externalLinks/externalLink111.xml"/><Relationship Id="rId206" Type="http://schemas.openxmlformats.org/officeDocument/2006/relationships/externalLink" Target="externalLinks/externalLink120.xml"/><Relationship Id="rId227" Type="http://schemas.openxmlformats.org/officeDocument/2006/relationships/externalLink" Target="externalLinks/externalLink141.xml"/><Relationship Id="rId201" Type="http://schemas.openxmlformats.org/officeDocument/2006/relationships/externalLink" Target="externalLinks/externalLink115.xml"/><Relationship Id="rId222" Type="http://schemas.openxmlformats.org/officeDocument/2006/relationships/externalLink" Target="externalLinks/externalLink13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40" Type="http://schemas.openxmlformats.org/officeDocument/2006/relationships/externalLink" Target="externalLinks/externalLink54.xml"/><Relationship Id="rId145" Type="http://schemas.openxmlformats.org/officeDocument/2006/relationships/externalLink" Target="externalLinks/externalLink59.xml"/><Relationship Id="rId161" Type="http://schemas.openxmlformats.org/officeDocument/2006/relationships/externalLink" Target="externalLinks/externalLink75.xml"/><Relationship Id="rId166" Type="http://schemas.openxmlformats.org/officeDocument/2006/relationships/externalLink" Target="externalLinks/externalLink80.xml"/><Relationship Id="rId182" Type="http://schemas.openxmlformats.org/officeDocument/2006/relationships/externalLink" Target="externalLinks/externalLink96.xml"/><Relationship Id="rId187" Type="http://schemas.openxmlformats.org/officeDocument/2006/relationships/externalLink" Target="externalLinks/externalLink101.xml"/><Relationship Id="rId217" Type="http://schemas.openxmlformats.org/officeDocument/2006/relationships/externalLink" Target="externalLinks/externalLink131.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26.xml"/><Relationship Id="rId233" Type="http://schemas.openxmlformats.org/officeDocument/2006/relationships/styles" Target="styles.xml"/><Relationship Id="rId238" Type="http://schemas.openxmlformats.org/officeDocument/2006/relationships/customXml" Target="../customXml/item3.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4.xml"/><Relationship Id="rId135" Type="http://schemas.openxmlformats.org/officeDocument/2006/relationships/externalLink" Target="externalLinks/externalLink49.xml"/><Relationship Id="rId151" Type="http://schemas.openxmlformats.org/officeDocument/2006/relationships/externalLink" Target="externalLinks/externalLink65.xml"/><Relationship Id="rId156" Type="http://schemas.openxmlformats.org/officeDocument/2006/relationships/externalLink" Target="externalLinks/externalLink70.xml"/><Relationship Id="rId177" Type="http://schemas.openxmlformats.org/officeDocument/2006/relationships/externalLink" Target="externalLinks/externalLink91.xml"/><Relationship Id="rId198" Type="http://schemas.openxmlformats.org/officeDocument/2006/relationships/externalLink" Target="externalLinks/externalLink112.xml"/><Relationship Id="rId172" Type="http://schemas.openxmlformats.org/officeDocument/2006/relationships/externalLink" Target="externalLinks/externalLink86.xml"/><Relationship Id="rId193" Type="http://schemas.openxmlformats.org/officeDocument/2006/relationships/externalLink" Target="externalLinks/externalLink107.xml"/><Relationship Id="rId202" Type="http://schemas.openxmlformats.org/officeDocument/2006/relationships/externalLink" Target="externalLinks/externalLink116.xml"/><Relationship Id="rId207" Type="http://schemas.openxmlformats.org/officeDocument/2006/relationships/externalLink" Target="externalLinks/externalLink121.xml"/><Relationship Id="rId223" Type="http://schemas.openxmlformats.org/officeDocument/2006/relationships/externalLink" Target="externalLinks/externalLink137.xml"/><Relationship Id="rId228" Type="http://schemas.openxmlformats.org/officeDocument/2006/relationships/externalLink" Target="externalLinks/externalLink14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141" Type="http://schemas.openxmlformats.org/officeDocument/2006/relationships/externalLink" Target="externalLinks/externalLink55.xml"/><Relationship Id="rId146" Type="http://schemas.openxmlformats.org/officeDocument/2006/relationships/externalLink" Target="externalLinks/externalLink60.xml"/><Relationship Id="rId167" Type="http://schemas.openxmlformats.org/officeDocument/2006/relationships/externalLink" Target="externalLinks/externalLink81.xml"/><Relationship Id="rId188" Type="http://schemas.openxmlformats.org/officeDocument/2006/relationships/externalLink" Target="externalLinks/externalLink10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162" Type="http://schemas.openxmlformats.org/officeDocument/2006/relationships/externalLink" Target="externalLinks/externalLink76.xml"/><Relationship Id="rId183" Type="http://schemas.openxmlformats.org/officeDocument/2006/relationships/externalLink" Target="externalLinks/externalLink97.xml"/><Relationship Id="rId213" Type="http://schemas.openxmlformats.org/officeDocument/2006/relationships/externalLink" Target="externalLinks/externalLink127.xml"/><Relationship Id="rId218" Type="http://schemas.openxmlformats.org/officeDocument/2006/relationships/externalLink" Target="externalLinks/externalLink132.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externalLink" Target="externalLinks/externalLink50.xml"/><Relationship Id="rId157" Type="http://schemas.openxmlformats.org/officeDocument/2006/relationships/externalLink" Target="externalLinks/externalLink71.xml"/><Relationship Id="rId178" Type="http://schemas.openxmlformats.org/officeDocument/2006/relationships/externalLink" Target="externalLinks/externalLink9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6.xml"/><Relationship Id="rId173" Type="http://schemas.openxmlformats.org/officeDocument/2006/relationships/externalLink" Target="externalLinks/externalLink87.xml"/><Relationship Id="rId194" Type="http://schemas.openxmlformats.org/officeDocument/2006/relationships/externalLink" Target="externalLinks/externalLink108.xml"/><Relationship Id="rId199" Type="http://schemas.openxmlformats.org/officeDocument/2006/relationships/externalLink" Target="externalLinks/externalLink113.xml"/><Relationship Id="rId203" Type="http://schemas.openxmlformats.org/officeDocument/2006/relationships/externalLink" Target="externalLinks/externalLink117.xml"/><Relationship Id="rId208" Type="http://schemas.openxmlformats.org/officeDocument/2006/relationships/externalLink" Target="externalLinks/externalLink122.xml"/><Relationship Id="rId229" Type="http://schemas.openxmlformats.org/officeDocument/2006/relationships/externalLink" Target="externalLinks/externalLink143.xml"/><Relationship Id="rId19" Type="http://schemas.openxmlformats.org/officeDocument/2006/relationships/worksheet" Target="worksheets/sheet19.xml"/><Relationship Id="rId224" Type="http://schemas.openxmlformats.org/officeDocument/2006/relationships/externalLink" Target="externalLinks/externalLink13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 Id="rId147" Type="http://schemas.openxmlformats.org/officeDocument/2006/relationships/externalLink" Target="externalLinks/externalLink61.xml"/><Relationship Id="rId168"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142" Type="http://schemas.openxmlformats.org/officeDocument/2006/relationships/externalLink" Target="externalLinks/externalLink56.xml"/><Relationship Id="rId163" Type="http://schemas.openxmlformats.org/officeDocument/2006/relationships/externalLink" Target="externalLinks/externalLink77.xml"/><Relationship Id="rId184" Type="http://schemas.openxmlformats.org/officeDocument/2006/relationships/externalLink" Target="externalLinks/externalLink98.xml"/><Relationship Id="rId189" Type="http://schemas.openxmlformats.org/officeDocument/2006/relationships/externalLink" Target="externalLinks/externalLink103.xml"/><Relationship Id="rId219" Type="http://schemas.openxmlformats.org/officeDocument/2006/relationships/externalLink" Target="externalLinks/externalLink133.xml"/><Relationship Id="rId3" Type="http://schemas.openxmlformats.org/officeDocument/2006/relationships/worksheet" Target="worksheets/sheet3.xml"/><Relationship Id="rId214" Type="http://schemas.openxmlformats.org/officeDocument/2006/relationships/externalLink" Target="externalLinks/externalLink128.xml"/><Relationship Id="rId230" Type="http://schemas.openxmlformats.org/officeDocument/2006/relationships/externalLink" Target="externalLinks/externalLink144.xml"/><Relationship Id="rId235"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0.xml"/><Relationship Id="rId137" Type="http://schemas.openxmlformats.org/officeDocument/2006/relationships/externalLink" Target="externalLinks/externalLink51.xml"/><Relationship Id="rId158" Type="http://schemas.openxmlformats.org/officeDocument/2006/relationships/externalLink" Target="externalLinks/externalLink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53" Type="http://schemas.openxmlformats.org/officeDocument/2006/relationships/externalLink" Target="externalLinks/externalLink67.xml"/><Relationship Id="rId174" Type="http://schemas.openxmlformats.org/officeDocument/2006/relationships/externalLink" Target="externalLinks/externalLink88.xml"/><Relationship Id="rId179" Type="http://schemas.openxmlformats.org/officeDocument/2006/relationships/externalLink" Target="externalLinks/externalLink93.xml"/><Relationship Id="rId195" Type="http://schemas.openxmlformats.org/officeDocument/2006/relationships/externalLink" Target="externalLinks/externalLink109.xml"/><Relationship Id="rId209" Type="http://schemas.openxmlformats.org/officeDocument/2006/relationships/externalLink" Target="externalLinks/externalLink123.xml"/><Relationship Id="rId190" Type="http://schemas.openxmlformats.org/officeDocument/2006/relationships/externalLink" Target="externalLinks/externalLink104.xml"/><Relationship Id="rId204" Type="http://schemas.openxmlformats.org/officeDocument/2006/relationships/externalLink" Target="externalLinks/externalLink118.xml"/><Relationship Id="rId220" Type="http://schemas.openxmlformats.org/officeDocument/2006/relationships/externalLink" Target="externalLinks/externalLink134.xml"/><Relationship Id="rId225" Type="http://schemas.openxmlformats.org/officeDocument/2006/relationships/externalLink" Target="externalLinks/externalLink13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0.xml"/><Relationship Id="rId12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43" Type="http://schemas.openxmlformats.org/officeDocument/2006/relationships/externalLink" Target="externalLinks/externalLink57.xml"/><Relationship Id="rId148" Type="http://schemas.openxmlformats.org/officeDocument/2006/relationships/externalLink" Target="externalLinks/externalLink62.xml"/><Relationship Id="rId164" Type="http://schemas.openxmlformats.org/officeDocument/2006/relationships/externalLink" Target="externalLinks/externalLink78.xml"/><Relationship Id="rId169" Type="http://schemas.openxmlformats.org/officeDocument/2006/relationships/externalLink" Target="externalLinks/externalLink83.xml"/><Relationship Id="rId185" Type="http://schemas.openxmlformats.org/officeDocument/2006/relationships/externalLink" Target="externalLinks/externalLink9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4.xml"/><Relationship Id="rId210" Type="http://schemas.openxmlformats.org/officeDocument/2006/relationships/externalLink" Target="externalLinks/externalLink124.xml"/><Relationship Id="rId215" Type="http://schemas.openxmlformats.org/officeDocument/2006/relationships/externalLink" Target="externalLinks/externalLink129.xml"/><Relationship Id="rId236" Type="http://schemas.openxmlformats.org/officeDocument/2006/relationships/customXml" Target="../customXml/item1.xml"/><Relationship Id="rId26" Type="http://schemas.openxmlformats.org/officeDocument/2006/relationships/worksheet" Target="worksheets/sheet26.xml"/><Relationship Id="rId231" Type="http://schemas.openxmlformats.org/officeDocument/2006/relationships/externalLink" Target="externalLinks/externalLink14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54" Type="http://schemas.openxmlformats.org/officeDocument/2006/relationships/externalLink" Target="externalLinks/externalLink68.xml"/><Relationship Id="rId175" Type="http://schemas.openxmlformats.org/officeDocument/2006/relationships/externalLink" Target="externalLinks/externalLink89.xml"/><Relationship Id="rId196" Type="http://schemas.openxmlformats.org/officeDocument/2006/relationships/externalLink" Target="externalLinks/externalLink110.xml"/><Relationship Id="rId200" Type="http://schemas.openxmlformats.org/officeDocument/2006/relationships/externalLink" Target="externalLinks/externalLink114.xml"/><Relationship Id="rId16" Type="http://schemas.openxmlformats.org/officeDocument/2006/relationships/worksheet" Target="worksheets/sheet16.xml"/><Relationship Id="rId221" Type="http://schemas.openxmlformats.org/officeDocument/2006/relationships/externalLink" Target="externalLinks/externalLink13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44" Type="http://schemas.openxmlformats.org/officeDocument/2006/relationships/externalLink" Target="externalLinks/externalLink58.xml"/><Relationship Id="rId90" Type="http://schemas.openxmlformats.org/officeDocument/2006/relationships/externalLink" Target="externalLinks/externalLink4.xml"/><Relationship Id="rId165" Type="http://schemas.openxmlformats.org/officeDocument/2006/relationships/externalLink" Target="externalLinks/externalLink79.xml"/><Relationship Id="rId186" Type="http://schemas.openxmlformats.org/officeDocument/2006/relationships/externalLink" Target="externalLinks/externalLink100.xml"/><Relationship Id="rId211" Type="http://schemas.openxmlformats.org/officeDocument/2006/relationships/externalLink" Target="externalLinks/externalLink125.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7.xml"/><Relationship Id="rId134" Type="http://schemas.openxmlformats.org/officeDocument/2006/relationships/externalLink" Target="externalLinks/externalLink4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pres.sharepoint.com/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ipres.sharepoint.com/srvredusr/vol1/Commod/BASIC%20MATERIALS/China/Imports%20and%20Exports/impex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ipres.sharepoint.com/WBNTPCIFS/Data/DATA/MLI/Current/MLIBO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dipres.sharepoint.com/FPSGWN03P/AFR/DATA/COD/Main/CDCA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ipres.sharepoint.com/FPSFWN03P/MCD/DATA/QAT/Qafisc.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Barra/NUEVOS-2/NUEVOS-2/SUBDIREC/Complejidad/FormulariosChile-F22/EstChile(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ipres.sharepoint.com/DATA1/FAD/DATA/IRN/IR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fmusas/AppData/Local/Microsoft/Windows/Temporary%20Internet%20Files/Content.Outlook/NX667ZHZ/TPM%20expectativas.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ipres.sharepoint.com/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ipres.sharepoint.com/DATA/MESADINE/BMontenegro/Gesti&#243;n%20de%20la%20Banca/Datos%20Gesti&#243;n.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ESTADIST/Sector_Real/Oferta/BaseDatos/x12_emp_sa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ipres.sharepoint.com/Data1/fad/WINDOWS/TEMP/CRI-BOP-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ipres.sharepoint.com/Pel/am/EXCEL/MARTY/ALEX/LONGTERM/LONG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ipres.sharepoint.com/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ipres.sharepoint.com/Agus4/vusr/DATA/ESTADIST/il/coinc/expectativas/resultados%20UCHIL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Inf%20Darios%20Stock%20Inv/Julio-06/InformesInversionesdiarias/2005/InvPesos/InvPesos13-06-06%20vC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ipres.sharepoint.com/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ipres.sharepoint.com/Data1/fad/DATA/CA/CRI/Dbase/Dinput/CRI-INPUT-ABO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ipres.sharepoint.com/Data1/fad/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Eag/EAG2002/NWCtables/NWCTables07May/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dipres.sharepoint.com/srvredusr/vol1/DOCUME~1/jechever/CONFIG~1/Temp/Documents%20and%20Settings/ymendez/Configuraci&#243;n%20local/Archivos%20temporales%20de%20Internet/OLK75/resumen/RESUMEN%20JULI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ipres.sharepoint.com/Data1/fad/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ipres.sharepoint.com/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ipres.sharepoint.com/wbntpcifs/data/Users/SM/AppData/Local/Microsoft/Windows/Temporary%20Internet%20Files/Low/Content.IE5/XIZWT4B9/STARTSa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Recursos%20Humanos%20SP/Nuevo%20Trato/Ind.Real%20Rem.S.P&#250;b.Base90-1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ipres.sharepoint.com/Documents%20and%20Settings/wmullins/Escritorio/In%20documentum/AV%20AMCHAM%2028.8.07/_Datos%20financieros%20wm%20&amp;%20am%2027.8.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ormulaci&#243;n%20Presupuestaria/Bonos%20v3,7.xlt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ipres.sharepoint.com/Servicio%20Deuda/Mar2004/DEMar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ervicio%20Deuda/Mar2004/DEMar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ipres.sharepoint.com/FPSGWN03P/AFR/Users/AManoel/My%20Documents/Mozambique%20AFR/Missions/2004%20Feb%20mission%20New%20Prog/Brief/moz%20macroframework%20Brief%20Feb20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ipres.sharepoint.com/HACIENDA2/SYS/GMORALES/COYUNTU/INFOR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ipres.sharepoint.com/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ipres.sharepoint.com/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ipres.sharepoint.com/Dpt5s/tre1/LIQUID/1998/Review/SCEN-97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pres.sharepoint.com/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ipres.sharepoint.com/Data1/fad/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ipres.sharepoint.com/FPSGWN03P/AFR/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ipres.sharepoint.com/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ipres.sharepoint.com/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dipres.sharepoint.com/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ipres.sharepoint.com/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ipres.sharepoint.com/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ipres.sharepoint.com/Kbcat/data/crude/NWE/Normprice/2003/1Q%202003%20New%20Normpr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is%20documentos/Jaime/CHILE19602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ipres.sharepoint.com/Fpsfwn03p/ins/DATA/Rwanda/Bref1098/RWBOP9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ipres.sharepoint.com/Data1/fad/My%20Documents/Mission%20to%20Burkina/bfabop_bakup%20to%20redesig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ipres.sharepoint.com/AGUS4/VUSR/DATA/ESTADIST/prog_monet/coyuntura_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ipres.sharepoint.com/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ipres.sharepoint.com/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ipres.sharepoint.com/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ipres.sharepoint.com/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ipres.sharepoint.com/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MdosFinancieros/minutas/UIP/calculos%20general3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1/jechever/CONFIG~1/Temp/Documents%20and%20Settings/ymendez/Configuraci&#243;n%20local/Archivos%20temporales%20de%20Internet/OLK75/resumen/RESUMEN%20JULI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ipres.sharepoint.com/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ipres.sharepoint.com/DATA/MESADINE/Recomendaci&#243;n_licitaci&#243;n_2016.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ipres.sharepoint.com/wbntpcifs/data/data/Andrew/GEP10/chap2/KO%20charts%20and%20tabl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ipres.sharepoint.com/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rcn/AppData/Local/Microsoft/Windows/INetCache/Content.Outlook/0MAW43F8/Simulacion%20ene19/01%20Int.Formulaci&#243;n2019_2023%20Esc%20Base%2003en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GEROMA/MONENAC/caja/LAVENDANO/Emisi&#243;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ipres.sharepoint.com/Ppd/d/STATISTICS/DEPLOYM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ipres.sharepoint.com/KSORA/Estudios/Documents%20and%20Settings/wmullins/Escritorio/In%20documentum/AV%20AMCHAM%2028.8.07/_Datos%20financieros%20wm%20&amp;%20am%2027.8.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ipres.sharepoint.com/wbntpcifs/data/Samuel/QIV%2007-08%20data/dail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ipres.sharepoint.com/srvredusr/vol1/Documents%20and%20Settings/SGODOY/Configuraci&#243;n%20local/Archivos%20temporales%20de%20Internet/OLK73F/IEF-4/linkeados/Bolsas%20G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ipres.sharepoint.com/PEL/data/DEMAND/BALANCES/s&amp;d%20balanc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GEROMA/MONENAC/caja/LAVENDANO/EMISI&#211;N%20WI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ipres.sharepoint.com/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ipres.sharepoint.com/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ipres.sharepoint.com/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ipres.sharepoint.com/Data1/pdr/DRAFTS/ST/RK/Requests/Christoph/debt%20restructuring%20comparison%20countries%20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ipres.sharepoint.com/srvredusr/vol1/Documents%20and%20Settings/PF_HGONZALE/Configuraci&#243;n%20local/Archivos%20temporales%20de%20Internet/OLK5/clima%20negocios%20zeur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2003/Will%20M/Documents%20and%20Settings/wmullins/Escritorio/Datos%20WM/Mercados%2022.8.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ipres.sharepoint.com/FPSGWN03P/WHD/DRAFTS/ST/RK/Requests/Christoph/debt%20restructuring%20comparison%20countries%20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ipres.sharepoint.com/DATA2/TGSI/DATA/EGY/MON.%20&amp;%20FIN.%20SECTOR/Interest%20rates/Eurobond-spread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ipres.sharepoint.com/Saldos%20Deuda/2002/Junio/ProyStock06-2002D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ipres.sharepoint.com/Saldos%20Deuda/2002/Marzo/SDExterna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aldos%20Deuda/2002/Marzo/SDExterna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Inf%20Darios%20Stock%20Inv/Inf%20Stock%20diario%2029-dic-06%20V-Final%20informe%20activos%20corregido%20bi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ipres.sharepoint.com/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ipres.sharepoint.com/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ipres.sharepoint.com/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dipres.sharepoint.com/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FINANZ/PROGRAMA%20MONETARIO/NUEVO%20PM/Blanc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ipres.sharepoint.com/Fpsgwn03p/afr/DATA/SYC/Current/Scmon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ipres.sharepoint.com/FPSGWN03P/WHD/My%20Documents/LatinAmerica/Colombia/Reports%20Mission%20April%202000/Fiscal%20Tables/Fisc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ag price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row r="204">
          <cell r="A204">
            <v>93</v>
          </cell>
          <cell r="B204" t="str">
            <v>Enero</v>
          </cell>
          <cell r="C204">
            <v>2450.9491103190144</v>
          </cell>
          <cell r="D204">
            <v>1.6999999999999904E-2</v>
          </cell>
          <cell r="E204">
            <v>198.64</v>
          </cell>
          <cell r="F204">
            <v>1964.7484718403193</v>
          </cell>
          <cell r="H204">
            <v>124.74620265378225</v>
          </cell>
          <cell r="I204">
            <v>1.5310461135722875E-2</v>
          </cell>
          <cell r="J204">
            <v>112.97573052881189</v>
          </cell>
          <cell r="K204">
            <v>7.0746965138788198E-3</v>
          </cell>
        </row>
        <row r="205">
          <cell r="B205" t="str">
            <v>Febrero</v>
          </cell>
          <cell r="C205">
            <v>2450.9491103190144</v>
          </cell>
          <cell r="D205">
            <v>0</v>
          </cell>
          <cell r="E205">
            <v>199.44</v>
          </cell>
          <cell r="F205">
            <v>1972.6612727740301</v>
          </cell>
          <cell r="H205">
            <v>124.24581676267199</v>
          </cell>
          <cell r="I205">
            <v>-4.0112314480547084E-3</v>
          </cell>
          <cell r="J205">
            <v>113.84229565173717</v>
          </cell>
          <cell r="K205">
            <v>7.6703652976537473E-3</v>
          </cell>
        </row>
        <row r="206">
          <cell r="B206" t="str">
            <v>Marzo</v>
          </cell>
          <cell r="C206">
            <v>2450.9491103190144</v>
          </cell>
          <cell r="D206">
            <v>0</v>
          </cell>
          <cell r="E206">
            <v>200.57</v>
          </cell>
          <cell r="F206">
            <v>1983.8381040928962</v>
          </cell>
          <cell r="H206">
            <v>123.545822880527</v>
          </cell>
          <cell r="I206">
            <v>-5.6339432617041885E-3</v>
          </cell>
          <cell r="J206">
            <v>114.60679413561353</v>
          </cell>
          <cell r="K206">
            <v>6.7154169678296238E-3</v>
          </cell>
        </row>
        <row r="207">
          <cell r="B207" t="str">
            <v>Abril</v>
          </cell>
          <cell r="C207">
            <v>2450.9491103190144</v>
          </cell>
          <cell r="D207">
            <v>0</v>
          </cell>
          <cell r="E207">
            <v>203.38</v>
          </cell>
          <cell r="F207">
            <v>2011.6318173725542</v>
          </cell>
          <cell r="H207">
            <v>121.83885187898171</v>
          </cell>
          <cell r="I207">
            <v>-1.3816501130887948E-2</v>
          </cell>
          <cell r="J207">
            <v>115.37975054067704</v>
          </cell>
          <cell r="K207">
            <v>6.7444204411553077E-3</v>
          </cell>
        </row>
        <row r="208">
          <cell r="B208" t="str">
            <v>Mayo</v>
          </cell>
          <cell r="C208">
            <v>2450.9491103190144</v>
          </cell>
          <cell r="D208">
            <v>0</v>
          </cell>
          <cell r="E208">
            <v>206.35</v>
          </cell>
          <cell r="F208">
            <v>2041.0080908389546</v>
          </cell>
          <cell r="H208">
            <v>120.08522265639594</v>
          </cell>
          <cell r="I208">
            <v>-1.4393021565301645E-2</v>
          </cell>
          <cell r="J208">
            <v>116.13399829599165</v>
          </cell>
          <cell r="K208">
            <v>6.5370894960350423E-3</v>
          </cell>
        </row>
        <row r="209">
          <cell r="B209" t="str">
            <v>Junio</v>
          </cell>
          <cell r="C209">
            <v>2480.3604996428426</v>
          </cell>
          <cell r="D209">
            <v>1.2000000000000011E-2</v>
          </cell>
          <cell r="E209">
            <v>207.37</v>
          </cell>
          <cell r="F209">
            <v>2051.0969120294353</v>
          </cell>
          <cell r="H209">
            <v>120.92848880498177</v>
          </cell>
          <cell r="I209">
            <v>7.0222307951970375E-3</v>
          </cell>
          <cell r="J209">
            <v>116.81371841816046</v>
          </cell>
          <cell r="K209">
            <v>5.8528952084850872E-3</v>
          </cell>
        </row>
        <row r="210">
          <cell r="B210" t="str">
            <v>Julio</v>
          </cell>
          <cell r="C210">
            <v>2480.3604996428426</v>
          </cell>
          <cell r="D210">
            <v>0</v>
          </cell>
          <cell r="E210">
            <v>209.41</v>
          </cell>
          <cell r="F210">
            <v>2071.2745544103973</v>
          </cell>
          <cell r="H210">
            <v>119.75044517209813</v>
          </cell>
          <cell r="I210">
            <v>-9.7416551263073137E-3</v>
          </cell>
          <cell r="J210">
            <v>117.43269035213797</v>
          </cell>
          <cell r="K210">
            <v>5.2987948877867286E-3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row r="77">
          <cell r="B77" t="str">
            <v>CAN$</v>
          </cell>
          <cell r="C77">
            <v>1.4997</v>
          </cell>
          <cell r="D77">
            <v>1.5217000000000001</v>
          </cell>
          <cell r="E77">
            <v>1.5952999999999999</v>
          </cell>
        </row>
        <row r="78">
          <cell r="B78" t="str">
            <v>CRS</v>
          </cell>
          <cell r="C78">
            <v>9.4413999999999998</v>
          </cell>
          <cell r="D78">
            <v>10.8857</v>
          </cell>
          <cell r="E78">
            <v>10.7118</v>
          </cell>
        </row>
        <row r="79">
          <cell r="B79" t="str">
            <v>CHP</v>
          </cell>
          <cell r="C79">
            <v>1</v>
          </cell>
          <cell r="D79">
            <v>1</v>
          </cell>
          <cell r="E79">
            <v>656.2</v>
          </cell>
        </row>
        <row r="80">
          <cell r="B80" t="str">
            <v>CM</v>
          </cell>
          <cell r="C80">
            <v>1</v>
          </cell>
          <cell r="D80">
            <v>1</v>
          </cell>
          <cell r="E80">
            <v>1</v>
          </cell>
        </row>
        <row r="81">
          <cell r="B81" t="str">
            <v>DEG</v>
          </cell>
          <cell r="C81">
            <v>0.76751400000000003</v>
          </cell>
          <cell r="D81">
            <v>0.80160320641282556</v>
          </cell>
          <cell r="E81">
            <v>0.797149</v>
          </cell>
        </row>
        <row r="82">
          <cell r="B82" t="str">
            <v>DM</v>
          </cell>
          <cell r="C82">
            <v>2.0821999999999998</v>
          </cell>
          <cell r="D82">
            <v>2.3144999999999998</v>
          </cell>
          <cell r="E82">
            <v>2.2141999999999999</v>
          </cell>
        </row>
        <row r="83">
          <cell r="B83" t="str">
            <v>EUR</v>
          </cell>
          <cell r="C83">
            <v>1.0646</v>
          </cell>
          <cell r="D83">
            <v>1.1834</v>
          </cell>
          <cell r="E83">
            <v>1.1321000000000001</v>
          </cell>
        </row>
        <row r="84">
          <cell r="B84" t="str">
            <v>FHL</v>
          </cell>
          <cell r="C84">
            <v>2.3460999999999999</v>
          </cell>
          <cell r="D84">
            <v>2.6078999999999999</v>
          </cell>
          <cell r="E84">
            <v>2.4948000000000001</v>
          </cell>
        </row>
        <row r="85">
          <cell r="B85" t="str">
            <v>FRF</v>
          </cell>
          <cell r="C85">
            <v>6.9832999999999998</v>
          </cell>
          <cell r="D85">
            <v>7.7625999999999999</v>
          </cell>
          <cell r="E85">
            <v>7.4260999999999999</v>
          </cell>
        </row>
        <row r="86">
          <cell r="B86" t="str">
            <v>FRS</v>
          </cell>
          <cell r="C86">
            <v>1.6165</v>
          </cell>
          <cell r="D86">
            <v>1.7996000000000001</v>
          </cell>
          <cell r="E86">
            <v>1.6785000000000001</v>
          </cell>
        </row>
        <row r="87">
          <cell r="B87" t="str">
            <v>LIB</v>
          </cell>
          <cell r="C87">
            <v>0.66969999999999996</v>
          </cell>
          <cell r="D87">
            <v>0.71009999999999995</v>
          </cell>
          <cell r="E87">
            <v>0.68789999999999996</v>
          </cell>
        </row>
        <row r="88">
          <cell r="B88" t="str">
            <v>LIT</v>
          </cell>
          <cell r="C88">
            <v>2061.3530000000001</v>
          </cell>
          <cell r="D88">
            <v>2291.3818999999999</v>
          </cell>
          <cell r="E88">
            <v>2192.0513000000001</v>
          </cell>
        </row>
        <row r="89">
          <cell r="B89" t="str">
            <v>UC</v>
          </cell>
          <cell r="C89">
            <v>0.67415493762476442</v>
          </cell>
          <cell r="D89">
            <v>0.70254273759293295</v>
          </cell>
          <cell r="E89">
            <v>0.70410930612741107</v>
          </cell>
        </row>
        <row r="90">
          <cell r="B90" t="str">
            <v>UF</v>
          </cell>
          <cell r="C90">
            <v>1</v>
          </cell>
          <cell r="D90">
            <v>1</v>
          </cell>
          <cell r="E90">
            <v>4.0350102627737409E-2</v>
          </cell>
        </row>
        <row r="91">
          <cell r="B91" t="str">
            <v>UP</v>
          </cell>
          <cell r="C91">
            <v>7.4787945947443844E-5</v>
          </cell>
          <cell r="D91">
            <v>7.4787948001289978E-5</v>
          </cell>
          <cell r="E91">
            <v>7.4787948001278797E-5</v>
          </cell>
        </row>
        <row r="92">
          <cell r="B92" t="str">
            <v>US$</v>
          </cell>
          <cell r="C92">
            <v>1</v>
          </cell>
          <cell r="D92">
            <v>1</v>
          </cell>
          <cell r="E92">
            <v>1</v>
          </cell>
        </row>
        <row r="93">
          <cell r="B93" t="str">
            <v>UTM</v>
          </cell>
          <cell r="C93">
            <v>1</v>
          </cell>
          <cell r="D93">
            <v>1</v>
          </cell>
          <cell r="E93">
            <v>1</v>
          </cell>
        </row>
        <row r="94">
          <cell r="B94" t="str">
            <v>YEN</v>
          </cell>
          <cell r="C94">
            <v>114.5924</v>
          </cell>
          <cell r="D94">
            <v>124.7</v>
          </cell>
          <cell r="E94">
            <v>131.58000000000001</v>
          </cell>
        </row>
        <row r="108">
          <cell r="B108">
            <v>1</v>
          </cell>
          <cell r="C108" t="str">
            <v>Presidencia de la República</v>
          </cell>
        </row>
        <row r="109">
          <cell r="B109">
            <v>2</v>
          </cell>
          <cell r="C109" t="str">
            <v>Congreso Nacional</v>
          </cell>
        </row>
        <row r="110">
          <cell r="B110">
            <v>3</v>
          </cell>
          <cell r="C110" t="str">
            <v>Poder Judicial</v>
          </cell>
        </row>
        <row r="111">
          <cell r="B111">
            <v>4</v>
          </cell>
          <cell r="C111" t="str">
            <v>Contraloría General de la República</v>
          </cell>
        </row>
        <row r="112">
          <cell r="B112">
            <v>5</v>
          </cell>
          <cell r="C112" t="str">
            <v>Ministerio del Interior</v>
          </cell>
        </row>
        <row r="113">
          <cell r="B113">
            <v>6</v>
          </cell>
          <cell r="C113" t="str">
            <v>Ministerio de Relaciones Exteriores</v>
          </cell>
        </row>
        <row r="114">
          <cell r="B114">
            <v>7</v>
          </cell>
          <cell r="C114" t="str">
            <v>Ministerio de Economía, Fomento y Reconstrucción</v>
          </cell>
        </row>
        <row r="115">
          <cell r="B115">
            <v>8</v>
          </cell>
          <cell r="C115" t="str">
            <v>Ministerio de Hacienda</v>
          </cell>
        </row>
        <row r="116">
          <cell r="B116">
            <v>9</v>
          </cell>
          <cell r="C116" t="str">
            <v>Ministerio de Educación</v>
          </cell>
        </row>
        <row r="117">
          <cell r="B117">
            <v>10</v>
          </cell>
          <cell r="C117" t="str">
            <v>Ministerio de Justicia</v>
          </cell>
        </row>
        <row r="118">
          <cell r="B118">
            <v>11</v>
          </cell>
          <cell r="C118" t="str">
            <v>Ministerio de Defensa Nacional</v>
          </cell>
        </row>
        <row r="119">
          <cell r="B119">
            <v>12</v>
          </cell>
          <cell r="C119" t="str">
            <v>Ministerio de Obras Públicas</v>
          </cell>
        </row>
        <row r="120">
          <cell r="B120">
            <v>13</v>
          </cell>
          <cell r="C120" t="str">
            <v>Ministerio de Agricultura</v>
          </cell>
        </row>
        <row r="121">
          <cell r="B121">
            <v>14</v>
          </cell>
          <cell r="C121" t="str">
            <v>Ministerio de Bienes Nacionales</v>
          </cell>
        </row>
        <row r="122">
          <cell r="B122">
            <v>15</v>
          </cell>
          <cell r="C122" t="str">
            <v>Ministerio del Trabajo y Previsión Social</v>
          </cell>
        </row>
        <row r="123">
          <cell r="B123">
            <v>16</v>
          </cell>
          <cell r="C123" t="str">
            <v>Ministerio de Salud</v>
          </cell>
        </row>
        <row r="124">
          <cell r="B124">
            <v>17</v>
          </cell>
          <cell r="C124" t="str">
            <v>Ministerio de Minería</v>
          </cell>
        </row>
        <row r="125">
          <cell r="B125">
            <v>18</v>
          </cell>
          <cell r="C125" t="str">
            <v>Ministerio de la Vivienda y Urbanismo</v>
          </cell>
        </row>
        <row r="126">
          <cell r="B126">
            <v>19</v>
          </cell>
          <cell r="C126" t="str">
            <v>Ministerio de Transportes y Telecomunicaciones</v>
          </cell>
        </row>
        <row r="127">
          <cell r="B127">
            <v>20</v>
          </cell>
          <cell r="C127" t="str">
            <v>Ministerio Secretaría General de Gobierno</v>
          </cell>
        </row>
        <row r="128">
          <cell r="B128">
            <v>21</v>
          </cell>
          <cell r="C128" t="str">
            <v>Ministerio de Planificación y Cooperación</v>
          </cell>
        </row>
        <row r="129">
          <cell r="B129">
            <v>22</v>
          </cell>
          <cell r="C129" t="str">
            <v>Ministerio Secretaría General de la Presidencia de la República</v>
          </cell>
        </row>
        <row r="130">
          <cell r="B130">
            <v>50</v>
          </cell>
          <cell r="C130" t="str">
            <v>Tesoro Público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C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03B5-CF50-4195-A02E-DF11161A10B4}">
  <dimension ref="A1:C20"/>
  <sheetViews>
    <sheetView zoomScale="50" zoomScaleNormal="50" workbookViewId="0">
      <selection activeCell="C13" sqref="C13:C14"/>
    </sheetView>
  </sheetViews>
  <sheetFormatPr baseColWidth="10" defaultColWidth="11.453125" defaultRowHeight="14.5" x14ac:dyDescent="0.35"/>
  <cols>
    <col min="1" max="1" width="30.453125" style="195" customWidth="1"/>
    <col min="2" max="16384" width="11.453125" style="195"/>
  </cols>
  <sheetData>
    <row r="1" spans="1:3" x14ac:dyDescent="0.35">
      <c r="A1" s="4" t="s">
        <v>707</v>
      </c>
      <c r="B1" s="5"/>
      <c r="C1" s="5"/>
    </row>
    <row r="2" spans="1:3" x14ac:dyDescent="0.35">
      <c r="A2" s="595" t="s">
        <v>708</v>
      </c>
      <c r="B2" s="5"/>
      <c r="C2" s="5"/>
    </row>
    <row r="3" spans="1:3" x14ac:dyDescent="0.35">
      <c r="A3" s="5"/>
      <c r="B3" s="5"/>
      <c r="C3" s="5"/>
    </row>
    <row r="4" spans="1:3" x14ac:dyDescent="0.35">
      <c r="A4" s="596"/>
      <c r="B4" s="7" t="s">
        <v>675</v>
      </c>
      <c r="C4" s="290" t="s">
        <v>676</v>
      </c>
    </row>
    <row r="5" spans="1:3" x14ac:dyDescent="0.35">
      <c r="A5" s="8" t="s">
        <v>0</v>
      </c>
      <c r="B5" s="991">
        <v>1.5677466557515061</v>
      </c>
      <c r="C5" s="991">
        <v>2.165116930971493</v>
      </c>
    </row>
    <row r="6" spans="1:3" x14ac:dyDescent="0.35">
      <c r="A6" s="9" t="s">
        <v>1262</v>
      </c>
      <c r="B6" s="992"/>
      <c r="C6" s="992"/>
    </row>
    <row r="7" spans="1:3" x14ac:dyDescent="0.35">
      <c r="A7" s="8" t="s">
        <v>709</v>
      </c>
      <c r="B7" s="992">
        <v>2.2999999999999998</v>
      </c>
      <c r="C7" s="992">
        <v>2.860792163794045</v>
      </c>
    </row>
    <row r="8" spans="1:3" x14ac:dyDescent="0.35">
      <c r="A8" s="9" t="s">
        <v>1262</v>
      </c>
      <c r="B8" s="992"/>
      <c r="C8" s="992"/>
    </row>
    <row r="9" spans="1:3" x14ac:dyDescent="0.35">
      <c r="A9" s="8" t="s">
        <v>1</v>
      </c>
      <c r="B9" s="992">
        <v>1.2618601837430106</v>
      </c>
      <c r="C9" s="992">
        <v>1.9771230862066602</v>
      </c>
    </row>
    <row r="10" spans="1:3" x14ac:dyDescent="0.35">
      <c r="A10" s="9" t="s">
        <v>1265</v>
      </c>
      <c r="B10" s="992"/>
      <c r="C10" s="992"/>
    </row>
    <row r="11" spans="1:3" x14ac:dyDescent="0.35">
      <c r="A11" s="8" t="s">
        <v>2</v>
      </c>
      <c r="B11" s="992">
        <v>11.050070084456976</v>
      </c>
      <c r="C11" s="992">
        <v>11.666524039164017</v>
      </c>
    </row>
    <row r="12" spans="1:3" x14ac:dyDescent="0.35">
      <c r="A12" s="9" t="s">
        <v>3</v>
      </c>
      <c r="B12" s="992"/>
      <c r="C12" s="992"/>
    </row>
    <row r="13" spans="1:3" x14ac:dyDescent="0.35">
      <c r="A13" s="8" t="s">
        <v>4</v>
      </c>
      <c r="B13" s="993">
        <v>854.146636124623</v>
      </c>
      <c r="C13" s="993">
        <v>863.91591880959504</v>
      </c>
    </row>
    <row r="14" spans="1:3" x14ac:dyDescent="0.35">
      <c r="A14" s="9" t="s">
        <v>5</v>
      </c>
      <c r="B14" s="993"/>
      <c r="C14" s="993"/>
    </row>
    <row r="15" spans="1:3" x14ac:dyDescent="0.35">
      <c r="A15" s="8" t="s">
        <v>6</v>
      </c>
      <c r="B15" s="993">
        <v>418.6118590057938</v>
      </c>
      <c r="C15" s="993">
        <v>398.08708121798702</v>
      </c>
    </row>
    <row r="16" spans="1:3" x14ac:dyDescent="0.35">
      <c r="A16" s="9" t="s">
        <v>710</v>
      </c>
      <c r="B16" s="993"/>
      <c r="C16" s="993"/>
    </row>
    <row r="17" spans="1:3" x14ac:dyDescent="0.35">
      <c r="A17" s="8" t="s">
        <v>8</v>
      </c>
      <c r="B17" s="993">
        <v>102.3949459769739</v>
      </c>
      <c r="C17" s="993">
        <v>96.350838236424721</v>
      </c>
    </row>
    <row r="18" spans="1:3" x14ac:dyDescent="0.35">
      <c r="A18" s="10" t="s">
        <v>711</v>
      </c>
      <c r="B18" s="994"/>
      <c r="C18" s="994"/>
    </row>
    <row r="19" spans="1:3" x14ac:dyDescent="0.35">
      <c r="A19" s="5" t="s">
        <v>894</v>
      </c>
      <c r="B19" s="5"/>
      <c r="C19" s="5"/>
    </row>
    <row r="20" spans="1:3" x14ac:dyDescent="0.35">
      <c r="A20" s="5" t="s">
        <v>10</v>
      </c>
    </row>
  </sheetData>
  <mergeCells count="14">
    <mergeCell ref="B17:B18"/>
    <mergeCell ref="C17:C18"/>
    <mergeCell ref="B11:B12"/>
    <mergeCell ref="C11:C12"/>
    <mergeCell ref="B13:B14"/>
    <mergeCell ref="C13:C14"/>
    <mergeCell ref="B15:B16"/>
    <mergeCell ref="C15:C16"/>
    <mergeCell ref="B5:B6"/>
    <mergeCell ref="C5:C6"/>
    <mergeCell ref="B7:B8"/>
    <mergeCell ref="C7:C8"/>
    <mergeCell ref="B9:B10"/>
    <mergeCell ref="C9:C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F7BCE-EAB0-428B-8B21-865452DBCC7B}">
  <dimension ref="A1:E26"/>
  <sheetViews>
    <sheetView showGridLines="0" zoomScale="70" zoomScaleNormal="70" workbookViewId="0">
      <selection activeCell="A10" sqref="A10"/>
    </sheetView>
  </sheetViews>
  <sheetFormatPr baseColWidth="10" defaultColWidth="11.453125" defaultRowHeight="13" x14ac:dyDescent="0.3"/>
  <cols>
    <col min="1" max="1" width="36" style="328" customWidth="1"/>
    <col min="2" max="3" width="17.1796875" style="328" customWidth="1"/>
    <col min="4" max="16384" width="11.453125" style="328"/>
  </cols>
  <sheetData>
    <row r="1" spans="1:5" x14ac:dyDescent="0.3">
      <c r="A1" s="354" t="s">
        <v>78</v>
      </c>
      <c r="B1" s="355"/>
      <c r="C1" s="355"/>
    </row>
    <row r="2" spans="1:5" x14ac:dyDescent="0.3">
      <c r="A2" s="337" t="s">
        <v>158</v>
      </c>
      <c r="B2" s="355"/>
      <c r="C2" s="355"/>
    </row>
    <row r="3" spans="1:5" x14ac:dyDescent="0.3">
      <c r="A3" s="237" t="s">
        <v>383</v>
      </c>
      <c r="B3" s="355"/>
      <c r="C3" s="355"/>
    </row>
    <row r="4" spans="1:5" x14ac:dyDescent="0.3">
      <c r="A4" s="237"/>
      <c r="B4" s="355"/>
      <c r="C4" s="355"/>
    </row>
    <row r="5" spans="1:5" x14ac:dyDescent="0.3">
      <c r="A5" s="244"/>
      <c r="B5" s="70" t="s">
        <v>666</v>
      </c>
      <c r="C5" s="70" t="s">
        <v>667</v>
      </c>
    </row>
    <row r="6" spans="1:5" x14ac:dyDescent="0.3">
      <c r="A6" s="72" t="s">
        <v>79</v>
      </c>
      <c r="B6" s="86">
        <v>96905374.432256326</v>
      </c>
      <c r="C6" s="86">
        <v>97443309.268818781</v>
      </c>
      <c r="E6" s="518"/>
    </row>
    <row r="7" spans="1:5" x14ac:dyDescent="0.3">
      <c r="A7" s="320" t="s">
        <v>80</v>
      </c>
      <c r="B7" s="321">
        <v>134977</v>
      </c>
      <c r="C7" s="321">
        <v>-4199856</v>
      </c>
    </row>
    <row r="8" spans="1:5" x14ac:dyDescent="0.3">
      <c r="A8" s="322" t="s">
        <v>81</v>
      </c>
      <c r="B8" s="323">
        <v>3617191.2766145468</v>
      </c>
      <c r="C8" s="323">
        <v>2534867</v>
      </c>
    </row>
    <row r="9" spans="1:5" x14ac:dyDescent="0.3">
      <c r="A9" s="96" t="s">
        <v>82</v>
      </c>
      <c r="B9" s="86">
        <v>100657542.70887087</v>
      </c>
      <c r="C9" s="86">
        <v>95778320.198292568</v>
      </c>
    </row>
    <row r="10" spans="1:5" x14ac:dyDescent="0.3">
      <c r="A10" s="987" t="s">
        <v>117</v>
      </c>
      <c r="B10" s="732">
        <v>37.981906324941001</v>
      </c>
      <c r="C10" s="732">
        <v>35.950135561568104</v>
      </c>
    </row>
    <row r="11" spans="1:5" x14ac:dyDescent="0.3">
      <c r="A11" s="422" t="s">
        <v>32</v>
      </c>
      <c r="B11" s="364"/>
      <c r="C11" s="364"/>
    </row>
    <row r="12" spans="1:5" x14ac:dyDescent="0.3">
      <c r="A12" s="365"/>
      <c r="B12" s="364"/>
      <c r="C12" s="364"/>
    </row>
    <row r="13" spans="1:5" x14ac:dyDescent="0.3">
      <c r="B13" s="367"/>
      <c r="C13" s="367"/>
    </row>
    <row r="14" spans="1:5" x14ac:dyDescent="0.3">
      <c r="B14" s="367"/>
      <c r="C14" s="367"/>
    </row>
    <row r="15" spans="1:5" x14ac:dyDescent="0.3">
      <c r="B15" s="367"/>
      <c r="C15" s="367"/>
    </row>
    <row r="16" spans="1:5" x14ac:dyDescent="0.3">
      <c r="B16" s="367"/>
      <c r="C16" s="367"/>
    </row>
    <row r="17" spans="2:3" x14ac:dyDescent="0.3">
      <c r="B17" s="367"/>
      <c r="C17" s="367"/>
    </row>
    <row r="18" spans="2:3" x14ac:dyDescent="0.3">
      <c r="B18" s="367"/>
      <c r="C18" s="367"/>
    </row>
    <row r="19" spans="2:3" x14ac:dyDescent="0.3">
      <c r="B19" s="367"/>
      <c r="C19" s="367"/>
    </row>
    <row r="20" spans="2:3" x14ac:dyDescent="0.3">
      <c r="B20" s="367"/>
      <c r="C20" s="367"/>
    </row>
    <row r="21" spans="2:3" x14ac:dyDescent="0.3">
      <c r="B21" s="367"/>
      <c r="C21" s="367"/>
    </row>
    <row r="22" spans="2:3" x14ac:dyDescent="0.3">
      <c r="B22" s="367"/>
      <c r="C22" s="367"/>
    </row>
    <row r="23" spans="2:3" x14ac:dyDescent="0.3">
      <c r="B23" s="367"/>
      <c r="C23" s="367"/>
    </row>
    <row r="24" spans="2:3" x14ac:dyDescent="0.3">
      <c r="B24" s="367"/>
      <c r="C24" s="367"/>
    </row>
    <row r="25" spans="2:3" x14ac:dyDescent="0.3">
      <c r="B25" s="367"/>
      <c r="C25" s="367"/>
    </row>
    <row r="26" spans="2:3" x14ac:dyDescent="0.3">
      <c r="B26" s="367"/>
      <c r="C26" s="367"/>
    </row>
  </sheetData>
  <pageMargins left="0.70866141732283472" right="0.70866141732283472" top="0.74803149606299213" bottom="0.74803149606299213" header="0.31496062992125984" footer="0.31496062992125984"/>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4157-38D5-4A49-BE7F-C52B02D93722}">
  <dimension ref="A1:L8"/>
  <sheetViews>
    <sheetView showGridLines="0" zoomScale="60" zoomScaleNormal="60" workbookViewId="0">
      <selection activeCell="D19" sqref="D19"/>
    </sheetView>
  </sheetViews>
  <sheetFormatPr baseColWidth="10" defaultColWidth="11.453125" defaultRowHeight="13" x14ac:dyDescent="0.3"/>
  <cols>
    <col min="1" max="1" width="27.453125" style="237" customWidth="1"/>
    <col min="2" max="12" width="10.453125" style="237" customWidth="1"/>
    <col min="13" max="13" width="13.453125" style="237" bestFit="1" customWidth="1"/>
    <col min="14" max="16384" width="11.453125" style="237"/>
  </cols>
  <sheetData>
    <row r="1" spans="1:12" x14ac:dyDescent="0.3">
      <c r="A1" s="739" t="s">
        <v>83</v>
      </c>
    </row>
    <row r="2" spans="1:12" x14ac:dyDescent="0.3">
      <c r="A2" s="343" t="s">
        <v>84</v>
      </c>
    </row>
    <row r="3" spans="1:12" x14ac:dyDescent="0.3">
      <c r="A3" s="344" t="s">
        <v>912</v>
      </c>
    </row>
    <row r="5" spans="1:12" x14ac:dyDescent="0.3">
      <c r="A5" s="345"/>
      <c r="B5" s="346">
        <v>2023</v>
      </c>
      <c r="C5" s="795">
        <v>2024</v>
      </c>
      <c r="D5" s="346">
        <v>2025</v>
      </c>
      <c r="E5" s="795">
        <v>2026</v>
      </c>
      <c r="F5" s="346">
        <v>2027</v>
      </c>
      <c r="G5" s="795">
        <v>2028</v>
      </c>
      <c r="H5" s="346">
        <v>2029</v>
      </c>
      <c r="I5" s="795">
        <v>2030</v>
      </c>
      <c r="J5" s="346">
        <v>2031</v>
      </c>
      <c r="K5" s="795">
        <v>2032</v>
      </c>
      <c r="L5" s="347">
        <v>2033</v>
      </c>
    </row>
    <row r="6" spans="1:12" x14ac:dyDescent="0.3">
      <c r="A6" s="348" t="s">
        <v>85</v>
      </c>
      <c r="B6" s="349">
        <v>2708837.5931257727</v>
      </c>
      <c r="C6" s="796">
        <v>2456121.0778577416</v>
      </c>
      <c r="D6" s="349">
        <v>7213858.070269051</v>
      </c>
      <c r="E6" s="796">
        <v>9978913.9934591074</v>
      </c>
      <c r="F6" s="349">
        <v>224995.04152676341</v>
      </c>
      <c r="G6" s="796">
        <v>4045327.1594314314</v>
      </c>
      <c r="H6" s="349">
        <v>33826.98062779977</v>
      </c>
      <c r="I6" s="796">
        <v>7151986.8898379048</v>
      </c>
      <c r="J6" s="349">
        <v>0.01</v>
      </c>
      <c r="K6" s="796">
        <v>13918.298644693101</v>
      </c>
      <c r="L6" s="350">
        <v>2606686.0434560259</v>
      </c>
    </row>
    <row r="7" spans="1:12" x14ac:dyDescent="0.3">
      <c r="A7" s="351" t="s">
        <v>86</v>
      </c>
      <c r="B7" s="352">
        <v>81363.108631648895</v>
      </c>
      <c r="C7" s="797">
        <v>69910.942094068116</v>
      </c>
      <c r="D7" s="352">
        <v>1666457.3747123429</v>
      </c>
      <c r="E7" s="797">
        <v>1476332.1096809632</v>
      </c>
      <c r="F7" s="352">
        <v>1960734.5027969335</v>
      </c>
      <c r="G7" s="797">
        <v>1622467.5764340181</v>
      </c>
      <c r="H7" s="352">
        <v>1353859.5697009747</v>
      </c>
      <c r="I7" s="797">
        <v>1074100.9257540409</v>
      </c>
      <c r="J7" s="352">
        <v>2376123.1372063369</v>
      </c>
      <c r="K7" s="797">
        <v>915867.00451843056</v>
      </c>
      <c r="L7" s="353">
        <v>1292731.3375822459</v>
      </c>
    </row>
    <row r="8" spans="1:12" x14ac:dyDescent="0.3">
      <c r="A8" s="422" t="s">
        <v>32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49AC-ABB7-48F0-917A-E5E08503F7D0}">
  <dimension ref="A1:E20"/>
  <sheetViews>
    <sheetView showGridLines="0" zoomScale="70" zoomScaleNormal="70" workbookViewId="0">
      <selection activeCell="E8" sqref="E8"/>
    </sheetView>
  </sheetViews>
  <sheetFormatPr baseColWidth="10" defaultColWidth="11.453125" defaultRowHeight="13" x14ac:dyDescent="0.3"/>
  <cols>
    <col min="1" max="1" width="30.453125" style="237" customWidth="1"/>
    <col min="2" max="2" width="11" style="237" customWidth="1"/>
    <col min="3" max="3" width="10.453125" style="237" customWidth="1"/>
    <col min="4" max="4" width="11" style="237" customWidth="1"/>
    <col min="5" max="5" width="10.453125" style="237" customWidth="1"/>
    <col min="6" max="16384" width="11.453125" style="237"/>
  </cols>
  <sheetData>
    <row r="1" spans="1:5" x14ac:dyDescent="0.3">
      <c r="A1" s="327" t="s">
        <v>87</v>
      </c>
      <c r="B1" s="328"/>
      <c r="C1" s="328"/>
      <c r="D1" s="328"/>
      <c r="E1" s="328"/>
    </row>
    <row r="2" spans="1:5" x14ac:dyDescent="0.3">
      <c r="A2" s="327" t="s">
        <v>162</v>
      </c>
      <c r="B2" s="328"/>
      <c r="C2" s="328"/>
      <c r="D2" s="328"/>
      <c r="E2" s="328"/>
    </row>
    <row r="3" spans="1:5" x14ac:dyDescent="0.3">
      <c r="A3" s="328" t="s">
        <v>678</v>
      </c>
      <c r="B3" s="328"/>
      <c r="C3" s="328"/>
      <c r="D3" s="328"/>
      <c r="E3" s="328"/>
    </row>
    <row r="4" spans="1:5" x14ac:dyDescent="0.3">
      <c r="A4" s="328"/>
      <c r="B4" s="328"/>
      <c r="C4" s="328"/>
      <c r="D4" s="328"/>
      <c r="E4" s="328"/>
    </row>
    <row r="5" spans="1:5" ht="24" customHeight="1" x14ac:dyDescent="0.3">
      <c r="A5" s="1030"/>
      <c r="B5" s="1027" t="s">
        <v>673</v>
      </c>
      <c r="C5" s="1028"/>
      <c r="D5" s="1029" t="s">
        <v>674</v>
      </c>
      <c r="E5" s="1028"/>
    </row>
    <row r="6" spans="1:5" x14ac:dyDescent="0.3">
      <c r="A6" s="1031"/>
      <c r="B6" s="515" t="s">
        <v>88</v>
      </c>
      <c r="C6" s="514" t="s">
        <v>117</v>
      </c>
      <c r="D6" s="513" t="s">
        <v>88</v>
      </c>
      <c r="E6" s="514" t="s">
        <v>117</v>
      </c>
    </row>
    <row r="7" spans="1:5" x14ac:dyDescent="0.3">
      <c r="A7" s="510" t="s">
        <v>89</v>
      </c>
      <c r="B7" s="516">
        <v>20188.791457162599</v>
      </c>
      <c r="C7" s="728">
        <v>6.5068858968230598</v>
      </c>
      <c r="D7" s="509">
        <v>15481.239270804121</v>
      </c>
      <c r="E7" s="728">
        <v>5.0200785875231704</v>
      </c>
    </row>
    <row r="8" spans="1:5" x14ac:dyDescent="0.3">
      <c r="A8" s="510" t="s">
        <v>90</v>
      </c>
      <c r="B8" s="516">
        <v>117845.74035854961</v>
      </c>
      <c r="C8" s="728">
        <v>37.981906324941001</v>
      </c>
      <c r="D8" s="509">
        <v>110865.32625798493</v>
      </c>
      <c r="E8" s="728">
        <v>35.950135561568104</v>
      </c>
    </row>
    <row r="9" spans="1:5" x14ac:dyDescent="0.3">
      <c r="A9" s="511" t="s">
        <v>91</v>
      </c>
      <c r="B9" s="517">
        <v>-97656.948901387004</v>
      </c>
      <c r="C9" s="729">
        <v>-31.47502042811794</v>
      </c>
      <c r="D9" s="512">
        <v>-95384.08698718081</v>
      </c>
      <c r="E9" s="729">
        <v>-30.930056974044934</v>
      </c>
    </row>
    <row r="10" spans="1:5" x14ac:dyDescent="0.3">
      <c r="A10" s="422" t="s">
        <v>32</v>
      </c>
      <c r="B10" s="339"/>
      <c r="C10" s="340"/>
      <c r="D10" s="339"/>
      <c r="E10" s="340"/>
    </row>
    <row r="11" spans="1:5" x14ac:dyDescent="0.3">
      <c r="B11" s="341"/>
      <c r="C11" s="341"/>
      <c r="D11" s="341"/>
      <c r="E11" s="341"/>
    </row>
    <row r="12" spans="1:5" x14ac:dyDescent="0.3">
      <c r="E12" s="475"/>
    </row>
    <row r="19" spans="2:5" x14ac:dyDescent="0.3">
      <c r="B19" s="342"/>
      <c r="C19" s="342"/>
      <c r="D19" s="342"/>
      <c r="E19" s="342"/>
    </row>
    <row r="20" spans="2:5" ht="14.25" customHeight="1" x14ac:dyDescent="0.3"/>
  </sheetData>
  <mergeCells count="3">
    <mergeCell ref="B5:C5"/>
    <mergeCell ref="D5:E5"/>
    <mergeCell ref="A5:A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053-3A95-4E0B-A70F-69E744D6E292}">
  <dimension ref="A1:C20"/>
  <sheetViews>
    <sheetView zoomScale="70" zoomScaleNormal="70" workbookViewId="0">
      <selection activeCell="B13" sqref="B13:B14"/>
    </sheetView>
  </sheetViews>
  <sheetFormatPr baseColWidth="10" defaultColWidth="10.453125" defaultRowHeight="13" x14ac:dyDescent="0.3"/>
  <cols>
    <col min="1" max="1" width="27.453125" style="5" bestFit="1" customWidth="1"/>
    <col min="2" max="2" width="12.453125" style="5" customWidth="1"/>
    <col min="3" max="3" width="13.453125" style="5" customWidth="1"/>
    <col min="4" max="16384" width="10.453125" style="5"/>
  </cols>
  <sheetData>
    <row r="1" spans="1:3" x14ac:dyDescent="0.3">
      <c r="A1" s="4" t="s">
        <v>92</v>
      </c>
      <c r="C1" s="29"/>
    </row>
    <row r="2" spans="1:3" x14ac:dyDescent="0.3">
      <c r="A2" s="4" t="s">
        <v>627</v>
      </c>
    </row>
    <row r="4" spans="1:3" x14ac:dyDescent="0.3">
      <c r="A4" s="6"/>
      <c r="B4" s="7" t="s">
        <v>675</v>
      </c>
      <c r="C4" s="290" t="s">
        <v>676</v>
      </c>
    </row>
    <row r="5" spans="1:3" x14ac:dyDescent="0.3">
      <c r="A5" s="8" t="s">
        <v>0</v>
      </c>
      <c r="B5" s="1034">
        <v>-0.1</v>
      </c>
      <c r="C5" s="991">
        <v>-0.45438551557678863</v>
      </c>
    </row>
    <row r="6" spans="1:3" x14ac:dyDescent="0.3">
      <c r="A6" s="9" t="s">
        <v>1262</v>
      </c>
      <c r="B6" s="1034"/>
      <c r="C6" s="992"/>
    </row>
    <row r="7" spans="1:3" x14ac:dyDescent="0.3">
      <c r="A7" s="8" t="s">
        <v>628</v>
      </c>
      <c r="B7" s="1034">
        <v>-1.4</v>
      </c>
      <c r="C7" s="992">
        <v>-1.2609820525775177</v>
      </c>
    </row>
    <row r="8" spans="1:3" x14ac:dyDescent="0.3">
      <c r="A8" s="9" t="s">
        <v>1262</v>
      </c>
      <c r="B8" s="1034"/>
      <c r="C8" s="992"/>
    </row>
    <row r="9" spans="1:3" x14ac:dyDescent="0.3">
      <c r="A9" s="8" t="s">
        <v>1</v>
      </c>
      <c r="B9" s="1034">
        <v>-4</v>
      </c>
      <c r="C9" s="992">
        <v>-4.1172657614062445</v>
      </c>
    </row>
    <row r="10" spans="1:3" x14ac:dyDescent="0.3">
      <c r="A10" s="9" t="s">
        <v>1262</v>
      </c>
      <c r="B10" s="1034"/>
      <c r="C10" s="992"/>
    </row>
    <row r="11" spans="1:3" x14ac:dyDescent="0.3">
      <c r="A11" s="8" t="s">
        <v>2</v>
      </c>
      <c r="B11" s="1034">
        <v>5.4</v>
      </c>
      <c r="C11" s="992">
        <v>6.3220227922347938</v>
      </c>
    </row>
    <row r="12" spans="1:3" x14ac:dyDescent="0.3">
      <c r="A12" s="9" t="s">
        <v>3</v>
      </c>
      <c r="B12" s="1034"/>
      <c r="C12" s="992"/>
    </row>
    <row r="13" spans="1:3" x14ac:dyDescent="0.3">
      <c r="A13" s="8" t="s">
        <v>4</v>
      </c>
      <c r="B13" s="1032">
        <v>836</v>
      </c>
      <c r="C13" s="993">
        <v>868.20782761211467</v>
      </c>
    </row>
    <row r="14" spans="1:3" x14ac:dyDescent="0.3">
      <c r="A14" s="9" t="s">
        <v>5</v>
      </c>
      <c r="B14" s="1032"/>
      <c r="C14" s="993"/>
    </row>
    <row r="15" spans="1:3" x14ac:dyDescent="0.3">
      <c r="A15" s="8" t="s">
        <v>6</v>
      </c>
      <c r="B15" s="1032">
        <v>392</v>
      </c>
      <c r="C15" s="993">
        <v>361.66014780886911</v>
      </c>
    </row>
    <row r="16" spans="1:3" x14ac:dyDescent="0.3">
      <c r="A16" s="9" t="s">
        <v>7</v>
      </c>
      <c r="B16" s="1032"/>
      <c r="C16" s="993"/>
    </row>
    <row r="17" spans="1:3" x14ac:dyDescent="0.3">
      <c r="A17" s="8" t="s">
        <v>8</v>
      </c>
      <c r="B17" s="1032">
        <v>87</v>
      </c>
      <c r="C17" s="993">
        <v>83.894897807537731</v>
      </c>
    </row>
    <row r="18" spans="1:3" x14ac:dyDescent="0.3">
      <c r="A18" s="10" t="s">
        <v>9</v>
      </c>
      <c r="B18" s="1033"/>
      <c r="C18" s="994"/>
    </row>
    <row r="19" spans="1:3" x14ac:dyDescent="0.3">
      <c r="A19" s="5" t="s">
        <v>895</v>
      </c>
    </row>
    <row r="20" spans="1:3" x14ac:dyDescent="0.3">
      <c r="A20" s="5" t="s">
        <v>10</v>
      </c>
    </row>
  </sheetData>
  <mergeCells count="14">
    <mergeCell ref="B5:B6"/>
    <mergeCell ref="C5:C6"/>
    <mergeCell ref="B7:B8"/>
    <mergeCell ref="C7:C8"/>
    <mergeCell ref="B9:B10"/>
    <mergeCell ref="C9:C10"/>
    <mergeCell ref="B17:B18"/>
    <mergeCell ref="C17:C18"/>
    <mergeCell ref="B11:B12"/>
    <mergeCell ref="C11:C12"/>
    <mergeCell ref="B13:B14"/>
    <mergeCell ref="C13:C14"/>
    <mergeCell ref="B15:B16"/>
    <mergeCell ref="C15:C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C839B-1D95-4B85-BB0F-8C508B9141DB}">
  <dimension ref="A1:C17"/>
  <sheetViews>
    <sheetView zoomScale="70" zoomScaleNormal="70" workbookViewId="0">
      <selection activeCell="B15" sqref="B15:B16"/>
    </sheetView>
  </sheetViews>
  <sheetFormatPr baseColWidth="10" defaultColWidth="11.453125" defaultRowHeight="13" x14ac:dyDescent="0.3"/>
  <cols>
    <col min="1" max="1" width="29.1796875" style="5" customWidth="1"/>
    <col min="2" max="16384" width="11.453125" style="5"/>
  </cols>
  <sheetData>
    <row r="1" spans="1:3" x14ac:dyDescent="0.3">
      <c r="A1" s="4" t="s">
        <v>93</v>
      </c>
    </row>
    <row r="2" spans="1:3" x14ac:dyDescent="0.3">
      <c r="A2" s="4" t="s">
        <v>629</v>
      </c>
    </row>
    <row r="4" spans="1:3" x14ac:dyDescent="0.3">
      <c r="A4" s="308"/>
      <c r="B4" s="7" t="s">
        <v>675</v>
      </c>
      <c r="C4" s="290" t="s">
        <v>676</v>
      </c>
    </row>
    <row r="5" spans="1:3" x14ac:dyDescent="0.3">
      <c r="A5" s="307" t="s">
        <v>94</v>
      </c>
      <c r="B5" s="1035">
        <v>-4</v>
      </c>
      <c r="C5" s="991">
        <v>-4.1172657614062445</v>
      </c>
    </row>
    <row r="6" spans="1:3" x14ac:dyDescent="0.3">
      <c r="A6" s="306" t="s">
        <v>1263</v>
      </c>
      <c r="B6" s="1035"/>
      <c r="C6" s="992">
        <v>0</v>
      </c>
    </row>
    <row r="7" spans="1:3" x14ac:dyDescent="0.3">
      <c r="A7" s="307" t="s">
        <v>95</v>
      </c>
      <c r="B7" s="1035">
        <v>-1.9</v>
      </c>
      <c r="C7" s="992">
        <v>-3.2527504095461097</v>
      </c>
    </row>
    <row r="8" spans="1:3" x14ac:dyDescent="0.3">
      <c r="A8" s="306" t="s">
        <v>1264</v>
      </c>
      <c r="B8" s="1035"/>
      <c r="C8" s="992">
        <v>0</v>
      </c>
    </row>
    <row r="9" spans="1:3" x14ac:dyDescent="0.3">
      <c r="A9" s="307" t="s">
        <v>96</v>
      </c>
      <c r="B9" s="1035">
        <v>-6</v>
      </c>
      <c r="C9" s="992">
        <v>-2.5419784230482918</v>
      </c>
    </row>
    <row r="10" spans="1:3" x14ac:dyDescent="0.3">
      <c r="A10" s="306" t="s">
        <v>1264</v>
      </c>
      <c r="B10" s="1035"/>
      <c r="C10" s="992">
        <v>0</v>
      </c>
    </row>
    <row r="11" spans="1:3" x14ac:dyDescent="0.3">
      <c r="A11" s="307" t="s">
        <v>97</v>
      </c>
      <c r="B11" s="1035">
        <v>5.7</v>
      </c>
      <c r="C11" s="992">
        <v>4.568184719619083</v>
      </c>
    </row>
    <row r="12" spans="1:3" x14ac:dyDescent="0.3">
      <c r="A12" s="306" t="s">
        <v>1263</v>
      </c>
      <c r="B12" s="1035"/>
      <c r="C12" s="992">
        <v>0</v>
      </c>
    </row>
    <row r="13" spans="1:3" x14ac:dyDescent="0.3">
      <c r="A13" s="307" t="s">
        <v>98</v>
      </c>
      <c r="B13" s="1035">
        <v>-5.5</v>
      </c>
      <c r="C13" s="992">
        <v>-5.8107253180973828</v>
      </c>
    </row>
    <row r="14" spans="1:3" x14ac:dyDescent="0.3">
      <c r="A14" s="494" t="s">
        <v>1263</v>
      </c>
      <c r="B14" s="1035"/>
      <c r="C14" s="992">
        <v>0</v>
      </c>
    </row>
    <row r="15" spans="1:3" x14ac:dyDescent="0.3">
      <c r="A15" s="305" t="s">
        <v>99</v>
      </c>
      <c r="B15" s="1036">
        <v>-3.1</v>
      </c>
      <c r="C15" s="991">
        <v>-4.2774926539317804</v>
      </c>
    </row>
    <row r="16" spans="1:3" x14ac:dyDescent="0.3">
      <c r="A16" s="304" t="s">
        <v>11</v>
      </c>
      <c r="B16" s="1037"/>
      <c r="C16" s="996">
        <v>0</v>
      </c>
    </row>
    <row r="17" spans="1:1" x14ac:dyDescent="0.3">
      <c r="A17" s="5" t="s">
        <v>10</v>
      </c>
    </row>
  </sheetData>
  <mergeCells count="12">
    <mergeCell ref="C11:C12"/>
    <mergeCell ref="B13:B14"/>
    <mergeCell ref="C13:C14"/>
    <mergeCell ref="B15:B16"/>
    <mergeCell ref="C15:C16"/>
    <mergeCell ref="B11:B12"/>
    <mergeCell ref="C5:C6"/>
    <mergeCell ref="B7:B8"/>
    <mergeCell ref="C7:C8"/>
    <mergeCell ref="B9:B10"/>
    <mergeCell ref="C9:C10"/>
    <mergeCell ref="B5:B6"/>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B9DD-3EE5-4819-8064-175975FCBC56}">
  <dimension ref="A1:E41"/>
  <sheetViews>
    <sheetView zoomScale="60" zoomScaleNormal="60" workbookViewId="0">
      <selection activeCell="F22" sqref="F22"/>
    </sheetView>
  </sheetViews>
  <sheetFormatPr baseColWidth="10" defaultColWidth="11.453125" defaultRowHeight="13" x14ac:dyDescent="0.3"/>
  <cols>
    <col min="1" max="1" width="57.453125" style="5" customWidth="1"/>
    <col min="2" max="2" width="11.453125" style="5"/>
    <col min="3" max="3" width="11.81640625" style="5" customWidth="1"/>
    <col min="4" max="4" width="11.453125" style="5"/>
    <col min="5" max="5" width="9" style="5" customWidth="1"/>
    <col min="6" max="16384" width="11.453125" style="5"/>
  </cols>
  <sheetData>
    <row r="1" spans="1:5" x14ac:dyDescent="0.3">
      <c r="A1" s="999" t="s">
        <v>100</v>
      </c>
      <c r="B1" s="999"/>
      <c r="C1" s="999"/>
      <c r="D1" s="999"/>
      <c r="E1" s="999"/>
    </row>
    <row r="2" spans="1:5" x14ac:dyDescent="0.3">
      <c r="A2" s="999" t="s">
        <v>907</v>
      </c>
      <c r="B2" s="999"/>
      <c r="C2" s="999"/>
      <c r="D2" s="999"/>
      <c r="E2" s="999"/>
    </row>
    <row r="3" spans="1:5" x14ac:dyDescent="0.3">
      <c r="A3" s="1024" t="s">
        <v>630</v>
      </c>
      <c r="B3" s="1024"/>
      <c r="C3" s="1024"/>
      <c r="D3" s="1024"/>
    </row>
    <row r="4" spans="1:5" x14ac:dyDescent="0.3">
      <c r="A4" s="420"/>
      <c r="B4" s="420"/>
      <c r="C4" s="420"/>
      <c r="D4" s="420"/>
    </row>
    <row r="5" spans="1:5" x14ac:dyDescent="0.3">
      <c r="A5" s="1001" t="s">
        <v>13</v>
      </c>
      <c r="B5" s="1039" t="s">
        <v>631</v>
      </c>
      <c r="C5" s="402" t="s">
        <v>102</v>
      </c>
      <c r="D5" s="1041" t="s">
        <v>103</v>
      </c>
    </row>
    <row r="6" spans="1:5" x14ac:dyDescent="0.3">
      <c r="A6" s="1002"/>
      <c r="B6" s="1040"/>
      <c r="C6" s="403" t="s">
        <v>632</v>
      </c>
      <c r="D6" s="1042"/>
    </row>
    <row r="7" spans="1:5" x14ac:dyDescent="0.3">
      <c r="A7" s="1038"/>
      <c r="B7" s="1040"/>
      <c r="C7" s="403" t="s">
        <v>633</v>
      </c>
      <c r="D7" s="1042"/>
    </row>
    <row r="8" spans="1:5" ht="13.5" customHeight="1" x14ac:dyDescent="0.3">
      <c r="A8" s="276" t="s">
        <v>104</v>
      </c>
      <c r="B8" s="671">
        <v>63211939.535810016</v>
      </c>
      <c r="C8" s="720">
        <v>-12.741500863503461</v>
      </c>
      <c r="D8" s="682">
        <v>22.628485258579012</v>
      </c>
    </row>
    <row r="9" spans="1:5" x14ac:dyDescent="0.3">
      <c r="A9" s="19" t="s">
        <v>20</v>
      </c>
      <c r="B9" s="672">
        <v>53868673.998000003</v>
      </c>
      <c r="C9" s="675">
        <v>-11.274560001369082</v>
      </c>
      <c r="D9" s="683">
        <v>19.283801516205468</v>
      </c>
    </row>
    <row r="10" spans="1:5" x14ac:dyDescent="0.3">
      <c r="A10" s="22" t="s">
        <v>21</v>
      </c>
      <c r="B10" s="673">
        <v>2932619.1512509999</v>
      </c>
      <c r="C10" s="676">
        <v>-34.061784242899932</v>
      </c>
      <c r="D10" s="683">
        <v>1.0498132112449408</v>
      </c>
    </row>
    <row r="11" spans="1:5" x14ac:dyDescent="0.3">
      <c r="A11" s="22" t="s">
        <v>22</v>
      </c>
      <c r="B11" s="674">
        <v>50936054.846749</v>
      </c>
      <c r="C11" s="677">
        <v>-9.4733639800957548</v>
      </c>
      <c r="D11" s="684">
        <v>18.233988304960526</v>
      </c>
    </row>
    <row r="12" spans="1:5" x14ac:dyDescent="0.3">
      <c r="A12" s="19" t="s">
        <v>23</v>
      </c>
      <c r="B12" s="674">
        <v>1101147.9877604451</v>
      </c>
      <c r="C12" s="678">
        <v>-49.504754853790423</v>
      </c>
      <c r="D12" s="685">
        <v>0.39418678166701943</v>
      </c>
    </row>
    <row r="13" spans="1:5" x14ac:dyDescent="0.3">
      <c r="A13" s="19" t="s">
        <v>24</v>
      </c>
      <c r="B13" s="674">
        <v>2426191.1290000002</v>
      </c>
      <c r="C13" s="679">
        <v>-5.0928455947197904</v>
      </c>
      <c r="D13" s="683">
        <v>0.86852310813797828</v>
      </c>
    </row>
    <row r="14" spans="1:5" x14ac:dyDescent="0.3">
      <c r="A14" s="19" t="s">
        <v>25</v>
      </c>
      <c r="B14" s="674">
        <v>85596.171000000119</v>
      </c>
      <c r="C14" s="679">
        <v>-47.834421040117327</v>
      </c>
      <c r="D14" s="683">
        <v>3.064154822471531E-2</v>
      </c>
    </row>
    <row r="15" spans="1:5" x14ac:dyDescent="0.3">
      <c r="A15" s="19" t="s">
        <v>26</v>
      </c>
      <c r="B15" s="674">
        <v>1358624.6653957269</v>
      </c>
      <c r="C15" s="679">
        <v>-52.601066714158144</v>
      </c>
      <c r="D15" s="684">
        <v>0.48635777415803816</v>
      </c>
    </row>
    <row r="16" spans="1:5" x14ac:dyDescent="0.3">
      <c r="A16" s="19" t="s">
        <v>27</v>
      </c>
      <c r="B16" s="674">
        <v>1133861.7224830482</v>
      </c>
      <c r="C16" s="680">
        <v>0.24544262766910663</v>
      </c>
      <c r="D16" s="686">
        <v>0.40589757980673041</v>
      </c>
    </row>
    <row r="17" spans="1:4" x14ac:dyDescent="0.3">
      <c r="A17" s="19" t="s">
        <v>28</v>
      </c>
      <c r="B17" s="674">
        <v>3237843.8621707861</v>
      </c>
      <c r="C17" s="677">
        <v>14.42575097061507</v>
      </c>
      <c r="D17" s="686">
        <v>1.1590769503790592</v>
      </c>
    </row>
    <row r="18" spans="1:4" x14ac:dyDescent="0.3">
      <c r="A18" s="276" t="s">
        <v>105</v>
      </c>
      <c r="B18" s="470">
        <v>10511.265252417939</v>
      </c>
      <c r="C18" s="681">
        <v>15.473847937048646</v>
      </c>
      <c r="D18" s="443">
        <v>3.7628019731716523E-3</v>
      </c>
    </row>
    <row r="19" spans="1:4" x14ac:dyDescent="0.3">
      <c r="A19" s="19" t="s">
        <v>30</v>
      </c>
      <c r="B19" s="470">
        <v>10511.265252417939</v>
      </c>
      <c r="C19" s="678">
        <v>15.473847937048646</v>
      </c>
      <c r="D19" s="686">
        <v>3.7628019731716523E-3</v>
      </c>
    </row>
    <row r="20" spans="1:4" x14ac:dyDescent="0.3">
      <c r="A20" s="721" t="s">
        <v>106</v>
      </c>
      <c r="B20" s="722">
        <v>63222450.801062435</v>
      </c>
      <c r="C20" s="723">
        <v>-12.737955907610981</v>
      </c>
      <c r="D20" s="724">
        <v>22.632248060552183</v>
      </c>
    </row>
    <row r="21" spans="1:4" x14ac:dyDescent="0.3">
      <c r="A21" s="422" t="s">
        <v>32</v>
      </c>
      <c r="B21" s="1"/>
      <c r="C21" s="1"/>
      <c r="D21" s="1"/>
    </row>
    <row r="23" spans="1:4" x14ac:dyDescent="0.3">
      <c r="B23" s="331"/>
    </row>
    <row r="29" spans="1:4" x14ac:dyDescent="0.3">
      <c r="B29" s="28"/>
      <c r="C29" s="28"/>
      <c r="D29" s="725"/>
    </row>
    <row r="30" spans="1:4" x14ac:dyDescent="0.3">
      <c r="B30" s="28"/>
      <c r="C30" s="28"/>
      <c r="D30" s="725"/>
    </row>
    <row r="31" spans="1:4" x14ac:dyDescent="0.3">
      <c r="B31" s="28"/>
      <c r="C31" s="28"/>
      <c r="D31" s="725"/>
    </row>
    <row r="32" spans="1:4" x14ac:dyDescent="0.3">
      <c r="B32" s="28"/>
      <c r="C32" s="28"/>
      <c r="D32" s="725"/>
    </row>
    <row r="33" spans="2:4" x14ac:dyDescent="0.3">
      <c r="B33" s="28"/>
      <c r="C33" s="28"/>
      <c r="D33" s="725"/>
    </row>
    <row r="34" spans="2:4" x14ac:dyDescent="0.3">
      <c r="B34" s="28"/>
      <c r="C34" s="28"/>
      <c r="D34" s="725"/>
    </row>
    <row r="35" spans="2:4" x14ac:dyDescent="0.3">
      <c r="B35" s="28"/>
      <c r="C35" s="28"/>
      <c r="D35" s="725"/>
    </row>
    <row r="36" spans="2:4" x14ac:dyDescent="0.3">
      <c r="B36" s="28"/>
      <c r="C36" s="28"/>
      <c r="D36" s="725"/>
    </row>
    <row r="37" spans="2:4" x14ac:dyDescent="0.3">
      <c r="B37" s="28"/>
      <c r="C37" s="28"/>
      <c r="D37" s="725"/>
    </row>
    <row r="38" spans="2:4" x14ac:dyDescent="0.3">
      <c r="B38" s="28"/>
      <c r="C38" s="28"/>
      <c r="D38" s="725"/>
    </row>
    <row r="39" spans="2:4" x14ac:dyDescent="0.3">
      <c r="B39" s="28"/>
      <c r="C39" s="28"/>
      <c r="D39" s="725"/>
    </row>
    <row r="40" spans="2:4" x14ac:dyDescent="0.3">
      <c r="B40" s="28"/>
      <c r="C40" s="28"/>
      <c r="D40" s="725"/>
    </row>
    <row r="41" spans="2:4" x14ac:dyDescent="0.3">
      <c r="B41" s="28"/>
      <c r="C41" s="28"/>
      <c r="D41" s="725"/>
    </row>
  </sheetData>
  <mergeCells count="6">
    <mergeCell ref="A1:E1"/>
    <mergeCell ref="A2:E2"/>
    <mergeCell ref="A3:D3"/>
    <mergeCell ref="A5:A7"/>
    <mergeCell ref="B5:B7"/>
    <mergeCell ref="D5:D7"/>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C20A9-46F2-4CD1-9D41-2B4B3BA9743B}">
  <dimension ref="A1:F24"/>
  <sheetViews>
    <sheetView zoomScale="70" zoomScaleNormal="70" workbookViewId="0">
      <selection activeCell="E29" sqref="E29"/>
    </sheetView>
  </sheetViews>
  <sheetFormatPr baseColWidth="10" defaultColWidth="11.453125" defaultRowHeight="13" x14ac:dyDescent="0.3"/>
  <cols>
    <col min="1" max="1" width="80.453125" style="5" customWidth="1"/>
    <col min="2" max="16384" width="11.453125" style="5"/>
  </cols>
  <sheetData>
    <row r="1" spans="1:6" x14ac:dyDescent="0.3">
      <c r="A1" s="129" t="s">
        <v>107</v>
      </c>
      <c r="B1" s="85"/>
      <c r="C1" s="85"/>
    </row>
    <row r="2" spans="1:6" x14ac:dyDescent="0.3">
      <c r="A2" s="1023" t="s">
        <v>739</v>
      </c>
      <c r="B2" s="1023"/>
      <c r="C2" s="1023"/>
      <c r="D2" s="1023"/>
      <c r="E2" s="1023"/>
      <c r="F2" s="29"/>
    </row>
    <row r="3" spans="1:6" x14ac:dyDescent="0.3">
      <c r="A3" s="189" t="s">
        <v>634</v>
      </c>
      <c r="B3" s="250"/>
      <c r="C3" s="250"/>
      <c r="E3" s="76"/>
      <c r="F3" s="76"/>
    </row>
    <row r="4" spans="1:6" x14ac:dyDescent="0.3">
      <c r="A4" s="420"/>
      <c r="B4" s="420"/>
      <c r="C4" s="420"/>
      <c r="E4" s="76"/>
      <c r="F4" s="76"/>
    </row>
    <row r="5" spans="1:6" x14ac:dyDescent="0.3">
      <c r="A5" s="190" t="s">
        <v>34</v>
      </c>
      <c r="B5" s="429" t="s">
        <v>631</v>
      </c>
      <c r="C5" s="414" t="s">
        <v>108</v>
      </c>
    </row>
    <row r="6" spans="1:6" x14ac:dyDescent="0.3">
      <c r="A6" s="19" t="s">
        <v>110</v>
      </c>
      <c r="B6" s="135">
        <v>-765140.11488109326</v>
      </c>
      <c r="C6" s="191">
        <v>-0.27390334701801167</v>
      </c>
      <c r="E6" s="252"/>
      <c r="F6" s="28"/>
    </row>
    <row r="7" spans="1:6" x14ac:dyDescent="0.3">
      <c r="A7" s="548" t="s">
        <v>36</v>
      </c>
      <c r="B7" s="135">
        <v>-1458694.2911257374</v>
      </c>
      <c r="C7" s="191">
        <v>-0.5221805011197147</v>
      </c>
      <c r="E7" s="28"/>
      <c r="F7" s="28"/>
    </row>
    <row r="8" spans="1:6" x14ac:dyDescent="0.3">
      <c r="A8" s="548" t="s">
        <v>740</v>
      </c>
      <c r="B8" s="135">
        <v>-72644.458583169384</v>
      </c>
      <c r="C8" s="191">
        <v>-2.6005119796043637E-2</v>
      </c>
      <c r="D8" s="29"/>
      <c r="E8" s="28"/>
      <c r="F8" s="28"/>
    </row>
    <row r="9" spans="1:6" x14ac:dyDescent="0.3">
      <c r="A9" s="283" t="s">
        <v>635</v>
      </c>
      <c r="B9" s="284">
        <v>-2296478.8645900004</v>
      </c>
      <c r="C9" s="285">
        <v>-0.82208896793377007</v>
      </c>
      <c r="E9" s="28"/>
      <c r="F9" s="28"/>
    </row>
    <row r="10" spans="1:6" x14ac:dyDescent="0.3">
      <c r="A10" s="1" t="s">
        <v>737</v>
      </c>
      <c r="B10" s="1"/>
      <c r="C10" s="1"/>
      <c r="E10" s="28"/>
      <c r="F10" s="28"/>
    </row>
    <row r="11" spans="1:6" x14ac:dyDescent="0.3">
      <c r="A11" s="189" t="s">
        <v>111</v>
      </c>
      <c r="B11" s="1"/>
      <c r="C11" s="1"/>
      <c r="E11" s="28"/>
      <c r="F11" s="28"/>
    </row>
    <row r="13" spans="1:6" x14ac:dyDescent="0.3">
      <c r="A13" s="262"/>
      <c r="B13" s="28"/>
    </row>
    <row r="16" spans="1:6" x14ac:dyDescent="0.3">
      <c r="A16" s="262"/>
      <c r="B16" s="605"/>
    </row>
    <row r="17" spans="1:2" x14ac:dyDescent="0.3">
      <c r="A17" s="262"/>
      <c r="B17" s="605"/>
    </row>
    <row r="21" spans="1:2" x14ac:dyDescent="0.3">
      <c r="B21" s="28"/>
    </row>
    <row r="22" spans="1:2" x14ac:dyDescent="0.3">
      <c r="B22" s="28"/>
    </row>
    <row r="23" spans="1:2" x14ac:dyDescent="0.3">
      <c r="B23" s="28"/>
    </row>
    <row r="24" spans="1:2" x14ac:dyDescent="0.3">
      <c r="B24" s="28"/>
    </row>
  </sheetData>
  <mergeCells count="1">
    <mergeCell ref="A2:E2"/>
  </mergeCell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939D-ABD3-43A1-A164-81825492DD26}">
  <dimension ref="A1:K64"/>
  <sheetViews>
    <sheetView zoomScale="60" zoomScaleNormal="60" workbookViewId="0">
      <selection activeCell="D5" sqref="D5:D6"/>
    </sheetView>
  </sheetViews>
  <sheetFormatPr baseColWidth="10" defaultColWidth="11.453125" defaultRowHeight="13" x14ac:dyDescent="0.3"/>
  <cols>
    <col min="1" max="1" width="36.453125" style="5" customWidth="1"/>
    <col min="2" max="3" width="11.453125" style="5"/>
    <col min="4" max="4" width="17.453125" style="5" customWidth="1"/>
    <col min="5" max="5" width="12.1796875" style="5" bestFit="1" customWidth="1"/>
    <col min="6" max="16384" width="11.453125" style="5"/>
  </cols>
  <sheetData>
    <row r="1" spans="1:11" x14ac:dyDescent="0.3">
      <c r="A1" s="999" t="s">
        <v>112</v>
      </c>
      <c r="B1" s="999"/>
      <c r="C1" s="999"/>
    </row>
    <row r="2" spans="1:11" x14ac:dyDescent="0.3">
      <c r="A2" s="85" t="s">
        <v>638</v>
      </c>
      <c r="B2" s="85"/>
      <c r="C2" s="85"/>
    </row>
    <row r="3" spans="1:11" x14ac:dyDescent="0.3">
      <c r="A3" s="1000" t="s">
        <v>637</v>
      </c>
      <c r="B3" s="1000"/>
      <c r="C3" s="1000"/>
    </row>
    <row r="4" spans="1:11" x14ac:dyDescent="0.3">
      <c r="A4" s="420"/>
      <c r="B4" s="420"/>
      <c r="C4" s="420"/>
    </row>
    <row r="5" spans="1:11" ht="12.75" customHeight="1" x14ac:dyDescent="0.3">
      <c r="A5" s="1045" t="s">
        <v>34</v>
      </c>
      <c r="B5" s="1046" t="s">
        <v>631</v>
      </c>
      <c r="C5" s="1003" t="s">
        <v>636</v>
      </c>
      <c r="D5" s="1003" t="s">
        <v>900</v>
      </c>
    </row>
    <row r="6" spans="1:11" ht="38.5" customHeight="1" x14ac:dyDescent="0.3">
      <c r="A6" s="1045"/>
      <c r="B6" s="1046"/>
      <c r="C6" s="1043"/>
      <c r="D6" s="1043"/>
      <c r="F6" s="621"/>
      <c r="G6" s="621"/>
    </row>
    <row r="7" spans="1:11" x14ac:dyDescent="0.3">
      <c r="A7" s="33" t="s">
        <v>39</v>
      </c>
      <c r="B7" s="691">
        <v>22793825.498160999</v>
      </c>
      <c r="C7" s="23">
        <v>-21.941968219350638</v>
      </c>
      <c r="D7" s="23">
        <v>-21.941968219350638</v>
      </c>
      <c r="F7" s="28"/>
      <c r="G7" s="28"/>
      <c r="H7" s="55"/>
      <c r="I7" s="699"/>
      <c r="J7" s="700"/>
      <c r="K7" s="286"/>
    </row>
    <row r="8" spans="1:11" x14ac:dyDescent="0.3">
      <c r="A8" s="35" t="s">
        <v>40</v>
      </c>
      <c r="B8" s="692">
        <v>2932619.1512509999</v>
      </c>
      <c r="C8" s="21">
        <v>-34.06178424289994</v>
      </c>
      <c r="D8" s="21">
        <v>-34.06178424289994</v>
      </c>
      <c r="F8" s="28"/>
      <c r="G8" s="28"/>
      <c r="H8" s="55"/>
      <c r="I8" s="699"/>
      <c r="J8" s="700"/>
      <c r="K8" s="286"/>
    </row>
    <row r="9" spans="1:11" x14ac:dyDescent="0.3">
      <c r="A9" s="35" t="s">
        <v>41</v>
      </c>
      <c r="B9" s="692">
        <v>19861206.34691</v>
      </c>
      <c r="C9" s="21">
        <v>-19.764378281196237</v>
      </c>
      <c r="D9" s="21">
        <v>-19.764378281196237</v>
      </c>
      <c r="F9" s="28"/>
      <c r="G9" s="28"/>
      <c r="H9" s="55"/>
      <c r="I9" s="699"/>
      <c r="J9" s="700"/>
      <c r="K9" s="286"/>
    </row>
    <row r="10" spans="1:11" x14ac:dyDescent="0.3">
      <c r="A10" s="33" t="s">
        <v>42</v>
      </c>
      <c r="B10" s="691">
        <v>26695239.606917005</v>
      </c>
      <c r="C10" s="23">
        <v>-2.2006641812667982</v>
      </c>
      <c r="D10" s="23">
        <v>-1.0991898887233287</v>
      </c>
      <c r="F10" s="28"/>
      <c r="G10" s="28"/>
      <c r="H10" s="55"/>
      <c r="I10" s="699"/>
      <c r="J10" s="700"/>
      <c r="K10" s="286"/>
    </row>
    <row r="11" spans="1:11" x14ac:dyDescent="0.3">
      <c r="A11" s="33" t="s">
        <v>43</v>
      </c>
      <c r="B11" s="691">
        <v>2937811.8095180001</v>
      </c>
      <c r="C11" s="23">
        <v>7.9639506659493264</v>
      </c>
      <c r="D11" s="23">
        <v>7.9639506659493264</v>
      </c>
      <c r="F11" s="28"/>
      <c r="G11" s="28"/>
      <c r="H11" s="55"/>
      <c r="I11" s="699"/>
      <c r="J11" s="700"/>
      <c r="K11" s="286"/>
    </row>
    <row r="12" spans="1:11" x14ac:dyDescent="0.3">
      <c r="A12" s="37" t="s">
        <v>44</v>
      </c>
      <c r="B12" s="692">
        <v>1185986.024741</v>
      </c>
      <c r="C12" s="21">
        <v>-8.4559915458638617</v>
      </c>
      <c r="D12" s="21">
        <v>-8.4559915458638617</v>
      </c>
      <c r="F12" s="28"/>
      <c r="G12" s="28"/>
      <c r="H12" s="55"/>
      <c r="I12" s="699"/>
      <c r="J12" s="700"/>
      <c r="K12" s="286"/>
    </row>
    <row r="13" spans="1:11" x14ac:dyDescent="0.3">
      <c r="A13" s="37" t="s">
        <v>45</v>
      </c>
      <c r="B13" s="692">
        <v>1732545.2789279998</v>
      </c>
      <c r="C13" s="21">
        <v>23.217468833969825</v>
      </c>
      <c r="D13" s="21">
        <v>23.217468833969825</v>
      </c>
      <c r="F13" s="28"/>
      <c r="G13" s="28"/>
      <c r="H13" s="55"/>
      <c r="I13" s="699"/>
      <c r="J13" s="700"/>
      <c r="K13" s="286"/>
    </row>
    <row r="14" spans="1:11" x14ac:dyDescent="0.3">
      <c r="A14" s="38" t="s">
        <v>46</v>
      </c>
      <c r="B14" s="692">
        <v>19280.505849000001</v>
      </c>
      <c r="C14" s="21">
        <v>-1.026830732292916</v>
      </c>
      <c r="D14" s="21">
        <v>-1.026830732292916</v>
      </c>
      <c r="F14" s="28"/>
      <c r="G14" s="28"/>
      <c r="H14" s="55"/>
      <c r="I14" s="699"/>
      <c r="J14" s="700"/>
      <c r="K14" s="286"/>
    </row>
    <row r="15" spans="1:11" x14ac:dyDescent="0.3">
      <c r="A15" s="33" t="s">
        <v>47</v>
      </c>
      <c r="B15" s="693">
        <v>760231.90303799999</v>
      </c>
      <c r="C15" s="23">
        <v>-1.3671960315471021</v>
      </c>
      <c r="D15" s="23">
        <v>-1.3671960315471021</v>
      </c>
      <c r="F15" s="28"/>
      <c r="G15" s="28"/>
      <c r="H15" s="55"/>
      <c r="I15" s="699"/>
      <c r="J15" s="700"/>
      <c r="K15" s="286"/>
    </row>
    <row r="16" spans="1:11" x14ac:dyDescent="0.3">
      <c r="A16" s="33" t="s">
        <v>48</v>
      </c>
      <c r="B16" s="693">
        <v>478596.25883199996</v>
      </c>
      <c r="C16" s="23">
        <v>-16.235074645206726</v>
      </c>
      <c r="D16" s="23">
        <v>-16.235074645206726</v>
      </c>
      <c r="F16" s="28"/>
      <c r="G16" s="28"/>
      <c r="H16" s="55"/>
      <c r="I16" s="699"/>
      <c r="J16" s="700"/>
      <c r="K16" s="286"/>
    </row>
    <row r="17" spans="1:11" x14ac:dyDescent="0.3">
      <c r="A17" s="33" t="s">
        <v>49</v>
      </c>
      <c r="B17" s="693">
        <v>202968.92129700002</v>
      </c>
      <c r="C17" s="23">
        <v>32.133227526022857</v>
      </c>
      <c r="D17" s="23">
        <v>32.133227526022857</v>
      </c>
      <c r="F17" s="28"/>
      <c r="G17" s="28"/>
      <c r="H17" s="55"/>
      <c r="I17" s="699"/>
      <c r="J17" s="700"/>
      <c r="K17" s="286"/>
    </row>
    <row r="18" spans="1:11" x14ac:dyDescent="0.3">
      <c r="A18" s="39" t="s">
        <v>50</v>
      </c>
      <c r="B18" s="694">
        <v>53868673.997763008</v>
      </c>
      <c r="C18" s="25">
        <v>-11.274560001759426</v>
      </c>
      <c r="D18" s="25">
        <v>-10.828069236299342</v>
      </c>
      <c r="F18" s="28"/>
      <c r="G18" s="28"/>
      <c r="H18" s="55"/>
      <c r="I18" s="699"/>
      <c r="J18" s="700"/>
      <c r="K18" s="286"/>
    </row>
    <row r="19" spans="1:11" ht="54" customHeight="1" x14ac:dyDescent="0.3">
      <c r="A19" s="1044" t="s">
        <v>1271</v>
      </c>
      <c r="B19" s="1044"/>
      <c r="C19" s="1044"/>
      <c r="D19" s="1044"/>
    </row>
    <row r="20" spans="1:11" x14ac:dyDescent="0.3">
      <c r="A20" s="41" t="s">
        <v>32</v>
      </c>
      <c r="F20" s="76"/>
      <c r="G20" s="76"/>
    </row>
    <row r="21" spans="1:11" x14ac:dyDescent="0.3">
      <c r="F21" s="55"/>
      <c r="G21" s="55"/>
    </row>
    <row r="22" spans="1:11" x14ac:dyDescent="0.3">
      <c r="B22" s="28"/>
    </row>
    <row r="23" spans="1:11" x14ac:dyDescent="0.3">
      <c r="B23" s="28"/>
      <c r="E23" s="903"/>
    </row>
    <row r="24" spans="1:11" x14ac:dyDescent="0.3">
      <c r="B24" s="28"/>
      <c r="E24" s="904"/>
    </row>
    <row r="25" spans="1:11" x14ac:dyDescent="0.3">
      <c r="E25" s="905"/>
    </row>
    <row r="28" spans="1:11" x14ac:dyDescent="0.3">
      <c r="B28" s="28"/>
      <c r="C28" s="28"/>
      <c r="D28" s="725"/>
    </row>
    <row r="29" spans="1:11" x14ac:dyDescent="0.3">
      <c r="B29" s="28"/>
      <c r="C29" s="28"/>
      <c r="D29" s="725"/>
    </row>
    <row r="30" spans="1:11" x14ac:dyDescent="0.3">
      <c r="B30" s="28"/>
      <c r="C30" s="28"/>
      <c r="D30" s="725"/>
    </row>
    <row r="31" spans="1:11" x14ac:dyDescent="0.3">
      <c r="B31" s="28"/>
      <c r="C31" s="28"/>
      <c r="D31" s="725"/>
    </row>
    <row r="32" spans="1:11" x14ac:dyDescent="0.3">
      <c r="B32" s="28"/>
      <c r="C32" s="28"/>
      <c r="D32" s="725"/>
    </row>
    <row r="33" spans="2:5" x14ac:dyDescent="0.3">
      <c r="B33" s="28"/>
      <c r="C33" s="28"/>
      <c r="D33" s="725"/>
    </row>
    <row r="34" spans="2:5" x14ac:dyDescent="0.3">
      <c r="B34" s="28"/>
      <c r="C34" s="28"/>
      <c r="D34" s="725"/>
    </row>
    <row r="35" spans="2:5" x14ac:dyDescent="0.3">
      <c r="B35" s="28"/>
      <c r="C35" s="28"/>
      <c r="D35" s="725"/>
    </row>
    <row r="36" spans="2:5" x14ac:dyDescent="0.3">
      <c r="B36" s="28"/>
      <c r="C36" s="28"/>
      <c r="D36" s="725"/>
    </row>
    <row r="37" spans="2:5" x14ac:dyDescent="0.3">
      <c r="B37" s="28"/>
      <c r="C37" s="28"/>
      <c r="D37" s="725"/>
    </row>
    <row r="38" spans="2:5" x14ac:dyDescent="0.3">
      <c r="B38" s="28"/>
      <c r="C38" s="28"/>
      <c r="D38" s="725"/>
    </row>
    <row r="39" spans="2:5" x14ac:dyDescent="0.3">
      <c r="B39" s="28"/>
      <c r="C39" s="28"/>
      <c r="D39" s="725"/>
    </row>
    <row r="41" spans="2:5" x14ac:dyDescent="0.3">
      <c r="B41" s="76"/>
      <c r="C41" s="76"/>
      <c r="D41" s="76"/>
      <c r="E41" s="76"/>
    </row>
    <row r="42" spans="2:5" x14ac:dyDescent="0.3">
      <c r="B42" s="28"/>
      <c r="C42" s="28"/>
      <c r="D42" s="28"/>
      <c r="E42" s="725"/>
    </row>
    <row r="43" spans="2:5" x14ac:dyDescent="0.3">
      <c r="B43" s="28"/>
      <c r="C43" s="28"/>
      <c r="D43" s="28"/>
      <c r="E43" s="725"/>
    </row>
    <row r="44" spans="2:5" x14ac:dyDescent="0.3">
      <c r="B44" s="28"/>
      <c r="C44" s="28"/>
      <c r="D44" s="28"/>
      <c r="E44" s="725"/>
    </row>
    <row r="45" spans="2:5" x14ac:dyDescent="0.3">
      <c r="B45" s="28"/>
      <c r="C45" s="28"/>
      <c r="D45" s="28"/>
      <c r="E45" s="725"/>
    </row>
    <row r="46" spans="2:5" x14ac:dyDescent="0.3">
      <c r="B46" s="28"/>
      <c r="C46" s="28"/>
      <c r="D46" s="28"/>
      <c r="E46" s="725"/>
    </row>
    <row r="47" spans="2:5" x14ac:dyDescent="0.3">
      <c r="B47" s="28"/>
      <c r="C47" s="28"/>
      <c r="D47" s="28"/>
      <c r="E47" s="725"/>
    </row>
    <row r="52" spans="2:5" x14ac:dyDescent="0.3">
      <c r="B52" s="76"/>
      <c r="C52" s="76"/>
      <c r="D52" s="76"/>
    </row>
    <row r="53" spans="2:5" x14ac:dyDescent="0.3">
      <c r="B53" s="28"/>
      <c r="C53" s="28"/>
      <c r="D53" s="28"/>
      <c r="E53" s="906"/>
    </row>
    <row r="54" spans="2:5" x14ac:dyDescent="0.3">
      <c r="B54" s="28"/>
      <c r="C54" s="28"/>
      <c r="D54" s="28"/>
      <c r="E54" s="906"/>
    </row>
    <row r="55" spans="2:5" x14ac:dyDescent="0.3">
      <c r="B55" s="28"/>
      <c r="C55" s="28"/>
      <c r="D55" s="28"/>
      <c r="E55" s="906"/>
    </row>
    <row r="56" spans="2:5" x14ac:dyDescent="0.3">
      <c r="B56" s="28"/>
      <c r="C56" s="28"/>
      <c r="D56" s="28"/>
      <c r="E56" s="906"/>
    </row>
    <row r="57" spans="2:5" x14ac:dyDescent="0.3">
      <c r="B57" s="28"/>
      <c r="C57" s="28"/>
      <c r="D57" s="28"/>
      <c r="E57" s="906"/>
    </row>
    <row r="58" spans="2:5" x14ac:dyDescent="0.3">
      <c r="B58" s="28"/>
      <c r="C58" s="28"/>
      <c r="D58" s="28"/>
      <c r="E58" s="906"/>
    </row>
    <row r="59" spans="2:5" x14ac:dyDescent="0.3">
      <c r="B59" s="28"/>
      <c r="C59" s="28"/>
      <c r="D59" s="28"/>
      <c r="E59" s="906"/>
    </row>
    <row r="60" spans="2:5" x14ac:dyDescent="0.3">
      <c r="B60" s="28"/>
      <c r="C60" s="28"/>
      <c r="D60" s="28"/>
      <c r="E60" s="906"/>
    </row>
    <row r="61" spans="2:5" x14ac:dyDescent="0.3">
      <c r="B61" s="28"/>
      <c r="C61" s="28"/>
      <c r="D61" s="28"/>
      <c r="E61" s="906"/>
    </row>
    <row r="62" spans="2:5" x14ac:dyDescent="0.3">
      <c r="B62" s="28"/>
      <c r="C62" s="28"/>
      <c r="D62" s="28"/>
      <c r="E62" s="906"/>
    </row>
    <row r="63" spans="2:5" x14ac:dyDescent="0.3">
      <c r="B63" s="28"/>
      <c r="C63" s="28"/>
      <c r="D63" s="28"/>
      <c r="E63" s="906"/>
    </row>
    <row r="64" spans="2:5" x14ac:dyDescent="0.3">
      <c r="B64" s="28"/>
      <c r="C64" s="28"/>
      <c r="D64" s="28"/>
      <c r="E64" s="906"/>
    </row>
  </sheetData>
  <mergeCells count="7">
    <mergeCell ref="D5:D6"/>
    <mergeCell ref="A19:D19"/>
    <mergeCell ref="A1:C1"/>
    <mergeCell ref="A3:C3"/>
    <mergeCell ref="A5:A6"/>
    <mergeCell ref="B5:B6"/>
    <mergeCell ref="C5:C6"/>
  </mergeCells>
  <conditionalFormatting sqref="A14">
    <cfRule type="cellIs" dxfId="0" priority="1" stopIfTrue="1" operator="equal">
      <formula>"n.d."</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1E30-66EF-4A0E-A3E2-A8E13777DB74}">
  <dimension ref="A1:E14"/>
  <sheetViews>
    <sheetView zoomScale="80" zoomScaleNormal="80" workbookViewId="0">
      <selection activeCell="C28" sqref="C28"/>
    </sheetView>
  </sheetViews>
  <sheetFormatPr baseColWidth="10" defaultColWidth="11.453125" defaultRowHeight="13" x14ac:dyDescent="0.3"/>
  <cols>
    <col min="1" max="1" width="50.453125" style="5" customWidth="1"/>
    <col min="2" max="16384" width="11.453125" style="5"/>
  </cols>
  <sheetData>
    <row r="1" spans="1:5" x14ac:dyDescent="0.3">
      <c r="A1" s="999" t="s">
        <v>114</v>
      </c>
      <c r="B1" s="999"/>
      <c r="C1" s="999"/>
    </row>
    <row r="2" spans="1:5" x14ac:dyDescent="0.3">
      <c r="A2" s="999" t="s">
        <v>639</v>
      </c>
      <c r="B2" s="999"/>
      <c r="C2" s="999"/>
    </row>
    <row r="3" spans="1:5" x14ac:dyDescent="0.3">
      <c r="A3" s="420"/>
      <c r="B3" s="420"/>
      <c r="C3" s="420"/>
    </row>
    <row r="4" spans="1:5" x14ac:dyDescent="0.3">
      <c r="A4" s="42" t="s">
        <v>13</v>
      </c>
      <c r="B4" s="429">
        <v>2022</v>
      </c>
      <c r="C4" s="414">
        <v>2023</v>
      </c>
      <c r="E4" s="29"/>
    </row>
    <row r="5" spans="1:5" x14ac:dyDescent="0.3">
      <c r="A5" s="43" t="s">
        <v>52</v>
      </c>
      <c r="B5" s="243"/>
      <c r="C5" s="44"/>
    </row>
    <row r="6" spans="1:5" x14ac:dyDescent="0.3">
      <c r="A6" s="19" t="s">
        <v>904</v>
      </c>
      <c r="B6" s="585">
        <v>2.5152584951550594</v>
      </c>
      <c r="C6" s="889" t="s">
        <v>744</v>
      </c>
    </row>
    <row r="7" spans="1:5" x14ac:dyDescent="0.3">
      <c r="A7" s="19" t="s">
        <v>620</v>
      </c>
      <c r="B7" s="888" t="s">
        <v>744</v>
      </c>
      <c r="C7" s="655">
        <v>1.9166005168617328</v>
      </c>
    </row>
    <row r="8" spans="1:5" x14ac:dyDescent="0.3">
      <c r="A8" s="45" t="s">
        <v>621</v>
      </c>
      <c r="B8" s="656">
        <v>1.2599999999999945</v>
      </c>
      <c r="C8" s="657">
        <v>2.1600000000000064</v>
      </c>
      <c r="E8" s="55"/>
    </row>
    <row r="9" spans="1:5" x14ac:dyDescent="0.3">
      <c r="A9" s="46" t="s">
        <v>53</v>
      </c>
      <c r="B9" s="419"/>
      <c r="C9" s="188"/>
    </row>
    <row r="10" spans="1:5" x14ac:dyDescent="0.3">
      <c r="A10" s="49" t="s">
        <v>903</v>
      </c>
      <c r="B10" s="419">
        <v>331</v>
      </c>
      <c r="C10" s="188">
        <v>374</v>
      </c>
    </row>
    <row r="11" spans="1:5" x14ac:dyDescent="0.3">
      <c r="A11" s="49" t="s">
        <v>54</v>
      </c>
      <c r="B11" s="50">
        <v>1474</v>
      </c>
      <c r="C11" s="51">
        <v>1402.6</v>
      </c>
    </row>
    <row r="12" spans="1:5" x14ac:dyDescent="0.3">
      <c r="A12" s="52" t="s">
        <v>55</v>
      </c>
      <c r="B12" s="53">
        <v>2643.4935960342891</v>
      </c>
      <c r="C12" s="53">
        <v>3121.3465054156968</v>
      </c>
    </row>
    <row r="13" spans="1:5" ht="78" customHeight="1" x14ac:dyDescent="0.3">
      <c r="A13" s="1047" t="s">
        <v>1142</v>
      </c>
      <c r="B13" s="1048"/>
      <c r="C13" s="1048"/>
      <c r="D13" s="251"/>
    </row>
    <row r="14" spans="1:5" x14ac:dyDescent="0.3">
      <c r="A14" s="422" t="s">
        <v>32</v>
      </c>
      <c r="B14" s="1"/>
      <c r="C14" s="1"/>
    </row>
  </sheetData>
  <mergeCells count="3">
    <mergeCell ref="A1:C1"/>
    <mergeCell ref="A2:C2"/>
    <mergeCell ref="A13:C1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781C-F68D-4D70-9927-8C175328A5B3}">
  <dimension ref="A1:M35"/>
  <sheetViews>
    <sheetView zoomScale="60" zoomScaleNormal="60" workbookViewId="0">
      <selection activeCell="K35" sqref="K35"/>
    </sheetView>
  </sheetViews>
  <sheetFormatPr baseColWidth="10" defaultColWidth="11.453125" defaultRowHeight="13" x14ac:dyDescent="0.3"/>
  <cols>
    <col min="1" max="1" width="42.453125" style="5" customWidth="1"/>
    <col min="2" max="10" width="11.453125" style="5"/>
    <col min="11" max="11" width="11.453125" style="5" customWidth="1"/>
    <col min="12" max="16384" width="11.453125" style="5"/>
  </cols>
  <sheetData>
    <row r="1" spans="1:12" x14ac:dyDescent="0.3">
      <c r="A1" s="415" t="s">
        <v>115</v>
      </c>
      <c r="B1" s="1"/>
      <c r="C1" s="1"/>
      <c r="D1" s="1"/>
      <c r="E1" s="1"/>
      <c r="F1" s="1"/>
      <c r="G1" s="1"/>
    </row>
    <row r="2" spans="1:12" x14ac:dyDescent="0.3">
      <c r="A2" s="415" t="s">
        <v>640</v>
      </c>
      <c r="B2" s="1"/>
      <c r="C2" s="1"/>
      <c r="D2" s="1"/>
      <c r="E2" s="1"/>
      <c r="F2" s="1"/>
      <c r="G2" s="1"/>
    </row>
    <row r="3" spans="1:12" x14ac:dyDescent="0.3">
      <c r="A3" s="1024" t="s">
        <v>641</v>
      </c>
      <c r="B3" s="1024"/>
      <c r="C3" s="1024"/>
      <c r="D3" s="1024"/>
      <c r="E3" s="422"/>
      <c r="F3" s="422"/>
      <c r="G3" s="422"/>
    </row>
    <row r="4" spans="1:12" x14ac:dyDescent="0.3">
      <c r="A4" s="14"/>
      <c r="B4" s="1"/>
      <c r="C4" s="1"/>
      <c r="D4" s="1"/>
      <c r="E4" s="1"/>
      <c r="F4" s="1"/>
      <c r="G4" s="1"/>
    </row>
    <row r="5" spans="1:12" ht="26" x14ac:dyDescent="0.3">
      <c r="A5" s="185"/>
      <c r="B5" s="418" t="s">
        <v>631</v>
      </c>
      <c r="C5" s="418" t="s">
        <v>642</v>
      </c>
      <c r="D5" s="418" t="s">
        <v>117</v>
      </c>
      <c r="E5" s="420"/>
      <c r="F5" s="420"/>
      <c r="G5" s="420"/>
      <c r="H5" s="251"/>
      <c r="I5" s="696"/>
      <c r="J5" s="696"/>
      <c r="K5" s="696"/>
    </row>
    <row r="6" spans="1:12" x14ac:dyDescent="0.3">
      <c r="A6" s="378" t="s">
        <v>57</v>
      </c>
      <c r="B6" s="186">
        <v>64904708.180246502</v>
      </c>
      <c r="C6" s="130">
        <v>-8.0001987033580519</v>
      </c>
      <c r="D6" s="695">
        <v>23.234459234384243</v>
      </c>
      <c r="E6" s="711"/>
      <c r="F6" s="714"/>
      <c r="G6" s="714"/>
      <c r="H6" s="697"/>
      <c r="I6" s="273"/>
      <c r="J6" s="376"/>
      <c r="K6" s="55"/>
      <c r="L6" s="697"/>
    </row>
    <row r="7" spans="1:12" x14ac:dyDescent="0.3">
      <c r="A7" s="246" t="s">
        <v>58</v>
      </c>
      <c r="B7" s="87">
        <v>55063104.998868868</v>
      </c>
      <c r="C7" s="131">
        <v>-7.2629835683045822</v>
      </c>
      <c r="D7" s="183">
        <v>19.711381566679727</v>
      </c>
      <c r="E7" s="712"/>
      <c r="F7" s="715"/>
      <c r="G7" s="714"/>
      <c r="H7" s="697"/>
      <c r="I7" s="273"/>
      <c r="J7" s="376"/>
      <c r="K7" s="55"/>
      <c r="L7" s="697"/>
    </row>
    <row r="8" spans="1:12" x14ac:dyDescent="0.3">
      <c r="A8" s="246" t="s">
        <v>59</v>
      </c>
      <c r="B8" s="87">
        <v>2290799.8544328599</v>
      </c>
      <c r="C8" s="131">
        <v>-6.1491852539912184</v>
      </c>
      <c r="D8" s="183">
        <v>0.82005600709491533</v>
      </c>
      <c r="E8" s="712"/>
      <c r="F8" s="715"/>
      <c r="G8" s="714"/>
      <c r="H8" s="697"/>
      <c r="I8" s="273"/>
      <c r="J8" s="376"/>
      <c r="K8" s="55"/>
      <c r="L8" s="697"/>
    </row>
    <row r="9" spans="1:12" x14ac:dyDescent="0.3">
      <c r="A9" s="246" t="s">
        <v>60</v>
      </c>
      <c r="B9" s="87">
        <v>52772305.144436009</v>
      </c>
      <c r="C9" s="131">
        <v>-7.3107341903010381</v>
      </c>
      <c r="D9" s="183">
        <v>18.891325559584814</v>
      </c>
      <c r="E9" s="712"/>
      <c r="F9" s="715"/>
      <c r="G9" s="714"/>
      <c r="H9" s="697"/>
      <c r="I9" s="273"/>
      <c r="J9" s="376"/>
      <c r="K9" s="55"/>
      <c r="L9" s="697"/>
    </row>
    <row r="10" spans="1:12" x14ac:dyDescent="0.3">
      <c r="A10" s="246" t="s">
        <v>118</v>
      </c>
      <c r="B10" s="87">
        <v>1538749.5665225983</v>
      </c>
      <c r="C10" s="287">
        <v>-2.9598557597912856</v>
      </c>
      <c r="D10" s="183">
        <v>0.5508385304808554</v>
      </c>
      <c r="E10" s="712"/>
      <c r="F10" s="715"/>
      <c r="G10" s="891"/>
      <c r="H10" s="697"/>
      <c r="I10" s="273"/>
      <c r="J10" s="376"/>
      <c r="K10" s="55"/>
      <c r="L10" s="697"/>
    </row>
    <row r="11" spans="1:12" x14ac:dyDescent="0.3">
      <c r="A11" s="246" t="s">
        <v>62</v>
      </c>
      <c r="B11" s="87">
        <v>2033973.5929554808</v>
      </c>
      <c r="C11" s="131">
        <v>-4.1433357875983905</v>
      </c>
      <c r="D11" s="183">
        <v>0.72811784929526957</v>
      </c>
      <c r="E11" s="712"/>
      <c r="F11" s="715"/>
      <c r="G11" s="714"/>
      <c r="H11" s="697"/>
      <c r="I11" s="273"/>
      <c r="J11" s="376"/>
      <c r="K11" s="55"/>
      <c r="L11" s="697"/>
    </row>
    <row r="12" spans="1:12" ht="14.5" x14ac:dyDescent="0.3">
      <c r="A12" s="133" t="s">
        <v>63</v>
      </c>
      <c r="B12" s="187">
        <v>6268880.0218995614</v>
      </c>
      <c r="C12" s="277">
        <v>-16.0301641459785</v>
      </c>
      <c r="D12" s="184">
        <v>2.2441212879283912</v>
      </c>
      <c r="E12" s="712"/>
      <c r="F12" s="715"/>
      <c r="G12" s="714"/>
      <c r="H12" s="697"/>
      <c r="I12" s="273"/>
      <c r="J12" s="376"/>
      <c r="K12" s="55"/>
      <c r="L12" s="697"/>
    </row>
    <row r="13" spans="1:12" ht="52.5" customHeight="1" x14ac:dyDescent="0.3">
      <c r="A13" s="1019" t="s">
        <v>64</v>
      </c>
      <c r="B13" s="1019"/>
      <c r="C13" s="1019"/>
      <c r="D13" s="1019"/>
      <c r="E13" s="713"/>
      <c r="F13" s="713"/>
      <c r="G13" s="713"/>
    </row>
    <row r="14" spans="1:12" x14ac:dyDescent="0.3">
      <c r="A14" s="250" t="s">
        <v>65</v>
      </c>
      <c r="B14" s="28"/>
    </row>
    <row r="19" spans="1:13" x14ac:dyDescent="0.3">
      <c r="A19" s="262"/>
      <c r="B19" s="28"/>
    </row>
    <row r="20" spans="1:13" x14ac:dyDescent="0.3">
      <c r="A20" s="262"/>
      <c r="B20" s="28"/>
      <c r="G20" s="55"/>
    </row>
    <row r="21" spans="1:13" x14ac:dyDescent="0.3">
      <c r="G21" s="55"/>
    </row>
    <row r="22" spans="1:13" x14ac:dyDescent="0.3">
      <c r="A22" s="262"/>
      <c r="B22" s="55"/>
      <c r="G22" s="55"/>
    </row>
    <row r="23" spans="1:13" x14ac:dyDescent="0.3">
      <c r="A23" s="262"/>
      <c r="B23" s="55"/>
      <c r="G23" s="55"/>
    </row>
    <row r="24" spans="1:13" x14ac:dyDescent="0.3">
      <c r="A24" s="262"/>
      <c r="G24" s="55"/>
    </row>
    <row r="25" spans="1:13" x14ac:dyDescent="0.3">
      <c r="A25" s="262"/>
      <c r="B25" s="286"/>
      <c r="G25" s="55"/>
    </row>
    <row r="26" spans="1:13" x14ac:dyDescent="0.3">
      <c r="G26" s="55"/>
    </row>
    <row r="27" spans="1:13" x14ac:dyDescent="0.3">
      <c r="K27" s="76"/>
      <c r="L27" s="76"/>
      <c r="M27" s="76"/>
    </row>
    <row r="28" spans="1:13" x14ac:dyDescent="0.3">
      <c r="K28" s="55"/>
      <c r="L28" s="55"/>
      <c r="M28" s="55"/>
    </row>
    <row r="29" spans="1:13" x14ac:dyDescent="0.3">
      <c r="A29" s="262"/>
      <c r="B29" s="28"/>
      <c r="D29" s="28"/>
      <c r="E29" s="28"/>
      <c r="F29" s="28"/>
      <c r="G29" s="28"/>
      <c r="M29" s="55"/>
    </row>
    <row r="30" spans="1:13" x14ac:dyDescent="0.3">
      <c r="A30" s="262"/>
      <c r="B30" s="28"/>
      <c r="C30" s="28"/>
      <c r="D30" s="28"/>
      <c r="E30" s="28"/>
      <c r="F30" s="28"/>
      <c r="G30" s="28"/>
    </row>
    <row r="31" spans="1:13" x14ac:dyDescent="0.3">
      <c r="A31" s="262"/>
      <c r="B31" s="28"/>
      <c r="D31" s="28"/>
      <c r="E31" s="28"/>
      <c r="F31" s="890"/>
      <c r="G31" s="286"/>
    </row>
    <row r="32" spans="1:13" x14ac:dyDescent="0.3">
      <c r="F32" s="890"/>
      <c r="G32" s="286"/>
    </row>
    <row r="33" spans="2:7" x14ac:dyDescent="0.3">
      <c r="F33" s="890"/>
      <c r="G33" s="286"/>
    </row>
    <row r="35" spans="2:7" x14ac:dyDescent="0.3">
      <c r="B35" s="28"/>
    </row>
  </sheetData>
  <mergeCells count="2">
    <mergeCell ref="A3:D3"/>
    <mergeCell ref="A13:D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78CF-7260-4E15-8B47-1633C8F8086E}">
  <dimension ref="A1:D17"/>
  <sheetViews>
    <sheetView zoomScale="50" zoomScaleNormal="50" workbookViewId="0">
      <selection activeCell="B25" sqref="B25"/>
    </sheetView>
  </sheetViews>
  <sheetFormatPr baseColWidth="10" defaultColWidth="11.453125" defaultRowHeight="14.5" x14ac:dyDescent="0.35"/>
  <cols>
    <col min="1" max="1" width="29.81640625" style="195" customWidth="1"/>
    <col min="2" max="16384" width="11.453125" style="195"/>
  </cols>
  <sheetData>
    <row r="1" spans="1:4" x14ac:dyDescent="0.35">
      <c r="A1" s="4" t="s">
        <v>712</v>
      </c>
      <c r="B1" s="5"/>
      <c r="C1" s="29"/>
      <c r="D1" s="5"/>
    </row>
    <row r="2" spans="1:4" x14ac:dyDescent="0.35">
      <c r="A2" s="4" t="s">
        <v>713</v>
      </c>
      <c r="B2" s="5"/>
      <c r="C2" s="5"/>
      <c r="D2" s="5"/>
    </row>
    <row r="3" spans="1:4" x14ac:dyDescent="0.35">
      <c r="A3" s="5"/>
      <c r="B3" s="5"/>
      <c r="C3" s="5"/>
      <c r="D3" s="5"/>
    </row>
    <row r="4" spans="1:4" x14ac:dyDescent="0.35">
      <c r="A4" s="596"/>
      <c r="B4" s="7" t="s">
        <v>675</v>
      </c>
      <c r="C4" s="290" t="s">
        <v>676</v>
      </c>
      <c r="D4" s="5"/>
    </row>
    <row r="5" spans="1:4" x14ac:dyDescent="0.35">
      <c r="A5" s="8" t="s">
        <v>714</v>
      </c>
      <c r="B5" s="992">
        <v>1.3</v>
      </c>
      <c r="C5" s="995">
        <v>1.9771230862066602</v>
      </c>
      <c r="D5" s="5"/>
    </row>
    <row r="6" spans="1:4" x14ac:dyDescent="0.35">
      <c r="A6" s="9" t="s">
        <v>1263</v>
      </c>
      <c r="B6" s="992"/>
      <c r="C6" s="995"/>
      <c r="D6" s="5"/>
    </row>
    <row r="7" spans="1:4" x14ac:dyDescent="0.35">
      <c r="A7" s="8" t="s">
        <v>715</v>
      </c>
      <c r="B7" s="992">
        <v>1.8</v>
      </c>
      <c r="C7" s="995">
        <v>2.2608844876163232</v>
      </c>
      <c r="D7" s="5"/>
    </row>
    <row r="8" spans="1:4" x14ac:dyDescent="0.35">
      <c r="A8" s="9" t="s">
        <v>1264</v>
      </c>
      <c r="B8" s="992"/>
      <c r="C8" s="995"/>
      <c r="D8" s="5"/>
    </row>
    <row r="9" spans="1:4" x14ac:dyDescent="0.35">
      <c r="A9" s="8" t="s">
        <v>716</v>
      </c>
      <c r="B9" s="992">
        <v>-2.7</v>
      </c>
      <c r="C9" s="995">
        <v>-1.8188548262336326</v>
      </c>
      <c r="D9" s="5"/>
    </row>
    <row r="10" spans="1:4" x14ac:dyDescent="0.35">
      <c r="A10" s="9" t="s">
        <v>1264</v>
      </c>
      <c r="B10" s="992"/>
      <c r="C10" s="995"/>
      <c r="D10" s="5"/>
    </row>
    <row r="11" spans="1:4" x14ac:dyDescent="0.35">
      <c r="A11" s="8" t="s">
        <v>717</v>
      </c>
      <c r="B11" s="992">
        <v>1</v>
      </c>
      <c r="C11" s="995">
        <v>1.7756918686832677</v>
      </c>
      <c r="D11" s="5"/>
    </row>
    <row r="12" spans="1:4" x14ac:dyDescent="0.35">
      <c r="A12" s="9" t="s">
        <v>1263</v>
      </c>
      <c r="B12" s="992"/>
      <c r="C12" s="995"/>
      <c r="D12" s="5"/>
    </row>
    <row r="13" spans="1:4" x14ac:dyDescent="0.35">
      <c r="A13" s="8" t="s">
        <v>718</v>
      </c>
      <c r="B13" s="992">
        <v>0.1</v>
      </c>
      <c r="C13" s="995">
        <v>1.2020132233877092</v>
      </c>
      <c r="D13" s="5"/>
    </row>
    <row r="14" spans="1:4" x14ac:dyDescent="0.35">
      <c r="A14" s="9" t="s">
        <v>1263</v>
      </c>
      <c r="B14" s="992"/>
      <c r="C14" s="995"/>
      <c r="D14" s="5"/>
    </row>
    <row r="15" spans="1:4" x14ac:dyDescent="0.35">
      <c r="A15" s="597" t="s">
        <v>719</v>
      </c>
      <c r="B15" s="991">
        <v>-6.5</v>
      </c>
      <c r="C15" s="997">
        <v>-6.9399232345872406</v>
      </c>
      <c r="D15" s="5"/>
    </row>
    <row r="16" spans="1:4" x14ac:dyDescent="0.35">
      <c r="A16" s="10" t="s">
        <v>11</v>
      </c>
      <c r="B16" s="996"/>
      <c r="C16" s="998"/>
      <c r="D16" s="5"/>
    </row>
    <row r="17" spans="1:4" x14ac:dyDescent="0.35">
      <c r="A17" s="5" t="s">
        <v>10</v>
      </c>
      <c r="B17" s="5"/>
      <c r="C17" s="5"/>
      <c r="D17" s="5"/>
    </row>
  </sheetData>
  <mergeCells count="12">
    <mergeCell ref="B11:B12"/>
    <mergeCell ref="C11:C12"/>
    <mergeCell ref="B13:B14"/>
    <mergeCell ref="C13:C14"/>
    <mergeCell ref="B15:B16"/>
    <mergeCell ref="C15:C16"/>
    <mergeCell ref="B5:B6"/>
    <mergeCell ref="C5:C6"/>
    <mergeCell ref="B7:B8"/>
    <mergeCell ref="C7:C8"/>
    <mergeCell ref="B9:B10"/>
    <mergeCell ref="C9:C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EE4E-549E-4679-BAD1-0D9C6959A44C}">
  <dimension ref="A1:F22"/>
  <sheetViews>
    <sheetView zoomScale="60" zoomScaleNormal="60" workbookViewId="0">
      <selection activeCell="G12" sqref="G12"/>
    </sheetView>
  </sheetViews>
  <sheetFormatPr baseColWidth="10" defaultColWidth="11.453125" defaultRowHeight="13" x14ac:dyDescent="0.3"/>
  <cols>
    <col min="1" max="1" width="37" style="5" customWidth="1"/>
    <col min="2" max="3" width="17" style="5" customWidth="1"/>
    <col min="4" max="4" width="13.90625" style="5" customWidth="1"/>
    <col min="5" max="16384" width="11.453125" style="5"/>
  </cols>
  <sheetData>
    <row r="1" spans="1:6" x14ac:dyDescent="0.3">
      <c r="A1" s="100" t="s">
        <v>119</v>
      </c>
      <c r="B1" s="1"/>
      <c r="C1" s="1"/>
    </row>
    <row r="2" spans="1:6" x14ac:dyDescent="0.3">
      <c r="A2" s="100" t="s">
        <v>643</v>
      </c>
      <c r="B2" s="1"/>
      <c r="C2" s="29"/>
      <c r="D2" s="29"/>
    </row>
    <row r="3" spans="1:6" x14ac:dyDescent="0.3">
      <c r="A3" s="1" t="s">
        <v>644</v>
      </c>
      <c r="B3" s="1"/>
      <c r="C3" s="1"/>
    </row>
    <row r="4" spans="1:6" x14ac:dyDescent="0.3">
      <c r="A4" s="1"/>
      <c r="B4" s="1"/>
      <c r="C4" s="1"/>
    </row>
    <row r="5" spans="1:6" ht="20.25" customHeight="1" x14ac:dyDescent="0.3">
      <c r="A5" s="1049"/>
      <c r="B5" s="1003" t="s">
        <v>645</v>
      </c>
      <c r="C5" s="1003" t="s">
        <v>646</v>
      </c>
      <c r="D5" s="1051" t="s">
        <v>636</v>
      </c>
    </row>
    <row r="6" spans="1:6" x14ac:dyDescent="0.3">
      <c r="A6" s="1050"/>
      <c r="B6" s="1004"/>
      <c r="C6" s="1004"/>
      <c r="D6" s="1052"/>
      <c r="F6" s="28"/>
    </row>
    <row r="7" spans="1:6" x14ac:dyDescent="0.3">
      <c r="A7" s="173" t="s">
        <v>121</v>
      </c>
      <c r="B7" s="174">
        <v>56723429.701144546</v>
      </c>
      <c r="C7" s="175">
        <v>58945455.975147001</v>
      </c>
      <c r="D7" s="426">
        <v>3.9172988758076066</v>
      </c>
      <c r="F7" s="716"/>
    </row>
    <row r="8" spans="1:6" x14ac:dyDescent="0.3">
      <c r="A8" s="176" t="s">
        <v>122</v>
      </c>
      <c r="B8" s="177">
        <v>11948102.599115202</v>
      </c>
      <c r="C8" s="62">
        <v>12518513.9684</v>
      </c>
      <c r="D8" s="172">
        <v>4.7740749173599939</v>
      </c>
      <c r="F8" s="28"/>
    </row>
    <row r="9" spans="1:6" x14ac:dyDescent="0.3">
      <c r="A9" s="176" t="s">
        <v>123</v>
      </c>
      <c r="B9" s="177">
        <v>4674113.6235081991</v>
      </c>
      <c r="C9" s="62">
        <v>4812451.1403999999</v>
      </c>
      <c r="D9" s="172">
        <v>2.9596524182903927</v>
      </c>
      <c r="F9" s="28"/>
    </row>
    <row r="10" spans="1:6" x14ac:dyDescent="0.3">
      <c r="A10" s="176" t="s">
        <v>124</v>
      </c>
      <c r="B10" s="177">
        <v>2712630.2637185436</v>
      </c>
      <c r="C10" s="62">
        <v>2910471.723464</v>
      </c>
      <c r="D10" s="172">
        <v>7.293344116652678</v>
      </c>
      <c r="F10" s="28"/>
    </row>
    <row r="11" spans="1:6" x14ac:dyDescent="0.3">
      <c r="A11" s="176" t="s">
        <v>125</v>
      </c>
      <c r="B11" s="177">
        <v>28167267.4495572</v>
      </c>
      <c r="C11" s="62">
        <v>25327444.070400003</v>
      </c>
      <c r="D11" s="172">
        <v>-10.081998135753988</v>
      </c>
      <c r="F11" s="28"/>
    </row>
    <row r="12" spans="1:6" x14ac:dyDescent="0.3">
      <c r="A12" s="176" t="s">
        <v>126</v>
      </c>
      <c r="B12" s="177">
        <v>9215526.5311814006</v>
      </c>
      <c r="C12" s="62">
        <v>13335158.904483</v>
      </c>
      <c r="D12" s="172">
        <v>44.703168715998217</v>
      </c>
      <c r="F12" s="28"/>
    </row>
    <row r="13" spans="1:6" x14ac:dyDescent="0.3">
      <c r="A13" s="176" t="s">
        <v>127</v>
      </c>
      <c r="B13" s="177">
        <v>5789.2340640000002</v>
      </c>
      <c r="C13" s="62">
        <v>41416.167999999998</v>
      </c>
      <c r="D13" s="172">
        <v>615.3997841881004</v>
      </c>
      <c r="F13" s="28"/>
    </row>
    <row r="14" spans="1:6" x14ac:dyDescent="0.3">
      <c r="A14" s="178" t="s">
        <v>128</v>
      </c>
      <c r="B14" s="179">
        <v>11263384.0378839</v>
      </c>
      <c r="C14" s="179">
        <v>11882869.993000001</v>
      </c>
      <c r="D14" s="171">
        <v>5.499998517607918</v>
      </c>
      <c r="F14" s="716"/>
    </row>
    <row r="15" spans="1:6" x14ac:dyDescent="0.3">
      <c r="A15" s="176" t="s">
        <v>129</v>
      </c>
      <c r="B15" s="177">
        <v>5364035.9286083002</v>
      </c>
      <c r="C15" s="62">
        <v>5442361.307</v>
      </c>
      <c r="D15" s="172">
        <v>1.4601948874719994</v>
      </c>
      <c r="F15" s="28"/>
    </row>
    <row r="16" spans="1:6" x14ac:dyDescent="0.3">
      <c r="A16" s="176" t="s">
        <v>130</v>
      </c>
      <c r="B16" s="177">
        <v>5899348.1092755999</v>
      </c>
      <c r="C16" s="62">
        <v>6440508.6859999998</v>
      </c>
      <c r="D16" s="172">
        <v>9.1732267142114807</v>
      </c>
      <c r="F16" s="28"/>
    </row>
    <row r="17" spans="1:6" x14ac:dyDescent="0.3">
      <c r="A17" s="180" t="s">
        <v>73</v>
      </c>
      <c r="B17" s="181">
        <v>67986813.739028454</v>
      </c>
      <c r="C17" s="181">
        <v>70828325.96814701</v>
      </c>
      <c r="D17" s="427">
        <v>4.1795049258020356</v>
      </c>
      <c r="F17" s="716"/>
    </row>
    <row r="18" spans="1:6" x14ac:dyDescent="0.3">
      <c r="A18" s="1" t="s">
        <v>65</v>
      </c>
      <c r="B18" s="1"/>
      <c r="C18" s="1"/>
    </row>
    <row r="20" spans="1:6" x14ac:dyDescent="0.3">
      <c r="C20" s="273"/>
    </row>
    <row r="21" spans="1:6" x14ac:dyDescent="0.3">
      <c r="C21" s="698"/>
    </row>
    <row r="22" spans="1:6" x14ac:dyDescent="0.3">
      <c r="C22" s="182"/>
    </row>
  </sheetData>
  <mergeCells count="4">
    <mergeCell ref="A5:A6"/>
    <mergeCell ref="B5:B6"/>
    <mergeCell ref="C5:C6"/>
    <mergeCell ref="D5:D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959C4-F4DD-4E35-B297-0BD73D8CDCAF}">
  <dimension ref="A1:E19"/>
  <sheetViews>
    <sheetView zoomScale="70" zoomScaleNormal="70" workbookViewId="0">
      <selection activeCell="D16" sqref="D16:D17"/>
    </sheetView>
  </sheetViews>
  <sheetFormatPr baseColWidth="10" defaultColWidth="11.453125" defaultRowHeight="14.25" customHeight="1" x14ac:dyDescent="0.3"/>
  <cols>
    <col min="1" max="1" width="15.453125" style="5" customWidth="1"/>
    <col min="2" max="2" width="61.453125" style="5" customWidth="1"/>
    <col min="3" max="16384" width="11.453125" style="5"/>
  </cols>
  <sheetData>
    <row r="1" spans="1:5" ht="14.25" customHeight="1" x14ac:dyDescent="0.3">
      <c r="A1" s="415" t="s">
        <v>131</v>
      </c>
      <c r="B1" s="57"/>
      <c r="C1" s="57"/>
    </row>
    <row r="2" spans="1:5" ht="14.25" customHeight="1" x14ac:dyDescent="0.3">
      <c r="A2" s="415" t="s">
        <v>647</v>
      </c>
      <c r="B2" s="57"/>
      <c r="C2" s="57"/>
    </row>
    <row r="3" spans="1:5" ht="14.25" customHeight="1" x14ac:dyDescent="0.3">
      <c r="A3" s="416" t="s">
        <v>132</v>
      </c>
      <c r="B3" s="57"/>
      <c r="C3" s="57"/>
    </row>
    <row r="4" spans="1:5" ht="14.25" customHeight="1" x14ac:dyDescent="0.3">
      <c r="A4" s="420"/>
      <c r="B4" s="420"/>
      <c r="C4" s="420"/>
    </row>
    <row r="5" spans="1:5" ht="14.25" customHeight="1" x14ac:dyDescent="0.3">
      <c r="A5" s="1021" t="s">
        <v>13</v>
      </c>
      <c r="B5" s="1022"/>
      <c r="C5" s="418">
        <v>2023</v>
      </c>
      <c r="E5" s="251"/>
    </row>
    <row r="6" spans="1:5" ht="14.25" customHeight="1" x14ac:dyDescent="0.3">
      <c r="A6" s="418" t="s">
        <v>133</v>
      </c>
      <c r="B6" s="169" t="s">
        <v>134</v>
      </c>
      <c r="C6" s="170">
        <v>-2.7227361691667085</v>
      </c>
      <c r="D6" s="55"/>
      <c r="E6" s="286"/>
    </row>
    <row r="7" spans="1:5" ht="14.25" customHeight="1" x14ac:dyDescent="0.3">
      <c r="A7" s="819" t="s">
        <v>135</v>
      </c>
      <c r="B7" s="421" t="s">
        <v>136</v>
      </c>
      <c r="C7" s="171">
        <v>-0.60221117350408282</v>
      </c>
      <c r="D7" s="55"/>
    </row>
    <row r="8" spans="1:5" ht="14.25" customHeight="1" x14ac:dyDescent="0.3">
      <c r="A8" s="419" t="s">
        <v>137</v>
      </c>
      <c r="B8" s="941" t="s">
        <v>138</v>
      </c>
      <c r="C8" s="172">
        <v>-0.67531662922139535</v>
      </c>
      <c r="D8" s="55"/>
    </row>
    <row r="9" spans="1:5" ht="14.25" customHeight="1" x14ac:dyDescent="0.3">
      <c r="A9" s="419" t="s">
        <v>139</v>
      </c>
      <c r="B9" s="942" t="s">
        <v>140</v>
      </c>
      <c r="C9" s="172">
        <v>-0.65733725468070381</v>
      </c>
      <c r="D9" s="55"/>
    </row>
    <row r="10" spans="1:5" ht="14.25" customHeight="1" x14ac:dyDescent="0.3">
      <c r="A10" s="419" t="s">
        <v>141</v>
      </c>
      <c r="B10" s="942" t="s">
        <v>142</v>
      </c>
      <c r="C10" s="172">
        <v>-1.7979374540691519E-2</v>
      </c>
      <c r="D10" s="55"/>
    </row>
    <row r="11" spans="1:5" ht="14.25" customHeight="1" x14ac:dyDescent="0.3">
      <c r="A11" s="419" t="s">
        <v>143</v>
      </c>
      <c r="B11" s="941" t="s">
        <v>144</v>
      </c>
      <c r="C11" s="172">
        <v>7.3105455717312487E-2</v>
      </c>
      <c r="D11" s="55"/>
    </row>
    <row r="12" spans="1:5" ht="14.25" customHeight="1" x14ac:dyDescent="0.3">
      <c r="A12" s="419" t="s">
        <v>145</v>
      </c>
      <c r="B12" s="942" t="s">
        <v>146</v>
      </c>
      <c r="C12" s="172">
        <v>-0.15665174881328336</v>
      </c>
      <c r="D12" s="55"/>
    </row>
    <row r="13" spans="1:5" ht="14.25" customHeight="1" x14ac:dyDescent="0.3">
      <c r="A13" s="419" t="s">
        <v>147</v>
      </c>
      <c r="B13" s="942" t="s">
        <v>148</v>
      </c>
      <c r="C13" s="172">
        <v>0.22975720453059581</v>
      </c>
      <c r="D13" s="55"/>
    </row>
    <row r="14" spans="1:5" ht="14.25" customHeight="1" x14ac:dyDescent="0.3">
      <c r="A14" s="419" t="s">
        <v>149</v>
      </c>
      <c r="B14" s="943" t="s">
        <v>150</v>
      </c>
      <c r="C14" s="172">
        <v>7.1316189143627806E-2</v>
      </c>
      <c r="D14" s="55"/>
    </row>
    <row r="15" spans="1:5" ht="14.25" customHeight="1" x14ac:dyDescent="0.3">
      <c r="A15" s="419" t="s">
        <v>151</v>
      </c>
      <c r="B15" s="943" t="s">
        <v>152</v>
      </c>
      <c r="C15" s="172">
        <v>0.17599348438005816</v>
      </c>
      <c r="D15" s="55"/>
    </row>
    <row r="16" spans="1:5" ht="14.25" customHeight="1" x14ac:dyDescent="0.3">
      <c r="A16" s="419" t="s">
        <v>153</v>
      </c>
      <c r="B16" s="943" t="s">
        <v>154</v>
      </c>
      <c r="C16" s="172">
        <v>-1.7552468993090112E-2</v>
      </c>
      <c r="D16" s="55"/>
    </row>
    <row r="17" spans="1:5" ht="14.25" customHeight="1" x14ac:dyDescent="0.3">
      <c r="A17" s="820" t="s">
        <v>155</v>
      </c>
      <c r="B17" s="288" t="s">
        <v>156</v>
      </c>
      <c r="C17" s="427">
        <v>-2.120524995662632</v>
      </c>
      <c r="D17" s="55"/>
      <c r="E17" s="55"/>
    </row>
    <row r="18" spans="1:5" ht="14.25" customHeight="1" x14ac:dyDescent="0.3">
      <c r="A18" s="250" t="s">
        <v>32</v>
      </c>
      <c r="B18" s="41"/>
      <c r="C18" s="717"/>
      <c r="D18" s="55"/>
    </row>
    <row r="19" spans="1:5" ht="14.25" customHeight="1" x14ac:dyDescent="0.3">
      <c r="D19" s="55"/>
    </row>
  </sheetData>
  <mergeCells count="1">
    <mergeCell ref="A5:B5"/>
  </mergeCells>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37FB-6DB1-4443-91B6-DB640FDF662A}">
  <dimension ref="A1:G37"/>
  <sheetViews>
    <sheetView showGridLines="0" zoomScale="70" zoomScaleNormal="70" workbookViewId="0">
      <selection activeCell="B28" sqref="B28"/>
    </sheetView>
  </sheetViews>
  <sheetFormatPr baseColWidth="10" defaultColWidth="11.453125" defaultRowHeight="13" x14ac:dyDescent="0.3"/>
  <cols>
    <col min="1" max="1" width="36" style="328" customWidth="1"/>
    <col min="2" max="3" width="17.453125" style="328" customWidth="1"/>
    <col min="4" max="4" width="11.453125" style="328"/>
    <col min="5" max="5" width="13.453125" style="328" bestFit="1" customWidth="1"/>
    <col min="6" max="6" width="34.453125" style="328" customWidth="1"/>
    <col min="7" max="7" width="19.453125" style="328" customWidth="1"/>
    <col min="8" max="16384" width="11.453125" style="328"/>
  </cols>
  <sheetData>
    <row r="1" spans="1:7" x14ac:dyDescent="0.3">
      <c r="A1" s="354" t="s">
        <v>157</v>
      </c>
      <c r="B1" s="355"/>
      <c r="C1" s="355"/>
    </row>
    <row r="2" spans="1:7" x14ac:dyDescent="0.3">
      <c r="A2" s="337" t="s">
        <v>648</v>
      </c>
      <c r="B2" s="355"/>
      <c r="C2" s="355"/>
    </row>
    <row r="3" spans="1:7" x14ac:dyDescent="0.3">
      <c r="A3" s="237" t="s">
        <v>677</v>
      </c>
      <c r="B3" s="355"/>
      <c r="C3" s="355"/>
    </row>
    <row r="4" spans="1:7" x14ac:dyDescent="0.3">
      <c r="A4" s="237"/>
      <c r="B4" s="355"/>
      <c r="C4" s="355"/>
    </row>
    <row r="5" spans="1:7" x14ac:dyDescent="0.3">
      <c r="A5" s="356"/>
      <c r="B5" s="357" t="s">
        <v>666</v>
      </c>
      <c r="C5" s="70" t="s">
        <v>667</v>
      </c>
      <c r="F5" s="250"/>
      <c r="G5" s="464"/>
    </row>
    <row r="6" spans="1:7" x14ac:dyDescent="0.3">
      <c r="A6" s="358" t="s">
        <v>79</v>
      </c>
      <c r="B6" s="359">
        <v>106998967.89952973</v>
      </c>
      <c r="C6" s="86">
        <v>101833447.43124825</v>
      </c>
      <c r="F6" s="100"/>
      <c r="G6" s="465"/>
    </row>
    <row r="7" spans="1:7" x14ac:dyDescent="0.3">
      <c r="A7" s="360" t="s">
        <v>80</v>
      </c>
      <c r="B7" s="3">
        <v>1603749.3883709107</v>
      </c>
      <c r="C7" s="321">
        <v>7605875.1670845896</v>
      </c>
      <c r="E7" s="518"/>
      <c r="F7" s="1"/>
      <c r="G7" s="466"/>
    </row>
    <row r="8" spans="1:7" x14ac:dyDescent="0.3">
      <c r="A8" s="97" t="s">
        <v>747</v>
      </c>
      <c r="B8" s="3">
        <v>5436014.8955580881</v>
      </c>
      <c r="C8" s="730">
        <v>0</v>
      </c>
      <c r="E8" s="518"/>
      <c r="F8" s="1"/>
      <c r="G8" s="466"/>
    </row>
    <row r="9" spans="1:7" x14ac:dyDescent="0.3">
      <c r="A9" s="361" t="s">
        <v>81</v>
      </c>
      <c r="B9" s="362">
        <v>-1420614.8269995414</v>
      </c>
      <c r="C9" s="167">
        <v>-1193449.5647064745</v>
      </c>
      <c r="F9" s="1"/>
      <c r="G9" s="3"/>
    </row>
    <row r="10" spans="1:7" x14ac:dyDescent="0.3">
      <c r="A10" s="118" t="s">
        <v>82</v>
      </c>
      <c r="B10" s="363">
        <v>112618117.35645919</v>
      </c>
      <c r="C10" s="86">
        <v>108245873.03362636</v>
      </c>
      <c r="F10" s="100"/>
      <c r="G10" s="465"/>
    </row>
    <row r="11" spans="1:7" x14ac:dyDescent="0.3">
      <c r="A11" s="988" t="s">
        <v>117</v>
      </c>
      <c r="B11" s="731">
        <v>40.420378316092119</v>
      </c>
      <c r="C11" s="732">
        <v>38.749643820939902</v>
      </c>
      <c r="F11" s="467"/>
      <c r="G11" s="468"/>
    </row>
    <row r="12" spans="1:7" x14ac:dyDescent="0.3">
      <c r="A12" s="5" t="s">
        <v>65</v>
      </c>
      <c r="B12" s="364"/>
      <c r="C12" s="364"/>
    </row>
    <row r="13" spans="1:7" x14ac:dyDescent="0.3">
      <c r="A13" s="365"/>
      <c r="B13" s="364"/>
      <c r="C13" s="364"/>
    </row>
    <row r="14" spans="1:7" hidden="1" x14ac:dyDescent="0.3">
      <c r="A14" s="328" t="s">
        <v>159</v>
      </c>
      <c r="B14" s="366">
        <v>2022</v>
      </c>
      <c r="C14" s="367"/>
    </row>
    <row r="15" spans="1:7" hidden="1" x14ac:dyDescent="0.3">
      <c r="A15" s="368" t="s">
        <v>79</v>
      </c>
      <c r="B15" s="369">
        <v>80503287.439888224</v>
      </c>
      <c r="C15" s="367"/>
    </row>
    <row r="16" spans="1:7" hidden="1" x14ac:dyDescent="0.3">
      <c r="A16" s="370" t="s">
        <v>80</v>
      </c>
      <c r="B16" s="355">
        <v>2599497.4665132798</v>
      </c>
      <c r="C16" s="367"/>
    </row>
    <row r="17" spans="1:5" hidden="1" x14ac:dyDescent="0.3">
      <c r="A17" s="370" t="s">
        <v>81</v>
      </c>
      <c r="B17" s="355">
        <f>+B18-B16-B15</f>
        <v>6838159.4408733845</v>
      </c>
      <c r="C17" s="367"/>
    </row>
    <row r="18" spans="1:5" hidden="1" x14ac:dyDescent="0.3">
      <c r="A18" s="371" t="s">
        <v>82</v>
      </c>
      <c r="B18" s="372">
        <v>89940944.347274885</v>
      </c>
      <c r="C18" s="367"/>
    </row>
    <row r="19" spans="1:5" hidden="1" x14ac:dyDescent="0.3">
      <c r="A19" s="373" t="s">
        <v>160</v>
      </c>
      <c r="B19" s="374">
        <v>1.044</v>
      </c>
      <c r="C19" s="367"/>
    </row>
    <row r="20" spans="1:5" hidden="1" x14ac:dyDescent="0.3">
      <c r="B20" s="367"/>
      <c r="C20" s="367"/>
    </row>
    <row r="21" spans="1:5" x14ac:dyDescent="0.3">
      <c r="B21" s="367"/>
      <c r="C21" s="367"/>
    </row>
    <row r="22" spans="1:5" x14ac:dyDescent="0.3">
      <c r="B22" s="367"/>
      <c r="C22" s="367"/>
    </row>
    <row r="23" spans="1:5" x14ac:dyDescent="0.3">
      <c r="B23" s="367"/>
      <c r="C23" s="367"/>
    </row>
    <row r="24" spans="1:5" ht="14.5" x14ac:dyDescent="0.35">
      <c r="A24" s="312"/>
      <c r="B24" s="313"/>
      <c r="C24" s="313"/>
      <c r="D24" s="314"/>
    </row>
    <row r="25" spans="1:5" ht="14.5" x14ac:dyDescent="0.35">
      <c r="A25" s="315"/>
      <c r="B25" s="313"/>
      <c r="C25" s="313"/>
      <c r="D25" s="314"/>
    </row>
    <row r="26" spans="1:5" ht="14.5" x14ac:dyDescent="0.35">
      <c r="A26" s="316"/>
      <c r="B26" s="313"/>
      <c r="C26" s="313"/>
      <c r="D26" s="314"/>
    </row>
    <row r="27" spans="1:5" ht="14.5" x14ac:dyDescent="0.35">
      <c r="A27" s="316"/>
      <c r="B27" s="313"/>
      <c r="C27" s="313"/>
      <c r="D27" s="314"/>
    </row>
    <row r="28" spans="1:5" ht="14.5" x14ac:dyDescent="0.35">
      <c r="A28" s="250"/>
      <c r="B28" s="464"/>
      <c r="C28" s="464"/>
      <c r="D28" s="314"/>
    </row>
    <row r="29" spans="1:5" ht="14.5" x14ac:dyDescent="0.35">
      <c r="A29" s="100"/>
      <c r="B29" s="465"/>
      <c r="C29" s="465"/>
      <c r="D29" s="314"/>
    </row>
    <row r="30" spans="1:5" ht="14.5" x14ac:dyDescent="0.35">
      <c r="A30" s="1"/>
      <c r="B30" s="466"/>
      <c r="C30" s="466"/>
      <c r="D30" s="314"/>
    </row>
    <row r="31" spans="1:5" ht="14.5" x14ac:dyDescent="0.35">
      <c r="A31" s="1"/>
      <c r="B31" s="466"/>
      <c r="C31" s="466"/>
      <c r="D31" s="314"/>
    </row>
    <row r="32" spans="1:5" ht="14.5" x14ac:dyDescent="0.35">
      <c r="A32" s="100"/>
      <c r="B32" s="465"/>
      <c r="C32" s="465"/>
      <c r="D32" s="314"/>
      <c r="E32" s="504"/>
    </row>
    <row r="33" spans="1:4" ht="14.5" x14ac:dyDescent="0.35">
      <c r="A33" s="505"/>
      <c r="B33" s="468"/>
      <c r="C33" s="468"/>
      <c r="D33" s="314"/>
    </row>
    <row r="34" spans="1:4" ht="14.5" x14ac:dyDescent="0.35">
      <c r="A34" s="422"/>
      <c r="B34" s="317"/>
      <c r="C34" s="317"/>
      <c r="D34" s="314"/>
    </row>
    <row r="35" spans="1:4" ht="14.5" x14ac:dyDescent="0.35">
      <c r="A35" s="318"/>
      <c r="B35" s="317"/>
      <c r="C35" s="317"/>
      <c r="D35" s="314"/>
    </row>
    <row r="36" spans="1:4" ht="14.5" x14ac:dyDescent="0.35">
      <c r="A36" s="314"/>
      <c r="B36" s="319"/>
      <c r="C36" s="319"/>
      <c r="D36" s="314"/>
    </row>
    <row r="37" spans="1:4" ht="14.5" x14ac:dyDescent="0.35">
      <c r="A37" s="314"/>
      <c r="B37" s="319"/>
      <c r="C37" s="319"/>
      <c r="D37" s="314"/>
    </row>
  </sheetData>
  <pageMargins left="0.70866141732283472" right="0.70866141732283472" top="0.74803149606299213" bottom="0.74803149606299213" header="0.31496062992125984" footer="0.31496062992125984"/>
  <pageSetup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01DF-B200-4739-8D1A-EC4CE99635F0}">
  <dimension ref="A1:E20"/>
  <sheetViews>
    <sheetView showGridLines="0" zoomScale="50" zoomScaleNormal="50" workbookViewId="0">
      <selection activeCell="C9" sqref="C9"/>
    </sheetView>
  </sheetViews>
  <sheetFormatPr baseColWidth="10" defaultColWidth="11.453125" defaultRowHeight="13" x14ac:dyDescent="0.3"/>
  <cols>
    <col min="1" max="1" width="29.453125" style="237" customWidth="1"/>
    <col min="2" max="5" width="13" style="237" customWidth="1"/>
    <col min="6" max="16384" width="11.453125" style="237"/>
  </cols>
  <sheetData>
    <row r="1" spans="1:5" x14ac:dyDescent="0.3">
      <c r="A1" s="327" t="s">
        <v>161</v>
      </c>
      <c r="B1" s="328"/>
      <c r="C1" s="328"/>
      <c r="D1" s="328"/>
      <c r="E1" s="328"/>
    </row>
    <row r="2" spans="1:5" x14ac:dyDescent="0.3">
      <c r="A2" s="327" t="s">
        <v>649</v>
      </c>
      <c r="B2" s="328"/>
      <c r="C2" s="328"/>
      <c r="D2" s="328"/>
      <c r="E2" s="328"/>
    </row>
    <row r="3" spans="1:5" x14ac:dyDescent="0.3">
      <c r="A3" s="328" t="s">
        <v>678</v>
      </c>
      <c r="B3" s="328"/>
      <c r="C3" s="328"/>
      <c r="D3" s="328"/>
      <c r="E3" s="328"/>
    </row>
    <row r="4" spans="1:5" x14ac:dyDescent="0.3">
      <c r="A4" s="328"/>
      <c r="B4" s="328"/>
      <c r="C4" s="328"/>
      <c r="D4" s="328"/>
      <c r="E4" s="328"/>
    </row>
    <row r="5" spans="1:5" ht="26.25" customHeight="1" x14ac:dyDescent="0.3">
      <c r="A5" s="1030"/>
      <c r="B5" s="1027" t="s">
        <v>673</v>
      </c>
      <c r="C5" s="1028"/>
      <c r="D5" s="1029" t="s">
        <v>674</v>
      </c>
      <c r="E5" s="1028"/>
    </row>
    <row r="6" spans="1:5" x14ac:dyDescent="0.3">
      <c r="A6" s="1031"/>
      <c r="B6" s="515" t="s">
        <v>88</v>
      </c>
      <c r="C6" s="514" t="s">
        <v>117</v>
      </c>
      <c r="D6" s="513" t="s">
        <v>88</v>
      </c>
      <c r="E6" s="514" t="s">
        <v>117</v>
      </c>
    </row>
    <row r="7" spans="1:5" x14ac:dyDescent="0.3">
      <c r="A7" s="510" t="s">
        <v>89</v>
      </c>
      <c r="B7" s="516">
        <v>18561.642127032501</v>
      </c>
      <c r="C7" s="728">
        <v>5.6197951537682549</v>
      </c>
      <c r="D7" s="509">
        <v>16607.790776380898</v>
      </c>
      <c r="E7" s="728">
        <v>5.1616901338333196</v>
      </c>
    </row>
    <row r="8" spans="1:5" x14ac:dyDescent="0.3">
      <c r="A8" s="510" t="s">
        <v>90</v>
      </c>
      <c r="B8" s="516">
        <v>133504.61652316403</v>
      </c>
      <c r="C8" s="728">
        <v>40.420378316092119</v>
      </c>
      <c r="D8" s="509">
        <v>124677.37515260791</v>
      </c>
      <c r="E8" s="728">
        <v>38.749643820939902</v>
      </c>
    </row>
    <row r="9" spans="1:5" x14ac:dyDescent="0.3">
      <c r="A9" s="511" t="s">
        <v>91</v>
      </c>
      <c r="B9" s="517">
        <v>-114942.97439613153</v>
      </c>
      <c r="C9" s="729">
        <v>-34.800583162323861</v>
      </c>
      <c r="D9" s="512">
        <v>-108069.58437622702</v>
      </c>
      <c r="E9" s="729">
        <v>-33.587953687106584</v>
      </c>
    </row>
    <row r="10" spans="1:5" x14ac:dyDescent="0.3">
      <c r="A10" s="5" t="s">
        <v>65</v>
      </c>
      <c r="B10" s="339"/>
      <c r="C10" s="340"/>
      <c r="D10" s="339"/>
      <c r="E10" s="340"/>
    </row>
    <row r="11" spans="1:5" x14ac:dyDescent="0.3">
      <c r="B11" s="341"/>
      <c r="C11" s="329"/>
      <c r="D11" s="341"/>
      <c r="E11" s="329"/>
    </row>
    <row r="19" spans="2:5" x14ac:dyDescent="0.3">
      <c r="B19" s="342"/>
      <c r="C19" s="342"/>
      <c r="D19" s="342"/>
      <c r="E19" s="342"/>
    </row>
    <row r="20" spans="2:5" ht="14.25" customHeight="1" x14ac:dyDescent="0.3"/>
  </sheetData>
  <mergeCells count="3">
    <mergeCell ref="B5:C5"/>
    <mergeCell ref="D5:E5"/>
    <mergeCell ref="A5:A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D89D-F03C-4CD0-94BD-9D436EA61ADC}">
  <dimension ref="A1:J22"/>
  <sheetViews>
    <sheetView zoomScale="60" zoomScaleNormal="60" workbookViewId="0">
      <selection activeCell="L12" sqref="L12"/>
    </sheetView>
  </sheetViews>
  <sheetFormatPr baseColWidth="10" defaultColWidth="10.453125" defaultRowHeight="13" x14ac:dyDescent="0.3"/>
  <cols>
    <col min="1" max="1" width="27.453125" style="5" customWidth="1"/>
    <col min="2" max="10" width="9.453125" style="5" customWidth="1"/>
    <col min="11" max="16384" width="10.453125" style="5"/>
  </cols>
  <sheetData>
    <row r="1" spans="1:10" x14ac:dyDescent="0.3">
      <c r="A1" s="4" t="s">
        <v>167</v>
      </c>
      <c r="B1" s="29"/>
    </row>
    <row r="2" spans="1:10" x14ac:dyDescent="0.3">
      <c r="A2" s="4" t="s">
        <v>650</v>
      </c>
    </row>
    <row r="4" spans="1:10" x14ac:dyDescent="0.3">
      <c r="A4" s="77"/>
      <c r="B4" s="1053">
        <v>2024</v>
      </c>
      <c r="C4" s="1054"/>
      <c r="D4" s="1053">
        <v>2025</v>
      </c>
      <c r="E4" s="1054"/>
      <c r="F4" s="1053">
        <v>2026</v>
      </c>
      <c r="G4" s="1054"/>
      <c r="H4" s="1053">
        <v>2027</v>
      </c>
      <c r="I4" s="1054"/>
      <c r="J4" s="309"/>
    </row>
    <row r="5" spans="1:10" x14ac:dyDescent="0.3">
      <c r="A5" s="168"/>
      <c r="B5" s="78" t="s">
        <v>675</v>
      </c>
      <c r="C5" s="310" t="s">
        <v>676</v>
      </c>
      <c r="D5" s="78" t="s">
        <v>675</v>
      </c>
      <c r="E5" s="310" t="s">
        <v>676</v>
      </c>
      <c r="F5" s="78" t="s">
        <v>675</v>
      </c>
      <c r="G5" s="310" t="s">
        <v>676</v>
      </c>
      <c r="H5" s="78" t="s">
        <v>675</v>
      </c>
      <c r="I5" s="310" t="s">
        <v>676</v>
      </c>
      <c r="J5" s="309"/>
    </row>
    <row r="6" spans="1:10" x14ac:dyDescent="0.3">
      <c r="A6" s="8" t="s">
        <v>0</v>
      </c>
      <c r="B6" s="1034">
        <v>3.1</v>
      </c>
      <c r="C6" s="995">
        <v>3.2418270794218245</v>
      </c>
      <c r="D6" s="1034">
        <v>3</v>
      </c>
      <c r="E6" s="995">
        <v>3.0568695789710461</v>
      </c>
      <c r="F6" s="1034">
        <v>3</v>
      </c>
      <c r="G6" s="995">
        <v>2.774985688515244</v>
      </c>
      <c r="H6" s="1056" t="s">
        <v>744</v>
      </c>
      <c r="I6" s="995">
        <v>2.4240873702786843</v>
      </c>
      <c r="J6" s="430"/>
    </row>
    <row r="7" spans="1:10" x14ac:dyDescent="0.3">
      <c r="A7" s="9" t="s">
        <v>1262</v>
      </c>
      <c r="B7" s="1034"/>
      <c r="C7" s="995"/>
      <c r="D7" s="1034"/>
      <c r="E7" s="995"/>
      <c r="F7" s="1034"/>
      <c r="G7" s="995"/>
      <c r="H7" s="1034"/>
      <c r="I7" s="995"/>
      <c r="J7" s="430"/>
    </row>
    <row r="8" spans="1:10" x14ac:dyDescent="0.3">
      <c r="A8" s="8" t="s">
        <v>628</v>
      </c>
      <c r="B8" s="1034">
        <v>3</v>
      </c>
      <c r="C8" s="995">
        <v>3.1980838518895496</v>
      </c>
      <c r="D8" s="1034">
        <v>2.9</v>
      </c>
      <c r="E8" s="995">
        <v>2.9224630351897076</v>
      </c>
      <c r="F8" s="1034">
        <v>2.9</v>
      </c>
      <c r="G8" s="995">
        <v>2.7441309577820761</v>
      </c>
      <c r="H8" s="1056" t="s">
        <v>744</v>
      </c>
      <c r="I8" s="995">
        <v>2.3478043754118687</v>
      </c>
      <c r="J8" s="430"/>
    </row>
    <row r="9" spans="1:10" x14ac:dyDescent="0.3">
      <c r="A9" s="9" t="s">
        <v>1262</v>
      </c>
      <c r="B9" s="1034"/>
      <c r="C9" s="995"/>
      <c r="D9" s="1034"/>
      <c r="E9" s="995"/>
      <c r="F9" s="1034"/>
      <c r="G9" s="995"/>
      <c r="H9" s="1034"/>
      <c r="I9" s="995"/>
      <c r="J9" s="430"/>
    </row>
    <row r="10" spans="1:10" x14ac:dyDescent="0.3">
      <c r="A10" s="8" t="s">
        <v>1</v>
      </c>
      <c r="B10" s="1034">
        <v>3.2</v>
      </c>
      <c r="C10" s="995">
        <v>3.2293011287074904</v>
      </c>
      <c r="D10" s="1034">
        <v>3</v>
      </c>
      <c r="E10" s="995">
        <v>2.8088395733313831</v>
      </c>
      <c r="F10" s="1034">
        <v>3</v>
      </c>
      <c r="G10" s="995">
        <v>2.713440694271398</v>
      </c>
      <c r="H10" s="1056" t="s">
        <v>744</v>
      </c>
      <c r="I10" s="995">
        <v>2.5522815405209798</v>
      </c>
      <c r="J10" s="430"/>
    </row>
    <row r="11" spans="1:10" x14ac:dyDescent="0.3">
      <c r="A11" s="9" t="s">
        <v>1262</v>
      </c>
      <c r="B11" s="1034"/>
      <c r="C11" s="995"/>
      <c r="D11" s="1034"/>
      <c r="E11" s="995"/>
      <c r="F11" s="1034"/>
      <c r="G11" s="995"/>
      <c r="H11" s="1034"/>
      <c r="I11" s="995"/>
      <c r="J11" s="430"/>
    </row>
    <row r="12" spans="1:10" x14ac:dyDescent="0.3">
      <c r="A12" s="8" t="s">
        <v>2</v>
      </c>
      <c r="B12" s="1034">
        <v>3</v>
      </c>
      <c r="C12" s="995">
        <v>3.0661700967015371</v>
      </c>
      <c r="D12" s="1034">
        <v>3</v>
      </c>
      <c r="E12" s="995">
        <v>3.0000000000000027</v>
      </c>
      <c r="F12" s="1034">
        <v>3</v>
      </c>
      <c r="G12" s="995">
        <v>3.0000000000000027</v>
      </c>
      <c r="H12" s="1056" t="s">
        <v>744</v>
      </c>
      <c r="I12" s="995">
        <v>3.0000000000000027</v>
      </c>
      <c r="J12" s="430"/>
    </row>
    <row r="13" spans="1:10" x14ac:dyDescent="0.3">
      <c r="A13" s="9" t="s">
        <v>3</v>
      </c>
      <c r="B13" s="1034"/>
      <c r="C13" s="995"/>
      <c r="D13" s="1034"/>
      <c r="E13" s="995"/>
      <c r="F13" s="1034"/>
      <c r="G13" s="995"/>
      <c r="H13" s="1034"/>
      <c r="I13" s="995"/>
      <c r="J13" s="430"/>
    </row>
    <row r="14" spans="1:10" x14ac:dyDescent="0.3">
      <c r="A14" s="8" t="s">
        <v>4</v>
      </c>
      <c r="B14" s="1032">
        <v>810</v>
      </c>
      <c r="C14" s="1055">
        <v>836.20795537656227</v>
      </c>
      <c r="D14" s="1032">
        <v>794</v>
      </c>
      <c r="E14" s="1055">
        <v>804.79710100225054</v>
      </c>
      <c r="F14" s="1032">
        <v>783</v>
      </c>
      <c r="G14" s="1055">
        <v>786.8986208397888</v>
      </c>
      <c r="H14" s="1056" t="s">
        <v>744</v>
      </c>
      <c r="I14" s="1055">
        <v>779.75214301449046</v>
      </c>
      <c r="J14" s="431"/>
    </row>
    <row r="15" spans="1:10" x14ac:dyDescent="0.3">
      <c r="A15" s="9" t="s">
        <v>5</v>
      </c>
      <c r="B15" s="1032"/>
      <c r="C15" s="1055"/>
      <c r="D15" s="1032"/>
      <c r="E15" s="1055"/>
      <c r="F15" s="1032"/>
      <c r="G15" s="1055"/>
      <c r="H15" s="1034"/>
      <c r="I15" s="1055"/>
      <c r="J15" s="431"/>
    </row>
    <row r="16" spans="1:10" x14ac:dyDescent="0.3">
      <c r="A16" s="8" t="s">
        <v>6</v>
      </c>
      <c r="B16" s="1032">
        <v>387</v>
      </c>
      <c r="C16" s="1055">
        <v>379.70549139114314</v>
      </c>
      <c r="D16" s="1032">
        <v>378</v>
      </c>
      <c r="E16" s="1055">
        <v>388.1047046830397</v>
      </c>
      <c r="F16" s="1032">
        <v>371</v>
      </c>
      <c r="G16" s="1055">
        <v>394.46778191077112</v>
      </c>
      <c r="H16" s="1056" t="s">
        <v>744</v>
      </c>
      <c r="I16" s="1055">
        <v>406.88049905207674</v>
      </c>
      <c r="J16" s="431"/>
    </row>
    <row r="17" spans="1:10" x14ac:dyDescent="0.3">
      <c r="A17" s="9" t="s">
        <v>7</v>
      </c>
      <c r="B17" s="1032"/>
      <c r="C17" s="1055"/>
      <c r="D17" s="1032"/>
      <c r="E17" s="1055"/>
      <c r="F17" s="1032"/>
      <c r="G17" s="1055"/>
      <c r="H17" s="1034"/>
      <c r="I17" s="1055"/>
      <c r="J17" s="431"/>
    </row>
    <row r="18" spans="1:10" x14ac:dyDescent="0.3">
      <c r="A18" s="8" t="s">
        <v>8</v>
      </c>
      <c r="B18" s="1032">
        <v>75</v>
      </c>
      <c r="C18" s="1055">
        <v>79.042895148790308</v>
      </c>
      <c r="D18" s="1032">
        <v>72</v>
      </c>
      <c r="E18" s="1055">
        <v>79.558257425876803</v>
      </c>
      <c r="F18" s="1032">
        <v>72</v>
      </c>
      <c r="G18" s="1055">
        <v>80.660141964031411</v>
      </c>
      <c r="H18" s="1032" t="s">
        <v>744</v>
      </c>
      <c r="I18" s="1055">
        <v>83.049269366700472</v>
      </c>
      <c r="J18" s="431"/>
    </row>
    <row r="19" spans="1:10" x14ac:dyDescent="0.3">
      <c r="A19" s="10" t="s">
        <v>9</v>
      </c>
      <c r="B19" s="1033"/>
      <c r="C19" s="1057"/>
      <c r="D19" s="1033"/>
      <c r="E19" s="1057"/>
      <c r="F19" s="1033"/>
      <c r="G19" s="1057"/>
      <c r="H19" s="1033"/>
      <c r="I19" s="1057"/>
      <c r="J19" s="431"/>
    </row>
    <row r="20" spans="1:10" x14ac:dyDescent="0.3">
      <c r="A20" s="1019" t="s">
        <v>896</v>
      </c>
      <c r="B20" s="1019"/>
      <c r="C20" s="1019"/>
      <c r="D20" s="1019"/>
      <c r="E20" s="1019"/>
      <c r="F20" s="1019"/>
      <c r="G20" s="1019"/>
      <c r="H20" s="1019"/>
      <c r="I20" s="1019"/>
    </row>
    <row r="21" spans="1:10" x14ac:dyDescent="0.3">
      <c r="A21" s="1058"/>
      <c r="B21" s="1058"/>
      <c r="C21" s="1058"/>
      <c r="D21" s="1058"/>
      <c r="E21" s="1058"/>
      <c r="F21" s="1058"/>
      <c r="G21" s="1058"/>
      <c r="H21" s="1058"/>
      <c r="I21" s="1058"/>
    </row>
    <row r="22" spans="1:10" x14ac:dyDescent="0.3">
      <c r="A22" s="5" t="s">
        <v>10</v>
      </c>
    </row>
  </sheetData>
  <mergeCells count="61">
    <mergeCell ref="I8:I9"/>
    <mergeCell ref="H10:H11"/>
    <mergeCell ref="I10:I11"/>
    <mergeCell ref="H12:H13"/>
    <mergeCell ref="I12:I13"/>
    <mergeCell ref="F12:F13"/>
    <mergeCell ref="G12:G13"/>
    <mergeCell ref="G8:G9"/>
    <mergeCell ref="H8:H9"/>
    <mergeCell ref="F8:F9"/>
    <mergeCell ref="F14:F15"/>
    <mergeCell ref="G14:G15"/>
    <mergeCell ref="A20:I21"/>
    <mergeCell ref="G16:G17"/>
    <mergeCell ref="H16:H17"/>
    <mergeCell ref="I16:I17"/>
    <mergeCell ref="B14:B15"/>
    <mergeCell ref="H14:H15"/>
    <mergeCell ref="I14:I15"/>
    <mergeCell ref="H18:H19"/>
    <mergeCell ref="I18:I19"/>
    <mergeCell ref="B18:B19"/>
    <mergeCell ref="C18:C19"/>
    <mergeCell ref="D18:D19"/>
    <mergeCell ref="E18:E19"/>
    <mergeCell ref="F18:F19"/>
    <mergeCell ref="G18:G19"/>
    <mergeCell ref="B16:B17"/>
    <mergeCell ref="C16:C17"/>
    <mergeCell ref="D16:D17"/>
    <mergeCell ref="E16:E17"/>
    <mergeCell ref="F16:F17"/>
    <mergeCell ref="F4:G4"/>
    <mergeCell ref="H4:I4"/>
    <mergeCell ref="B10:B11"/>
    <mergeCell ref="C10:C11"/>
    <mergeCell ref="D10:D11"/>
    <mergeCell ref="E10:E11"/>
    <mergeCell ref="F10:F11"/>
    <mergeCell ref="G10:G11"/>
    <mergeCell ref="B8:B9"/>
    <mergeCell ref="C8:C9"/>
    <mergeCell ref="D8:D9"/>
    <mergeCell ref="E8:E9"/>
    <mergeCell ref="G6:G7"/>
    <mergeCell ref="H6:H7"/>
    <mergeCell ref="I6:I7"/>
    <mergeCell ref="F6:F7"/>
    <mergeCell ref="B12:B13"/>
    <mergeCell ref="C12:C13"/>
    <mergeCell ref="D12:D13"/>
    <mergeCell ref="E12:E13"/>
    <mergeCell ref="C14:C15"/>
    <mergeCell ref="D14:D15"/>
    <mergeCell ref="E14:E15"/>
    <mergeCell ref="B4:C4"/>
    <mergeCell ref="D4:E4"/>
    <mergeCell ref="C6:C7"/>
    <mergeCell ref="D6:D7"/>
    <mergeCell ref="E6:E7"/>
    <mergeCell ref="B6:B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BA67-B0E3-4184-8ADE-F3085EF1A6D8}">
  <dimension ref="A1:I18"/>
  <sheetViews>
    <sheetView zoomScale="60" zoomScaleNormal="60" workbookViewId="0">
      <selection activeCell="F38" sqref="F38"/>
    </sheetView>
  </sheetViews>
  <sheetFormatPr baseColWidth="10" defaultColWidth="11.453125" defaultRowHeight="13" x14ac:dyDescent="0.3"/>
  <cols>
    <col min="1" max="1" width="36.453125" style="5" customWidth="1"/>
    <col min="2" max="16384" width="11.453125" style="5"/>
  </cols>
  <sheetData>
    <row r="1" spans="1:9" x14ac:dyDescent="0.3">
      <c r="A1" s="4" t="s">
        <v>168</v>
      </c>
    </row>
    <row r="2" spans="1:9" x14ac:dyDescent="0.3">
      <c r="A2" s="4" t="s">
        <v>651</v>
      </c>
    </row>
    <row r="4" spans="1:9" x14ac:dyDescent="0.3">
      <c r="A4" s="1065"/>
      <c r="B4" s="1053">
        <v>2024</v>
      </c>
      <c r="C4" s="1054"/>
      <c r="D4" s="1053">
        <v>2025</v>
      </c>
      <c r="E4" s="1054"/>
      <c r="F4" s="1053">
        <v>2026</v>
      </c>
      <c r="G4" s="1054"/>
      <c r="H4" s="1053">
        <v>2027</v>
      </c>
      <c r="I4" s="1054"/>
    </row>
    <row r="5" spans="1:9" x14ac:dyDescent="0.3">
      <c r="A5" s="1066"/>
      <c r="B5" s="78" t="s">
        <v>675</v>
      </c>
      <c r="C5" s="310" t="s">
        <v>676</v>
      </c>
      <c r="D5" s="78" t="s">
        <v>675</v>
      </c>
      <c r="E5" s="310" t="s">
        <v>676</v>
      </c>
      <c r="F5" s="78" t="s">
        <v>675</v>
      </c>
      <c r="G5" s="310" t="s">
        <v>676</v>
      </c>
      <c r="H5" s="78" t="s">
        <v>675</v>
      </c>
      <c r="I5" s="310" t="s">
        <v>676</v>
      </c>
    </row>
    <row r="6" spans="1:9" x14ac:dyDescent="0.3">
      <c r="A6" s="307" t="s">
        <v>94</v>
      </c>
      <c r="B6" s="1036">
        <v>3.2</v>
      </c>
      <c r="C6" s="1063">
        <v>3.2293011287074904</v>
      </c>
      <c r="D6" s="1036">
        <v>3</v>
      </c>
      <c r="E6" s="1063">
        <v>2.8088395733313831</v>
      </c>
      <c r="F6" s="1036">
        <v>3</v>
      </c>
      <c r="G6" s="1063">
        <v>2.713440694271398</v>
      </c>
      <c r="H6" s="1064" t="s">
        <v>720</v>
      </c>
      <c r="I6" s="1063">
        <v>2.5522815405209798</v>
      </c>
    </row>
    <row r="7" spans="1:9" x14ac:dyDescent="0.3">
      <c r="A7" s="306" t="s">
        <v>1263</v>
      </c>
      <c r="B7" s="1035"/>
      <c r="C7" s="1061"/>
      <c r="D7" s="1035"/>
      <c r="E7" s="1061"/>
      <c r="F7" s="1035"/>
      <c r="G7" s="1061"/>
      <c r="H7" s="1059"/>
      <c r="I7" s="1061"/>
    </row>
    <row r="8" spans="1:9" x14ac:dyDescent="0.3">
      <c r="A8" s="307" t="s">
        <v>169</v>
      </c>
      <c r="B8" s="1035">
        <v>2.8</v>
      </c>
      <c r="C8" s="1061">
        <v>2.5197198770979554</v>
      </c>
      <c r="D8" s="1035">
        <v>2.8</v>
      </c>
      <c r="E8" s="1061">
        <v>2.8385522330457604</v>
      </c>
      <c r="F8" s="1035">
        <v>2.9</v>
      </c>
      <c r="G8" s="1061">
        <v>2.6698497326205626</v>
      </c>
      <c r="H8" s="1059" t="s">
        <v>720</v>
      </c>
      <c r="I8" s="1061">
        <v>2.4217349346375272</v>
      </c>
    </row>
    <row r="9" spans="1:9" x14ac:dyDescent="0.3">
      <c r="A9" s="306" t="s">
        <v>1264</v>
      </c>
      <c r="B9" s="1035"/>
      <c r="C9" s="1061"/>
      <c r="D9" s="1035"/>
      <c r="E9" s="1061"/>
      <c r="F9" s="1035"/>
      <c r="G9" s="1061"/>
      <c r="H9" s="1059"/>
      <c r="I9" s="1061"/>
    </row>
    <row r="10" spans="1:9" x14ac:dyDescent="0.3">
      <c r="A10" s="307" t="s">
        <v>170</v>
      </c>
      <c r="B10" s="1035">
        <v>3.1</v>
      </c>
      <c r="C10" s="1061">
        <v>5.0028497646497101</v>
      </c>
      <c r="D10" s="1035">
        <v>3</v>
      </c>
      <c r="E10" s="1061">
        <v>2.9639373418389994</v>
      </c>
      <c r="F10" s="1035">
        <v>2.9</v>
      </c>
      <c r="G10" s="1061">
        <v>2.8999999999999915</v>
      </c>
      <c r="H10" s="1059" t="s">
        <v>720</v>
      </c>
      <c r="I10" s="1061">
        <v>2.9000000000000199</v>
      </c>
    </row>
    <row r="11" spans="1:9" x14ac:dyDescent="0.3">
      <c r="A11" s="306" t="s">
        <v>1264</v>
      </c>
      <c r="B11" s="1035"/>
      <c r="C11" s="1061"/>
      <c r="D11" s="1035"/>
      <c r="E11" s="1061"/>
      <c r="F11" s="1035"/>
      <c r="G11" s="1061"/>
      <c r="H11" s="1059"/>
      <c r="I11" s="1061"/>
    </row>
    <row r="12" spans="1:9" x14ac:dyDescent="0.3">
      <c r="A12" s="307" t="s">
        <v>97</v>
      </c>
      <c r="B12" s="1035">
        <v>3.1</v>
      </c>
      <c r="C12" s="1061">
        <v>4.0171269255128408</v>
      </c>
      <c r="D12" s="1035">
        <v>3.3</v>
      </c>
      <c r="E12" s="1061">
        <v>4.1916547128513173</v>
      </c>
      <c r="F12" s="1035">
        <v>2.8</v>
      </c>
      <c r="G12" s="1061">
        <v>3.4013057651129657</v>
      </c>
      <c r="H12" s="1059" t="s">
        <v>720</v>
      </c>
      <c r="I12" s="1061">
        <v>2.7114880146513514</v>
      </c>
    </row>
    <row r="13" spans="1:9" x14ac:dyDescent="0.3">
      <c r="A13" s="306" t="s">
        <v>1263</v>
      </c>
      <c r="B13" s="1035"/>
      <c r="C13" s="1061"/>
      <c r="D13" s="1035"/>
      <c r="E13" s="1061"/>
      <c r="F13" s="1035"/>
      <c r="G13" s="1061"/>
      <c r="H13" s="1059"/>
      <c r="I13" s="1061"/>
    </row>
    <row r="14" spans="1:9" x14ac:dyDescent="0.3">
      <c r="A14" s="307" t="s">
        <v>98</v>
      </c>
      <c r="B14" s="1035">
        <v>3.4</v>
      </c>
      <c r="C14" s="1061">
        <v>3.9882756949442921</v>
      </c>
      <c r="D14" s="1035">
        <v>3.2</v>
      </c>
      <c r="E14" s="1061">
        <v>3.460815904103768</v>
      </c>
      <c r="F14" s="1035">
        <v>3.1</v>
      </c>
      <c r="G14" s="1061">
        <v>3.2395910601189684</v>
      </c>
      <c r="H14" s="1059" t="s">
        <v>720</v>
      </c>
      <c r="I14" s="1061">
        <v>3.1706005390840915</v>
      </c>
    </row>
    <row r="15" spans="1:9" x14ac:dyDescent="0.3">
      <c r="A15" s="306" t="s">
        <v>1263</v>
      </c>
      <c r="B15" s="1037"/>
      <c r="C15" s="1062"/>
      <c r="D15" s="1037"/>
      <c r="E15" s="1062"/>
      <c r="F15" s="1037"/>
      <c r="G15" s="1062"/>
      <c r="H15" s="1060"/>
      <c r="I15" s="1062"/>
    </row>
    <row r="16" spans="1:9" x14ac:dyDescent="0.3">
      <c r="A16" s="305" t="s">
        <v>99</v>
      </c>
      <c r="B16" s="1036">
        <v>-2.7</v>
      </c>
      <c r="C16" s="1063">
        <v>-4.155195095831318</v>
      </c>
      <c r="D16" s="1036">
        <v>-2.6</v>
      </c>
      <c r="E16" s="1063">
        <v>-3.6270665403976632</v>
      </c>
      <c r="F16" s="1036">
        <v>-2.5</v>
      </c>
      <c r="G16" s="1063">
        <v>-3.1879929454855529</v>
      </c>
      <c r="H16" s="1036" t="s">
        <v>720</v>
      </c>
      <c r="I16" s="1063">
        <v>-3.172996216595112</v>
      </c>
    </row>
    <row r="17" spans="1:9" x14ac:dyDescent="0.3">
      <c r="A17" s="311" t="s">
        <v>11</v>
      </c>
      <c r="B17" s="1037"/>
      <c r="C17" s="1062"/>
      <c r="D17" s="1037"/>
      <c r="E17" s="1062"/>
      <c r="F17" s="1037"/>
      <c r="G17" s="1062"/>
      <c r="H17" s="1037"/>
      <c r="I17" s="1062"/>
    </row>
    <row r="18" spans="1:9" x14ac:dyDescent="0.3">
      <c r="A18" s="5" t="s">
        <v>10</v>
      </c>
    </row>
  </sheetData>
  <mergeCells count="53">
    <mergeCell ref="A4:A5"/>
    <mergeCell ref="F8:F9"/>
    <mergeCell ref="B4:C4"/>
    <mergeCell ref="D4:E4"/>
    <mergeCell ref="F4:G4"/>
    <mergeCell ref="G8:G9"/>
    <mergeCell ref="B8:B9"/>
    <mergeCell ref="C8:C9"/>
    <mergeCell ref="D8:D9"/>
    <mergeCell ref="E8:E9"/>
    <mergeCell ref="H4:I4"/>
    <mergeCell ref="B6:B7"/>
    <mergeCell ref="C6:C7"/>
    <mergeCell ref="D6:D7"/>
    <mergeCell ref="E6:E7"/>
    <mergeCell ref="F6:F7"/>
    <mergeCell ref="G6:G7"/>
    <mergeCell ref="H6:H7"/>
    <mergeCell ref="I6:I7"/>
    <mergeCell ref="H8:H9"/>
    <mergeCell ref="I8:I9"/>
    <mergeCell ref="H10:H11"/>
    <mergeCell ref="I10:I11"/>
    <mergeCell ref="G12:G13"/>
    <mergeCell ref="H12:H13"/>
    <mergeCell ref="I12:I13"/>
    <mergeCell ref="G10:G11"/>
    <mergeCell ref="B10:B11"/>
    <mergeCell ref="C10:C11"/>
    <mergeCell ref="D10:D11"/>
    <mergeCell ref="E10:E11"/>
    <mergeCell ref="F10:F11"/>
    <mergeCell ref="B12:B13"/>
    <mergeCell ref="C12:C13"/>
    <mergeCell ref="D12:D13"/>
    <mergeCell ref="E12:E13"/>
    <mergeCell ref="F12:F13"/>
    <mergeCell ref="H14:H15"/>
    <mergeCell ref="I14:I15"/>
    <mergeCell ref="B16:B17"/>
    <mergeCell ref="C16:C17"/>
    <mergeCell ref="D16:D17"/>
    <mergeCell ref="E16:E17"/>
    <mergeCell ref="F16:F17"/>
    <mergeCell ref="G16:G17"/>
    <mergeCell ref="H16:H17"/>
    <mergeCell ref="I16:I17"/>
    <mergeCell ref="B14:B15"/>
    <mergeCell ref="C14:C15"/>
    <mergeCell ref="D14:D15"/>
    <mergeCell ref="E14:E15"/>
    <mergeCell ref="F14:F15"/>
    <mergeCell ref="G14:G1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B51F-431A-42F8-BFD2-E2833D5444F8}">
  <dimension ref="A1:K21"/>
  <sheetViews>
    <sheetView zoomScale="70" zoomScaleNormal="70" workbookViewId="0">
      <selection activeCell="E14" sqref="E14"/>
    </sheetView>
  </sheetViews>
  <sheetFormatPr baseColWidth="10" defaultColWidth="10.453125" defaultRowHeight="13" x14ac:dyDescent="0.3"/>
  <cols>
    <col min="1" max="1" width="52.453125" style="5" customWidth="1"/>
    <col min="2" max="16384" width="10.453125" style="5"/>
  </cols>
  <sheetData>
    <row r="1" spans="1:11" ht="13.5" customHeight="1" x14ac:dyDescent="0.3">
      <c r="A1" s="1067" t="s">
        <v>171</v>
      </c>
      <c r="B1" s="1067"/>
      <c r="C1" s="1067"/>
      <c r="D1" s="1067"/>
      <c r="E1" s="1067"/>
      <c r="F1" s="224"/>
      <c r="G1" s="224"/>
    </row>
    <row r="2" spans="1:11" ht="13.5" customHeight="1" x14ac:dyDescent="0.3">
      <c r="A2" s="1067" t="s">
        <v>652</v>
      </c>
      <c r="B2" s="1067"/>
      <c r="C2" s="1067"/>
      <c r="D2" s="1067"/>
      <c r="E2" s="1067"/>
      <c r="F2" s="224"/>
      <c r="G2" s="224"/>
    </row>
    <row r="3" spans="1:11" ht="12.75" customHeight="1" x14ac:dyDescent="0.3">
      <c r="A3" s="1068" t="s">
        <v>679</v>
      </c>
      <c r="B3" s="1068"/>
      <c r="C3" s="1068"/>
      <c r="D3" s="1068"/>
      <c r="E3" s="1068"/>
      <c r="F3" s="224"/>
      <c r="G3" s="224"/>
    </row>
    <row r="4" spans="1:11" ht="12.75" customHeight="1" x14ac:dyDescent="0.3">
      <c r="A4" s="432"/>
      <c r="B4" s="432"/>
      <c r="C4" s="432"/>
      <c r="D4" s="432"/>
      <c r="E4" s="432"/>
      <c r="F4" s="224"/>
      <c r="G4" s="224"/>
    </row>
    <row r="5" spans="1:11" x14ac:dyDescent="0.3">
      <c r="A5" s="225" t="s">
        <v>172</v>
      </c>
      <c r="B5" s="253">
        <v>2024</v>
      </c>
      <c r="C5" s="213">
        <v>2025</v>
      </c>
      <c r="D5" s="223">
        <v>2026</v>
      </c>
      <c r="E5" s="223">
        <v>2027</v>
      </c>
      <c r="F5" s="224"/>
      <c r="G5" s="224"/>
    </row>
    <row r="6" spans="1:11" x14ac:dyDescent="0.3">
      <c r="A6" s="210" t="s">
        <v>173</v>
      </c>
      <c r="B6" s="444">
        <v>69492401.405992538</v>
      </c>
      <c r="C6" s="445">
        <v>72096595.5671141</v>
      </c>
      <c r="D6" s="444">
        <v>73605726.518074796</v>
      </c>
      <c r="E6" s="446">
        <v>74933250.655787021</v>
      </c>
      <c r="F6" s="226"/>
      <c r="G6" s="799"/>
    </row>
    <row r="7" spans="1:11" x14ac:dyDescent="0.3">
      <c r="A7" s="222" t="s">
        <v>174</v>
      </c>
      <c r="B7" s="447">
        <v>69481961.061006635</v>
      </c>
      <c r="C7" s="448">
        <v>72086175.963286415</v>
      </c>
      <c r="D7" s="447">
        <v>73595316.705254167</v>
      </c>
      <c r="E7" s="449">
        <v>74922832.682004392</v>
      </c>
      <c r="F7" s="224"/>
      <c r="G7" s="224"/>
    </row>
    <row r="8" spans="1:11" x14ac:dyDescent="0.3">
      <c r="A8" s="211" t="s">
        <v>20</v>
      </c>
      <c r="B8" s="450">
        <v>59675741.669</v>
      </c>
      <c r="C8" s="451">
        <v>62166770.395000003</v>
      </c>
      <c r="D8" s="450">
        <v>63573591.405000001</v>
      </c>
      <c r="E8" s="452">
        <v>64237572.269000001</v>
      </c>
      <c r="F8" s="224"/>
      <c r="G8" s="798"/>
      <c r="H8" s="798"/>
      <c r="I8" s="798"/>
      <c r="J8" s="798"/>
      <c r="K8" s="798"/>
    </row>
    <row r="9" spans="1:11" x14ac:dyDescent="0.3">
      <c r="A9" s="740" t="s">
        <v>913</v>
      </c>
      <c r="B9" s="741">
        <v>2861087.1344590001</v>
      </c>
      <c r="C9" s="742">
        <v>3061140.0224629994</v>
      </c>
      <c r="D9" s="741">
        <v>3051377.7950719995</v>
      </c>
      <c r="E9" s="743">
        <v>3241074.1642749999</v>
      </c>
      <c r="F9" s="224"/>
      <c r="G9" s="798"/>
      <c r="H9" s="798"/>
      <c r="I9" s="798"/>
      <c r="J9" s="798"/>
      <c r="K9" s="798"/>
    </row>
    <row r="10" spans="1:11" x14ac:dyDescent="0.3">
      <c r="A10" s="740" t="s">
        <v>914</v>
      </c>
      <c r="B10" s="741">
        <v>56814654.534540996</v>
      </c>
      <c r="C10" s="742">
        <v>59105630.372537002</v>
      </c>
      <c r="D10" s="741">
        <v>60522213.609928004</v>
      </c>
      <c r="E10" s="743">
        <v>60996498.104725003</v>
      </c>
      <c r="F10" s="224"/>
      <c r="G10" s="798"/>
      <c r="H10" s="798"/>
      <c r="I10" s="798"/>
      <c r="J10" s="798"/>
      <c r="K10" s="798"/>
    </row>
    <row r="11" spans="1:11" x14ac:dyDescent="0.3">
      <c r="A11" s="211" t="s">
        <v>23</v>
      </c>
      <c r="B11" s="450">
        <v>1777464.3095014954</v>
      </c>
      <c r="C11" s="451">
        <v>1737060.7034939884</v>
      </c>
      <c r="D11" s="450">
        <v>1635790.3142600697</v>
      </c>
      <c r="E11" s="452">
        <v>2041408.3972909141</v>
      </c>
      <c r="F11" s="224"/>
      <c r="G11" s="798"/>
      <c r="H11" s="798"/>
      <c r="I11" s="798"/>
      <c r="J11" s="798"/>
      <c r="K11" s="798"/>
    </row>
    <row r="12" spans="1:11" x14ac:dyDescent="0.3">
      <c r="A12" s="211" t="s">
        <v>24</v>
      </c>
      <c r="B12" s="450">
        <v>2611539.3944629082</v>
      </c>
      <c r="C12" s="451">
        <v>2669885.0694349664</v>
      </c>
      <c r="D12" s="450">
        <v>2743323.8619656758</v>
      </c>
      <c r="E12" s="452">
        <v>2811983.4041554411</v>
      </c>
      <c r="F12" s="224"/>
      <c r="G12" s="798"/>
      <c r="H12" s="798"/>
      <c r="I12" s="798"/>
      <c r="J12" s="798"/>
      <c r="K12" s="798"/>
    </row>
    <row r="13" spans="1:11" x14ac:dyDescent="0.3">
      <c r="A13" s="211" t="s">
        <v>25</v>
      </c>
      <c r="B13" s="450">
        <v>170642.57840499858</v>
      </c>
      <c r="C13" s="451">
        <v>178049.71764379967</v>
      </c>
      <c r="D13" s="450">
        <v>184912.95730052816</v>
      </c>
      <c r="E13" s="452">
        <v>191455.98245888014</v>
      </c>
      <c r="F13" s="224"/>
      <c r="G13" s="798"/>
      <c r="H13" s="798"/>
      <c r="I13" s="798"/>
      <c r="J13" s="798"/>
      <c r="K13" s="798"/>
    </row>
    <row r="14" spans="1:11" x14ac:dyDescent="0.3">
      <c r="A14" s="211" t="s">
        <v>26</v>
      </c>
      <c r="B14" s="450">
        <v>1398122.7217354649</v>
      </c>
      <c r="C14" s="451">
        <v>1407605.1679626324</v>
      </c>
      <c r="D14" s="450">
        <v>1447990.1325443045</v>
      </c>
      <c r="E14" s="452">
        <v>1534252.7014034947</v>
      </c>
      <c r="F14" s="224"/>
      <c r="G14" s="798"/>
      <c r="H14" s="798"/>
      <c r="I14" s="798"/>
      <c r="J14" s="798"/>
      <c r="K14" s="798"/>
    </row>
    <row r="15" spans="1:11" x14ac:dyDescent="0.3">
      <c r="A15" s="211" t="s">
        <v>27</v>
      </c>
      <c r="B15" s="450">
        <v>1357978.0814484232</v>
      </c>
      <c r="C15" s="451">
        <v>1416774.5392245734</v>
      </c>
      <c r="D15" s="450">
        <v>1474084.414056658</v>
      </c>
      <c r="E15" s="452">
        <v>1529984.1493840017</v>
      </c>
      <c r="F15" s="224"/>
      <c r="G15" s="798"/>
      <c r="H15" s="798"/>
      <c r="I15" s="798"/>
      <c r="J15" s="798"/>
      <c r="K15" s="798"/>
    </row>
    <row r="16" spans="1:11" x14ac:dyDescent="0.3">
      <c r="A16" s="211" t="s">
        <v>28</v>
      </c>
      <c r="B16" s="450">
        <v>2490472.3064533444</v>
      </c>
      <c r="C16" s="451">
        <v>2510030.3705264605</v>
      </c>
      <c r="D16" s="450">
        <v>2535623.6201269361</v>
      </c>
      <c r="E16" s="452">
        <v>2576175.7783116773</v>
      </c>
      <c r="F16" s="224"/>
      <c r="G16" s="798"/>
      <c r="H16" s="798"/>
      <c r="I16" s="798"/>
      <c r="J16" s="798"/>
      <c r="K16" s="798"/>
    </row>
    <row r="17" spans="1:7" x14ac:dyDescent="0.3">
      <c r="A17" s="255" t="s">
        <v>175</v>
      </c>
      <c r="B17" s="447">
        <v>10440.344985904801</v>
      </c>
      <c r="C17" s="448">
        <v>10419.603827678191</v>
      </c>
      <c r="D17" s="447">
        <v>10409.812820625433</v>
      </c>
      <c r="E17" s="449">
        <v>10417.973782623892</v>
      </c>
      <c r="F17" s="224"/>
      <c r="G17" s="224"/>
    </row>
    <row r="18" spans="1:7" x14ac:dyDescent="0.3">
      <c r="A18" s="212" t="s">
        <v>30</v>
      </c>
      <c r="B18" s="453">
        <v>10440.344985904801</v>
      </c>
      <c r="C18" s="454">
        <v>10419.603827678191</v>
      </c>
      <c r="D18" s="453">
        <v>10409.812820625433</v>
      </c>
      <c r="E18" s="455">
        <v>10417.973782623892</v>
      </c>
      <c r="F18" s="224"/>
      <c r="G18" s="224"/>
    </row>
    <row r="19" spans="1:7" x14ac:dyDescent="0.3">
      <c r="A19" s="432" t="s">
        <v>32</v>
      </c>
      <c r="B19" s="224"/>
      <c r="C19" s="224"/>
      <c r="D19" s="224"/>
      <c r="E19" s="224"/>
      <c r="F19" s="224"/>
      <c r="G19" s="224"/>
    </row>
    <row r="20" spans="1:7" x14ac:dyDescent="0.3">
      <c r="A20" s="432"/>
      <c r="B20" s="227"/>
      <c r="C20" s="227"/>
      <c r="D20" s="227"/>
      <c r="E20" s="227"/>
      <c r="F20" s="224"/>
      <c r="G20" s="224"/>
    </row>
    <row r="21" spans="1:7" x14ac:dyDescent="0.3">
      <c r="A21" s="224"/>
      <c r="B21" s="227"/>
      <c r="C21" s="227"/>
      <c r="D21" s="227"/>
      <c r="E21" s="227"/>
      <c r="F21" s="224"/>
      <c r="G21" s="224"/>
    </row>
  </sheetData>
  <mergeCells count="3">
    <mergeCell ref="A1:E1"/>
    <mergeCell ref="A2:E2"/>
    <mergeCell ref="A3:E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621A-BDE2-4C66-BBAA-B4CDEA624082}">
  <dimension ref="A1:G19"/>
  <sheetViews>
    <sheetView zoomScale="70" zoomScaleNormal="70" workbookViewId="0">
      <selection activeCell="I26" sqref="I26"/>
    </sheetView>
  </sheetViews>
  <sheetFormatPr baseColWidth="10" defaultColWidth="11.453125" defaultRowHeight="14.5" x14ac:dyDescent="0.35"/>
  <cols>
    <col min="1" max="1" width="48" style="195" customWidth="1"/>
    <col min="2" max="5" width="11.453125" style="195" bestFit="1" customWidth="1"/>
    <col min="6" max="16384" width="11.453125" style="195"/>
  </cols>
  <sheetData>
    <row r="1" spans="1:7" x14ac:dyDescent="0.35">
      <c r="A1" s="193" t="s">
        <v>176</v>
      </c>
      <c r="B1" s="194" t="s">
        <v>172</v>
      </c>
      <c r="C1" s="194" t="s">
        <v>172</v>
      </c>
      <c r="D1" s="194" t="s">
        <v>172</v>
      </c>
      <c r="E1" s="194" t="s">
        <v>172</v>
      </c>
    </row>
    <row r="2" spans="1:7" x14ac:dyDescent="0.35">
      <c r="A2" s="1069" t="s">
        <v>653</v>
      </c>
      <c r="B2" s="1069"/>
      <c r="C2" s="1069"/>
      <c r="D2" s="1069"/>
      <c r="E2" s="1069"/>
    </row>
    <row r="3" spans="1:7" ht="14.25" customHeight="1" x14ac:dyDescent="0.35">
      <c r="A3" s="194" t="s">
        <v>680</v>
      </c>
      <c r="B3" s="194" t="s">
        <v>172</v>
      </c>
      <c r="C3" s="194" t="s">
        <v>172</v>
      </c>
      <c r="D3" s="194" t="s">
        <v>172</v>
      </c>
      <c r="E3" s="194" t="s">
        <v>172</v>
      </c>
    </row>
    <row r="4" spans="1:7" x14ac:dyDescent="0.35">
      <c r="A4" s="194" t="s">
        <v>172</v>
      </c>
      <c r="B4" s="194" t="s">
        <v>172</v>
      </c>
      <c r="C4" s="194" t="s">
        <v>172</v>
      </c>
      <c r="D4" s="194" t="s">
        <v>172</v>
      </c>
      <c r="E4" s="194" t="s">
        <v>172</v>
      </c>
    </row>
    <row r="5" spans="1:7" s="200" customFormat="1" x14ac:dyDescent="0.35">
      <c r="A5" s="196" t="s">
        <v>172</v>
      </c>
      <c r="B5" s="197">
        <v>2024</v>
      </c>
      <c r="C5" s="198">
        <v>2025</v>
      </c>
      <c r="D5" s="199">
        <v>2026</v>
      </c>
      <c r="E5" s="199">
        <v>2027</v>
      </c>
      <c r="G5" s="799"/>
    </row>
    <row r="6" spans="1:7" x14ac:dyDescent="0.35">
      <c r="A6" s="201" t="s">
        <v>681</v>
      </c>
      <c r="B6" s="763">
        <v>67428494.47749728</v>
      </c>
      <c r="C6" s="763">
        <v>69759170.481098592</v>
      </c>
      <c r="D6" s="763">
        <v>70745586.204438776</v>
      </c>
      <c r="E6" s="800" t="s">
        <v>744</v>
      </c>
    </row>
    <row r="7" spans="1:7" x14ac:dyDescent="0.35">
      <c r="A7" s="202" t="s">
        <v>745</v>
      </c>
      <c r="B7" s="381">
        <v>5.607950572841446</v>
      </c>
      <c r="C7" s="381">
        <v>3.4565149669463722</v>
      </c>
      <c r="D7" s="382">
        <v>1.4140301791683072</v>
      </c>
      <c r="E7" s="471" t="s">
        <v>744</v>
      </c>
    </row>
    <row r="8" spans="1:7" ht="15" x14ac:dyDescent="0.35">
      <c r="A8" s="755" t="s">
        <v>1139</v>
      </c>
      <c r="B8" s="456">
        <v>126108.44506709954</v>
      </c>
      <c r="C8" s="457">
        <v>90234.361924787081</v>
      </c>
      <c r="D8" s="457">
        <v>65945.808047459621</v>
      </c>
      <c r="E8" s="472" t="s">
        <v>744</v>
      </c>
    </row>
    <row r="9" spans="1:7" x14ac:dyDescent="0.35">
      <c r="A9" s="203" t="s">
        <v>177</v>
      </c>
      <c r="B9" s="458">
        <f>B10-B8-B6</f>
        <v>1937798.4834281653</v>
      </c>
      <c r="C9" s="458">
        <f t="shared" ref="C9:D9" si="0">C10-C8-C6</f>
        <v>2247190.7240907252</v>
      </c>
      <c r="D9" s="458">
        <f t="shared" si="0"/>
        <v>2794194.5055885613</v>
      </c>
      <c r="E9" s="473" t="s">
        <v>744</v>
      </c>
    </row>
    <row r="10" spans="1:7" x14ac:dyDescent="0.35">
      <c r="A10" s="204" t="s">
        <v>682</v>
      </c>
      <c r="B10" s="459">
        <v>69492401.405992538</v>
      </c>
      <c r="C10" s="459">
        <v>72096595.5671141</v>
      </c>
      <c r="D10" s="459">
        <v>73605726.518074796</v>
      </c>
      <c r="E10" s="459">
        <v>74933250.655787021</v>
      </c>
    </row>
    <row r="11" spans="1:7" x14ac:dyDescent="0.35">
      <c r="A11" s="205" t="s">
        <v>745</v>
      </c>
      <c r="B11" s="383">
        <v>9.9172849604633768</v>
      </c>
      <c r="C11" s="383">
        <v>3.7474516759137231</v>
      </c>
      <c r="D11" s="383">
        <v>2.0932069525472485</v>
      </c>
      <c r="E11" s="383">
        <v>1.8035609462889255</v>
      </c>
    </row>
    <row r="12" spans="1:7" x14ac:dyDescent="0.35">
      <c r="A12" s="206" t="s">
        <v>178</v>
      </c>
      <c r="B12" s="460">
        <f>B10-B6</f>
        <v>2063906.9284952581</v>
      </c>
      <c r="C12" s="460">
        <f t="shared" ref="C12:D12" si="1">C10-C6</f>
        <v>2337425.0860155076</v>
      </c>
      <c r="D12" s="460">
        <f t="shared" si="1"/>
        <v>2860140.3136360198</v>
      </c>
      <c r="E12" s="474" t="s">
        <v>744</v>
      </c>
    </row>
    <row r="13" spans="1:7" x14ac:dyDescent="0.35">
      <c r="A13" s="813" t="s">
        <v>1140</v>
      </c>
      <c r="B13" s="811"/>
      <c r="C13" s="811"/>
      <c r="D13" s="811"/>
      <c r="E13" s="812"/>
    </row>
    <row r="14" spans="1:7" ht="25.5" customHeight="1" x14ac:dyDescent="0.35">
      <c r="A14" s="1070" t="s">
        <v>1141</v>
      </c>
      <c r="B14" s="1070"/>
      <c r="C14" s="1070"/>
      <c r="D14" s="1070"/>
      <c r="E14" s="1070"/>
      <c r="G14" s="814"/>
    </row>
    <row r="15" spans="1:7" x14ac:dyDescent="0.35">
      <c r="A15" s="194" t="s">
        <v>179</v>
      </c>
      <c r="B15" s="194" t="s">
        <v>172</v>
      </c>
      <c r="C15" s="194" t="s">
        <v>172</v>
      </c>
      <c r="D15" s="194" t="s">
        <v>172</v>
      </c>
      <c r="E15" s="194" t="s">
        <v>172</v>
      </c>
    </row>
    <row r="16" spans="1:7" x14ac:dyDescent="0.35">
      <c r="B16" s="207"/>
      <c r="C16" s="207"/>
      <c r="D16" s="207"/>
    </row>
    <row r="17" spans="1:4" x14ac:dyDescent="0.35">
      <c r="B17" s="208"/>
      <c r="C17" s="208"/>
      <c r="D17" s="208"/>
    </row>
    <row r="18" spans="1:4" x14ac:dyDescent="0.35">
      <c r="B18" s="208"/>
      <c r="C18" s="208"/>
      <c r="D18" s="208"/>
    </row>
    <row r="19" spans="1:4" x14ac:dyDescent="0.35">
      <c r="A19" s="5"/>
      <c r="B19" s="209"/>
      <c r="C19" s="209"/>
      <c r="D19" s="209"/>
    </row>
  </sheetData>
  <mergeCells count="2">
    <mergeCell ref="A2:E2"/>
    <mergeCell ref="A14:E1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A9E4-C1E2-4073-A3BD-349A0895B875}">
  <dimension ref="A1:I12"/>
  <sheetViews>
    <sheetView zoomScale="70" zoomScaleNormal="70" workbookViewId="0">
      <selection activeCell="G20" sqref="G20"/>
    </sheetView>
  </sheetViews>
  <sheetFormatPr baseColWidth="10" defaultColWidth="10.453125" defaultRowHeight="13" x14ac:dyDescent="0.3"/>
  <cols>
    <col min="1" max="1" width="42.453125" style="5" customWidth="1"/>
    <col min="2" max="16384" width="10.453125" style="5"/>
  </cols>
  <sheetData>
    <row r="1" spans="1:9" x14ac:dyDescent="0.3">
      <c r="A1" s="1073" t="s">
        <v>180</v>
      </c>
      <c r="B1" s="1073"/>
      <c r="C1" s="1073"/>
      <c r="D1" s="1073"/>
      <c r="E1" s="1073"/>
      <c r="F1" s="1073"/>
      <c r="G1" s="1073"/>
    </row>
    <row r="2" spans="1:9" x14ac:dyDescent="0.3">
      <c r="A2" s="1073" t="s">
        <v>683</v>
      </c>
      <c r="B2" s="1073"/>
      <c r="C2" s="1073"/>
      <c r="D2" s="1073"/>
      <c r="E2" s="1073"/>
      <c r="F2" s="1073"/>
      <c r="G2" s="1073"/>
    </row>
    <row r="3" spans="1:9" x14ac:dyDescent="0.3">
      <c r="A3" s="79"/>
    </row>
    <row r="4" spans="1:9" x14ac:dyDescent="0.3">
      <c r="A4" s="1074"/>
      <c r="B4" s="1076">
        <v>2024</v>
      </c>
      <c r="C4" s="1077"/>
      <c r="D4" s="1078">
        <v>2025</v>
      </c>
      <c r="E4" s="1078"/>
      <c r="F4" s="1079">
        <v>2026</v>
      </c>
      <c r="G4" s="1072"/>
      <c r="H4" s="1071">
        <v>2027</v>
      </c>
      <c r="I4" s="1072"/>
    </row>
    <row r="5" spans="1:9" x14ac:dyDescent="0.3">
      <c r="A5" s="1075"/>
      <c r="B5" s="624" t="s">
        <v>675</v>
      </c>
      <c r="C5" s="623" t="s">
        <v>676</v>
      </c>
      <c r="D5" s="622" t="s">
        <v>675</v>
      </c>
      <c r="E5" s="622" t="s">
        <v>676</v>
      </c>
      <c r="F5" s="624" t="s">
        <v>675</v>
      </c>
      <c r="G5" s="623" t="s">
        <v>676</v>
      </c>
      <c r="H5" s="622" t="s">
        <v>675</v>
      </c>
      <c r="I5" s="623" t="s">
        <v>676</v>
      </c>
    </row>
    <row r="6" spans="1:9" x14ac:dyDescent="0.3">
      <c r="A6" s="143" t="s">
        <v>628</v>
      </c>
      <c r="B6" s="587"/>
      <c r="C6" s="629"/>
      <c r="D6" s="587"/>
      <c r="E6" s="629"/>
      <c r="F6" s="587"/>
      <c r="G6" s="629"/>
      <c r="H6" s="587"/>
      <c r="I6" s="629"/>
    </row>
    <row r="7" spans="1:9" x14ac:dyDescent="0.3">
      <c r="A7" s="81" t="s">
        <v>1174</v>
      </c>
      <c r="B7" s="625">
        <v>2.6685273382638375</v>
      </c>
      <c r="C7" s="136">
        <v>2.2865749354933795</v>
      </c>
      <c r="D7" s="625">
        <v>2.7107719249745976</v>
      </c>
      <c r="E7" s="136">
        <v>2.3313947562663584</v>
      </c>
      <c r="F7" s="625">
        <v>2.7317873284463667</v>
      </c>
      <c r="G7" s="136">
        <v>2.3028876178878166</v>
      </c>
      <c r="H7" s="625" t="s">
        <v>744</v>
      </c>
      <c r="I7" s="136">
        <v>2.3269108471367206</v>
      </c>
    </row>
    <row r="8" spans="1:9" x14ac:dyDescent="0.3">
      <c r="A8" s="81" t="s">
        <v>182</v>
      </c>
      <c r="B8" s="626">
        <v>4.2399999999999993</v>
      </c>
      <c r="C8" s="271">
        <v>1.2599999999999945</v>
      </c>
      <c r="D8" s="626">
        <v>3.8899999999999935</v>
      </c>
      <c r="E8" s="271">
        <v>0.67999999999999172</v>
      </c>
      <c r="F8" s="626">
        <v>3.6699999999999955</v>
      </c>
      <c r="G8" s="271">
        <v>0.24999999999999467</v>
      </c>
      <c r="H8" s="626" t="s">
        <v>744</v>
      </c>
      <c r="I8" s="271">
        <v>0.22999999999999687</v>
      </c>
    </row>
    <row r="9" spans="1:9" x14ac:dyDescent="0.3">
      <c r="A9" s="281" t="s">
        <v>183</v>
      </c>
      <c r="B9" s="628"/>
      <c r="C9" s="619"/>
      <c r="D9" s="628"/>
      <c r="E9" s="619"/>
      <c r="F9" s="628"/>
      <c r="G9" s="619"/>
      <c r="H9" s="628"/>
      <c r="I9" s="619"/>
    </row>
    <row r="10" spans="1:9" x14ac:dyDescent="0.3">
      <c r="A10" s="82" t="s">
        <v>184</v>
      </c>
      <c r="B10" s="627">
        <v>331</v>
      </c>
      <c r="C10" s="620">
        <v>374</v>
      </c>
      <c r="D10" s="627">
        <v>331</v>
      </c>
      <c r="E10" s="620">
        <v>374</v>
      </c>
      <c r="F10" s="627">
        <v>331</v>
      </c>
      <c r="G10" s="620">
        <v>374</v>
      </c>
      <c r="H10" s="627" t="s">
        <v>744</v>
      </c>
      <c r="I10" s="620">
        <v>374</v>
      </c>
    </row>
    <row r="11" spans="1:9" ht="25.5" customHeight="1" x14ac:dyDescent="0.3">
      <c r="A11" s="1019" t="s">
        <v>746</v>
      </c>
      <c r="B11" s="1019"/>
      <c r="C11" s="1019"/>
      <c r="D11" s="1019"/>
      <c r="E11" s="1019"/>
      <c r="F11" s="1019"/>
      <c r="G11" s="1019"/>
      <c r="H11" s="1019"/>
      <c r="I11" s="1019"/>
    </row>
    <row r="12" spans="1:9" x14ac:dyDescent="0.3">
      <c r="A12" s="84" t="s">
        <v>65</v>
      </c>
    </row>
  </sheetData>
  <mergeCells count="8">
    <mergeCell ref="A11:I11"/>
    <mergeCell ref="H4:I4"/>
    <mergeCell ref="A1:G1"/>
    <mergeCell ref="A2:G2"/>
    <mergeCell ref="A4:A5"/>
    <mergeCell ref="B4:C4"/>
    <mergeCell ref="D4:E4"/>
    <mergeCell ref="F4:G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379B-544E-4C59-88FC-226132B8568B}">
  <dimension ref="A1:Q16"/>
  <sheetViews>
    <sheetView zoomScale="70" zoomScaleNormal="70" workbookViewId="0">
      <selection activeCell="E10" sqref="E10"/>
    </sheetView>
  </sheetViews>
  <sheetFormatPr baseColWidth="10" defaultColWidth="11.453125" defaultRowHeight="13" x14ac:dyDescent="0.3"/>
  <cols>
    <col min="1" max="1" width="31.453125" style="5" customWidth="1"/>
    <col min="2" max="16384" width="11.453125" style="5"/>
  </cols>
  <sheetData>
    <row r="1" spans="1:17" x14ac:dyDescent="0.3">
      <c r="A1" s="1067" t="s">
        <v>684</v>
      </c>
      <c r="B1" s="1067"/>
      <c r="C1" s="1067"/>
      <c r="D1" s="1067"/>
      <c r="E1" s="1067"/>
    </row>
    <row r="2" spans="1:17" x14ac:dyDescent="0.3">
      <c r="A2" s="1067" t="s">
        <v>654</v>
      </c>
      <c r="B2" s="1067"/>
      <c r="C2" s="1067"/>
      <c r="D2" s="1067"/>
      <c r="E2" s="1067"/>
    </row>
    <row r="3" spans="1:17" x14ac:dyDescent="0.3">
      <c r="A3" s="1068" t="s">
        <v>679</v>
      </c>
      <c r="B3" s="1068"/>
      <c r="C3" s="1068"/>
      <c r="D3" s="1068"/>
      <c r="E3" s="1068"/>
    </row>
    <row r="4" spans="1:17" x14ac:dyDescent="0.3">
      <c r="A4" s="432"/>
      <c r="B4" s="432"/>
      <c r="C4" s="432"/>
      <c r="D4" s="432"/>
      <c r="E4" s="432"/>
    </row>
    <row r="5" spans="1:17" x14ac:dyDescent="0.3">
      <c r="A5" s="519" t="s">
        <v>172</v>
      </c>
      <c r="B5" s="253">
        <v>2024</v>
      </c>
      <c r="C5" s="253">
        <v>2025</v>
      </c>
      <c r="D5" s="254">
        <v>2026</v>
      </c>
      <c r="E5" s="254">
        <v>2027</v>
      </c>
      <c r="G5" s="799"/>
    </row>
    <row r="6" spans="1:17" x14ac:dyDescent="0.3">
      <c r="A6" s="210" t="s">
        <v>173</v>
      </c>
      <c r="B6" s="214">
        <v>70520880.970216185</v>
      </c>
      <c r="C6" s="217">
        <v>72401005.443450883</v>
      </c>
      <c r="D6" s="214">
        <v>73170789.545531139</v>
      </c>
      <c r="E6" s="219">
        <v>74104770.5126113</v>
      </c>
      <c r="G6" s="520"/>
      <c r="H6" s="273"/>
      <c r="I6" s="273"/>
      <c r="J6" s="273"/>
      <c r="L6" s="273"/>
      <c r="M6" s="273"/>
      <c r="N6" s="273"/>
      <c r="O6" s="273"/>
      <c r="P6" s="273"/>
      <c r="Q6" s="273"/>
    </row>
    <row r="7" spans="1:17" x14ac:dyDescent="0.3">
      <c r="A7" s="211" t="s">
        <v>20</v>
      </c>
      <c r="B7" s="215">
        <v>60512735.21680107</v>
      </c>
      <c r="C7" s="247">
        <v>62428244.504667267</v>
      </c>
      <c r="D7" s="215">
        <v>63337314.55763796</v>
      </c>
      <c r="E7" s="220">
        <v>63842950.542967632</v>
      </c>
      <c r="G7" s="273"/>
      <c r="H7" s="273"/>
      <c r="I7" s="273"/>
      <c r="J7" s="273"/>
      <c r="L7" s="273"/>
      <c r="M7" s="273"/>
      <c r="N7" s="273"/>
      <c r="O7" s="273"/>
      <c r="P7" s="273"/>
      <c r="Q7" s="273"/>
    </row>
    <row r="8" spans="1:17" x14ac:dyDescent="0.3">
      <c r="A8" s="740" t="s">
        <v>185</v>
      </c>
      <c r="B8" s="744">
        <v>2846282.4966632691</v>
      </c>
      <c r="C8" s="745">
        <v>2843564.6822585799</v>
      </c>
      <c r="D8" s="744">
        <v>2657377.2041834323</v>
      </c>
      <c r="E8" s="746">
        <v>2664681.6236547441</v>
      </c>
      <c r="G8" s="273"/>
      <c r="H8" s="273"/>
      <c r="I8" s="273"/>
      <c r="J8" s="273"/>
      <c r="L8" s="273"/>
      <c r="M8" s="273"/>
      <c r="N8" s="273"/>
      <c r="O8" s="273"/>
      <c r="P8" s="273"/>
      <c r="Q8" s="273"/>
    </row>
    <row r="9" spans="1:17" x14ac:dyDescent="0.3">
      <c r="A9" s="740" t="s">
        <v>186</v>
      </c>
      <c r="B9" s="744">
        <v>57666452.720137797</v>
      </c>
      <c r="C9" s="745">
        <v>59584679.822408684</v>
      </c>
      <c r="D9" s="744">
        <v>60679937.35345453</v>
      </c>
      <c r="E9" s="746">
        <v>61178268.919312887</v>
      </c>
      <c r="G9" s="273"/>
      <c r="H9" s="273"/>
      <c r="I9" s="273"/>
      <c r="J9" s="273"/>
      <c r="L9" s="273"/>
      <c r="M9" s="273"/>
      <c r="N9" s="273"/>
      <c r="O9" s="273"/>
      <c r="P9" s="273"/>
      <c r="Q9" s="273"/>
    </row>
    <row r="10" spans="1:17" x14ac:dyDescent="0.3">
      <c r="A10" s="211" t="s">
        <v>23</v>
      </c>
      <c r="B10" s="215">
        <v>1937450.7324084081</v>
      </c>
      <c r="C10" s="247">
        <v>1762632.3225772311</v>
      </c>
      <c r="D10" s="215">
        <v>1430575.7172433408</v>
      </c>
      <c r="E10" s="220">
        <v>1601371.5143303988</v>
      </c>
      <c r="G10" s="273"/>
      <c r="H10" s="273"/>
      <c r="I10" s="273"/>
      <c r="J10" s="273"/>
      <c r="L10" s="273"/>
      <c r="M10" s="273"/>
      <c r="N10" s="273"/>
      <c r="O10" s="273"/>
      <c r="P10" s="273"/>
      <c r="Q10" s="273"/>
    </row>
    <row r="11" spans="1:17" x14ac:dyDescent="0.3">
      <c r="A11" s="211" t="s">
        <v>187</v>
      </c>
      <c r="B11" s="215">
        <v>2165946.0879310234</v>
      </c>
      <c r="C11" s="247">
        <v>2198628.0623785392</v>
      </c>
      <c r="D11" s="215">
        <v>2246923.7943106866</v>
      </c>
      <c r="E11" s="220">
        <v>2301703.8962594708</v>
      </c>
      <c r="G11" s="273"/>
      <c r="H11" s="273"/>
      <c r="I11" s="273"/>
      <c r="J11" s="273"/>
      <c r="L11" s="273"/>
      <c r="M11" s="273"/>
      <c r="N11" s="273"/>
      <c r="O11" s="273"/>
      <c r="P11" s="273"/>
      <c r="Q11" s="273"/>
    </row>
    <row r="12" spans="1:17" ht="14.5" x14ac:dyDescent="0.3">
      <c r="A12" s="212" t="s">
        <v>188</v>
      </c>
      <c r="B12" s="216">
        <v>5904748.9330756702</v>
      </c>
      <c r="C12" s="218">
        <v>6011500.5538278483</v>
      </c>
      <c r="D12" s="216">
        <v>6155975.4763391465</v>
      </c>
      <c r="E12" s="221">
        <v>6358744.5590537954</v>
      </c>
      <c r="G12" s="273"/>
      <c r="H12" s="273"/>
      <c r="I12" s="273"/>
      <c r="J12" s="273"/>
      <c r="L12" s="273"/>
      <c r="M12" s="273"/>
      <c r="N12" s="273"/>
      <c r="O12" s="273"/>
      <c r="P12" s="273"/>
      <c r="Q12" s="273"/>
    </row>
    <row r="13" spans="1:17" ht="52.5" customHeight="1" x14ac:dyDescent="0.3">
      <c r="A13" s="1068" t="s">
        <v>189</v>
      </c>
      <c r="B13" s="1068"/>
      <c r="C13" s="1068"/>
      <c r="D13" s="1068"/>
      <c r="E13" s="1068"/>
    </row>
    <row r="14" spans="1:17" x14ac:dyDescent="0.3">
      <c r="A14" s="432" t="s">
        <v>65</v>
      </c>
      <c r="B14" s="224"/>
      <c r="C14" s="224"/>
      <c r="D14" s="224"/>
      <c r="E14" s="224"/>
    </row>
    <row r="15" spans="1:17" x14ac:dyDescent="0.3">
      <c r="A15" s="432"/>
      <c r="B15" s="227"/>
      <c r="C15" s="227"/>
      <c r="D15" s="227"/>
      <c r="E15" s="747"/>
    </row>
    <row r="16" spans="1:17" x14ac:dyDescent="0.3">
      <c r="B16" s="462"/>
      <c r="C16" s="462"/>
      <c r="D16" s="462"/>
      <c r="E16" s="462"/>
    </row>
  </sheetData>
  <mergeCells count="4">
    <mergeCell ref="A1:E1"/>
    <mergeCell ref="A2:E2"/>
    <mergeCell ref="A3:E3"/>
    <mergeCell ref="A13:E1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5194-D101-4CCE-91A8-C469426AE434}">
  <dimension ref="A1:L49"/>
  <sheetViews>
    <sheetView zoomScale="50" zoomScaleNormal="50" workbookViewId="0">
      <selection activeCell="C24" sqref="C24"/>
    </sheetView>
  </sheetViews>
  <sheetFormatPr baseColWidth="10" defaultColWidth="11.453125" defaultRowHeight="13" x14ac:dyDescent="0.3"/>
  <cols>
    <col min="1" max="1" width="44.81640625" style="1" customWidth="1"/>
    <col min="2" max="2" width="15.453125" style="1" customWidth="1"/>
    <col min="3" max="3" width="14.453125" style="1" customWidth="1"/>
    <col min="4" max="4" width="16.453125" style="1" customWidth="1"/>
    <col min="5" max="7" width="12.453125" style="1" customWidth="1"/>
    <col min="8" max="8" width="10.453125" style="1" customWidth="1"/>
    <col min="9" max="9" width="16.453125" style="1" customWidth="1"/>
    <col min="10" max="10" width="14.81640625" style="1" bestFit="1" customWidth="1"/>
    <col min="11" max="11" width="14.81640625" style="1" customWidth="1"/>
    <col min="12" max="16384" width="11.453125" style="1"/>
  </cols>
  <sheetData>
    <row r="1" spans="1:12" x14ac:dyDescent="0.3">
      <c r="A1" s="999" t="s">
        <v>12</v>
      </c>
      <c r="B1" s="999"/>
      <c r="C1" s="999"/>
      <c r="D1" s="999"/>
      <c r="E1" s="999"/>
    </row>
    <row r="2" spans="1:12" x14ac:dyDescent="0.3">
      <c r="A2" s="999" t="s">
        <v>615</v>
      </c>
      <c r="B2" s="999"/>
      <c r="C2" s="999"/>
      <c r="D2" s="999"/>
      <c r="E2" s="999"/>
    </row>
    <row r="3" spans="1:12" x14ac:dyDescent="0.3">
      <c r="A3" s="1000" t="s">
        <v>616</v>
      </c>
      <c r="B3" s="1000"/>
      <c r="C3" s="1000"/>
      <c r="D3" s="1000"/>
      <c r="E3" s="1000"/>
    </row>
    <row r="4" spans="1:12" x14ac:dyDescent="0.3">
      <c r="A4" s="420"/>
      <c r="B4" s="420"/>
      <c r="C4" s="420"/>
      <c r="D4" s="420"/>
      <c r="E4" s="420"/>
    </row>
    <row r="5" spans="1:12" x14ac:dyDescent="0.3">
      <c r="A5" s="1001" t="s">
        <v>13</v>
      </c>
      <c r="B5" s="1003" t="s">
        <v>666</v>
      </c>
      <c r="C5" s="1003" t="s">
        <v>667</v>
      </c>
      <c r="D5" s="1003" t="s">
        <v>668</v>
      </c>
      <c r="E5" s="1005" t="s">
        <v>667</v>
      </c>
      <c r="F5" s="1006"/>
      <c r="G5" s="11"/>
      <c r="H5" s="11"/>
      <c r="I5" s="11"/>
    </row>
    <row r="6" spans="1:12" x14ac:dyDescent="0.3">
      <c r="A6" s="1002"/>
      <c r="B6" s="1004"/>
      <c r="C6" s="1004"/>
      <c r="D6" s="1004"/>
      <c r="E6" s="1007"/>
      <c r="F6" s="1008"/>
      <c r="G6" s="11"/>
      <c r="H6" s="11"/>
      <c r="I6" s="11"/>
    </row>
    <row r="7" spans="1:12" x14ac:dyDescent="0.3">
      <c r="A7" s="1002"/>
      <c r="B7" s="1004"/>
      <c r="C7" s="1004"/>
      <c r="D7" s="1004"/>
      <c r="E7" s="1007"/>
      <c r="F7" s="1008"/>
      <c r="G7" s="11"/>
      <c r="H7" s="11"/>
      <c r="I7" s="11"/>
    </row>
    <row r="8" spans="1:12" x14ac:dyDescent="0.3">
      <c r="A8" s="417"/>
      <c r="B8" s="12" t="s">
        <v>14</v>
      </c>
      <c r="C8" s="12" t="s">
        <v>15</v>
      </c>
      <c r="D8" s="12" t="s">
        <v>16</v>
      </c>
      <c r="E8" s="1009"/>
      <c r="F8" s="1010"/>
      <c r="G8" s="11"/>
      <c r="H8" s="11"/>
      <c r="I8" s="11"/>
    </row>
    <row r="9" spans="1:12" ht="26" x14ac:dyDescent="0.3">
      <c r="A9" s="13"/>
      <c r="B9" s="412" t="s">
        <v>17</v>
      </c>
      <c r="C9" s="412" t="s">
        <v>17</v>
      </c>
      <c r="D9" s="412" t="s">
        <v>17</v>
      </c>
      <c r="E9" s="429" t="s">
        <v>18</v>
      </c>
      <c r="F9" s="338" t="s">
        <v>11</v>
      </c>
      <c r="G9" s="11"/>
      <c r="H9" s="14"/>
      <c r="I9" s="14"/>
      <c r="J9" s="18"/>
      <c r="K9" s="18"/>
    </row>
    <row r="10" spans="1:12" x14ac:dyDescent="0.3">
      <c r="A10" s="276" t="s">
        <v>19</v>
      </c>
      <c r="B10" s="299">
        <v>63855675.699884534</v>
      </c>
      <c r="C10" s="299">
        <v>68148784.273246795</v>
      </c>
      <c r="D10" s="582">
        <v>4293108.5733622611</v>
      </c>
      <c r="E10" s="15">
        <v>6.3304200021439243</v>
      </c>
      <c r="F10" s="16">
        <v>25.579463368192979</v>
      </c>
      <c r="G10" s="719"/>
      <c r="H10" s="707"/>
      <c r="I10" s="302"/>
      <c r="J10" s="26"/>
      <c r="K10" s="26"/>
      <c r="L10" s="18"/>
    </row>
    <row r="11" spans="1:12" x14ac:dyDescent="0.3">
      <c r="A11" s="19" t="s">
        <v>20</v>
      </c>
      <c r="B11" s="300">
        <v>52635166.545999996</v>
      </c>
      <c r="C11" s="300">
        <v>57115615.208000004</v>
      </c>
      <c r="D11" s="583">
        <v>4480448.6620000079</v>
      </c>
      <c r="E11" s="20">
        <v>12.950806072394784</v>
      </c>
      <c r="F11" s="21">
        <v>21.438192955972983</v>
      </c>
      <c r="G11" s="719"/>
      <c r="H11" s="707"/>
      <c r="I11" s="302"/>
      <c r="J11" s="18"/>
      <c r="K11" s="18"/>
      <c r="L11" s="18"/>
    </row>
    <row r="12" spans="1:12" x14ac:dyDescent="0.3">
      <c r="A12" s="22" t="s">
        <v>21</v>
      </c>
      <c r="B12" s="300">
        <v>4343549.6850000005</v>
      </c>
      <c r="C12" s="300">
        <v>4183937.7139999997</v>
      </c>
      <c r="D12" s="583">
        <v>-159611.97100000083</v>
      </c>
      <c r="E12" s="20">
        <v>30.103770579819923</v>
      </c>
      <c r="F12" s="21">
        <v>1.5704297975580774</v>
      </c>
      <c r="G12" s="719"/>
      <c r="H12" s="707"/>
      <c r="I12" s="302"/>
      <c r="J12" s="18"/>
      <c r="K12" s="18"/>
      <c r="L12" s="18"/>
    </row>
    <row r="13" spans="1:12" x14ac:dyDescent="0.3">
      <c r="A13" s="22" t="s">
        <v>22</v>
      </c>
      <c r="B13" s="300">
        <v>48291616.860999994</v>
      </c>
      <c r="C13" s="300">
        <v>52931677.494000003</v>
      </c>
      <c r="D13" s="583">
        <v>4640060.6330000088</v>
      </c>
      <c r="E13" s="20">
        <v>11.785860240287562</v>
      </c>
      <c r="F13" s="21">
        <v>19.867763158414903</v>
      </c>
      <c r="G13" s="719"/>
      <c r="H13" s="707"/>
      <c r="I13" s="302"/>
      <c r="J13" s="18"/>
      <c r="K13" s="18"/>
      <c r="L13" s="18"/>
    </row>
    <row r="14" spans="1:12" x14ac:dyDescent="0.3">
      <c r="A14" s="19" t="s">
        <v>23</v>
      </c>
      <c r="B14" s="300">
        <v>2598143.2377638784</v>
      </c>
      <c r="C14" s="300">
        <v>2051454.7408052641</v>
      </c>
      <c r="D14" s="583">
        <v>-546688.49695861433</v>
      </c>
      <c r="E14" s="20">
        <v>-58.29353681981965</v>
      </c>
      <c r="F14" s="21">
        <v>0.77000803394425776</v>
      </c>
      <c r="G14" s="719"/>
      <c r="H14" s="707"/>
      <c r="I14" s="302"/>
      <c r="J14" s="18"/>
      <c r="K14" s="18"/>
      <c r="L14" s="18"/>
    </row>
    <row r="15" spans="1:12" x14ac:dyDescent="0.3">
      <c r="A15" s="19" t="s">
        <v>24</v>
      </c>
      <c r="B15" s="300">
        <v>2615645.7932155547</v>
      </c>
      <c r="C15" s="300">
        <v>2404876.5843946952</v>
      </c>
      <c r="D15" s="583">
        <v>-210769.20882085944</v>
      </c>
      <c r="E15" s="20">
        <v>-23.497157700227575</v>
      </c>
      <c r="F15" s="21">
        <v>0.90266397488323658</v>
      </c>
      <c r="G15" s="719"/>
      <c r="H15" s="707"/>
      <c r="I15" s="302"/>
      <c r="J15" s="18"/>
      <c r="K15" s="18"/>
      <c r="L15" s="18"/>
    </row>
    <row r="16" spans="1:12" x14ac:dyDescent="0.3">
      <c r="A16" s="19" t="s">
        <v>25</v>
      </c>
      <c r="B16" s="300">
        <v>145530.3051199555</v>
      </c>
      <c r="C16" s="300">
        <v>154360.80735310732</v>
      </c>
      <c r="D16" s="583">
        <v>8830.5022331518121</v>
      </c>
      <c r="E16" s="20">
        <v>39.100589392271615</v>
      </c>
      <c r="F16" s="21">
        <v>5.7938914967901392E-2</v>
      </c>
      <c r="G16" s="719"/>
      <c r="H16" s="707"/>
      <c r="I16" s="302"/>
      <c r="J16" s="18"/>
      <c r="K16" s="18"/>
      <c r="L16" s="18"/>
    </row>
    <row r="17" spans="1:12" x14ac:dyDescent="0.3">
      <c r="A17" s="19" t="s">
        <v>26</v>
      </c>
      <c r="B17" s="300">
        <v>1754976</v>
      </c>
      <c r="C17" s="300">
        <v>2696482.8490285072</v>
      </c>
      <c r="D17" s="583">
        <v>941506.84902850725</v>
      </c>
      <c r="E17" s="20">
        <v>346.38247659547483</v>
      </c>
      <c r="F17" s="21">
        <v>1.0121176040812034</v>
      </c>
      <c r="G17" s="719"/>
      <c r="H17" s="707"/>
      <c r="I17" s="302"/>
      <c r="J17" s="18"/>
      <c r="K17" s="18"/>
      <c r="L17" s="18"/>
    </row>
    <row r="18" spans="1:12" x14ac:dyDescent="0.3">
      <c r="A18" s="19" t="s">
        <v>27</v>
      </c>
      <c r="B18" s="300">
        <v>1208265.0180854024</v>
      </c>
      <c r="C18" s="300">
        <v>1064050.3822881491</v>
      </c>
      <c r="D18" s="583">
        <v>-144214.63579725334</v>
      </c>
      <c r="E18" s="20">
        <v>-25.851467534939559</v>
      </c>
      <c r="F18" s="21">
        <v>0.39938845668207157</v>
      </c>
      <c r="G18" s="719"/>
      <c r="H18" s="707"/>
      <c r="I18" s="302"/>
      <c r="J18" s="18"/>
      <c r="K18" s="18"/>
      <c r="L18" s="18"/>
    </row>
    <row r="19" spans="1:12" x14ac:dyDescent="0.3">
      <c r="A19" s="19" t="s">
        <v>28</v>
      </c>
      <c r="B19" s="300">
        <v>2897948.7996997354</v>
      </c>
      <c r="C19" s="300">
        <v>2661943.7013770682</v>
      </c>
      <c r="D19" s="583">
        <v>-236005.09832266718</v>
      </c>
      <c r="E19" s="20">
        <v>-19.63552369040849</v>
      </c>
      <c r="F19" s="21">
        <v>0.99915342766132598</v>
      </c>
      <c r="G19" s="719"/>
      <c r="H19" s="707"/>
      <c r="I19" s="302"/>
      <c r="J19" s="18"/>
      <c r="K19" s="18"/>
      <c r="L19" s="18"/>
    </row>
    <row r="20" spans="1:12" x14ac:dyDescent="0.3">
      <c r="A20" s="276" t="s">
        <v>29</v>
      </c>
      <c r="B20" s="299">
        <v>8561.6764617799381</v>
      </c>
      <c r="C20" s="299">
        <v>8563.2395470095344</v>
      </c>
      <c r="D20" s="582">
        <v>1.5630852295962541</v>
      </c>
      <c r="E20" s="15">
        <v>-30.93401195117292</v>
      </c>
      <c r="F20" s="23">
        <v>3.2141889931231195E-3</v>
      </c>
      <c r="G20" s="719"/>
      <c r="H20" s="707"/>
      <c r="I20" s="302"/>
      <c r="J20" s="18"/>
      <c r="K20" s="18"/>
      <c r="L20" s="18"/>
    </row>
    <row r="21" spans="1:12" x14ac:dyDescent="0.3">
      <c r="A21" s="19" t="s">
        <v>30</v>
      </c>
      <c r="B21" s="300">
        <v>8561.6764617799381</v>
      </c>
      <c r="C21" s="300">
        <v>8563.2395470095344</v>
      </c>
      <c r="D21" s="583">
        <v>1.5630852295962541</v>
      </c>
      <c r="E21" s="20">
        <v>-30.93401195117292</v>
      </c>
      <c r="F21" s="21">
        <v>3.2141889931231195E-3</v>
      </c>
      <c r="G21" s="719"/>
      <c r="H21" s="707"/>
      <c r="I21" s="302"/>
      <c r="J21" s="18"/>
      <c r="K21" s="18"/>
      <c r="L21" s="18"/>
    </row>
    <row r="22" spans="1:12" x14ac:dyDescent="0.3">
      <c r="A22" s="24" t="s">
        <v>31</v>
      </c>
      <c r="B22" s="301">
        <v>63864237.376346312</v>
      </c>
      <c r="C22" s="301">
        <v>68157347.512793809</v>
      </c>
      <c r="D22" s="584">
        <v>4293110.1364474967</v>
      </c>
      <c r="E22" s="794">
        <v>6.3232125166182414</v>
      </c>
      <c r="F22" s="25">
        <v>25.582677557186102</v>
      </c>
      <c r="G22" s="719"/>
      <c r="H22" s="707"/>
      <c r="I22" s="302"/>
      <c r="J22" s="18"/>
      <c r="K22" s="18"/>
      <c r="L22" s="18"/>
    </row>
    <row r="23" spans="1:12" x14ac:dyDescent="0.3">
      <c r="A23" s="422" t="s">
        <v>32</v>
      </c>
      <c r="D23" s="26"/>
    </row>
    <row r="24" spans="1:12" x14ac:dyDescent="0.3">
      <c r="B24" s="3"/>
      <c r="C24" s="3"/>
      <c r="D24" s="3"/>
      <c r="L24" s="18"/>
    </row>
    <row r="25" spans="1:12" x14ac:dyDescent="0.3">
      <c r="B25" s="3"/>
      <c r="C25" s="303"/>
      <c r="D25" s="861"/>
      <c r="F25" s="27"/>
      <c r="G25" s="27"/>
      <c r="H25" s="3"/>
      <c r="I25" s="705"/>
      <c r="J25" s="706"/>
      <c r="K25" s="706"/>
    </row>
    <row r="26" spans="1:12" x14ac:dyDescent="0.3">
      <c r="J26" s="709"/>
    </row>
    <row r="27" spans="1:12" x14ac:dyDescent="0.3">
      <c r="B27" s="27"/>
    </row>
    <row r="31" spans="1:12" x14ac:dyDescent="0.3">
      <c r="B31" s="3"/>
      <c r="C31" s="303"/>
    </row>
    <row r="32" spans="1:12" x14ac:dyDescent="0.3">
      <c r="B32" s="3"/>
      <c r="C32" s="303"/>
    </row>
    <row r="33" spans="2:4" x14ac:dyDescent="0.3">
      <c r="B33" s="3"/>
      <c r="C33" s="303"/>
    </row>
    <row r="34" spans="2:4" x14ac:dyDescent="0.3">
      <c r="B34" s="3"/>
      <c r="C34" s="303"/>
    </row>
    <row r="35" spans="2:4" x14ac:dyDescent="0.3">
      <c r="B35" s="3"/>
      <c r="C35" s="303"/>
    </row>
    <row r="36" spans="2:4" x14ac:dyDescent="0.3">
      <c r="B36" s="3"/>
      <c r="C36" s="303"/>
    </row>
    <row r="37" spans="2:4" x14ac:dyDescent="0.3">
      <c r="B37" s="3"/>
      <c r="C37" s="303"/>
    </row>
    <row r="38" spans="2:4" x14ac:dyDescent="0.3">
      <c r="B38" s="3"/>
      <c r="C38" s="303"/>
    </row>
    <row r="39" spans="2:4" x14ac:dyDescent="0.3">
      <c r="B39" s="3"/>
      <c r="C39" s="303"/>
    </row>
    <row r="40" spans="2:4" x14ac:dyDescent="0.3">
      <c r="B40" s="3"/>
      <c r="C40" s="303"/>
    </row>
    <row r="41" spans="2:4" x14ac:dyDescent="0.3">
      <c r="B41" s="3"/>
      <c r="C41" s="303"/>
    </row>
    <row r="42" spans="2:4" x14ac:dyDescent="0.3">
      <c r="B42" s="3"/>
      <c r="C42" s="303"/>
    </row>
    <row r="43" spans="2:4" x14ac:dyDescent="0.3">
      <c r="B43" s="3"/>
      <c r="C43" s="303"/>
    </row>
    <row r="46" spans="2:4" x14ac:dyDescent="0.3">
      <c r="B46" s="815"/>
      <c r="C46" s="815"/>
      <c r="D46" s="815"/>
    </row>
    <row r="47" spans="2:4" x14ac:dyDescent="0.3">
      <c r="B47" s="303"/>
      <c r="C47" s="303"/>
      <c r="D47" s="303"/>
    </row>
    <row r="48" spans="2:4" x14ac:dyDescent="0.3">
      <c r="B48" s="303"/>
      <c r="C48" s="303"/>
      <c r="D48" s="303"/>
    </row>
    <row r="49" spans="2:4" x14ac:dyDescent="0.3">
      <c r="B49" s="303"/>
      <c r="C49" s="303"/>
      <c r="D49" s="303"/>
    </row>
  </sheetData>
  <mergeCells count="8">
    <mergeCell ref="A1:E1"/>
    <mergeCell ref="A2:E2"/>
    <mergeCell ref="A3:E3"/>
    <mergeCell ref="A5:A7"/>
    <mergeCell ref="B5:B7"/>
    <mergeCell ref="C5:C7"/>
    <mergeCell ref="D5:D7"/>
    <mergeCell ref="E5:F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CEE08-D056-4D3E-BBBE-0077D42BA571}">
  <dimension ref="A1:J28"/>
  <sheetViews>
    <sheetView zoomScale="70" zoomScaleNormal="70" workbookViewId="0">
      <selection activeCell="F13" sqref="F13"/>
    </sheetView>
  </sheetViews>
  <sheetFormatPr baseColWidth="10" defaultColWidth="11.453125" defaultRowHeight="13" x14ac:dyDescent="0.3"/>
  <cols>
    <col min="1" max="1" width="11.453125" style="5"/>
    <col min="2" max="2" width="35.453125" style="5" customWidth="1"/>
    <col min="3" max="6" width="13.453125" style="5" customWidth="1"/>
    <col min="7" max="16384" width="11.453125" style="5"/>
  </cols>
  <sheetData>
    <row r="1" spans="1:8" x14ac:dyDescent="0.3">
      <c r="A1" s="1067" t="s">
        <v>190</v>
      </c>
      <c r="B1" s="1067"/>
      <c r="C1" s="1067"/>
      <c r="D1" s="1067"/>
      <c r="E1" s="1067"/>
      <c r="F1" s="1067"/>
    </row>
    <row r="2" spans="1:8" x14ac:dyDescent="0.3">
      <c r="A2" s="1067" t="s">
        <v>655</v>
      </c>
      <c r="B2" s="1067"/>
      <c r="C2" s="1067"/>
      <c r="D2" s="1067"/>
      <c r="E2" s="1067"/>
      <c r="F2" s="1067"/>
    </row>
    <row r="3" spans="1:8" x14ac:dyDescent="0.3">
      <c r="A3" s="1068" t="s">
        <v>685</v>
      </c>
      <c r="B3" s="1068"/>
      <c r="C3" s="1068"/>
      <c r="D3" s="1068"/>
      <c r="E3" s="1068"/>
      <c r="F3" s="1068"/>
    </row>
    <row r="4" spans="1:8" x14ac:dyDescent="0.3">
      <c r="A4" s="432"/>
      <c r="B4" s="432"/>
      <c r="C4" s="432"/>
      <c r="D4" s="432"/>
      <c r="E4" s="432"/>
      <c r="F4" s="432"/>
    </row>
    <row r="5" spans="1:8" x14ac:dyDescent="0.3">
      <c r="A5" s="256" t="s">
        <v>191</v>
      </c>
      <c r="B5" s="257" t="s">
        <v>191</v>
      </c>
      <c r="C5" s="258">
        <v>2024</v>
      </c>
      <c r="D5" s="258">
        <v>2025</v>
      </c>
      <c r="E5" s="259">
        <v>2026</v>
      </c>
      <c r="F5" s="259">
        <v>2027</v>
      </c>
      <c r="H5" s="799"/>
    </row>
    <row r="6" spans="1:8" x14ac:dyDescent="0.3">
      <c r="A6" s="1082" t="s">
        <v>192</v>
      </c>
      <c r="B6" s="1083"/>
      <c r="C6" s="260">
        <v>72013266.476503894</v>
      </c>
      <c r="D6" s="260">
        <v>72334563.559245482</v>
      </c>
      <c r="E6" s="260">
        <v>72573760.949524418</v>
      </c>
      <c r="F6" s="260">
        <v>72599274.807389691</v>
      </c>
      <c r="H6" s="29"/>
    </row>
    <row r="7" spans="1:8" x14ac:dyDescent="0.3">
      <c r="A7" s="1082" t="s">
        <v>193</v>
      </c>
      <c r="B7" s="1083"/>
      <c r="C7" s="260">
        <v>60210073.6810138</v>
      </c>
      <c r="D7" s="260">
        <v>60262474.733992502</v>
      </c>
      <c r="E7" s="260">
        <v>61297820.497667126</v>
      </c>
      <c r="F7" s="260">
        <v>61693762.929473616</v>
      </c>
    </row>
    <row r="8" spans="1:8" x14ac:dyDescent="0.3">
      <c r="A8" s="1080" t="s">
        <v>194</v>
      </c>
      <c r="B8" s="1081"/>
      <c r="C8" s="230">
        <v>12830252.082703654</v>
      </c>
      <c r="D8" s="230">
        <v>12834690.326874021</v>
      </c>
      <c r="E8" s="230">
        <v>12954874.500847137</v>
      </c>
      <c r="F8" s="230">
        <v>13098664.864337139</v>
      </c>
    </row>
    <row r="9" spans="1:8" x14ac:dyDescent="0.3">
      <c r="A9" s="1080" t="s">
        <v>195</v>
      </c>
      <c r="B9" s="1081"/>
      <c r="C9" s="230">
        <v>5035595.5082436297</v>
      </c>
      <c r="D9" s="230">
        <v>4901789.1999814603</v>
      </c>
      <c r="E9" s="230">
        <v>4897587.6997987879</v>
      </c>
      <c r="F9" s="230">
        <v>4993139.8014748218</v>
      </c>
    </row>
    <row r="10" spans="1:8" x14ac:dyDescent="0.3">
      <c r="A10" s="1080" t="s">
        <v>196</v>
      </c>
      <c r="B10" s="1081"/>
      <c r="C10" s="230">
        <v>3165003.1128056473</v>
      </c>
      <c r="D10" s="230">
        <v>3329891.8634784794</v>
      </c>
      <c r="E10" s="230">
        <v>3466111.701501736</v>
      </c>
      <c r="F10" s="230">
        <v>3558085.5633332995</v>
      </c>
    </row>
    <row r="11" spans="1:8" x14ac:dyDescent="0.3">
      <c r="A11" s="1080" t="s">
        <v>197</v>
      </c>
      <c r="B11" s="1081"/>
      <c r="C11" s="230">
        <v>25057938.559478827</v>
      </c>
      <c r="D11" s="230">
        <v>24833852.219530132</v>
      </c>
      <c r="E11" s="230">
        <v>25271156.333636425</v>
      </c>
      <c r="F11" s="230">
        <v>24980983.146634877</v>
      </c>
    </row>
    <row r="12" spans="1:8" x14ac:dyDescent="0.3">
      <c r="A12" s="1080" t="s">
        <v>198</v>
      </c>
      <c r="B12" s="1081"/>
      <c r="C12" s="230">
        <v>13994493.297042618</v>
      </c>
      <c r="D12" s="230">
        <v>14234613.393757645</v>
      </c>
      <c r="E12" s="230">
        <v>14579595.620517574</v>
      </c>
      <c r="F12" s="230">
        <v>14933528.048106512</v>
      </c>
    </row>
    <row r="13" spans="1:8" x14ac:dyDescent="0.3">
      <c r="A13" s="1080" t="s">
        <v>199</v>
      </c>
      <c r="B13" s="1081"/>
      <c r="C13" s="230">
        <v>126791.12073942859</v>
      </c>
      <c r="D13" s="230">
        <v>127637.73037075864</v>
      </c>
      <c r="E13" s="230">
        <v>128494.64136546907</v>
      </c>
      <c r="F13" s="230">
        <v>129361.50558696792</v>
      </c>
    </row>
    <row r="14" spans="1:8" x14ac:dyDescent="0.3">
      <c r="A14" s="1082" t="s">
        <v>200</v>
      </c>
      <c r="B14" s="1083"/>
      <c r="C14" s="260">
        <v>11803192.795490097</v>
      </c>
      <c r="D14" s="260">
        <v>12072088.825252978</v>
      </c>
      <c r="E14" s="260">
        <v>11275940.451857295</v>
      </c>
      <c r="F14" s="260">
        <v>10905511.877916075</v>
      </c>
    </row>
    <row r="15" spans="1:8" x14ac:dyDescent="0.3">
      <c r="A15" s="1080" t="s">
        <v>201</v>
      </c>
      <c r="B15" s="1081"/>
      <c r="C15" s="230">
        <v>5085640.1199070103</v>
      </c>
      <c r="D15" s="230">
        <v>4715845.7668597642</v>
      </c>
      <c r="E15" s="230">
        <v>4422007.0708725443</v>
      </c>
      <c r="F15" s="230">
        <v>4079974.2057769261</v>
      </c>
    </row>
    <row r="16" spans="1:8" x14ac:dyDescent="0.3">
      <c r="A16" s="1084" t="s">
        <v>202</v>
      </c>
      <c r="B16" s="1085"/>
      <c r="C16" s="261">
        <v>6717552.675583086</v>
      </c>
      <c r="D16" s="261">
        <v>7356243.0583932139</v>
      </c>
      <c r="E16" s="261">
        <v>6853933.3809847506</v>
      </c>
      <c r="F16" s="261">
        <v>6825537.6721391492</v>
      </c>
    </row>
    <row r="17" spans="1:10" x14ac:dyDescent="0.3">
      <c r="A17" s="1047" t="s">
        <v>32</v>
      </c>
      <c r="B17" s="1068"/>
      <c r="C17" s="224"/>
      <c r="D17" s="224"/>
      <c r="E17" s="224"/>
      <c r="F17" s="224"/>
    </row>
    <row r="18" spans="1:10" x14ac:dyDescent="0.3">
      <c r="C18" s="462"/>
      <c r="D18" s="462"/>
      <c r="E18" s="462"/>
      <c r="F18" s="462"/>
      <c r="G18" s="376"/>
      <c r="H18" s="376"/>
      <c r="I18" s="376"/>
      <c r="J18" s="376"/>
    </row>
    <row r="19" spans="1:10" x14ac:dyDescent="0.3">
      <c r="C19" s="273"/>
      <c r="D19" s="273"/>
      <c r="E19" s="273"/>
      <c r="F19" s="273"/>
      <c r="G19" s="376"/>
      <c r="H19" s="376"/>
      <c r="I19" s="376"/>
      <c r="J19" s="376"/>
    </row>
    <row r="20" spans="1:10" x14ac:dyDescent="0.3">
      <c r="C20" s="273"/>
      <c r="D20" s="273"/>
      <c r="E20" s="273"/>
      <c r="F20" s="273"/>
      <c r="G20" s="376"/>
      <c r="H20" s="376"/>
      <c r="I20" s="376"/>
      <c r="J20" s="376"/>
    </row>
    <row r="21" spans="1:10" x14ac:dyDescent="0.3">
      <c r="C21" s="273"/>
      <c r="D21" s="273"/>
      <c r="E21" s="273"/>
      <c r="F21" s="273"/>
      <c r="G21" s="376"/>
      <c r="H21" s="376"/>
      <c r="I21" s="376"/>
      <c r="J21" s="376"/>
    </row>
    <row r="22" spans="1:10" x14ac:dyDescent="0.3">
      <c r="C22" s="273"/>
      <c r="D22" s="273"/>
      <c r="E22" s="273"/>
      <c r="F22" s="273"/>
      <c r="G22" s="376"/>
      <c r="H22" s="376"/>
      <c r="I22" s="376"/>
      <c r="J22" s="376"/>
    </row>
    <row r="23" spans="1:10" x14ac:dyDescent="0.3">
      <c r="C23" s="273"/>
      <c r="D23" s="273"/>
      <c r="E23" s="273"/>
      <c r="F23" s="273"/>
      <c r="G23" s="376"/>
      <c r="H23" s="376"/>
      <c r="I23" s="376"/>
      <c r="J23" s="376"/>
    </row>
    <row r="24" spans="1:10" x14ac:dyDescent="0.3">
      <c r="C24" s="273"/>
      <c r="D24" s="273"/>
      <c r="E24" s="273"/>
      <c r="F24" s="273"/>
      <c r="G24" s="376"/>
      <c r="H24" s="376"/>
      <c r="I24" s="376"/>
      <c r="J24" s="376"/>
    </row>
    <row r="25" spans="1:10" x14ac:dyDescent="0.3">
      <c r="C25" s="273"/>
      <c r="D25" s="273"/>
      <c r="E25" s="273"/>
      <c r="F25" s="273"/>
      <c r="G25" s="376"/>
      <c r="H25" s="376"/>
      <c r="I25" s="376"/>
      <c r="J25" s="376"/>
    </row>
    <row r="26" spans="1:10" x14ac:dyDescent="0.3">
      <c r="C26" s="376"/>
      <c r="D26" s="376"/>
      <c r="E26" s="376"/>
      <c r="F26" s="376"/>
      <c r="G26" s="376"/>
      <c r="H26" s="376"/>
      <c r="I26" s="376"/>
      <c r="J26" s="376"/>
    </row>
    <row r="27" spans="1:10" x14ac:dyDescent="0.3">
      <c r="C27" s="273"/>
      <c r="D27" s="273"/>
      <c r="E27" s="273"/>
      <c r="F27" s="273"/>
      <c r="G27" s="376"/>
      <c r="H27" s="376"/>
      <c r="I27" s="376"/>
      <c r="J27" s="376"/>
    </row>
    <row r="28" spans="1:10" x14ac:dyDescent="0.3">
      <c r="C28" s="273"/>
      <c r="D28" s="273"/>
      <c r="E28" s="273"/>
      <c r="F28" s="273"/>
      <c r="G28" s="376"/>
      <c r="H28" s="376"/>
      <c r="I28" s="376"/>
      <c r="J28" s="376"/>
    </row>
  </sheetData>
  <mergeCells count="15">
    <mergeCell ref="A15:B15"/>
    <mergeCell ref="A16:B16"/>
    <mergeCell ref="A17:B17"/>
    <mergeCell ref="A9:B9"/>
    <mergeCell ref="A10:B10"/>
    <mergeCell ref="A11:B11"/>
    <mergeCell ref="A12:B12"/>
    <mergeCell ref="A13:B13"/>
    <mergeCell ref="A14:B14"/>
    <mergeCell ref="A8:B8"/>
    <mergeCell ref="A1:F1"/>
    <mergeCell ref="A2:F2"/>
    <mergeCell ref="A3:F3"/>
    <mergeCell ref="A6:B6"/>
    <mergeCell ref="A7:B7"/>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6192-6A32-42A1-A927-46B0C2EFF553}">
  <dimension ref="A1:H31"/>
  <sheetViews>
    <sheetView zoomScale="60" zoomScaleNormal="60" workbookViewId="0">
      <selection activeCell="A31" sqref="A31:F31"/>
    </sheetView>
  </sheetViews>
  <sheetFormatPr baseColWidth="10" defaultColWidth="9.453125" defaultRowHeight="13" x14ac:dyDescent="0.3"/>
  <cols>
    <col min="1" max="1" width="6.453125" style="262" customWidth="1"/>
    <col min="2" max="2" width="48.1796875" style="5" customWidth="1"/>
    <col min="3" max="6" width="11.453125" style="5" bestFit="1" customWidth="1"/>
    <col min="7" max="16384" width="9.453125" style="5"/>
  </cols>
  <sheetData>
    <row r="1" spans="1:8" s="4" customFormat="1" x14ac:dyDescent="0.3">
      <c r="A1" s="1090" t="s">
        <v>203</v>
      </c>
      <c r="B1" s="1090"/>
      <c r="C1" s="1090"/>
      <c r="D1" s="1090"/>
      <c r="E1" s="1090"/>
    </row>
    <row r="2" spans="1:8" x14ac:dyDescent="0.3">
      <c r="A2" s="1090" t="s">
        <v>204</v>
      </c>
      <c r="B2" s="1090"/>
      <c r="C2" s="1090"/>
      <c r="D2" s="1090"/>
      <c r="E2" s="1090"/>
    </row>
    <row r="3" spans="1:8" x14ac:dyDescent="0.3">
      <c r="A3" s="1090" t="s">
        <v>656</v>
      </c>
      <c r="B3" s="1090"/>
      <c r="C3" s="1090"/>
      <c r="D3" s="1090"/>
      <c r="E3" s="1090"/>
    </row>
    <row r="4" spans="1:8" x14ac:dyDescent="0.3">
      <c r="A4" s="1091" t="s">
        <v>644</v>
      </c>
      <c r="B4" s="1091"/>
      <c r="C4" s="1091"/>
      <c r="D4" s="1091"/>
      <c r="E4" s="1091"/>
    </row>
    <row r="5" spans="1:8" x14ac:dyDescent="0.3">
      <c r="A5" s="1092" t="s">
        <v>172</v>
      </c>
      <c r="B5" s="1092"/>
      <c r="C5" s="1092"/>
      <c r="D5" s="249" t="s">
        <v>172</v>
      </c>
      <c r="E5" s="249" t="s">
        <v>172</v>
      </c>
      <c r="F5" s="249" t="s">
        <v>172</v>
      </c>
    </row>
    <row r="6" spans="1:8" x14ac:dyDescent="0.3">
      <c r="A6" s="1093" t="s">
        <v>205</v>
      </c>
      <c r="B6" s="1094"/>
      <c r="C6" s="1099">
        <v>2024</v>
      </c>
      <c r="D6" s="1094">
        <v>2025</v>
      </c>
      <c r="E6" s="1099">
        <v>2026</v>
      </c>
      <c r="F6" s="1086">
        <v>2027</v>
      </c>
    </row>
    <row r="7" spans="1:8" x14ac:dyDescent="0.3">
      <c r="A7" s="1095"/>
      <c r="B7" s="1096"/>
      <c r="C7" s="1100"/>
      <c r="D7" s="1096"/>
      <c r="E7" s="1100"/>
      <c r="F7" s="1087"/>
    </row>
    <row r="8" spans="1:8" x14ac:dyDescent="0.3">
      <c r="A8" s="1097"/>
      <c r="B8" s="1098"/>
      <c r="C8" s="1101"/>
      <c r="D8" s="1098"/>
      <c r="E8" s="1101"/>
      <c r="F8" s="1088"/>
    </row>
    <row r="9" spans="1:8" x14ac:dyDescent="0.3">
      <c r="A9" s="305" t="s">
        <v>206</v>
      </c>
      <c r="B9" s="871" t="s">
        <v>1254</v>
      </c>
      <c r="C9" s="875">
        <v>17865847.20084</v>
      </c>
      <c r="D9" s="881">
        <v>17736479.526855484</v>
      </c>
      <c r="E9" s="875">
        <v>17852462.200645927</v>
      </c>
      <c r="F9" s="872">
        <v>18091804.66581196</v>
      </c>
    </row>
    <row r="10" spans="1:8" x14ac:dyDescent="0.3">
      <c r="A10" s="306" t="s">
        <v>207</v>
      </c>
      <c r="B10" s="864" t="s">
        <v>208</v>
      </c>
      <c r="C10" s="876">
        <v>12830251.9197</v>
      </c>
      <c r="D10" s="882">
        <v>12834690.326874021</v>
      </c>
      <c r="E10" s="876">
        <v>12954874.500847138</v>
      </c>
      <c r="F10" s="865">
        <v>13098664.864337139</v>
      </c>
    </row>
    <row r="11" spans="1:8" x14ac:dyDescent="0.3">
      <c r="A11" s="306" t="s">
        <v>209</v>
      </c>
      <c r="B11" s="864" t="s">
        <v>210</v>
      </c>
      <c r="C11" s="876">
        <v>5035595.2811400006</v>
      </c>
      <c r="D11" s="882">
        <v>4901789.1999814613</v>
      </c>
      <c r="E11" s="876">
        <v>4897587.6997987879</v>
      </c>
      <c r="F11" s="865">
        <v>4993139.8014748218</v>
      </c>
    </row>
    <row r="12" spans="1:8" x14ac:dyDescent="0.3">
      <c r="A12" s="307" t="s">
        <v>211</v>
      </c>
      <c r="B12" s="862" t="s">
        <v>212</v>
      </c>
      <c r="C12" s="877">
        <v>25010365.33289</v>
      </c>
      <c r="D12" s="883">
        <v>24797876.947530132</v>
      </c>
      <c r="E12" s="877">
        <v>25236095.106636424</v>
      </c>
      <c r="F12" s="863">
        <v>24946720.235634875</v>
      </c>
    </row>
    <row r="13" spans="1:8" x14ac:dyDescent="0.3">
      <c r="A13" s="306" t="s">
        <v>213</v>
      </c>
      <c r="B13" s="864" t="s">
        <v>214</v>
      </c>
      <c r="C13" s="876">
        <v>12897289.341249999</v>
      </c>
      <c r="D13" s="882">
        <v>12334205.149070172</v>
      </c>
      <c r="E13" s="876">
        <v>12319055.166810254</v>
      </c>
      <c r="F13" s="865">
        <v>11980823.054850563</v>
      </c>
    </row>
    <row r="14" spans="1:8" x14ac:dyDescent="0.3">
      <c r="A14" s="306" t="s">
        <v>215</v>
      </c>
      <c r="B14" s="864" t="s">
        <v>216</v>
      </c>
      <c r="C14" s="876">
        <v>11916462.769029999</v>
      </c>
      <c r="D14" s="882">
        <v>12268656.488109903</v>
      </c>
      <c r="E14" s="876">
        <v>12723487.021817842</v>
      </c>
      <c r="F14" s="865">
        <v>12773321.827479105</v>
      </c>
    </row>
    <row r="15" spans="1:8" x14ac:dyDescent="0.3">
      <c r="A15" s="306" t="s">
        <v>217</v>
      </c>
      <c r="B15" s="864" t="s">
        <v>218</v>
      </c>
      <c r="C15" s="876">
        <v>196613.22261</v>
      </c>
      <c r="D15" s="882">
        <v>195015.31035005671</v>
      </c>
      <c r="E15" s="876">
        <v>193552.918008329</v>
      </c>
      <c r="F15" s="865">
        <v>192575.35330520661</v>
      </c>
    </row>
    <row r="16" spans="1:8" x14ac:dyDescent="0.3">
      <c r="A16" s="307" t="s">
        <v>219</v>
      </c>
      <c r="B16" s="862" t="s">
        <v>220</v>
      </c>
      <c r="C16" s="877">
        <v>11803192.795490097</v>
      </c>
      <c r="D16" s="883">
        <v>12072088.825252978</v>
      </c>
      <c r="E16" s="877">
        <v>11275940.451857295</v>
      </c>
      <c r="F16" s="863">
        <v>10905511.877916075</v>
      </c>
      <c r="H16" s="28"/>
    </row>
    <row r="17" spans="1:8" x14ac:dyDescent="0.3">
      <c r="A17" s="306" t="s">
        <v>221</v>
      </c>
      <c r="B17" s="864" t="s">
        <v>222</v>
      </c>
      <c r="C17" s="876">
        <v>258072.36204000001</v>
      </c>
      <c r="D17" s="882">
        <v>245509.81650499362</v>
      </c>
      <c r="E17" s="876">
        <v>233456.28778650728</v>
      </c>
      <c r="F17" s="865">
        <v>227750.92194808141</v>
      </c>
    </row>
    <row r="18" spans="1:8" x14ac:dyDescent="0.3">
      <c r="A18" s="306" t="s">
        <v>223</v>
      </c>
      <c r="B18" s="864" t="s">
        <v>224</v>
      </c>
      <c r="C18" s="876">
        <v>4827567.7578670103</v>
      </c>
      <c r="D18" s="882">
        <v>4470335.9503547708</v>
      </c>
      <c r="E18" s="876">
        <v>4188550.7830860373</v>
      </c>
      <c r="F18" s="865">
        <v>3852223.2838288448</v>
      </c>
    </row>
    <row r="19" spans="1:8" x14ac:dyDescent="0.3">
      <c r="A19" s="306" t="s">
        <v>225</v>
      </c>
      <c r="B19" s="864" t="s">
        <v>226</v>
      </c>
      <c r="C19" s="876">
        <v>6717552.675583086</v>
      </c>
      <c r="D19" s="882">
        <v>7356243.0583932139</v>
      </c>
      <c r="E19" s="876">
        <v>6853933.3809847515</v>
      </c>
      <c r="F19" s="865">
        <v>6825537.6721391492</v>
      </c>
    </row>
    <row r="20" spans="1:8" x14ac:dyDescent="0.3">
      <c r="A20" s="306" t="s">
        <v>227</v>
      </c>
      <c r="B20" s="864" t="s">
        <v>214</v>
      </c>
      <c r="C20" s="876">
        <v>4324583.0125830863</v>
      </c>
      <c r="D20" s="882">
        <v>3995693.4083932135</v>
      </c>
      <c r="E20" s="876">
        <v>3543596.0419847509</v>
      </c>
      <c r="F20" s="865">
        <v>3535429.1701391488</v>
      </c>
    </row>
    <row r="21" spans="1:8" x14ac:dyDescent="0.3">
      <c r="A21" s="306" t="s">
        <v>228</v>
      </c>
      <c r="B21" s="864" t="s">
        <v>216</v>
      </c>
      <c r="C21" s="876">
        <v>2294961.54</v>
      </c>
      <c r="D21" s="882">
        <v>3261335.5060000001</v>
      </c>
      <c r="E21" s="876">
        <v>3213555.5090000001</v>
      </c>
      <c r="F21" s="865">
        <v>3193326.6719999998</v>
      </c>
    </row>
    <row r="22" spans="1:8" x14ac:dyDescent="0.3">
      <c r="A22" s="306" t="s">
        <v>229</v>
      </c>
      <c r="B22" s="864" t="s">
        <v>218</v>
      </c>
      <c r="C22" s="876">
        <v>98008.123000000007</v>
      </c>
      <c r="D22" s="882">
        <v>99214.144</v>
      </c>
      <c r="E22" s="876">
        <v>96781.83</v>
      </c>
      <c r="F22" s="865">
        <v>96781.83</v>
      </c>
    </row>
    <row r="23" spans="1:8" x14ac:dyDescent="0.3">
      <c r="A23" s="307" t="s">
        <v>230</v>
      </c>
      <c r="B23" s="862" t="s">
        <v>231</v>
      </c>
      <c r="C23" s="877">
        <v>17333860.705355648</v>
      </c>
      <c r="D23" s="883">
        <v>17728118.248662882</v>
      </c>
      <c r="E23" s="877">
        <v>18209263.178925779</v>
      </c>
      <c r="F23" s="863">
        <v>18655238.017732777</v>
      </c>
    </row>
    <row r="24" spans="1:8" ht="15" customHeight="1" x14ac:dyDescent="0.3">
      <c r="A24" s="306" t="s">
        <v>232</v>
      </c>
      <c r="B24" s="864" t="s">
        <v>233</v>
      </c>
      <c r="C24" s="876">
        <v>13994493.296949999</v>
      </c>
      <c r="D24" s="882">
        <v>14234613.393813644</v>
      </c>
      <c r="E24" s="876">
        <v>14579595.620058574</v>
      </c>
      <c r="F24" s="865">
        <v>14933528.04881251</v>
      </c>
    </row>
    <row r="25" spans="1:8" x14ac:dyDescent="0.3">
      <c r="A25" s="306" t="s">
        <v>234</v>
      </c>
      <c r="B25" s="864" t="s">
        <v>235</v>
      </c>
      <c r="C25" s="876">
        <v>47573.175000000003</v>
      </c>
      <c r="D25" s="882">
        <v>35975.260999999999</v>
      </c>
      <c r="E25" s="876">
        <v>35061.216</v>
      </c>
      <c r="F25" s="865">
        <v>34262.9</v>
      </c>
    </row>
    <row r="26" spans="1:8" x14ac:dyDescent="0.3">
      <c r="A26" s="306" t="s">
        <v>236</v>
      </c>
      <c r="B26" s="864" t="s">
        <v>1255</v>
      </c>
      <c r="C26" s="876">
        <v>3165003.1128056473</v>
      </c>
      <c r="D26" s="882">
        <v>3329891.8634784794</v>
      </c>
      <c r="E26" s="876">
        <v>3466111.701501736</v>
      </c>
      <c r="F26" s="865">
        <v>3558085.5633332995</v>
      </c>
    </row>
    <row r="27" spans="1:8" x14ac:dyDescent="0.3">
      <c r="A27" s="304" t="s">
        <v>237</v>
      </c>
      <c r="B27" s="873" t="s">
        <v>238</v>
      </c>
      <c r="C27" s="878">
        <v>126791.12059999999</v>
      </c>
      <c r="D27" s="884">
        <v>127637.73037075864</v>
      </c>
      <c r="E27" s="878">
        <v>128494.64136546908</v>
      </c>
      <c r="F27" s="874">
        <v>129361.50558696792</v>
      </c>
    </row>
    <row r="28" spans="1:8" x14ac:dyDescent="0.3">
      <c r="A28" s="307" t="s">
        <v>239</v>
      </c>
      <c r="B28" s="862" t="s">
        <v>1256</v>
      </c>
      <c r="C28" s="877">
        <v>72013266.034575745</v>
      </c>
      <c r="D28" s="883">
        <v>72334563.548301488</v>
      </c>
      <c r="E28" s="877">
        <v>72573760.938065425</v>
      </c>
      <c r="F28" s="863">
        <v>72599274.797095686</v>
      </c>
      <c r="H28" s="28"/>
    </row>
    <row r="29" spans="1:8" x14ac:dyDescent="0.3">
      <c r="A29" s="868" t="s">
        <v>240</v>
      </c>
      <c r="B29" s="869" t="s">
        <v>241</v>
      </c>
      <c r="C29" s="879">
        <v>72006794.81857574</v>
      </c>
      <c r="D29" s="885">
        <v>72331107.500301495</v>
      </c>
      <c r="E29" s="879">
        <v>72572076.044065431</v>
      </c>
      <c r="F29" s="870">
        <v>72598529.84309569</v>
      </c>
    </row>
    <row r="30" spans="1:8" x14ac:dyDescent="0.3">
      <c r="A30" s="866" t="s">
        <v>242</v>
      </c>
      <c r="B30" s="867" t="s">
        <v>243</v>
      </c>
      <c r="C30" s="880">
        <v>6471.2160000000003</v>
      </c>
      <c r="D30" s="886">
        <v>3456.0479999999998</v>
      </c>
      <c r="E30" s="880">
        <v>1684.894</v>
      </c>
      <c r="F30" s="887">
        <v>744.95399999999995</v>
      </c>
    </row>
    <row r="31" spans="1:8" x14ac:dyDescent="0.3">
      <c r="A31" s="1089" t="s">
        <v>65</v>
      </c>
      <c r="B31" s="1089"/>
      <c r="C31" s="1089"/>
      <c r="D31" s="1089"/>
      <c r="E31" s="1089"/>
      <c r="F31" s="1089"/>
    </row>
  </sheetData>
  <mergeCells count="11">
    <mergeCell ref="F6:F8"/>
    <mergeCell ref="A31:F31"/>
    <mergeCell ref="A1:E1"/>
    <mergeCell ref="A2:E2"/>
    <mergeCell ref="A3:E3"/>
    <mergeCell ref="A4:E4"/>
    <mergeCell ref="A5:C5"/>
    <mergeCell ref="A6:B8"/>
    <mergeCell ref="C6:C8"/>
    <mergeCell ref="D6:D8"/>
    <mergeCell ref="E6:E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AE41-72C7-4A7A-BB1F-1E4D3C73A728}">
  <dimension ref="A1:F83"/>
  <sheetViews>
    <sheetView zoomScale="50" zoomScaleNormal="50" workbookViewId="0">
      <selection activeCell="C77" sqref="C77"/>
    </sheetView>
  </sheetViews>
  <sheetFormatPr baseColWidth="10" defaultColWidth="9.453125" defaultRowHeight="13" x14ac:dyDescent="0.3"/>
  <cols>
    <col min="1" max="1" width="159.54296875" style="1" bestFit="1" customWidth="1"/>
    <col min="2" max="16384" width="9.453125" style="1"/>
  </cols>
  <sheetData>
    <row r="1" spans="1:1" x14ac:dyDescent="0.3">
      <c r="A1" s="248" t="s">
        <v>244</v>
      </c>
    </row>
    <row r="2" spans="1:1" x14ac:dyDescent="0.3">
      <c r="A2" s="248" t="s">
        <v>657</v>
      </c>
    </row>
    <row r="3" spans="1:1" x14ac:dyDescent="0.3">
      <c r="A3" s="249" t="s">
        <v>172</v>
      </c>
    </row>
    <row r="4" spans="1:1" x14ac:dyDescent="0.3">
      <c r="A4" s="492" t="s">
        <v>1177</v>
      </c>
    </row>
    <row r="5" spans="1:1" x14ac:dyDescent="0.3">
      <c r="A5" s="238" t="s">
        <v>1178</v>
      </c>
    </row>
    <row r="6" spans="1:1" x14ac:dyDescent="0.3">
      <c r="A6" s="238" t="s">
        <v>1179</v>
      </c>
    </row>
    <row r="7" spans="1:1" x14ac:dyDescent="0.3">
      <c r="A7" s="238" t="s">
        <v>1180</v>
      </c>
    </row>
    <row r="8" spans="1:1" x14ac:dyDescent="0.3">
      <c r="A8" s="238" t="s">
        <v>1181</v>
      </c>
    </row>
    <row r="9" spans="1:1" x14ac:dyDescent="0.3">
      <c r="A9" s="238" t="s">
        <v>1182</v>
      </c>
    </row>
    <row r="10" spans="1:1" x14ac:dyDescent="0.3">
      <c r="A10" s="238" t="s">
        <v>1183</v>
      </c>
    </row>
    <row r="11" spans="1:1" x14ac:dyDescent="0.3">
      <c r="A11" s="238" t="s">
        <v>1184</v>
      </c>
    </row>
    <row r="12" spans="1:1" x14ac:dyDescent="0.3">
      <c r="A12" s="238" t="s">
        <v>1185</v>
      </c>
    </row>
    <row r="13" spans="1:1" x14ac:dyDescent="0.3">
      <c r="A13" s="238" t="s">
        <v>1186</v>
      </c>
    </row>
    <row r="14" spans="1:1" x14ac:dyDescent="0.3">
      <c r="A14" s="238" t="s">
        <v>1187</v>
      </c>
    </row>
    <row r="15" spans="1:1" x14ac:dyDescent="0.3">
      <c r="A15" s="238" t="s">
        <v>1188</v>
      </c>
    </row>
    <row r="16" spans="1:1" x14ac:dyDescent="0.3">
      <c r="A16" s="238" t="s">
        <v>1189</v>
      </c>
    </row>
    <row r="17" spans="1:1" x14ac:dyDescent="0.3">
      <c r="A17" s="238" t="s">
        <v>1190</v>
      </c>
    </row>
    <row r="18" spans="1:1" x14ac:dyDescent="0.3">
      <c r="A18" s="239" t="s">
        <v>1191</v>
      </c>
    </row>
    <row r="19" spans="1:1" x14ac:dyDescent="0.3">
      <c r="A19" s="239" t="s">
        <v>1192</v>
      </c>
    </row>
    <row r="20" spans="1:1" x14ac:dyDescent="0.3">
      <c r="A20" s="239" t="s">
        <v>1193</v>
      </c>
    </row>
    <row r="21" spans="1:1" x14ac:dyDescent="0.3">
      <c r="A21" s="238" t="s">
        <v>1194</v>
      </c>
    </row>
    <row r="22" spans="1:1" x14ac:dyDescent="0.3">
      <c r="A22" s="239" t="s">
        <v>1195</v>
      </c>
    </row>
    <row r="23" spans="1:1" x14ac:dyDescent="0.3">
      <c r="A23" s="239" t="s">
        <v>1196</v>
      </c>
    </row>
    <row r="24" spans="1:1" x14ac:dyDescent="0.3">
      <c r="A24" s="239" t="s">
        <v>1197</v>
      </c>
    </row>
    <row r="25" spans="1:1" x14ac:dyDescent="0.3">
      <c r="A25" s="239" t="s">
        <v>1198</v>
      </c>
    </row>
    <row r="26" spans="1:1" x14ac:dyDescent="0.3">
      <c r="A26" s="239" t="s">
        <v>1199</v>
      </c>
    </row>
    <row r="27" spans="1:1" x14ac:dyDescent="0.3">
      <c r="A27" s="239" t="s">
        <v>1200</v>
      </c>
    </row>
    <row r="28" spans="1:1" x14ac:dyDescent="0.3">
      <c r="A28" s="238" t="s">
        <v>1293</v>
      </c>
    </row>
    <row r="29" spans="1:1" x14ac:dyDescent="0.3">
      <c r="A29" s="238" t="s">
        <v>1201</v>
      </c>
    </row>
    <row r="30" spans="1:1" x14ac:dyDescent="0.3">
      <c r="A30" s="238" t="s">
        <v>1202</v>
      </c>
    </row>
    <row r="31" spans="1:1" x14ac:dyDescent="0.3">
      <c r="A31" s="239" t="s">
        <v>1203</v>
      </c>
    </row>
    <row r="32" spans="1:1" x14ac:dyDescent="0.3">
      <c r="A32" s="238" t="s">
        <v>1204</v>
      </c>
    </row>
    <row r="33" spans="1:1" x14ac:dyDescent="0.3">
      <c r="A33" s="238" t="s">
        <v>1205</v>
      </c>
    </row>
    <row r="34" spans="1:1" x14ac:dyDescent="0.3">
      <c r="A34" s="238" t="s">
        <v>1206</v>
      </c>
    </row>
    <row r="35" spans="1:1" x14ac:dyDescent="0.3">
      <c r="A35" s="238" t="s">
        <v>1207</v>
      </c>
    </row>
    <row r="36" spans="1:1" x14ac:dyDescent="0.3">
      <c r="A36" s="238" t="s">
        <v>1208</v>
      </c>
    </row>
    <row r="37" spans="1:1" x14ac:dyDescent="0.3">
      <c r="A37" s="238" t="s">
        <v>1209</v>
      </c>
    </row>
    <row r="38" spans="1:1" x14ac:dyDescent="0.3">
      <c r="A38" s="238" t="s">
        <v>1209</v>
      </c>
    </row>
    <row r="39" spans="1:1" x14ac:dyDescent="0.3">
      <c r="A39" s="238" t="s">
        <v>1210</v>
      </c>
    </row>
    <row r="40" spans="1:1" x14ac:dyDescent="0.3">
      <c r="A40" s="238" t="s">
        <v>1211</v>
      </c>
    </row>
    <row r="41" spans="1:1" x14ac:dyDescent="0.3">
      <c r="A41" s="238" t="s">
        <v>1212</v>
      </c>
    </row>
    <row r="42" spans="1:1" x14ac:dyDescent="0.3">
      <c r="A42" s="238" t="s">
        <v>1213</v>
      </c>
    </row>
    <row r="43" spans="1:1" x14ac:dyDescent="0.3">
      <c r="A43" s="238" t="s">
        <v>1214</v>
      </c>
    </row>
    <row r="44" spans="1:1" x14ac:dyDescent="0.3">
      <c r="A44" s="238" t="s">
        <v>1215</v>
      </c>
    </row>
    <row r="45" spans="1:1" x14ac:dyDescent="0.3">
      <c r="A45" s="238" t="s">
        <v>1216</v>
      </c>
    </row>
    <row r="46" spans="1:1" x14ac:dyDescent="0.3">
      <c r="A46" s="238" t="s">
        <v>1217</v>
      </c>
    </row>
    <row r="47" spans="1:1" x14ac:dyDescent="0.3">
      <c r="A47" s="238" t="s">
        <v>1218</v>
      </c>
    </row>
    <row r="48" spans="1:1" x14ac:dyDescent="0.3">
      <c r="A48" s="238" t="s">
        <v>1219</v>
      </c>
    </row>
    <row r="49" spans="1:1" x14ac:dyDescent="0.3">
      <c r="A49" s="238" t="s">
        <v>1220</v>
      </c>
    </row>
    <row r="50" spans="1:1" x14ac:dyDescent="0.3">
      <c r="A50" s="238" t="s">
        <v>1221</v>
      </c>
    </row>
    <row r="51" spans="1:1" x14ac:dyDescent="0.3">
      <c r="A51" s="238" t="s">
        <v>1222</v>
      </c>
    </row>
    <row r="52" spans="1:1" x14ac:dyDescent="0.3">
      <c r="A52" s="238" t="s">
        <v>1223</v>
      </c>
    </row>
    <row r="53" spans="1:1" x14ac:dyDescent="0.3">
      <c r="A53" s="238" t="s">
        <v>1224</v>
      </c>
    </row>
    <row r="54" spans="1:1" x14ac:dyDescent="0.3">
      <c r="A54" s="238" t="s">
        <v>1225</v>
      </c>
    </row>
    <row r="55" spans="1:1" x14ac:dyDescent="0.3">
      <c r="A55" s="238" t="s">
        <v>1226</v>
      </c>
    </row>
    <row r="56" spans="1:1" x14ac:dyDescent="0.3">
      <c r="A56" s="238" t="s">
        <v>1227</v>
      </c>
    </row>
    <row r="57" spans="1:1" x14ac:dyDescent="0.3">
      <c r="A57" s="238" t="s">
        <v>1228</v>
      </c>
    </row>
    <row r="58" spans="1:1" x14ac:dyDescent="0.3">
      <c r="A58" s="238" t="s">
        <v>1229</v>
      </c>
    </row>
    <row r="59" spans="1:1" x14ac:dyDescent="0.3">
      <c r="A59" s="238" t="s">
        <v>1230</v>
      </c>
    </row>
    <row r="60" spans="1:1" x14ac:dyDescent="0.3">
      <c r="A60" s="238" t="s">
        <v>1231</v>
      </c>
    </row>
    <row r="61" spans="1:1" x14ac:dyDescent="0.3">
      <c r="A61" s="238" t="s">
        <v>1232</v>
      </c>
    </row>
    <row r="62" spans="1:1" x14ac:dyDescent="0.3">
      <c r="A62" s="238" t="s">
        <v>1233</v>
      </c>
    </row>
    <row r="63" spans="1:1" x14ac:dyDescent="0.3">
      <c r="A63" s="238" t="s">
        <v>1234</v>
      </c>
    </row>
    <row r="64" spans="1:1" x14ac:dyDescent="0.3">
      <c r="A64" s="238" t="s">
        <v>1235</v>
      </c>
    </row>
    <row r="65" spans="1:1" x14ac:dyDescent="0.3">
      <c r="A65" s="238" t="s">
        <v>1236</v>
      </c>
    </row>
    <row r="66" spans="1:1" x14ac:dyDescent="0.3">
      <c r="A66" s="238" t="s">
        <v>1237</v>
      </c>
    </row>
    <row r="67" spans="1:1" x14ac:dyDescent="0.3">
      <c r="A67" s="238" t="s">
        <v>1238</v>
      </c>
    </row>
    <row r="68" spans="1:1" x14ac:dyDescent="0.3">
      <c r="A68" s="238" t="s">
        <v>1239</v>
      </c>
    </row>
    <row r="69" spans="1:1" x14ac:dyDescent="0.3">
      <c r="A69" s="238" t="s">
        <v>1240</v>
      </c>
    </row>
    <row r="70" spans="1:1" x14ac:dyDescent="0.3">
      <c r="A70" s="493" t="s">
        <v>1241</v>
      </c>
    </row>
    <row r="71" spans="1:1" x14ac:dyDescent="0.3">
      <c r="A71" s="493" t="s">
        <v>1242</v>
      </c>
    </row>
    <row r="72" spans="1:1" x14ac:dyDescent="0.3">
      <c r="A72" s="493" t="s">
        <v>1243</v>
      </c>
    </row>
    <row r="73" spans="1:1" x14ac:dyDescent="0.3">
      <c r="A73" s="493" t="s">
        <v>1244</v>
      </c>
    </row>
    <row r="74" spans="1:1" x14ac:dyDescent="0.3">
      <c r="A74" s="493" t="s">
        <v>1245</v>
      </c>
    </row>
    <row r="75" spans="1:1" x14ac:dyDescent="0.3">
      <c r="A75" s="493" t="s">
        <v>1246</v>
      </c>
    </row>
    <row r="76" spans="1:1" x14ac:dyDescent="0.3">
      <c r="A76" s="493" t="s">
        <v>1247</v>
      </c>
    </row>
    <row r="77" spans="1:1" x14ac:dyDescent="0.3">
      <c r="A77" s="493" t="s">
        <v>1248</v>
      </c>
    </row>
    <row r="78" spans="1:1" x14ac:dyDescent="0.3">
      <c r="A78" s="493" t="s">
        <v>1249</v>
      </c>
    </row>
    <row r="79" spans="1:1" x14ac:dyDescent="0.3">
      <c r="A79" s="493" t="s">
        <v>1250</v>
      </c>
    </row>
    <row r="80" spans="1:1" x14ac:dyDescent="0.3">
      <c r="A80" s="493" t="s">
        <v>1251</v>
      </c>
    </row>
    <row r="81" spans="1:6" x14ac:dyDescent="0.3">
      <c r="A81" s="493" t="s">
        <v>1252</v>
      </c>
    </row>
    <row r="82" spans="1:6" x14ac:dyDescent="0.3">
      <c r="A82" s="493" t="s">
        <v>1253</v>
      </c>
    </row>
    <row r="83" spans="1:6" x14ac:dyDescent="0.3">
      <c r="A83" s="1089" t="s">
        <v>65</v>
      </c>
      <c r="B83" s="1089"/>
      <c r="C83" s="1089"/>
      <c r="D83" s="1089"/>
      <c r="E83" s="1089"/>
      <c r="F83" s="1089"/>
    </row>
  </sheetData>
  <mergeCells count="1">
    <mergeCell ref="A83:F83"/>
  </mergeCell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EB29-8451-4A9A-AA46-A04ED180D8EC}">
  <dimension ref="A1:H55"/>
  <sheetViews>
    <sheetView zoomScale="80" zoomScaleNormal="80" workbookViewId="0">
      <selection activeCell="A3" sqref="A3:F3"/>
    </sheetView>
  </sheetViews>
  <sheetFormatPr baseColWidth="10" defaultColWidth="9.453125" defaultRowHeight="13" x14ac:dyDescent="0.3"/>
  <cols>
    <col min="1" max="1" width="4" style="5" customWidth="1"/>
    <col min="2" max="2" width="45.453125" style="5" customWidth="1"/>
    <col min="3" max="6" width="14.453125" style="5" customWidth="1"/>
    <col min="7" max="16384" width="9.453125" style="5"/>
  </cols>
  <sheetData>
    <row r="1" spans="1:8" x14ac:dyDescent="0.3">
      <c r="A1" s="1067" t="s">
        <v>245</v>
      </c>
      <c r="B1" s="1067"/>
      <c r="C1" s="1067"/>
      <c r="D1" s="1067"/>
      <c r="E1" s="1067"/>
      <c r="F1" s="1067"/>
    </row>
    <row r="2" spans="1:8" x14ac:dyDescent="0.3">
      <c r="A2" s="1067" t="s">
        <v>1175</v>
      </c>
      <c r="B2" s="1067"/>
      <c r="C2" s="1067"/>
      <c r="D2" s="1067"/>
      <c r="E2" s="1067"/>
      <c r="F2" s="1067"/>
    </row>
    <row r="3" spans="1:8" x14ac:dyDescent="0.3">
      <c r="A3" s="1068" t="s">
        <v>658</v>
      </c>
      <c r="B3" s="1068"/>
      <c r="C3" s="1068"/>
      <c r="D3" s="1068"/>
      <c r="E3" s="1068"/>
      <c r="F3" s="1068"/>
    </row>
    <row r="4" spans="1:8" x14ac:dyDescent="0.3">
      <c r="A4" s="432"/>
      <c r="B4" s="432"/>
      <c r="C4" s="432"/>
      <c r="D4" s="432"/>
      <c r="E4" s="432"/>
      <c r="F4" s="432"/>
    </row>
    <row r="5" spans="1:8" s="76" customFormat="1" ht="15" customHeight="1" x14ac:dyDescent="0.3">
      <c r="A5" s="733" t="s">
        <v>246</v>
      </c>
      <c r="B5" s="734"/>
      <c r="C5" s="737">
        <v>2024</v>
      </c>
      <c r="D5" s="737">
        <v>2025</v>
      </c>
      <c r="E5" s="738">
        <v>2026</v>
      </c>
      <c r="F5" s="738">
        <v>2027</v>
      </c>
      <c r="H5" s="799"/>
    </row>
    <row r="6" spans="1:8" x14ac:dyDescent="0.3">
      <c r="A6" s="228" t="s">
        <v>247</v>
      </c>
      <c r="B6" s="229" t="s">
        <v>248</v>
      </c>
      <c r="C6" s="748">
        <v>69492401.405996636</v>
      </c>
      <c r="D6" s="749">
        <v>72096595.567116424</v>
      </c>
      <c r="E6" s="748">
        <v>73605726.518074185</v>
      </c>
      <c r="F6" s="750">
        <v>74933250.655784413</v>
      </c>
    </row>
    <row r="7" spans="1:8" x14ac:dyDescent="0.3">
      <c r="A7" s="435" t="s">
        <v>249</v>
      </c>
      <c r="B7" s="436" t="s">
        <v>250</v>
      </c>
      <c r="C7" s="230">
        <v>72013266.476503894</v>
      </c>
      <c r="D7" s="751">
        <v>72334563.559245482</v>
      </c>
      <c r="E7" s="230">
        <v>72573760.949524418</v>
      </c>
      <c r="F7" s="752">
        <v>72599274.807389691</v>
      </c>
    </row>
    <row r="8" spans="1:8" x14ac:dyDescent="0.3">
      <c r="A8" s="437" t="s">
        <v>251</v>
      </c>
      <c r="B8" s="438" t="s">
        <v>252</v>
      </c>
      <c r="C8" s="261">
        <v>70520880.968026176</v>
      </c>
      <c r="D8" s="753">
        <v>72401005.440630883</v>
      </c>
      <c r="E8" s="261">
        <v>73170789.546231151</v>
      </c>
      <c r="F8" s="754">
        <v>74104770.511981294</v>
      </c>
    </row>
    <row r="9" spans="1:8" x14ac:dyDescent="0.3">
      <c r="A9" s="439" t="s">
        <v>253</v>
      </c>
      <c r="B9" s="248" t="s">
        <v>254</v>
      </c>
      <c r="C9" s="326">
        <v>-1.8101088914732824</v>
      </c>
      <c r="D9" s="325">
        <v>-1.0601088914732824</v>
      </c>
      <c r="E9" s="326">
        <v>-0.31010889147328236</v>
      </c>
      <c r="F9" s="324">
        <v>0</v>
      </c>
    </row>
    <row r="10" spans="1:8" x14ac:dyDescent="0.3">
      <c r="A10" s="435" t="s">
        <v>255</v>
      </c>
      <c r="B10" s="249" t="s">
        <v>256</v>
      </c>
      <c r="C10" s="230">
        <v>75747950.310091257</v>
      </c>
      <c r="D10" s="230">
        <v>75547377.710061863</v>
      </c>
      <c r="E10" s="230">
        <v>74114691.411241204</v>
      </c>
      <c r="F10" s="230">
        <v>74104770.511981294</v>
      </c>
    </row>
    <row r="11" spans="1:8" x14ac:dyDescent="0.3">
      <c r="A11" s="435" t="s">
        <v>257</v>
      </c>
      <c r="B11" s="249" t="s">
        <v>258</v>
      </c>
      <c r="C11" s="230">
        <v>3734683.8335873634</v>
      </c>
      <c r="D11" s="230">
        <v>3212814.150816381</v>
      </c>
      <c r="E11" s="230">
        <v>1540930.461716786</v>
      </c>
      <c r="F11" s="230">
        <v>1505495.7045916021</v>
      </c>
    </row>
    <row r="12" spans="1:8" x14ac:dyDescent="0.3">
      <c r="A12" s="435" t="s">
        <v>259</v>
      </c>
      <c r="B12" s="249" t="s">
        <v>686</v>
      </c>
      <c r="C12" s="230">
        <v>4603.155746500468</v>
      </c>
      <c r="D12" s="230">
        <v>4237.9180193779575</v>
      </c>
      <c r="E12" s="230">
        <v>2141.18810407708</v>
      </c>
      <c r="F12" s="230">
        <v>2174.4566264246373</v>
      </c>
    </row>
    <row r="13" spans="1:8" x14ac:dyDescent="0.3">
      <c r="A13" s="435" t="s">
        <v>260</v>
      </c>
      <c r="B13" s="249" t="s">
        <v>1137</v>
      </c>
      <c r="C13" s="764">
        <v>1.2933029909542437</v>
      </c>
      <c r="D13" s="765">
        <v>1.0824951901027238</v>
      </c>
      <c r="E13" s="764">
        <v>0.50625626988809358</v>
      </c>
      <c r="F13" s="766">
        <v>0.48293053105546108</v>
      </c>
    </row>
    <row r="14" spans="1:8" ht="12.75" customHeight="1" x14ac:dyDescent="0.3">
      <c r="A14" s="735" t="s">
        <v>1136</v>
      </c>
      <c r="B14" s="736" t="s">
        <v>261</v>
      </c>
      <c r="C14" s="767">
        <v>-2.1662664011788451</v>
      </c>
      <c r="D14" s="768">
        <v>-1.1626738729601342</v>
      </c>
      <c r="E14" s="767">
        <v>-0.16721498777540589</v>
      </c>
      <c r="F14" s="769">
        <v>0.26575855022069206</v>
      </c>
    </row>
    <row r="15" spans="1:8" x14ac:dyDescent="0.3">
      <c r="A15" s="1068" t="s">
        <v>262</v>
      </c>
      <c r="B15" s="1068"/>
      <c r="C15" s="224"/>
      <c r="D15" s="224"/>
      <c r="E15" s="224"/>
      <c r="F15" s="224"/>
    </row>
    <row r="16" spans="1:8" x14ac:dyDescent="0.3">
      <c r="A16" s="224"/>
      <c r="B16" s="224"/>
      <c r="C16" s="384"/>
      <c r="D16" s="384"/>
      <c r="E16" s="384"/>
      <c r="F16" s="384"/>
    </row>
    <row r="17" spans="1:6" x14ac:dyDescent="0.3">
      <c r="A17" s="166"/>
      <c r="B17" s="224"/>
      <c r="C17" s="384"/>
      <c r="D17" s="384"/>
      <c r="E17" s="384"/>
      <c r="F17" s="384"/>
    </row>
    <row r="18" spans="1:6" x14ac:dyDescent="0.3">
      <c r="A18" s="224"/>
      <c r="B18" s="224"/>
      <c r="C18" s="384"/>
      <c r="D18" s="384"/>
      <c r="E18" s="384"/>
      <c r="F18" s="384"/>
    </row>
    <row r="19" spans="1:6" x14ac:dyDescent="0.3">
      <c r="A19" s="224"/>
      <c r="B19" s="224"/>
      <c r="C19" s="224"/>
      <c r="D19" s="224"/>
      <c r="E19" s="224"/>
      <c r="F19" s="224"/>
    </row>
    <row r="20" spans="1:6" x14ac:dyDescent="0.3">
      <c r="A20" s="224"/>
      <c r="B20" s="224"/>
      <c r="C20" s="384"/>
      <c r="D20" s="384"/>
      <c r="E20" s="384"/>
      <c r="F20" s="384"/>
    </row>
    <row r="21" spans="1:6" x14ac:dyDescent="0.3">
      <c r="A21" s="224"/>
      <c r="B21" s="224"/>
      <c r="C21" s="384"/>
      <c r="D21" s="384"/>
      <c r="E21" s="384"/>
      <c r="F21" s="384"/>
    </row>
    <row r="22" spans="1:6" x14ac:dyDescent="0.3">
      <c r="A22" s="224"/>
      <c r="B22" s="224"/>
      <c r="C22" s="224"/>
      <c r="D22" s="224"/>
      <c r="E22" s="224"/>
      <c r="F22" s="224"/>
    </row>
    <row r="23" spans="1:6" x14ac:dyDescent="0.3">
      <c r="A23" s="224"/>
      <c r="B23" s="224"/>
      <c r="C23" s="224"/>
      <c r="D23" s="224"/>
      <c r="E23" s="224"/>
      <c r="F23" s="224"/>
    </row>
    <row r="24" spans="1:6" x14ac:dyDescent="0.3">
      <c r="A24" s="224"/>
      <c r="B24" s="224"/>
      <c r="C24" s="224"/>
      <c r="D24" s="224"/>
      <c r="E24" s="224"/>
      <c r="F24" s="224"/>
    </row>
    <row r="25" spans="1:6" x14ac:dyDescent="0.3">
      <c r="A25" s="224"/>
      <c r="B25" s="224"/>
      <c r="C25" s="224"/>
      <c r="D25" s="224"/>
      <c r="E25" s="224"/>
      <c r="F25" s="224"/>
    </row>
    <row r="26" spans="1:6" x14ac:dyDescent="0.3">
      <c r="A26" s="224"/>
      <c r="B26" s="224"/>
      <c r="C26" s="224"/>
      <c r="D26" s="224"/>
      <c r="E26" s="224"/>
      <c r="F26" s="224"/>
    </row>
    <row r="27" spans="1:6" x14ac:dyDescent="0.3">
      <c r="A27" s="224"/>
      <c r="B27" s="224"/>
      <c r="C27" s="224"/>
      <c r="D27" s="224"/>
      <c r="E27" s="224"/>
      <c r="F27" s="224"/>
    </row>
    <row r="28" spans="1:6" x14ac:dyDescent="0.3">
      <c r="A28" s="224"/>
      <c r="B28" s="224"/>
      <c r="C28" s="224"/>
      <c r="D28" s="224"/>
      <c r="E28" s="224"/>
      <c r="F28" s="224"/>
    </row>
    <row r="29" spans="1:6" x14ac:dyDescent="0.3">
      <c r="A29" s="224"/>
      <c r="B29" s="224"/>
      <c r="C29" s="224"/>
      <c r="D29" s="224"/>
      <c r="E29" s="224"/>
      <c r="F29" s="224"/>
    </row>
    <row r="30" spans="1:6" x14ac:dyDescent="0.3">
      <c r="A30" s="224"/>
      <c r="B30" s="224"/>
      <c r="C30" s="224"/>
      <c r="D30" s="224"/>
      <c r="E30" s="224"/>
      <c r="F30" s="224"/>
    </row>
    <row r="31" spans="1:6" x14ac:dyDescent="0.3">
      <c r="A31" s="224"/>
      <c r="B31" s="224"/>
      <c r="C31" s="224"/>
      <c r="D31" s="224"/>
      <c r="E31" s="224"/>
      <c r="F31" s="224"/>
    </row>
    <row r="32" spans="1:6" x14ac:dyDescent="0.3">
      <c r="A32" s="224"/>
      <c r="B32" s="224"/>
      <c r="C32" s="224"/>
      <c r="D32" s="224"/>
      <c r="E32" s="224"/>
      <c r="F32" s="224"/>
    </row>
    <row r="33" spans="1:6" x14ac:dyDescent="0.3">
      <c r="A33" s="224"/>
      <c r="B33" s="224"/>
      <c r="C33" s="224"/>
      <c r="D33" s="224"/>
      <c r="E33" s="224"/>
      <c r="F33" s="224"/>
    </row>
    <row r="34" spans="1:6" x14ac:dyDescent="0.3">
      <c r="A34" s="224"/>
      <c r="B34" s="224"/>
      <c r="C34" s="224"/>
      <c r="D34" s="224"/>
      <c r="E34" s="224"/>
      <c r="F34" s="224"/>
    </row>
    <row r="35" spans="1:6" x14ac:dyDescent="0.3">
      <c r="A35" s="224"/>
      <c r="B35" s="224"/>
      <c r="C35" s="224"/>
      <c r="D35" s="224"/>
      <c r="E35" s="224"/>
      <c r="F35" s="224"/>
    </row>
    <row r="36" spans="1:6" x14ac:dyDescent="0.3">
      <c r="A36" s="224"/>
      <c r="B36" s="224"/>
      <c r="C36" s="224"/>
      <c r="D36" s="224"/>
      <c r="E36" s="224"/>
      <c r="F36" s="224"/>
    </row>
    <row r="37" spans="1:6" x14ac:dyDescent="0.3">
      <c r="A37" s="224"/>
      <c r="B37" s="224"/>
      <c r="C37" s="224"/>
      <c r="D37" s="224"/>
      <c r="E37" s="224"/>
      <c r="F37" s="224"/>
    </row>
    <row r="38" spans="1:6" x14ac:dyDescent="0.3">
      <c r="A38" s="224"/>
      <c r="B38" s="224"/>
      <c r="C38" s="224"/>
      <c r="D38" s="224"/>
      <c r="E38" s="224"/>
      <c r="F38" s="224"/>
    </row>
    <row r="39" spans="1:6" x14ac:dyDescent="0.3">
      <c r="A39" s="224"/>
      <c r="B39" s="224"/>
      <c r="C39" s="224"/>
      <c r="D39" s="224"/>
      <c r="E39" s="224"/>
      <c r="F39" s="224"/>
    </row>
    <row r="40" spans="1:6" x14ac:dyDescent="0.3">
      <c r="A40" s="224"/>
      <c r="B40" s="224"/>
      <c r="C40" s="224"/>
      <c r="D40" s="224"/>
      <c r="E40" s="224"/>
      <c r="F40" s="224"/>
    </row>
    <row r="41" spans="1:6" x14ac:dyDescent="0.3">
      <c r="A41" s="224"/>
      <c r="B41" s="224"/>
      <c r="C41" s="224"/>
      <c r="D41" s="224"/>
      <c r="E41" s="224"/>
      <c r="F41" s="224"/>
    </row>
    <row r="42" spans="1:6" x14ac:dyDescent="0.3">
      <c r="A42" s="224"/>
      <c r="B42" s="224"/>
      <c r="C42" s="224"/>
      <c r="D42" s="224"/>
      <c r="E42" s="224"/>
      <c r="F42" s="224"/>
    </row>
    <row r="43" spans="1:6" x14ac:dyDescent="0.3">
      <c r="A43" s="224"/>
      <c r="B43" s="224"/>
      <c r="C43" s="224"/>
      <c r="D43" s="224"/>
      <c r="E43" s="224"/>
      <c r="F43" s="224"/>
    </row>
    <row r="44" spans="1:6" x14ac:dyDescent="0.3">
      <c r="A44" s="224"/>
      <c r="B44" s="224"/>
      <c r="C44" s="224"/>
      <c r="D44" s="224"/>
      <c r="E44" s="224"/>
      <c r="F44" s="224"/>
    </row>
    <row r="45" spans="1:6" x14ac:dyDescent="0.3">
      <c r="A45" s="224"/>
      <c r="B45" s="224"/>
      <c r="C45" s="224"/>
      <c r="D45" s="224"/>
      <c r="E45" s="224"/>
      <c r="F45" s="224"/>
    </row>
    <row r="46" spans="1:6" x14ac:dyDescent="0.3">
      <c r="A46" s="224"/>
      <c r="B46" s="224"/>
      <c r="C46" s="224"/>
      <c r="D46" s="224"/>
      <c r="E46" s="224"/>
      <c r="F46" s="224"/>
    </row>
    <row r="47" spans="1:6" x14ac:dyDescent="0.3">
      <c r="A47" s="224"/>
      <c r="B47" s="224"/>
      <c r="C47" s="224"/>
      <c r="D47" s="224"/>
      <c r="E47" s="224"/>
      <c r="F47" s="224"/>
    </row>
    <row r="48" spans="1:6" x14ac:dyDescent="0.3">
      <c r="A48" s="224"/>
      <c r="B48" s="224"/>
      <c r="C48" s="224"/>
      <c r="D48" s="224"/>
      <c r="E48" s="224"/>
      <c r="F48" s="224"/>
    </row>
    <row r="49" spans="1:6" x14ac:dyDescent="0.3">
      <c r="A49" s="224"/>
      <c r="B49" s="224"/>
      <c r="C49" s="224"/>
      <c r="D49" s="224"/>
      <c r="E49" s="224"/>
      <c r="F49" s="224"/>
    </row>
    <row r="50" spans="1:6" x14ac:dyDescent="0.3">
      <c r="A50" s="224"/>
      <c r="B50" s="224"/>
      <c r="C50" s="224"/>
      <c r="D50" s="224"/>
      <c r="E50" s="224"/>
      <c r="F50" s="224"/>
    </row>
    <row r="51" spans="1:6" x14ac:dyDescent="0.3">
      <c r="A51" s="224"/>
      <c r="B51" s="224"/>
      <c r="C51" s="224"/>
      <c r="D51" s="224"/>
      <c r="E51" s="224"/>
      <c r="F51" s="224"/>
    </row>
    <row r="52" spans="1:6" x14ac:dyDescent="0.3">
      <c r="A52" s="224"/>
      <c r="B52" s="224"/>
      <c r="C52" s="224"/>
      <c r="D52" s="224"/>
      <c r="E52" s="224"/>
      <c r="F52" s="224"/>
    </row>
    <row r="53" spans="1:6" x14ac:dyDescent="0.3">
      <c r="A53" s="224"/>
      <c r="B53" s="224"/>
      <c r="C53" s="224"/>
      <c r="D53" s="224"/>
      <c r="E53" s="224"/>
      <c r="F53" s="224"/>
    </row>
    <row r="54" spans="1:6" x14ac:dyDescent="0.3">
      <c r="A54" s="224"/>
      <c r="B54" s="224"/>
      <c r="C54" s="224"/>
      <c r="D54" s="224"/>
      <c r="E54" s="224"/>
      <c r="F54" s="224"/>
    </row>
    <row r="55" spans="1:6" x14ac:dyDescent="0.3">
      <c r="A55" s="224"/>
      <c r="B55" s="224"/>
      <c r="C55" s="224"/>
      <c r="D55" s="224"/>
      <c r="E55" s="224"/>
      <c r="F55" s="224"/>
    </row>
  </sheetData>
  <mergeCells count="4">
    <mergeCell ref="A15:B15"/>
    <mergeCell ref="A1:F1"/>
    <mergeCell ref="A2:F2"/>
    <mergeCell ref="A3:F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038A-9FDC-4438-BD96-950E001F4EB5}">
  <dimension ref="A1:H14"/>
  <sheetViews>
    <sheetView showGridLines="0" zoomScale="90" zoomScaleNormal="90" workbookViewId="0">
      <selection activeCell="E10" sqref="E10"/>
    </sheetView>
  </sheetViews>
  <sheetFormatPr baseColWidth="10" defaultColWidth="11.453125" defaultRowHeight="13" x14ac:dyDescent="0.3"/>
  <cols>
    <col min="1" max="1" width="37.453125" style="334" customWidth="1"/>
    <col min="2" max="5" width="13.453125" style="334" customWidth="1"/>
    <col min="6" max="16384" width="11.453125" style="334"/>
  </cols>
  <sheetData>
    <row r="1" spans="1:8" x14ac:dyDescent="0.3">
      <c r="A1" s="337" t="s">
        <v>263</v>
      </c>
    </row>
    <row r="2" spans="1:8" x14ac:dyDescent="0.3">
      <c r="A2" s="337" t="s">
        <v>659</v>
      </c>
    </row>
    <row r="3" spans="1:8" x14ac:dyDescent="0.3">
      <c r="A3" s="334" t="s">
        <v>677</v>
      </c>
    </row>
    <row r="5" spans="1:8" x14ac:dyDescent="0.3">
      <c r="A5" s="333"/>
      <c r="B5" s="508">
        <v>2024</v>
      </c>
      <c r="C5" s="524">
        <v>2025</v>
      </c>
      <c r="D5" s="508">
        <v>2026</v>
      </c>
      <c r="E5" s="525">
        <v>2027</v>
      </c>
    </row>
    <row r="6" spans="1:8" x14ac:dyDescent="0.3">
      <c r="A6" s="72" t="s">
        <v>79</v>
      </c>
      <c r="B6" s="804">
        <v>108245873.03362636</v>
      </c>
      <c r="C6" s="359">
        <v>116253873.72491112</v>
      </c>
      <c r="D6" s="804">
        <v>121625180.25484532</v>
      </c>
      <c r="E6" s="564">
        <v>124614738.47963828</v>
      </c>
      <c r="G6" s="527"/>
    </row>
    <row r="7" spans="1:8" x14ac:dyDescent="0.3">
      <c r="A7" s="73" t="s">
        <v>80</v>
      </c>
      <c r="B7" s="506">
        <v>2520865.070511356</v>
      </c>
      <c r="C7" s="3">
        <v>237967.99213138223</v>
      </c>
      <c r="D7" s="506">
        <v>-1031965.5685503781</v>
      </c>
      <c r="E7" s="522">
        <v>-2333975.8483973294</v>
      </c>
    </row>
    <row r="8" spans="1:8" x14ac:dyDescent="0.3">
      <c r="A8" s="73" t="s">
        <v>747</v>
      </c>
      <c r="B8" s="506">
        <v>3734683.8335873634</v>
      </c>
      <c r="C8" s="3">
        <v>3212814.150816381</v>
      </c>
      <c r="D8" s="506">
        <v>1540930.461716786</v>
      </c>
      <c r="E8" s="522">
        <v>1505495.7045916021</v>
      </c>
    </row>
    <row r="9" spans="1:8" x14ac:dyDescent="0.3">
      <c r="A9" s="73" t="s">
        <v>81</v>
      </c>
      <c r="B9" s="506">
        <v>1752451.7871860415</v>
      </c>
      <c r="C9" s="3">
        <v>1920524.3869864345</v>
      </c>
      <c r="D9" s="506">
        <v>2480593.3316265494</v>
      </c>
      <c r="E9" s="522">
        <v>-2551758.4421458989</v>
      </c>
    </row>
    <row r="10" spans="1:8" x14ac:dyDescent="0.3">
      <c r="A10" s="74" t="s">
        <v>82</v>
      </c>
      <c r="B10" s="526">
        <v>116253873.72491112</v>
      </c>
      <c r="C10" s="363">
        <v>121625180.25484532</v>
      </c>
      <c r="D10" s="526">
        <v>124614738.47963828</v>
      </c>
      <c r="E10" s="523">
        <v>121234499.89368665</v>
      </c>
    </row>
    <row r="11" spans="1:8" x14ac:dyDescent="0.3">
      <c r="A11" s="75" t="s">
        <v>117</v>
      </c>
      <c r="B11" s="801">
        <v>40.258156737100109</v>
      </c>
      <c r="C11" s="802">
        <v>40.979238237700123</v>
      </c>
      <c r="D11" s="801">
        <v>40.940845490971341</v>
      </c>
      <c r="E11" s="803">
        <v>38.88941188176701</v>
      </c>
      <c r="F11" s="335"/>
      <c r="G11" s="335"/>
      <c r="H11" s="335"/>
    </row>
    <row r="12" spans="1:8" x14ac:dyDescent="0.3">
      <c r="A12" s="5" t="s">
        <v>65</v>
      </c>
      <c r="B12" s="521"/>
      <c r="C12" s="521"/>
      <c r="D12" s="521"/>
      <c r="E12" s="521"/>
    </row>
    <row r="13" spans="1:8" x14ac:dyDescent="0.3">
      <c r="B13" s="336"/>
      <c r="C13" s="336"/>
      <c r="D13" s="336"/>
      <c r="E13" s="336"/>
    </row>
    <row r="14" spans="1:8" x14ac:dyDescent="0.3">
      <c r="B14" s="336"/>
      <c r="C14" s="336"/>
      <c r="D14" s="336"/>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6A67-8A89-4A8D-9DD4-9B8A73DDED17}">
  <dimension ref="A1:N15"/>
  <sheetViews>
    <sheetView showGridLines="0" zoomScale="80" zoomScaleNormal="80" workbookViewId="0">
      <selection activeCell="B7" sqref="B7"/>
    </sheetView>
  </sheetViews>
  <sheetFormatPr baseColWidth="10" defaultColWidth="11.453125" defaultRowHeight="13" x14ac:dyDescent="0.3"/>
  <cols>
    <col min="1" max="1" width="29" style="237" customWidth="1"/>
    <col min="2" max="2" width="11" style="237" customWidth="1"/>
    <col min="3" max="3" width="8.453125" style="237" customWidth="1"/>
    <col min="4" max="4" width="11" style="237" customWidth="1"/>
    <col min="5" max="5" width="8.81640625" style="237" customWidth="1"/>
    <col min="6" max="6" width="11" style="237" customWidth="1"/>
    <col min="7" max="7" width="8.81640625" style="237" customWidth="1"/>
    <col min="8" max="8" width="11" style="237" customWidth="1"/>
    <col min="9" max="9" width="8.81640625" style="237" customWidth="1"/>
    <col min="10" max="16384" width="11.453125" style="237"/>
  </cols>
  <sheetData>
    <row r="1" spans="1:14" x14ac:dyDescent="0.3">
      <c r="A1" s="327" t="s">
        <v>264</v>
      </c>
    </row>
    <row r="2" spans="1:14" x14ac:dyDescent="0.3">
      <c r="A2" s="327" t="s">
        <v>660</v>
      </c>
    </row>
    <row r="3" spans="1:14" x14ac:dyDescent="0.3">
      <c r="A3" s="328" t="s">
        <v>687</v>
      </c>
      <c r="C3" s="329"/>
    </row>
    <row r="5" spans="1:14" x14ac:dyDescent="0.3">
      <c r="A5" s="1003"/>
      <c r="B5" s="1102">
        <v>2024</v>
      </c>
      <c r="C5" s="1102"/>
      <c r="D5" s="1102">
        <v>2025</v>
      </c>
      <c r="E5" s="1102"/>
      <c r="F5" s="1102">
        <v>2026</v>
      </c>
      <c r="G5" s="1102"/>
      <c r="H5" s="1102">
        <v>2027</v>
      </c>
      <c r="I5" s="1102"/>
    </row>
    <row r="6" spans="1:14" x14ac:dyDescent="0.3">
      <c r="A6" s="1043"/>
      <c r="B6" s="31" t="s">
        <v>88</v>
      </c>
      <c r="C6" s="338" t="s">
        <v>117</v>
      </c>
      <c r="D6" s="31" t="s">
        <v>88</v>
      </c>
      <c r="E6" s="338" t="s">
        <v>117</v>
      </c>
      <c r="F6" s="31" t="s">
        <v>88</v>
      </c>
      <c r="G6" s="338" t="s">
        <v>117</v>
      </c>
      <c r="H6" s="31" t="s">
        <v>88</v>
      </c>
      <c r="I6" s="338" t="s">
        <v>117</v>
      </c>
    </row>
    <row r="7" spans="1:14" x14ac:dyDescent="0.3">
      <c r="A7" s="245" t="s">
        <v>89</v>
      </c>
      <c r="B7" s="805">
        <v>16478.409303101111</v>
      </c>
      <c r="C7" s="808">
        <v>4.6297751138038521</v>
      </c>
      <c r="D7" s="805">
        <v>16296.818585267252</v>
      </c>
      <c r="E7" s="808">
        <v>4.1627109523778021</v>
      </c>
      <c r="F7" s="805">
        <v>16063.15118263659</v>
      </c>
      <c r="G7" s="808">
        <v>3.7979246164741505</v>
      </c>
      <c r="H7" s="805">
        <v>15820.02156721846</v>
      </c>
      <c r="I7" s="810">
        <v>3.5135083189963687</v>
      </c>
      <c r="K7" s="502"/>
      <c r="L7" s="502"/>
      <c r="M7" s="502"/>
      <c r="N7" s="502"/>
    </row>
    <row r="8" spans="1:14" x14ac:dyDescent="0.3">
      <c r="A8" s="330" t="s">
        <v>90</v>
      </c>
      <c r="B8" s="806">
        <v>143287.82029269828</v>
      </c>
      <c r="C8" s="808">
        <v>40.258156737100109</v>
      </c>
      <c r="D8" s="806">
        <v>160431.80008469496</v>
      </c>
      <c r="E8" s="808">
        <v>40.979238237700123</v>
      </c>
      <c r="F8" s="806">
        <v>173157.4628453172</v>
      </c>
      <c r="G8" s="808">
        <v>40.940845490971348</v>
      </c>
      <c r="H8" s="806">
        <v>175104.56183628345</v>
      </c>
      <c r="I8" s="810">
        <v>38.88941188176701</v>
      </c>
      <c r="K8" s="502"/>
      <c r="L8" s="502"/>
      <c r="M8" s="502"/>
      <c r="N8" s="502"/>
    </row>
    <row r="9" spans="1:14" x14ac:dyDescent="0.3">
      <c r="A9" s="192" t="s">
        <v>91</v>
      </c>
      <c r="B9" s="807">
        <v>-126809.41098959716</v>
      </c>
      <c r="C9" s="809">
        <v>-35.628381623296256</v>
      </c>
      <c r="D9" s="807">
        <v>-144134.9814994277</v>
      </c>
      <c r="E9" s="809">
        <v>-36.816527285322316</v>
      </c>
      <c r="F9" s="807">
        <v>-157094.31166268061</v>
      </c>
      <c r="G9" s="809">
        <v>-37.1429208744972</v>
      </c>
      <c r="H9" s="807">
        <v>-159284.54026906498</v>
      </c>
      <c r="I9" s="809">
        <v>-35.375903562770638</v>
      </c>
      <c r="K9" s="502"/>
      <c r="L9" s="502"/>
      <c r="M9" s="502"/>
      <c r="N9" s="502"/>
    </row>
    <row r="10" spans="1:14" x14ac:dyDescent="0.3">
      <c r="A10" s="5" t="s">
        <v>65</v>
      </c>
      <c r="F10" s="331"/>
    </row>
    <row r="11" spans="1:14" x14ac:dyDescent="0.3">
      <c r="C11" s="332"/>
      <c r="E11" s="332"/>
      <c r="G11" s="332"/>
      <c r="I11" s="332"/>
    </row>
    <row r="13" spans="1:14" x14ac:dyDescent="0.3">
      <c r="B13" s="502"/>
      <c r="K13" s="503"/>
      <c r="L13" s="503"/>
      <c r="M13" s="503"/>
      <c r="N13" s="503"/>
    </row>
    <row r="14" spans="1:14" x14ac:dyDescent="0.3">
      <c r="K14" s="503"/>
      <c r="L14" s="503"/>
      <c r="M14" s="503"/>
      <c r="N14" s="503"/>
    </row>
    <row r="15" spans="1:14" x14ac:dyDescent="0.3">
      <c r="K15" s="503"/>
      <c r="L15" s="503"/>
      <c r="M15" s="503"/>
      <c r="N15" s="503"/>
    </row>
  </sheetData>
  <mergeCells count="5">
    <mergeCell ref="B5:C5"/>
    <mergeCell ref="D5:E5"/>
    <mergeCell ref="F5:G5"/>
    <mergeCell ref="H5:I5"/>
    <mergeCell ref="A5:A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BA7D0-B01E-4DCF-88E5-AF9B45C3F744}">
  <dimension ref="A1:G20"/>
  <sheetViews>
    <sheetView zoomScale="70" zoomScaleNormal="70" workbookViewId="0">
      <selection activeCell="K14" sqref="K14"/>
    </sheetView>
  </sheetViews>
  <sheetFormatPr baseColWidth="10" defaultColWidth="11.453125" defaultRowHeight="13" x14ac:dyDescent="0.3"/>
  <cols>
    <col min="1" max="1" width="11.54296875" style="5" customWidth="1"/>
    <col min="2" max="2" width="30.1796875" style="5" bestFit="1" customWidth="1"/>
    <col min="3" max="16384" width="11.453125" style="5"/>
  </cols>
  <sheetData>
    <row r="1" spans="1:7" x14ac:dyDescent="0.3">
      <c r="A1" s="4" t="s">
        <v>1268</v>
      </c>
    </row>
    <row r="2" spans="1:7" x14ac:dyDescent="0.3">
      <c r="A2" s="4" t="s">
        <v>1269</v>
      </c>
    </row>
    <row r="4" spans="1:7" x14ac:dyDescent="0.3">
      <c r="A4" s="901" t="s">
        <v>1270</v>
      </c>
      <c r="B4" s="644"/>
      <c r="C4" s="899">
        <v>2023</v>
      </c>
      <c r="D4" s="899">
        <v>2024</v>
      </c>
      <c r="E4" s="899">
        <v>2025</v>
      </c>
      <c r="F4" s="899">
        <v>2026</v>
      </c>
      <c r="G4" s="900">
        <v>2027</v>
      </c>
    </row>
    <row r="5" spans="1:7" x14ac:dyDescent="0.3">
      <c r="A5" s="1103" t="s">
        <v>1147</v>
      </c>
      <c r="B5" s="892" t="s">
        <v>1290</v>
      </c>
      <c r="C5" s="895">
        <v>-0.5</v>
      </c>
      <c r="D5" s="895">
        <v>3.2</v>
      </c>
      <c r="E5" s="895">
        <v>3.1</v>
      </c>
      <c r="F5" s="895">
        <v>2.8</v>
      </c>
      <c r="G5" s="896">
        <v>2.4</v>
      </c>
    </row>
    <row r="6" spans="1:7" x14ac:dyDescent="0.3">
      <c r="A6" s="1104"/>
      <c r="B6" s="893" t="s">
        <v>1291</v>
      </c>
      <c r="C6" s="76">
        <v>-1.3</v>
      </c>
      <c r="D6" s="76">
        <v>3.2</v>
      </c>
      <c r="E6" s="76">
        <v>2.9</v>
      </c>
      <c r="F6" s="76">
        <v>2.7</v>
      </c>
      <c r="G6" s="774">
        <v>2.2999999999999998</v>
      </c>
    </row>
    <row r="7" spans="1:7" x14ac:dyDescent="0.3">
      <c r="A7" s="1104"/>
      <c r="B7" s="893" t="s">
        <v>1292</v>
      </c>
      <c r="C7" s="76">
        <v>-4.0999999999999996</v>
      </c>
      <c r="D7" s="76">
        <v>3.2</v>
      </c>
      <c r="E7" s="76">
        <v>2.8</v>
      </c>
      <c r="F7" s="76">
        <v>2.7</v>
      </c>
      <c r="G7" s="774">
        <v>2.6</v>
      </c>
    </row>
    <row r="8" spans="1:7" x14ac:dyDescent="0.3">
      <c r="A8" s="1104"/>
      <c r="B8" s="893" t="s">
        <v>1266</v>
      </c>
      <c r="C8" s="76">
        <v>6.3</v>
      </c>
      <c r="D8" s="76">
        <v>3.1</v>
      </c>
      <c r="E8" s="712">
        <v>3</v>
      </c>
      <c r="F8" s="712">
        <v>3</v>
      </c>
      <c r="G8" s="902">
        <v>3</v>
      </c>
    </row>
    <row r="9" spans="1:7" x14ac:dyDescent="0.3">
      <c r="A9" s="1104"/>
      <c r="B9" s="894" t="s">
        <v>1267</v>
      </c>
      <c r="C9" s="897">
        <v>868</v>
      </c>
      <c r="D9" s="897">
        <v>836</v>
      </c>
      <c r="E9" s="897">
        <v>805</v>
      </c>
      <c r="F9" s="897">
        <v>787</v>
      </c>
      <c r="G9" s="898">
        <v>780</v>
      </c>
    </row>
    <row r="10" spans="1:7" x14ac:dyDescent="0.3">
      <c r="A10" s="1103" t="s">
        <v>1151</v>
      </c>
      <c r="B10" s="892" t="s">
        <v>1290</v>
      </c>
      <c r="C10" s="895">
        <v>-1.3</v>
      </c>
      <c r="D10" s="895">
        <v>2.9</v>
      </c>
      <c r="E10" s="895">
        <v>3.7</v>
      </c>
      <c r="F10" s="895">
        <v>3.3</v>
      </c>
      <c r="G10" s="896">
        <v>2.4</v>
      </c>
    </row>
    <row r="11" spans="1:7" x14ac:dyDescent="0.3">
      <c r="A11" s="1104"/>
      <c r="B11" s="893" t="s">
        <v>1291</v>
      </c>
      <c r="C11" s="76">
        <v>-2.2000000000000002</v>
      </c>
      <c r="D11" s="76">
        <v>2.8</v>
      </c>
      <c r="E11" s="76">
        <v>3.7</v>
      </c>
      <c r="F11" s="76">
        <v>3.3</v>
      </c>
      <c r="G11" s="774">
        <v>2.2999999999999998</v>
      </c>
    </row>
    <row r="12" spans="1:7" x14ac:dyDescent="0.3">
      <c r="A12" s="1104"/>
      <c r="B12" s="893" t="s">
        <v>1292</v>
      </c>
      <c r="C12" s="76">
        <v>-5</v>
      </c>
      <c r="D12" s="76">
        <v>2.9</v>
      </c>
      <c r="E12" s="76">
        <v>3.5</v>
      </c>
      <c r="F12" s="76">
        <v>3.3</v>
      </c>
      <c r="G12" s="774">
        <v>2.6</v>
      </c>
    </row>
    <row r="13" spans="1:7" x14ac:dyDescent="0.3">
      <c r="A13" s="1104"/>
      <c r="B13" s="893" t="s">
        <v>1266</v>
      </c>
      <c r="C13" s="76">
        <v>6.3</v>
      </c>
      <c r="D13" s="76">
        <v>3.1</v>
      </c>
      <c r="E13" s="712">
        <v>3</v>
      </c>
      <c r="F13" s="712">
        <v>3</v>
      </c>
      <c r="G13" s="902">
        <v>3</v>
      </c>
    </row>
    <row r="14" spans="1:7" x14ac:dyDescent="0.3">
      <c r="A14" s="1104"/>
      <c r="B14" s="894" t="s">
        <v>1267</v>
      </c>
      <c r="C14" s="897">
        <v>891</v>
      </c>
      <c r="D14" s="897">
        <v>874</v>
      </c>
      <c r="E14" s="897">
        <v>845</v>
      </c>
      <c r="F14" s="897">
        <v>826</v>
      </c>
      <c r="G14" s="898">
        <v>816</v>
      </c>
    </row>
    <row r="15" spans="1:7" x14ac:dyDescent="0.3">
      <c r="A15" s="1103" t="s">
        <v>1152</v>
      </c>
      <c r="B15" s="893" t="s">
        <v>1290</v>
      </c>
      <c r="C15" s="76">
        <v>0.3</v>
      </c>
      <c r="D15" s="76">
        <v>3.3</v>
      </c>
      <c r="E15" s="76">
        <v>2.4</v>
      </c>
      <c r="F15" s="76">
        <v>2.5</v>
      </c>
      <c r="G15" s="774">
        <v>2.4</v>
      </c>
    </row>
    <row r="16" spans="1:7" x14ac:dyDescent="0.3">
      <c r="A16" s="1104"/>
      <c r="B16" s="893" t="s">
        <v>1291</v>
      </c>
      <c r="C16" s="76">
        <v>-0.4</v>
      </c>
      <c r="D16" s="76">
        <v>3.3</v>
      </c>
      <c r="E16" s="76">
        <v>2.2000000000000002</v>
      </c>
      <c r="F16" s="76">
        <v>2.4</v>
      </c>
      <c r="G16" s="774">
        <v>2.2999999999999998</v>
      </c>
    </row>
    <row r="17" spans="1:7" x14ac:dyDescent="0.3">
      <c r="A17" s="1104"/>
      <c r="B17" s="893" t="s">
        <v>1292</v>
      </c>
      <c r="C17" s="76">
        <v>-3.3</v>
      </c>
      <c r="D17" s="76">
        <v>3.4</v>
      </c>
      <c r="E17" s="76">
        <v>2.2000000000000002</v>
      </c>
      <c r="F17" s="76">
        <v>2.2999999999999998</v>
      </c>
      <c r="G17" s="774">
        <v>2.6</v>
      </c>
    </row>
    <row r="18" spans="1:7" x14ac:dyDescent="0.3">
      <c r="A18" s="1104"/>
      <c r="B18" s="893" t="s">
        <v>1266</v>
      </c>
      <c r="C18" s="76">
        <v>7.8</v>
      </c>
      <c r="D18" s="76">
        <v>3.9</v>
      </c>
      <c r="E18" s="712">
        <v>3</v>
      </c>
      <c r="F18" s="712">
        <v>3</v>
      </c>
      <c r="G18" s="902">
        <v>3</v>
      </c>
    </row>
    <row r="19" spans="1:7" x14ac:dyDescent="0.3">
      <c r="A19" s="1105"/>
      <c r="B19" s="894" t="s">
        <v>1267</v>
      </c>
      <c r="C19" s="897">
        <v>846</v>
      </c>
      <c r="D19" s="897">
        <v>797</v>
      </c>
      <c r="E19" s="897">
        <v>779</v>
      </c>
      <c r="F19" s="897">
        <v>771</v>
      </c>
      <c r="G19" s="898">
        <v>769</v>
      </c>
    </row>
    <row r="20" spans="1:7" x14ac:dyDescent="0.3">
      <c r="A20" s="5" t="s">
        <v>10</v>
      </c>
    </row>
  </sheetData>
  <mergeCells count="3">
    <mergeCell ref="A5:A9"/>
    <mergeCell ref="A10:A14"/>
    <mergeCell ref="A15:A19"/>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2713B-1612-9344-BE62-B8F2CCFF52D5}">
  <dimension ref="A1:O55"/>
  <sheetViews>
    <sheetView zoomScale="80" zoomScaleNormal="80" workbookViewId="0">
      <selection activeCell="N22" sqref="N22"/>
    </sheetView>
  </sheetViews>
  <sheetFormatPr baseColWidth="10" defaultColWidth="9.453125" defaultRowHeight="13" x14ac:dyDescent="0.3"/>
  <cols>
    <col min="1" max="1" width="4" style="5" customWidth="1"/>
    <col min="2" max="2" width="45.453125" style="5" customWidth="1"/>
    <col min="3" max="6" width="14.453125" style="5" customWidth="1"/>
    <col min="7" max="16384" width="9.453125" style="5"/>
  </cols>
  <sheetData>
    <row r="1" spans="1:8" x14ac:dyDescent="0.3">
      <c r="A1" s="1067" t="s">
        <v>1145</v>
      </c>
      <c r="B1" s="1067"/>
      <c r="C1" s="1067"/>
      <c r="D1" s="1067"/>
      <c r="E1" s="1067"/>
      <c r="F1" s="1067"/>
    </row>
    <row r="2" spans="1:8" x14ac:dyDescent="0.3">
      <c r="A2" s="1067" t="s">
        <v>1144</v>
      </c>
      <c r="B2" s="1067"/>
      <c r="C2" s="1067"/>
      <c r="D2" s="1067"/>
      <c r="E2" s="1067"/>
      <c r="F2" s="1067"/>
    </row>
    <row r="3" spans="1:8" x14ac:dyDescent="0.3">
      <c r="A3" s="1068" t="s">
        <v>658</v>
      </c>
      <c r="B3" s="1068"/>
      <c r="C3" s="1068"/>
      <c r="D3" s="1068"/>
      <c r="E3" s="1068"/>
      <c r="F3" s="1068"/>
    </row>
    <row r="4" spans="1:8" x14ac:dyDescent="0.3">
      <c r="A4" s="432"/>
      <c r="B4" s="432"/>
      <c r="C4" s="432"/>
      <c r="D4" s="432"/>
      <c r="E4" s="432"/>
      <c r="F4" s="432"/>
    </row>
    <row r="5" spans="1:8" s="76" customFormat="1" ht="15" customHeight="1" x14ac:dyDescent="0.3">
      <c r="A5" s="733" t="s">
        <v>246</v>
      </c>
      <c r="B5" s="734"/>
      <c r="C5" s="737">
        <v>2024</v>
      </c>
      <c r="D5" s="737">
        <v>2025</v>
      </c>
      <c r="E5" s="738">
        <v>2026</v>
      </c>
      <c r="F5" s="738">
        <v>2027</v>
      </c>
      <c r="H5" s="799"/>
    </row>
    <row r="6" spans="1:8" x14ac:dyDescent="0.3">
      <c r="A6" s="228" t="s">
        <v>247</v>
      </c>
      <c r="B6" s="229" t="s">
        <v>248</v>
      </c>
      <c r="C6" s="748">
        <v>68900004.917617097</v>
      </c>
      <c r="D6" s="749">
        <v>71810403.157582045</v>
      </c>
      <c r="E6" s="748">
        <v>73770082.713768765</v>
      </c>
      <c r="F6" s="750">
        <v>75198379.301305145</v>
      </c>
    </row>
    <row r="7" spans="1:8" x14ac:dyDescent="0.3">
      <c r="A7" s="435" t="s">
        <v>249</v>
      </c>
      <c r="B7" s="436" t="s">
        <v>250</v>
      </c>
      <c r="C7" s="230">
        <v>72089857.914278105</v>
      </c>
      <c r="D7" s="751">
        <v>72441200.294572502</v>
      </c>
      <c r="E7" s="230">
        <v>72685181.831059679</v>
      </c>
      <c r="F7" s="752">
        <v>72711983.384581581</v>
      </c>
    </row>
    <row r="8" spans="1:8" x14ac:dyDescent="0.3">
      <c r="A8" s="437" t="s">
        <v>251</v>
      </c>
      <c r="B8" s="438" t="s">
        <v>252</v>
      </c>
      <c r="C8" s="261">
        <v>71691309.76224421</v>
      </c>
      <c r="D8" s="753">
        <v>73038428.435413569</v>
      </c>
      <c r="E8" s="261">
        <v>73494613.483311489</v>
      </c>
      <c r="F8" s="754">
        <v>74386132.616005644</v>
      </c>
    </row>
    <row r="9" spans="1:8" x14ac:dyDescent="0.3">
      <c r="A9" s="439" t="s">
        <v>253</v>
      </c>
      <c r="B9" s="248" t="s">
        <v>254</v>
      </c>
      <c r="C9" s="326">
        <v>-1.8101088914732824</v>
      </c>
      <c r="D9" s="325">
        <v>-1.0601088914732824</v>
      </c>
      <c r="E9" s="326">
        <v>-0.31010889147328236</v>
      </c>
      <c r="F9" s="324">
        <v>0</v>
      </c>
    </row>
    <row r="10" spans="1:8" x14ac:dyDescent="0.3">
      <c r="A10" s="435" t="s">
        <v>255</v>
      </c>
      <c r="B10" s="249" t="s">
        <v>256</v>
      </c>
      <c r="C10" s="230">
        <v>76855774.560377732</v>
      </c>
      <c r="D10" s="230">
        <v>76178043.116948232</v>
      </c>
      <c r="E10" s="230">
        <v>74443333.162996605</v>
      </c>
      <c r="F10" s="230">
        <v>74386132.616005644</v>
      </c>
    </row>
    <row r="11" spans="1:8" x14ac:dyDescent="0.3">
      <c r="A11" s="435" t="s">
        <v>257</v>
      </c>
      <c r="B11" s="249" t="s">
        <v>258</v>
      </c>
      <c r="C11" s="230">
        <v>4765916.646099627</v>
      </c>
      <c r="D11" s="230">
        <v>3736842.8223757297</v>
      </c>
      <c r="E11" s="230">
        <v>1758151.3319369256</v>
      </c>
      <c r="F11" s="230">
        <v>1674149.2314240634</v>
      </c>
    </row>
    <row r="12" spans="1:8" x14ac:dyDescent="0.3">
      <c r="A12" s="435" t="s">
        <v>259</v>
      </c>
      <c r="B12" s="249" t="s">
        <v>686</v>
      </c>
      <c r="C12" s="230">
        <v>5622.3956615271563</v>
      </c>
      <c r="D12" s="230">
        <v>4696.0503796492931</v>
      </c>
      <c r="E12" s="230">
        <v>2328.2416862185282</v>
      </c>
      <c r="F12" s="230">
        <v>2309.4017809989355</v>
      </c>
    </row>
    <row r="13" spans="1:8" x14ac:dyDescent="0.3">
      <c r="A13" s="435" t="s">
        <v>260</v>
      </c>
      <c r="B13" s="249" t="s">
        <v>1137</v>
      </c>
      <c r="C13" s="764">
        <v>1.670420543914495</v>
      </c>
      <c r="D13" s="765">
        <v>1.2617663961560532</v>
      </c>
      <c r="E13" s="764">
        <v>0.57468857478554547</v>
      </c>
      <c r="F13" s="766">
        <v>0.53401391000156107</v>
      </c>
    </row>
    <row r="14" spans="1:8" ht="12.75" customHeight="1" x14ac:dyDescent="0.3">
      <c r="A14" s="735" t="s">
        <v>1136</v>
      </c>
      <c r="B14" s="736" t="s">
        <v>261</v>
      </c>
      <c r="C14" s="767">
        <v>-2.7884417711741989</v>
      </c>
      <c r="D14" s="768">
        <v>-1.4747586647845736</v>
      </c>
      <c r="E14" s="767">
        <v>-0.22006600575971191</v>
      </c>
      <c r="F14" s="769">
        <v>0.25908743388045252</v>
      </c>
    </row>
    <row r="15" spans="1:8" x14ac:dyDescent="0.3">
      <c r="A15" s="1068" t="s">
        <v>262</v>
      </c>
      <c r="B15" s="1068"/>
      <c r="C15" s="224"/>
      <c r="D15" s="224"/>
      <c r="E15" s="224"/>
      <c r="F15" s="224"/>
    </row>
    <row r="16" spans="1:8" x14ac:dyDescent="0.3">
      <c r="A16" s="224"/>
      <c r="B16" s="224"/>
      <c r="C16" s="384"/>
      <c r="D16" s="384"/>
      <c r="E16" s="384"/>
      <c r="F16" s="384"/>
    </row>
    <row r="17" spans="1:15" x14ac:dyDescent="0.3">
      <c r="A17" s="166"/>
      <c r="B17" s="224"/>
      <c r="C17" s="384"/>
      <c r="D17" s="384"/>
      <c r="E17" s="384"/>
      <c r="F17" s="384"/>
    </row>
    <row r="18" spans="1:15" x14ac:dyDescent="0.3">
      <c r="A18" s="224"/>
      <c r="B18" s="224"/>
      <c r="C18" s="384"/>
      <c r="D18" s="384"/>
      <c r="E18" s="384"/>
      <c r="F18" s="384"/>
    </row>
    <row r="19" spans="1:15" x14ac:dyDescent="0.3">
      <c r="A19" s="224"/>
      <c r="B19" s="224"/>
      <c r="C19" s="224"/>
      <c r="D19" s="224"/>
      <c r="E19" s="224"/>
      <c r="F19" s="224"/>
    </row>
    <row r="20" spans="1:15" x14ac:dyDescent="0.3">
      <c r="A20" s="224"/>
      <c r="B20" s="224"/>
      <c r="C20" s="384"/>
      <c r="D20" s="384"/>
      <c r="E20" s="384"/>
      <c r="F20" s="384"/>
    </row>
    <row r="21" spans="1:15" x14ac:dyDescent="0.3">
      <c r="A21" s="224"/>
      <c r="B21" s="224"/>
      <c r="C21" s="384"/>
      <c r="D21" s="384"/>
      <c r="E21" s="384"/>
      <c r="F21" s="384"/>
      <c r="H21" s="376"/>
      <c r="I21" s="376"/>
      <c r="J21" s="376"/>
      <c r="K21" s="376"/>
      <c r="L21" s="376"/>
      <c r="M21" s="376"/>
      <c r="N21" s="376"/>
      <c r="O21" s="376"/>
    </row>
    <row r="22" spans="1:15" x14ac:dyDescent="0.3">
      <c r="A22" s="224"/>
      <c r="B22" s="224"/>
      <c r="C22" s="224"/>
      <c r="D22" s="224"/>
      <c r="E22" s="224"/>
      <c r="F22" s="224"/>
      <c r="H22" s="376"/>
      <c r="I22" s="376"/>
      <c r="J22" s="376"/>
      <c r="K22" s="376"/>
      <c r="L22" s="376"/>
      <c r="M22" s="376"/>
      <c r="N22" s="376"/>
      <c r="O22" s="376"/>
    </row>
    <row r="23" spans="1:15" x14ac:dyDescent="0.3">
      <c r="A23" s="224"/>
      <c r="B23" s="224"/>
      <c r="C23" s="224"/>
      <c r="D23" s="224"/>
      <c r="E23" s="224"/>
      <c r="F23" s="224"/>
      <c r="H23" s="376"/>
      <c r="I23" s="376"/>
      <c r="J23" s="376"/>
      <c r="K23" s="376"/>
      <c r="L23" s="376"/>
      <c r="M23" s="376"/>
      <c r="N23" s="376"/>
      <c r="O23" s="376"/>
    </row>
    <row r="24" spans="1:15" x14ac:dyDescent="0.3">
      <c r="A24" s="224"/>
      <c r="B24" s="224"/>
      <c r="C24" s="224"/>
      <c r="D24" s="224"/>
      <c r="E24" s="224"/>
      <c r="F24" s="224"/>
      <c r="H24" s="376"/>
      <c r="I24" s="376"/>
      <c r="J24" s="376"/>
      <c r="K24" s="376"/>
    </row>
    <row r="25" spans="1:15" x14ac:dyDescent="0.3">
      <c r="A25" s="224"/>
      <c r="B25" s="224"/>
      <c r="C25" s="224"/>
      <c r="D25" s="224"/>
      <c r="E25" s="224"/>
      <c r="F25" s="224"/>
      <c r="H25" s="376"/>
      <c r="I25" s="376"/>
      <c r="J25" s="376"/>
      <c r="K25" s="376"/>
    </row>
    <row r="26" spans="1:15" x14ac:dyDescent="0.3">
      <c r="A26" s="224"/>
      <c r="B26" s="224"/>
      <c r="C26" s="224"/>
      <c r="D26" s="224"/>
      <c r="E26" s="224"/>
      <c r="F26" s="224"/>
      <c r="H26" s="376"/>
      <c r="I26" s="376"/>
      <c r="J26" s="376"/>
      <c r="K26" s="376"/>
    </row>
    <row r="27" spans="1:15" x14ac:dyDescent="0.3">
      <c r="A27" s="224"/>
      <c r="B27" s="224"/>
      <c r="C27" s="224"/>
      <c r="D27" s="224"/>
      <c r="E27" s="224"/>
      <c r="F27" s="224"/>
      <c r="H27" s="376"/>
      <c r="I27" s="376"/>
      <c r="J27" s="376"/>
      <c r="K27" s="376"/>
    </row>
    <row r="28" spans="1:15" x14ac:dyDescent="0.3">
      <c r="A28" s="224"/>
      <c r="B28" s="224"/>
      <c r="C28" s="224"/>
      <c r="D28" s="224"/>
      <c r="E28" s="224"/>
      <c r="F28" s="224"/>
      <c r="H28" s="376"/>
      <c r="I28" s="376"/>
      <c r="J28" s="376"/>
      <c r="K28" s="376"/>
    </row>
    <row r="29" spans="1:15" x14ac:dyDescent="0.3">
      <c r="A29" s="224"/>
      <c r="B29" s="224"/>
      <c r="C29" s="224"/>
      <c r="D29" s="224"/>
      <c r="E29" s="224"/>
      <c r="F29" s="224"/>
      <c r="H29" s="376"/>
      <c r="I29" s="376"/>
      <c r="J29" s="376"/>
      <c r="K29" s="376"/>
    </row>
    <row r="30" spans="1:15" x14ac:dyDescent="0.3">
      <c r="A30" s="224"/>
      <c r="B30" s="224"/>
      <c r="C30" s="224"/>
      <c r="D30" s="224"/>
      <c r="E30" s="224"/>
      <c r="F30" s="224"/>
    </row>
    <row r="31" spans="1:15" x14ac:dyDescent="0.3">
      <c r="A31" s="224"/>
      <c r="B31" s="224"/>
      <c r="C31" s="224"/>
      <c r="D31" s="224"/>
      <c r="E31" s="224"/>
      <c r="F31" s="224"/>
    </row>
    <row r="32" spans="1:15" x14ac:dyDescent="0.3">
      <c r="A32" s="224"/>
      <c r="B32" s="224"/>
      <c r="C32" s="224"/>
      <c r="D32" s="224"/>
      <c r="E32" s="224"/>
      <c r="F32" s="224"/>
    </row>
    <row r="33" spans="1:6" x14ac:dyDescent="0.3">
      <c r="A33" s="224"/>
      <c r="B33" s="224"/>
      <c r="C33" s="224"/>
      <c r="D33" s="224"/>
      <c r="E33" s="224"/>
      <c r="F33" s="224"/>
    </row>
    <row r="34" spans="1:6" x14ac:dyDescent="0.3">
      <c r="A34" s="224"/>
      <c r="B34" s="224"/>
      <c r="C34" s="224"/>
      <c r="D34" s="224"/>
      <c r="E34" s="224"/>
      <c r="F34" s="224"/>
    </row>
    <row r="35" spans="1:6" x14ac:dyDescent="0.3">
      <c r="A35" s="224"/>
      <c r="B35" s="224"/>
      <c r="C35" s="224"/>
      <c r="D35" s="224"/>
      <c r="E35" s="224"/>
      <c r="F35" s="224"/>
    </row>
    <row r="36" spans="1:6" x14ac:dyDescent="0.3">
      <c r="A36" s="224"/>
      <c r="B36" s="224"/>
      <c r="C36" s="224"/>
      <c r="D36" s="224"/>
      <c r="E36" s="224"/>
      <c r="F36" s="224"/>
    </row>
    <row r="37" spans="1:6" x14ac:dyDescent="0.3">
      <c r="A37" s="224"/>
      <c r="B37" s="224"/>
      <c r="C37" s="224"/>
      <c r="D37" s="224"/>
      <c r="E37" s="224"/>
      <c r="F37" s="224"/>
    </row>
    <row r="38" spans="1:6" x14ac:dyDescent="0.3">
      <c r="A38" s="224"/>
      <c r="B38" s="224"/>
      <c r="C38" s="224"/>
      <c r="D38" s="224"/>
      <c r="E38" s="224"/>
      <c r="F38" s="224"/>
    </row>
    <row r="39" spans="1:6" x14ac:dyDescent="0.3">
      <c r="A39" s="224"/>
      <c r="B39" s="224"/>
      <c r="C39" s="224"/>
      <c r="D39" s="224"/>
      <c r="E39" s="224"/>
      <c r="F39" s="224"/>
    </row>
    <row r="40" spans="1:6" x14ac:dyDescent="0.3">
      <c r="A40" s="224"/>
      <c r="B40" s="224"/>
      <c r="C40" s="224"/>
      <c r="D40" s="224"/>
      <c r="E40" s="224"/>
      <c r="F40" s="224"/>
    </row>
    <row r="41" spans="1:6" x14ac:dyDescent="0.3">
      <c r="A41" s="224"/>
      <c r="B41" s="224"/>
      <c r="C41" s="224"/>
      <c r="D41" s="224"/>
      <c r="E41" s="224"/>
      <c r="F41" s="224"/>
    </row>
    <row r="42" spans="1:6" x14ac:dyDescent="0.3">
      <c r="A42" s="224"/>
      <c r="B42" s="224"/>
      <c r="C42" s="224"/>
      <c r="D42" s="224"/>
      <c r="E42" s="224"/>
      <c r="F42" s="224"/>
    </row>
    <row r="43" spans="1:6" x14ac:dyDescent="0.3">
      <c r="A43" s="224"/>
      <c r="B43" s="224"/>
      <c r="C43" s="224"/>
      <c r="D43" s="224"/>
      <c r="E43" s="224"/>
      <c r="F43" s="224"/>
    </row>
    <row r="44" spans="1:6" x14ac:dyDescent="0.3">
      <c r="A44" s="224"/>
      <c r="B44" s="224"/>
      <c r="C44" s="224"/>
      <c r="D44" s="224"/>
      <c r="E44" s="224"/>
      <c r="F44" s="224"/>
    </row>
    <row r="45" spans="1:6" x14ac:dyDescent="0.3">
      <c r="A45" s="224"/>
      <c r="B45" s="224"/>
      <c r="C45" s="224"/>
      <c r="D45" s="224"/>
      <c r="E45" s="224"/>
      <c r="F45" s="224"/>
    </row>
    <row r="46" spans="1:6" x14ac:dyDescent="0.3">
      <c r="A46" s="224"/>
      <c r="B46" s="224"/>
      <c r="C46" s="224"/>
      <c r="D46" s="224"/>
      <c r="E46" s="224"/>
      <c r="F46" s="224"/>
    </row>
    <row r="47" spans="1:6" x14ac:dyDescent="0.3">
      <c r="A47" s="224"/>
      <c r="B47" s="224"/>
      <c r="C47" s="224"/>
      <c r="D47" s="224"/>
      <c r="E47" s="224"/>
      <c r="F47" s="224"/>
    </row>
    <row r="48" spans="1:6" x14ac:dyDescent="0.3">
      <c r="A48" s="224"/>
      <c r="B48" s="224"/>
      <c r="C48" s="224"/>
      <c r="D48" s="224"/>
      <c r="E48" s="224"/>
      <c r="F48" s="224"/>
    </row>
    <row r="49" spans="1:6" x14ac:dyDescent="0.3">
      <c r="A49" s="224"/>
      <c r="B49" s="224"/>
      <c r="C49" s="224"/>
      <c r="D49" s="224"/>
      <c r="E49" s="224"/>
      <c r="F49" s="224"/>
    </row>
    <row r="50" spans="1:6" x14ac:dyDescent="0.3">
      <c r="A50" s="224"/>
      <c r="B50" s="224"/>
      <c r="C50" s="224"/>
      <c r="D50" s="224"/>
      <c r="E50" s="224"/>
      <c r="F50" s="224"/>
    </row>
    <row r="51" spans="1:6" x14ac:dyDescent="0.3">
      <c r="A51" s="224"/>
      <c r="B51" s="224"/>
      <c r="C51" s="224"/>
      <c r="D51" s="224"/>
      <c r="E51" s="224"/>
      <c r="F51" s="224"/>
    </row>
    <row r="52" spans="1:6" x14ac:dyDescent="0.3">
      <c r="A52" s="224"/>
      <c r="B52" s="224"/>
      <c r="C52" s="224"/>
      <c r="D52" s="224"/>
      <c r="E52" s="224"/>
      <c r="F52" s="224"/>
    </row>
    <row r="53" spans="1:6" x14ac:dyDescent="0.3">
      <c r="A53" s="224"/>
      <c r="B53" s="224"/>
      <c r="C53" s="224"/>
      <c r="D53" s="224"/>
      <c r="E53" s="224"/>
      <c r="F53" s="224"/>
    </row>
    <row r="54" spans="1:6" x14ac:dyDescent="0.3">
      <c r="A54" s="224"/>
      <c r="B54" s="224"/>
      <c r="C54" s="224"/>
      <c r="D54" s="224"/>
      <c r="E54" s="224"/>
      <c r="F54" s="224"/>
    </row>
    <row r="55" spans="1:6" x14ac:dyDescent="0.3">
      <c r="A55" s="224"/>
      <c r="B55" s="224"/>
      <c r="C55" s="224"/>
      <c r="D55" s="224"/>
      <c r="E55" s="224"/>
      <c r="F55" s="224"/>
    </row>
  </sheetData>
  <mergeCells count="4">
    <mergeCell ref="A1:F1"/>
    <mergeCell ref="A2:F2"/>
    <mergeCell ref="A3:F3"/>
    <mergeCell ref="A15:B1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2C98-1BF4-5044-99FA-66E5500F016E}">
  <dimension ref="A1:O55"/>
  <sheetViews>
    <sheetView zoomScale="90" zoomScaleNormal="90" workbookViewId="0">
      <selection activeCell="F24" sqref="F24"/>
    </sheetView>
  </sheetViews>
  <sheetFormatPr baseColWidth="10" defaultColWidth="9.453125" defaultRowHeight="13" x14ac:dyDescent="0.3"/>
  <cols>
    <col min="1" max="1" width="4" style="5" customWidth="1"/>
    <col min="2" max="2" width="45.453125" style="5" customWidth="1"/>
    <col min="3" max="6" width="14.453125" style="5" customWidth="1"/>
    <col min="7" max="16384" width="9.453125" style="5"/>
  </cols>
  <sheetData>
    <row r="1" spans="1:8" x14ac:dyDescent="0.3">
      <c r="A1" s="1067" t="s">
        <v>1146</v>
      </c>
      <c r="B1" s="1067"/>
      <c r="C1" s="1067"/>
      <c r="D1" s="1067"/>
      <c r="E1" s="1067"/>
      <c r="F1" s="1067"/>
    </row>
    <row r="2" spans="1:8" x14ac:dyDescent="0.3">
      <c r="A2" s="1067" t="s">
        <v>1143</v>
      </c>
      <c r="B2" s="1067"/>
      <c r="C2" s="1067"/>
      <c r="D2" s="1067"/>
      <c r="E2" s="1067"/>
      <c r="F2" s="1067"/>
    </row>
    <row r="3" spans="1:8" x14ac:dyDescent="0.3">
      <c r="A3" s="1068" t="s">
        <v>658</v>
      </c>
      <c r="B3" s="1068"/>
      <c r="C3" s="1068"/>
      <c r="D3" s="1068"/>
      <c r="E3" s="1068"/>
      <c r="F3" s="1068"/>
    </row>
    <row r="4" spans="1:8" x14ac:dyDescent="0.3">
      <c r="A4" s="432"/>
      <c r="B4" s="432"/>
      <c r="C4" s="432"/>
      <c r="D4" s="432"/>
      <c r="E4" s="432"/>
      <c r="F4" s="432"/>
    </row>
    <row r="5" spans="1:8" s="76" customFormat="1" ht="15" customHeight="1" x14ac:dyDescent="0.3">
      <c r="A5" s="733" t="s">
        <v>246</v>
      </c>
      <c r="B5" s="734"/>
      <c r="C5" s="737">
        <v>2024</v>
      </c>
      <c r="D5" s="737">
        <v>2025</v>
      </c>
      <c r="E5" s="738">
        <v>2026</v>
      </c>
      <c r="F5" s="738">
        <v>2027</v>
      </c>
      <c r="H5" s="799"/>
    </row>
    <row r="6" spans="1:8" x14ac:dyDescent="0.3">
      <c r="A6" s="228" t="s">
        <v>247</v>
      </c>
      <c r="B6" s="229" t="s">
        <v>248</v>
      </c>
      <c r="C6" s="748">
        <v>70334880.047554106</v>
      </c>
      <c r="D6" s="749">
        <v>72666769.125667721</v>
      </c>
      <c r="E6" s="748">
        <v>73987628.568714574</v>
      </c>
      <c r="F6" s="750">
        <v>75404092.733868554</v>
      </c>
    </row>
    <row r="7" spans="1:8" x14ac:dyDescent="0.3">
      <c r="A7" s="435" t="s">
        <v>249</v>
      </c>
      <c r="B7" s="436" t="s">
        <v>250</v>
      </c>
      <c r="C7" s="230">
        <v>71917521.107919842</v>
      </c>
      <c r="D7" s="751">
        <v>72232958.906693205</v>
      </c>
      <c r="E7" s="230">
        <v>72463009.177107126</v>
      </c>
      <c r="F7" s="752">
        <v>72471585.652529344</v>
      </c>
    </row>
    <row r="8" spans="1:8" x14ac:dyDescent="0.3">
      <c r="A8" s="437" t="s">
        <v>251</v>
      </c>
      <c r="B8" s="438" t="s">
        <v>252</v>
      </c>
      <c r="C8" s="261">
        <v>70157210.021675169</v>
      </c>
      <c r="D8" s="753">
        <v>72387322.732907549</v>
      </c>
      <c r="E8" s="261">
        <v>73258111.248134062</v>
      </c>
      <c r="F8" s="754">
        <v>74445017.322814927</v>
      </c>
    </row>
    <row r="9" spans="1:8" x14ac:dyDescent="0.3">
      <c r="A9" s="439" t="s">
        <v>253</v>
      </c>
      <c r="B9" s="248" t="s">
        <v>254</v>
      </c>
      <c r="C9" s="326">
        <v>-1.8101088914732824</v>
      </c>
      <c r="D9" s="325">
        <v>-1.0601088914732824</v>
      </c>
      <c r="E9" s="326">
        <v>-0.31010889147328236</v>
      </c>
      <c r="F9" s="324">
        <v>0</v>
      </c>
    </row>
    <row r="10" spans="1:8" x14ac:dyDescent="0.3">
      <c r="A10" s="435" t="s">
        <v>255</v>
      </c>
      <c r="B10" s="249" t="s">
        <v>256</v>
      </c>
      <c r="C10" s="230">
        <v>75492942.196028814</v>
      </c>
      <c r="D10" s="230">
        <v>75581289.246129215</v>
      </c>
      <c r="E10" s="230">
        <v>74213882.691009849</v>
      </c>
      <c r="F10" s="230">
        <v>74445017.322814927</v>
      </c>
    </row>
    <row r="11" spans="1:8" x14ac:dyDescent="0.3">
      <c r="A11" s="435" t="s">
        <v>257</v>
      </c>
      <c r="B11" s="249" t="s">
        <v>258</v>
      </c>
      <c r="C11" s="230">
        <v>3575421.0881089717</v>
      </c>
      <c r="D11" s="230">
        <v>3348330.3394360095</v>
      </c>
      <c r="E11" s="230">
        <v>1750873.5139027238</v>
      </c>
      <c r="F11" s="230">
        <v>1973431.6702855825</v>
      </c>
    </row>
    <row r="12" spans="1:8" x14ac:dyDescent="0.3">
      <c r="A12" s="435" t="s">
        <v>259</v>
      </c>
      <c r="B12" s="249" t="s">
        <v>686</v>
      </c>
      <c r="C12" s="230">
        <v>4661.5785646107515</v>
      </c>
      <c r="D12" s="230">
        <v>4600.9759753915287</v>
      </c>
      <c r="E12" s="230">
        <v>2502.1952482296415</v>
      </c>
      <c r="F12" s="230">
        <v>2914.2968061768161</v>
      </c>
    </row>
    <row r="13" spans="1:8" x14ac:dyDescent="0.3">
      <c r="A13" s="435" t="s">
        <v>260</v>
      </c>
      <c r="B13" s="249" t="s">
        <v>1137</v>
      </c>
      <c r="C13" s="764">
        <v>1.2129359740832777</v>
      </c>
      <c r="D13" s="765">
        <v>1.111343763227338</v>
      </c>
      <c r="E13" s="764">
        <v>0.568087118058903</v>
      </c>
      <c r="F13" s="766">
        <v>0.6259706359908972</v>
      </c>
    </row>
    <row r="14" spans="1:8" ht="12.75" customHeight="1" x14ac:dyDescent="0.3">
      <c r="A14" s="735" t="s">
        <v>1136</v>
      </c>
      <c r="B14" s="736" t="s">
        <v>261</v>
      </c>
      <c r="C14" s="767">
        <v>-1.7498356088041227</v>
      </c>
      <c r="D14" s="768">
        <v>-0.96735788596684813</v>
      </c>
      <c r="E14" s="767">
        <v>-7.3410244236988831E-2</v>
      </c>
      <c r="F14" s="769">
        <v>0.30421780194375359</v>
      </c>
    </row>
    <row r="15" spans="1:8" x14ac:dyDescent="0.3">
      <c r="A15" s="1068" t="s">
        <v>262</v>
      </c>
      <c r="B15" s="1068"/>
      <c r="C15" s="224"/>
      <c r="D15" s="224"/>
      <c r="E15" s="224"/>
      <c r="F15" s="224"/>
    </row>
    <row r="16" spans="1:8" x14ac:dyDescent="0.3">
      <c r="A16" s="224"/>
      <c r="B16" s="224"/>
      <c r="C16" s="384"/>
      <c r="D16" s="384"/>
      <c r="E16" s="384"/>
      <c r="F16" s="384"/>
    </row>
    <row r="17" spans="1:15" x14ac:dyDescent="0.3">
      <c r="A17" s="166"/>
      <c r="B17" s="224"/>
      <c r="C17" s="384"/>
      <c r="D17" s="384"/>
      <c r="E17" s="384"/>
      <c r="F17" s="384"/>
    </row>
    <row r="18" spans="1:15" x14ac:dyDescent="0.3">
      <c r="A18" s="224"/>
      <c r="B18" s="224"/>
      <c r="C18" s="384"/>
      <c r="D18" s="384"/>
      <c r="E18" s="384"/>
      <c r="F18" s="384"/>
    </row>
    <row r="19" spans="1:15" x14ac:dyDescent="0.3">
      <c r="A19" s="224"/>
      <c r="B19" s="224"/>
      <c r="C19" s="224"/>
      <c r="D19" s="224"/>
      <c r="E19" s="224"/>
      <c r="F19" s="224"/>
    </row>
    <row r="20" spans="1:15" x14ac:dyDescent="0.3">
      <c r="A20" s="224"/>
      <c r="B20" s="224"/>
      <c r="C20" s="384"/>
      <c r="D20" s="384"/>
      <c r="E20" s="384"/>
      <c r="F20" s="384"/>
      <c r="H20" s="376"/>
      <c r="I20" s="376"/>
      <c r="J20" s="376"/>
      <c r="K20" s="376"/>
      <c r="L20" s="376"/>
      <c r="M20" s="376"/>
      <c r="N20" s="376"/>
      <c r="O20" s="376"/>
    </row>
    <row r="21" spans="1:15" x14ac:dyDescent="0.3">
      <c r="A21" s="224"/>
      <c r="B21" s="224"/>
      <c r="C21" s="384"/>
      <c r="D21" s="384"/>
      <c r="E21" s="384"/>
      <c r="F21" s="384"/>
      <c r="H21" s="376"/>
      <c r="I21" s="376"/>
      <c r="J21" s="376"/>
      <c r="K21" s="376"/>
      <c r="L21" s="376"/>
      <c r="M21" s="376"/>
      <c r="N21" s="376"/>
      <c r="O21" s="376"/>
    </row>
    <row r="22" spans="1:15" x14ac:dyDescent="0.3">
      <c r="A22" s="224"/>
      <c r="B22" s="224"/>
      <c r="C22" s="224"/>
      <c r="D22" s="224"/>
      <c r="E22" s="224"/>
      <c r="F22" s="224"/>
      <c r="H22" s="376"/>
      <c r="I22" s="376"/>
      <c r="J22" s="376"/>
      <c r="K22" s="376"/>
      <c r="L22" s="376"/>
      <c r="M22" s="376"/>
      <c r="N22" s="376"/>
      <c r="O22" s="376"/>
    </row>
    <row r="23" spans="1:15" x14ac:dyDescent="0.3">
      <c r="A23" s="224"/>
      <c r="B23" s="224"/>
      <c r="C23" s="224"/>
      <c r="D23" s="224"/>
      <c r="E23" s="224"/>
      <c r="F23" s="224"/>
      <c r="H23" s="376"/>
      <c r="I23" s="376"/>
      <c r="J23" s="376"/>
      <c r="K23" s="376"/>
      <c r="L23" s="376"/>
      <c r="M23" s="376"/>
      <c r="N23" s="376"/>
      <c r="O23" s="376"/>
    </row>
    <row r="24" spans="1:15" x14ac:dyDescent="0.3">
      <c r="A24" s="224"/>
      <c r="B24" s="224"/>
      <c r="C24" s="224"/>
      <c r="D24" s="224"/>
      <c r="E24" s="224"/>
      <c r="F24" s="224"/>
      <c r="H24" s="376"/>
      <c r="I24" s="376"/>
      <c r="J24" s="376"/>
      <c r="K24" s="376"/>
      <c r="L24" s="376"/>
      <c r="M24" s="376"/>
      <c r="N24" s="376"/>
      <c r="O24" s="376"/>
    </row>
    <row r="25" spans="1:15" x14ac:dyDescent="0.3">
      <c r="A25" s="224"/>
      <c r="B25" s="224"/>
      <c r="C25" s="224"/>
      <c r="D25" s="224"/>
      <c r="E25" s="224"/>
      <c r="F25" s="224"/>
      <c r="H25" s="376"/>
      <c r="I25" s="376"/>
      <c r="J25" s="376"/>
      <c r="K25" s="376"/>
      <c r="L25" s="376"/>
      <c r="M25" s="376"/>
      <c r="N25" s="376"/>
      <c r="O25" s="376"/>
    </row>
    <row r="26" spans="1:15" x14ac:dyDescent="0.3">
      <c r="A26" s="224"/>
      <c r="B26" s="224"/>
      <c r="C26" s="224"/>
      <c r="D26" s="224"/>
      <c r="E26" s="224"/>
      <c r="F26" s="224"/>
      <c r="H26" s="376"/>
      <c r="I26" s="376"/>
      <c r="J26" s="376"/>
      <c r="K26" s="376"/>
      <c r="L26" s="376"/>
      <c r="M26" s="376"/>
      <c r="N26" s="376"/>
      <c r="O26" s="376"/>
    </row>
    <row r="27" spans="1:15" x14ac:dyDescent="0.3">
      <c r="A27" s="224"/>
      <c r="B27" s="224"/>
      <c r="C27" s="224"/>
      <c r="D27" s="224"/>
      <c r="E27" s="224"/>
      <c r="F27" s="224"/>
      <c r="H27" s="376"/>
      <c r="I27" s="376"/>
      <c r="J27" s="376"/>
      <c r="K27" s="376"/>
      <c r="L27" s="376"/>
      <c r="M27" s="376"/>
      <c r="N27" s="376"/>
      <c r="O27" s="376"/>
    </row>
    <row r="28" spans="1:15" x14ac:dyDescent="0.3">
      <c r="A28" s="224"/>
      <c r="B28" s="224"/>
      <c r="C28" s="224"/>
      <c r="D28" s="224"/>
      <c r="E28" s="224"/>
      <c r="F28" s="224"/>
      <c r="H28" s="376"/>
      <c r="I28" s="376"/>
      <c r="J28" s="376"/>
      <c r="K28" s="376"/>
      <c r="L28" s="376"/>
      <c r="M28" s="376"/>
      <c r="N28" s="376"/>
      <c r="O28" s="376"/>
    </row>
    <row r="29" spans="1:15" x14ac:dyDescent="0.3">
      <c r="A29" s="224"/>
      <c r="B29" s="224"/>
      <c r="C29" s="224"/>
      <c r="D29" s="224"/>
      <c r="E29" s="224"/>
      <c r="F29" s="224"/>
    </row>
    <row r="30" spans="1:15" x14ac:dyDescent="0.3">
      <c r="A30" s="224"/>
      <c r="B30" s="224"/>
      <c r="C30" s="224"/>
      <c r="D30" s="224"/>
      <c r="E30" s="224"/>
      <c r="F30" s="224"/>
    </row>
    <row r="31" spans="1:15" x14ac:dyDescent="0.3">
      <c r="A31" s="224"/>
      <c r="B31" s="224"/>
      <c r="C31" s="224"/>
      <c r="D31" s="224"/>
      <c r="E31" s="224"/>
      <c r="F31" s="224"/>
    </row>
    <row r="32" spans="1:15" x14ac:dyDescent="0.3">
      <c r="A32" s="224"/>
      <c r="B32" s="224"/>
      <c r="C32" s="224"/>
      <c r="D32" s="224"/>
      <c r="E32" s="224"/>
      <c r="F32" s="224"/>
    </row>
    <row r="33" spans="1:6" x14ac:dyDescent="0.3">
      <c r="A33" s="224"/>
      <c r="B33" s="224"/>
      <c r="C33" s="224"/>
      <c r="D33" s="224"/>
      <c r="E33" s="224"/>
      <c r="F33" s="224"/>
    </row>
    <row r="34" spans="1:6" x14ac:dyDescent="0.3">
      <c r="A34" s="224"/>
      <c r="B34" s="224"/>
      <c r="C34" s="224"/>
      <c r="D34" s="224"/>
      <c r="E34" s="224"/>
      <c r="F34" s="224"/>
    </row>
    <row r="35" spans="1:6" x14ac:dyDescent="0.3">
      <c r="A35" s="224"/>
      <c r="B35" s="224"/>
      <c r="C35" s="224"/>
      <c r="D35" s="224"/>
      <c r="E35" s="224"/>
      <c r="F35" s="224"/>
    </row>
    <row r="36" spans="1:6" x14ac:dyDescent="0.3">
      <c r="A36" s="224"/>
      <c r="B36" s="224"/>
      <c r="C36" s="224"/>
      <c r="D36" s="224"/>
      <c r="E36" s="224"/>
      <c r="F36" s="224"/>
    </row>
    <row r="37" spans="1:6" x14ac:dyDescent="0.3">
      <c r="A37" s="224"/>
      <c r="B37" s="224"/>
      <c r="C37" s="224"/>
      <c r="D37" s="224"/>
      <c r="E37" s="224"/>
      <c r="F37" s="224"/>
    </row>
    <row r="38" spans="1:6" x14ac:dyDescent="0.3">
      <c r="A38" s="224"/>
      <c r="B38" s="224"/>
      <c r="C38" s="224"/>
      <c r="D38" s="224"/>
      <c r="E38" s="224"/>
      <c r="F38" s="224"/>
    </row>
    <row r="39" spans="1:6" x14ac:dyDescent="0.3">
      <c r="A39" s="224"/>
      <c r="B39" s="224"/>
      <c r="C39" s="224"/>
      <c r="D39" s="224"/>
      <c r="E39" s="224"/>
      <c r="F39" s="224"/>
    </row>
    <row r="40" spans="1:6" x14ac:dyDescent="0.3">
      <c r="A40" s="224"/>
      <c r="B40" s="224"/>
      <c r="C40" s="224"/>
      <c r="D40" s="224"/>
      <c r="E40" s="224"/>
      <c r="F40" s="224"/>
    </row>
    <row r="41" spans="1:6" x14ac:dyDescent="0.3">
      <c r="A41" s="224"/>
      <c r="B41" s="224"/>
      <c r="C41" s="224"/>
      <c r="D41" s="224"/>
      <c r="E41" s="224"/>
      <c r="F41" s="224"/>
    </row>
    <row r="42" spans="1:6" x14ac:dyDescent="0.3">
      <c r="A42" s="224"/>
      <c r="B42" s="224"/>
      <c r="C42" s="224"/>
      <c r="D42" s="224"/>
      <c r="E42" s="224"/>
      <c r="F42" s="224"/>
    </row>
    <row r="43" spans="1:6" x14ac:dyDescent="0.3">
      <c r="A43" s="224"/>
      <c r="B43" s="224"/>
      <c r="C43" s="224"/>
      <c r="D43" s="224"/>
      <c r="E43" s="224"/>
      <c r="F43" s="224"/>
    </row>
    <row r="44" spans="1:6" x14ac:dyDescent="0.3">
      <c r="A44" s="224"/>
      <c r="B44" s="224"/>
      <c r="C44" s="224"/>
      <c r="D44" s="224"/>
      <c r="E44" s="224"/>
      <c r="F44" s="224"/>
    </row>
    <row r="45" spans="1:6" x14ac:dyDescent="0.3">
      <c r="A45" s="224"/>
      <c r="B45" s="224"/>
      <c r="C45" s="224"/>
      <c r="D45" s="224"/>
      <c r="E45" s="224"/>
      <c r="F45" s="224"/>
    </row>
    <row r="46" spans="1:6" x14ac:dyDescent="0.3">
      <c r="A46" s="224"/>
      <c r="B46" s="224"/>
      <c r="C46" s="224"/>
      <c r="D46" s="224"/>
      <c r="E46" s="224"/>
      <c r="F46" s="224"/>
    </row>
    <row r="47" spans="1:6" x14ac:dyDescent="0.3">
      <c r="A47" s="224"/>
      <c r="B47" s="224"/>
      <c r="C47" s="224"/>
      <c r="D47" s="224"/>
      <c r="E47" s="224"/>
      <c r="F47" s="224"/>
    </row>
    <row r="48" spans="1:6" x14ac:dyDescent="0.3">
      <c r="A48" s="224"/>
      <c r="B48" s="224"/>
      <c r="C48" s="224"/>
      <c r="D48" s="224"/>
      <c r="E48" s="224"/>
      <c r="F48" s="224"/>
    </row>
    <row r="49" spans="1:6" x14ac:dyDescent="0.3">
      <c r="A49" s="224"/>
      <c r="B49" s="224"/>
      <c r="C49" s="224"/>
      <c r="D49" s="224"/>
      <c r="E49" s="224"/>
      <c r="F49" s="224"/>
    </row>
    <row r="50" spans="1:6" x14ac:dyDescent="0.3">
      <c r="A50" s="224"/>
      <c r="B50" s="224"/>
      <c r="C50" s="224"/>
      <c r="D50" s="224"/>
      <c r="E50" s="224"/>
      <c r="F50" s="224"/>
    </row>
    <row r="51" spans="1:6" x14ac:dyDescent="0.3">
      <c r="A51" s="224"/>
      <c r="B51" s="224"/>
      <c r="C51" s="224"/>
      <c r="D51" s="224"/>
      <c r="E51" s="224"/>
      <c r="F51" s="224"/>
    </row>
    <row r="52" spans="1:6" x14ac:dyDescent="0.3">
      <c r="A52" s="224"/>
      <c r="B52" s="224"/>
      <c r="C52" s="224"/>
      <c r="D52" s="224"/>
      <c r="E52" s="224"/>
      <c r="F52" s="224"/>
    </row>
    <row r="53" spans="1:6" x14ac:dyDescent="0.3">
      <c r="A53" s="224"/>
      <c r="B53" s="224"/>
      <c r="C53" s="224"/>
      <c r="D53" s="224"/>
      <c r="E53" s="224"/>
      <c r="F53" s="224"/>
    </row>
    <row r="54" spans="1:6" x14ac:dyDescent="0.3">
      <c r="A54" s="224"/>
      <c r="B54" s="224"/>
      <c r="C54" s="224"/>
      <c r="D54" s="224"/>
      <c r="E54" s="224"/>
      <c r="F54" s="224"/>
    </row>
    <row r="55" spans="1:6" x14ac:dyDescent="0.3">
      <c r="A55" s="224"/>
      <c r="B55" s="224"/>
      <c r="C55" s="224"/>
      <c r="D55" s="224"/>
      <c r="E55" s="224"/>
      <c r="F55" s="224"/>
    </row>
  </sheetData>
  <mergeCells count="4">
    <mergeCell ref="A1:F1"/>
    <mergeCell ref="A2:F2"/>
    <mergeCell ref="A3:F3"/>
    <mergeCell ref="A15:B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DA05C-F46E-4030-8981-1932EF6B7ED0}">
  <dimension ref="A1:I24"/>
  <sheetViews>
    <sheetView zoomScale="80" zoomScaleNormal="80" workbookViewId="0"/>
  </sheetViews>
  <sheetFormatPr baseColWidth="10" defaultColWidth="11.453125" defaultRowHeight="13" x14ac:dyDescent="0.3"/>
  <cols>
    <col min="1" max="1" width="30.54296875" style="1" customWidth="1"/>
    <col min="2" max="9" width="9.453125" style="1" customWidth="1"/>
    <col min="10" max="16384" width="11.453125" style="1"/>
  </cols>
  <sheetData>
    <row r="1" spans="1:9" x14ac:dyDescent="0.3">
      <c r="A1" s="408" t="s">
        <v>1153</v>
      </c>
    </row>
    <row r="2" spans="1:9" x14ac:dyDescent="0.3">
      <c r="A2" s="408" t="s">
        <v>660</v>
      </c>
    </row>
    <row r="3" spans="1:9" x14ac:dyDescent="0.3">
      <c r="A3" s="409" t="s">
        <v>687</v>
      </c>
      <c r="E3" s="823"/>
    </row>
    <row r="5" spans="1:9" x14ac:dyDescent="0.3">
      <c r="A5" s="818"/>
      <c r="B5" s="1005">
        <v>2024</v>
      </c>
      <c r="C5" s="1106"/>
      <c r="D5" s="1107">
        <v>2025</v>
      </c>
      <c r="E5" s="1107"/>
      <c r="F5" s="1005">
        <v>2026</v>
      </c>
      <c r="G5" s="1106"/>
      <c r="H5" s="1107">
        <v>2027</v>
      </c>
      <c r="I5" s="1106"/>
    </row>
    <row r="6" spans="1:9" x14ac:dyDescent="0.3">
      <c r="A6" s="826"/>
      <c r="B6" s="829" t="s">
        <v>88</v>
      </c>
      <c r="C6" s="827" t="s">
        <v>117</v>
      </c>
      <c r="D6" s="31" t="s">
        <v>88</v>
      </c>
      <c r="E6" s="338" t="s">
        <v>117</v>
      </c>
      <c r="F6" s="829" t="s">
        <v>88</v>
      </c>
      <c r="G6" s="827" t="s">
        <v>117</v>
      </c>
      <c r="H6" s="31" t="s">
        <v>88</v>
      </c>
      <c r="I6" s="827" t="s">
        <v>117</v>
      </c>
    </row>
    <row r="7" spans="1:9" x14ac:dyDescent="0.3">
      <c r="A7" s="554" t="s">
        <v>1147</v>
      </c>
      <c r="B7" s="830"/>
      <c r="C7" s="830"/>
      <c r="D7" s="824"/>
      <c r="E7" s="824"/>
      <c r="F7" s="830"/>
      <c r="G7" s="830"/>
      <c r="H7" s="824"/>
      <c r="I7" s="825"/>
    </row>
    <row r="8" spans="1:9" x14ac:dyDescent="0.3">
      <c r="A8" s="246" t="s">
        <v>1148</v>
      </c>
      <c r="B8" s="832">
        <v>16478.409303101111</v>
      </c>
      <c r="C8" s="834">
        <v>4.6297751138038521</v>
      </c>
      <c r="D8" s="832">
        <v>16296.818585267252</v>
      </c>
      <c r="E8" s="834">
        <v>4.1627109523778021</v>
      </c>
      <c r="F8" s="832">
        <v>16063.15118263659</v>
      </c>
      <c r="G8" s="834">
        <v>3.7979246164741505</v>
      </c>
      <c r="H8" s="832">
        <v>15820.02156721846</v>
      </c>
      <c r="I8" s="834">
        <v>3.5135083189963687</v>
      </c>
    </row>
    <row r="9" spans="1:9" x14ac:dyDescent="0.3">
      <c r="A9" s="246" t="s">
        <v>1149</v>
      </c>
      <c r="B9" s="87">
        <v>143287.82029269828</v>
      </c>
      <c r="C9" s="835">
        <v>40.258156737100109</v>
      </c>
      <c r="D9" s="87">
        <v>160431.80008469496</v>
      </c>
      <c r="E9" s="835">
        <v>40.979238237700123</v>
      </c>
      <c r="F9" s="87">
        <v>173157.4628453172</v>
      </c>
      <c r="G9" s="835">
        <v>40.940845490971348</v>
      </c>
      <c r="H9" s="87">
        <v>175104.56183628345</v>
      </c>
      <c r="I9" s="835">
        <v>38.88941188176701</v>
      </c>
    </row>
    <row r="10" spans="1:9" x14ac:dyDescent="0.3">
      <c r="A10" s="551" t="s">
        <v>1150</v>
      </c>
      <c r="B10" s="833">
        <v>-126809.41098959716</v>
      </c>
      <c r="C10" s="836">
        <v>-35.628381623296256</v>
      </c>
      <c r="D10" s="833">
        <v>-144134.9814994277</v>
      </c>
      <c r="E10" s="836">
        <v>-36.816527285322316</v>
      </c>
      <c r="F10" s="833">
        <v>-157094.31166268061</v>
      </c>
      <c r="G10" s="836">
        <v>-37.1429208744972</v>
      </c>
      <c r="H10" s="833">
        <v>-159284.54026906498</v>
      </c>
      <c r="I10" s="836">
        <v>-35.375903562770638</v>
      </c>
    </row>
    <row r="11" spans="1:9" x14ac:dyDescent="0.3">
      <c r="A11" s="554" t="s">
        <v>1151</v>
      </c>
      <c r="B11" s="831"/>
      <c r="C11" s="831"/>
      <c r="D11" s="824"/>
      <c r="E11" s="824"/>
      <c r="F11" s="831"/>
      <c r="G11" s="831"/>
      <c r="H11" s="824"/>
      <c r="I11" s="825"/>
    </row>
    <row r="12" spans="1:9" x14ac:dyDescent="0.3">
      <c r="A12" s="246" t="s">
        <v>1148</v>
      </c>
      <c r="B12" s="832">
        <v>16497.106959805067</v>
      </c>
      <c r="C12" s="834">
        <v>4.9013104092585502</v>
      </c>
      <c r="D12" s="832">
        <v>16338.476974295427</v>
      </c>
      <c r="E12" s="834">
        <v>4.3899318669734901</v>
      </c>
      <c r="F12" s="832">
        <v>16127.500186320744</v>
      </c>
      <c r="G12" s="834">
        <v>3.9808109921713601</v>
      </c>
      <c r="H12" s="832">
        <v>15866.068609548676</v>
      </c>
      <c r="I12" s="834">
        <v>3.6687861784159699</v>
      </c>
    </row>
    <row r="13" spans="1:9" x14ac:dyDescent="0.3">
      <c r="A13" s="246" t="s">
        <v>1149</v>
      </c>
      <c r="B13" s="87">
        <v>141918.70198953277</v>
      </c>
      <c r="C13" s="835">
        <v>42.164217824649299</v>
      </c>
      <c r="D13" s="87">
        <v>159390.95665368153</v>
      </c>
      <c r="E13" s="835">
        <v>42.8262341111853</v>
      </c>
      <c r="F13" s="87">
        <v>172189.11382321725</v>
      </c>
      <c r="G13" s="835">
        <v>42.5020808631647</v>
      </c>
      <c r="H13" s="87">
        <v>174355.94364538128</v>
      </c>
      <c r="I13" s="835">
        <v>40.317150512375399</v>
      </c>
    </row>
    <row r="14" spans="1:9" x14ac:dyDescent="0.3">
      <c r="A14" s="551" t="s">
        <v>1150</v>
      </c>
      <c r="B14" s="833">
        <v>-125421.5950297277</v>
      </c>
      <c r="C14" s="836">
        <v>-37.26290741539075</v>
      </c>
      <c r="D14" s="833">
        <v>-143052.4796793861</v>
      </c>
      <c r="E14" s="836">
        <v>-38.436302244211809</v>
      </c>
      <c r="F14" s="833">
        <v>-156061.61363689651</v>
      </c>
      <c r="G14" s="836">
        <v>-38.521269870993336</v>
      </c>
      <c r="H14" s="833">
        <v>-158489.87503583261</v>
      </c>
      <c r="I14" s="836">
        <v>-36.648364333959428</v>
      </c>
    </row>
    <row r="15" spans="1:9" x14ac:dyDescent="0.3">
      <c r="A15" s="554" t="s">
        <v>1152</v>
      </c>
      <c r="B15" s="824"/>
      <c r="C15" s="824"/>
      <c r="D15" s="824"/>
      <c r="E15" s="824"/>
      <c r="F15" s="824"/>
      <c r="G15" s="824"/>
      <c r="H15" s="824"/>
      <c r="I15" s="825"/>
    </row>
    <row r="16" spans="1:9" x14ac:dyDescent="0.3">
      <c r="A16" s="246" t="s">
        <v>1148</v>
      </c>
      <c r="B16" s="832">
        <v>16451.24644353662</v>
      </c>
      <c r="C16" s="834">
        <v>4.2805904380464597</v>
      </c>
      <c r="D16" s="832">
        <v>16242.086083243546</v>
      </c>
      <c r="E16" s="834">
        <v>3.9231982881367302</v>
      </c>
      <c r="F16" s="832">
        <v>15987.471800408553</v>
      </c>
      <c r="G16" s="834">
        <v>3.6297234544618302</v>
      </c>
      <c r="H16" s="832">
        <v>15687.46910209915</v>
      </c>
      <c r="I16" s="834">
        <v>3.3695589927955898</v>
      </c>
    </row>
    <row r="17" spans="1:9" x14ac:dyDescent="0.3">
      <c r="A17" s="246" t="s">
        <v>1149</v>
      </c>
      <c r="B17" s="87">
        <v>147947.98716743774</v>
      </c>
      <c r="C17" s="835">
        <v>38.495851446318099</v>
      </c>
      <c r="D17" s="87">
        <v>163480.27769240874</v>
      </c>
      <c r="E17" s="835">
        <v>39.487879961962001</v>
      </c>
      <c r="F17" s="87">
        <v>174077.71300108163</v>
      </c>
      <c r="G17" s="835">
        <v>39.521818438044399</v>
      </c>
      <c r="H17" s="87">
        <v>175300.52890917781</v>
      </c>
      <c r="I17" s="835">
        <v>37.653331444567002</v>
      </c>
    </row>
    <row r="18" spans="1:9" x14ac:dyDescent="0.3">
      <c r="A18" s="552" t="s">
        <v>1150</v>
      </c>
      <c r="B18" s="833">
        <v>-131496.74072390111</v>
      </c>
      <c r="C18" s="836">
        <v>-34.215261008271639</v>
      </c>
      <c r="D18" s="833">
        <v>-147238.19160916519</v>
      </c>
      <c r="E18" s="836">
        <v>-35.56468167382527</v>
      </c>
      <c r="F18" s="833">
        <v>-158090.24120067307</v>
      </c>
      <c r="G18" s="836">
        <v>-35.892094983582567</v>
      </c>
      <c r="H18" s="833">
        <v>-159613.05980707865</v>
      </c>
      <c r="I18" s="836">
        <v>-34.283772451771412</v>
      </c>
    </row>
    <row r="19" spans="1:9" x14ac:dyDescent="0.3">
      <c r="A19" s="1" t="s">
        <v>65</v>
      </c>
    </row>
    <row r="20" spans="1:9" x14ac:dyDescent="0.3">
      <c r="B20" s="706"/>
      <c r="D20" s="706"/>
      <c r="F20" s="706"/>
      <c r="H20" s="706"/>
    </row>
    <row r="21" spans="1:9" x14ac:dyDescent="0.3">
      <c r="E21" s="708"/>
    </row>
    <row r="22" spans="1:9" x14ac:dyDescent="0.3">
      <c r="B22" s="706"/>
      <c r="C22" s="706"/>
      <c r="D22" s="706"/>
      <c r="E22" s="706"/>
      <c r="F22" s="706"/>
      <c r="G22" s="706"/>
      <c r="H22" s="706"/>
      <c r="I22" s="706"/>
    </row>
    <row r="24" spans="1:9" x14ac:dyDescent="0.3">
      <c r="B24" s="706"/>
      <c r="C24" s="706"/>
      <c r="D24" s="706"/>
      <c r="E24" s="706"/>
      <c r="F24" s="706"/>
      <c r="G24" s="706"/>
      <c r="H24" s="706"/>
      <c r="I24" s="706"/>
    </row>
  </sheetData>
  <mergeCells count="4">
    <mergeCell ref="B5:C5"/>
    <mergeCell ref="D5:E5"/>
    <mergeCell ref="F5:G5"/>
    <mergeCell ref="H5:I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36F64-C1E0-46D4-89C8-974201696FA4}">
  <dimension ref="A1:F24"/>
  <sheetViews>
    <sheetView zoomScale="60" zoomScaleNormal="60" workbookViewId="0">
      <selection activeCell="A20" sqref="A20:B20"/>
    </sheetView>
  </sheetViews>
  <sheetFormatPr baseColWidth="10" defaultColWidth="10.453125" defaultRowHeight="13" x14ac:dyDescent="0.3"/>
  <cols>
    <col min="1" max="1" width="73.453125" style="5" customWidth="1"/>
    <col min="2" max="3" width="12.453125" style="5" customWidth="1"/>
    <col min="4" max="4" width="10.453125" style="5"/>
    <col min="5" max="5" width="11.453125" style="5" bestFit="1" customWidth="1"/>
    <col min="6" max="16384" width="10.453125" style="5"/>
  </cols>
  <sheetData>
    <row r="1" spans="1:6" x14ac:dyDescent="0.3">
      <c r="A1" s="4" t="s">
        <v>33</v>
      </c>
    </row>
    <row r="2" spans="1:6" ht="14.5" x14ac:dyDescent="0.3">
      <c r="A2" s="100" t="s">
        <v>729</v>
      </c>
    </row>
    <row r="3" spans="1:6" x14ac:dyDescent="0.3">
      <c r="A3" s="5" t="s">
        <v>617</v>
      </c>
    </row>
    <row r="5" spans="1:6" x14ac:dyDescent="0.3">
      <c r="A5" s="424" t="s">
        <v>34</v>
      </c>
      <c r="B5" s="289" t="s">
        <v>101</v>
      </c>
      <c r="C5" s="425" t="s">
        <v>35</v>
      </c>
    </row>
    <row r="6" spans="1:6" ht="14.5" x14ac:dyDescent="0.3">
      <c r="A6" s="604" t="s">
        <v>732</v>
      </c>
      <c r="B6" s="151">
        <v>3749.3655319999998</v>
      </c>
      <c r="C6" s="271">
        <v>1.4073142947820646E-3</v>
      </c>
    </row>
    <row r="7" spans="1:6" x14ac:dyDescent="0.3">
      <c r="A7" s="535" t="s">
        <v>109</v>
      </c>
      <c r="B7" s="151">
        <v>-924414.10205584823</v>
      </c>
      <c r="C7" s="271">
        <v>-0.34697635347049477</v>
      </c>
      <c r="E7" s="273"/>
      <c r="F7" s="274"/>
    </row>
    <row r="8" spans="1:6" ht="14.5" x14ac:dyDescent="0.3">
      <c r="A8" s="535" t="s">
        <v>733</v>
      </c>
      <c r="B8" s="151">
        <v>-930074.75807746279</v>
      </c>
      <c r="C8" s="271">
        <v>-0.34910106552352654</v>
      </c>
      <c r="F8" s="274"/>
    </row>
    <row r="9" spans="1:6" ht="14.5" x14ac:dyDescent="0.3">
      <c r="A9" s="535" t="s">
        <v>734</v>
      </c>
      <c r="B9" s="151">
        <v>255928.73364997629</v>
      </c>
      <c r="C9" s="271">
        <v>9.606216364798098E-2</v>
      </c>
      <c r="F9" s="274"/>
    </row>
    <row r="10" spans="1:6" x14ac:dyDescent="0.3">
      <c r="A10" s="535" t="s">
        <v>36</v>
      </c>
      <c r="B10" s="151">
        <v>-855854.36328943039</v>
      </c>
      <c r="C10" s="271">
        <v>-0.32124263943567338</v>
      </c>
      <c r="F10" s="274"/>
    </row>
    <row r="11" spans="1:6" ht="15" customHeight="1" x14ac:dyDescent="0.3">
      <c r="A11" s="535" t="s">
        <v>37</v>
      </c>
      <c r="B11" s="151">
        <v>-31737.050314394659</v>
      </c>
      <c r="C11" s="271">
        <v>-1.1912416701030585E-2</v>
      </c>
      <c r="F11" s="274"/>
    </row>
    <row r="12" spans="1:6" ht="14.5" x14ac:dyDescent="0.3">
      <c r="A12" s="535" t="s">
        <v>735</v>
      </c>
      <c r="B12" s="151">
        <v>26244.974542135711</v>
      </c>
      <c r="C12" s="271">
        <v>9.8509807923787569E-3</v>
      </c>
      <c r="F12" s="274"/>
    </row>
    <row r="13" spans="1:6" x14ac:dyDescent="0.3">
      <c r="A13" s="603" t="s">
        <v>728</v>
      </c>
      <c r="B13" s="272">
        <v>-2456157.2000130243</v>
      </c>
      <c r="C13" s="379">
        <v>-0.92191201639558362</v>
      </c>
      <c r="F13" s="274"/>
    </row>
    <row r="14" spans="1:6" ht="25.5" customHeight="1" x14ac:dyDescent="0.3">
      <c r="A14" s="1011" t="s">
        <v>730</v>
      </c>
      <c r="B14" s="1011"/>
      <c r="C14" s="1011"/>
    </row>
    <row r="15" spans="1:6" ht="25.5" customHeight="1" x14ac:dyDescent="0.3">
      <c r="A15" s="1012" t="s">
        <v>736</v>
      </c>
      <c r="B15" s="1012"/>
      <c r="C15" s="1012"/>
    </row>
    <row r="16" spans="1:6" ht="27.75" customHeight="1" x14ac:dyDescent="0.3">
      <c r="A16" s="1011" t="s">
        <v>738</v>
      </c>
      <c r="B16" s="1011"/>
      <c r="C16" s="1011"/>
    </row>
    <row r="17" spans="1:3" ht="27.75" customHeight="1" x14ac:dyDescent="0.3">
      <c r="A17" s="1011" t="s">
        <v>731</v>
      </c>
      <c r="B17" s="1011"/>
      <c r="C17" s="1011"/>
    </row>
    <row r="18" spans="1:3" x14ac:dyDescent="0.3">
      <c r="A18" s="5" t="s">
        <v>32</v>
      </c>
      <c r="C18" s="28"/>
    </row>
    <row r="20" spans="1:3" x14ac:dyDescent="0.3">
      <c r="A20" s="262"/>
      <c r="B20" s="28"/>
    </row>
    <row r="24" spans="1:3" x14ac:dyDescent="0.3">
      <c r="B24" s="28"/>
    </row>
  </sheetData>
  <mergeCells count="4">
    <mergeCell ref="A14:C14"/>
    <mergeCell ref="A16:C16"/>
    <mergeCell ref="A17:C17"/>
    <mergeCell ref="A15:C1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25375-BDD7-4C09-A6E8-526779386B12}">
  <dimension ref="A1:H51"/>
  <sheetViews>
    <sheetView zoomScale="50" zoomScaleNormal="50" workbookViewId="0">
      <selection activeCell="D28" sqref="D28"/>
    </sheetView>
  </sheetViews>
  <sheetFormatPr baseColWidth="10" defaultColWidth="11.453125" defaultRowHeight="13" x14ac:dyDescent="0.3"/>
  <cols>
    <col min="1" max="1" width="83.1796875" style="588" customWidth="1"/>
    <col min="2" max="2" width="12.453125" style="588" customWidth="1"/>
    <col min="3" max="3" width="179.81640625" style="588" customWidth="1"/>
    <col min="4" max="7" width="11.453125" style="1"/>
    <col min="8" max="8" width="39" style="1" customWidth="1"/>
    <col min="9" max="16384" width="11.453125" style="1"/>
  </cols>
  <sheetData>
    <row r="1" spans="1:8" x14ac:dyDescent="0.3">
      <c r="A1" s="408" t="s">
        <v>265</v>
      </c>
    </row>
    <row r="2" spans="1:8" x14ac:dyDescent="0.3">
      <c r="A2" s="408" t="s">
        <v>748</v>
      </c>
    </row>
    <row r="3" spans="1:8" x14ac:dyDescent="0.3">
      <c r="A3" s="409"/>
    </row>
    <row r="4" spans="1:8" x14ac:dyDescent="0.3">
      <c r="A4" s="275" t="s">
        <v>266</v>
      </c>
      <c r="B4" s="428" t="s">
        <v>267</v>
      </c>
      <c r="C4" s="413" t="s">
        <v>268</v>
      </c>
      <c r="F4" s="14"/>
      <c r="G4" s="14"/>
      <c r="H4" s="14"/>
    </row>
    <row r="5" spans="1:8" x14ac:dyDescent="0.3">
      <c r="A5" s="631" t="s">
        <v>749</v>
      </c>
      <c r="B5" s="1013" t="s">
        <v>804</v>
      </c>
      <c r="C5" s="532" t="s">
        <v>883</v>
      </c>
      <c r="F5" s="658"/>
      <c r="G5" s="1108"/>
      <c r="H5" s="659"/>
    </row>
    <row r="6" spans="1:8" x14ac:dyDescent="0.3">
      <c r="A6" s="246" t="s">
        <v>750</v>
      </c>
      <c r="B6" s="1014"/>
      <c r="C6" s="532" t="s">
        <v>771</v>
      </c>
      <c r="F6" s="250"/>
      <c r="G6" s="1108"/>
      <c r="H6" s="659"/>
    </row>
    <row r="7" spans="1:8" x14ac:dyDescent="0.3">
      <c r="A7" s="630"/>
      <c r="B7" s="1014"/>
      <c r="C7" s="532" t="s">
        <v>772</v>
      </c>
      <c r="F7" s="660"/>
      <c r="G7" s="1108"/>
      <c r="H7" s="659"/>
    </row>
    <row r="8" spans="1:8" x14ac:dyDescent="0.3">
      <c r="A8" s="630"/>
      <c r="B8" s="1014"/>
      <c r="C8" s="532" t="s">
        <v>773</v>
      </c>
      <c r="F8" s="660"/>
      <c r="G8" s="1108"/>
      <c r="H8" s="659"/>
    </row>
    <row r="9" spans="1:8" x14ac:dyDescent="0.3">
      <c r="A9" s="630"/>
      <c r="B9" s="1014"/>
      <c r="C9" s="532" t="s">
        <v>774</v>
      </c>
      <c r="F9" s="660"/>
      <c r="G9" s="1108"/>
      <c r="H9" s="659"/>
    </row>
    <row r="10" spans="1:8" x14ac:dyDescent="0.3">
      <c r="A10" s="633"/>
      <c r="B10" s="1015"/>
      <c r="C10" s="533" t="s">
        <v>775</v>
      </c>
      <c r="F10" s="660"/>
      <c r="G10" s="1108"/>
      <c r="H10" s="659"/>
    </row>
    <row r="11" spans="1:8" x14ac:dyDescent="0.3">
      <c r="A11" s="631" t="s">
        <v>751</v>
      </c>
      <c r="B11" s="1014" t="s">
        <v>753</v>
      </c>
      <c r="C11" s="532" t="s">
        <v>889</v>
      </c>
      <c r="F11" s="658"/>
      <c r="G11" s="1108"/>
      <c r="H11" s="659"/>
    </row>
    <row r="12" spans="1:8" ht="13" customHeight="1" x14ac:dyDescent="0.3">
      <c r="A12" s="246" t="s">
        <v>752</v>
      </c>
      <c r="B12" s="1014"/>
      <c r="C12" s="532" t="s">
        <v>888</v>
      </c>
      <c r="F12" s="250"/>
      <c r="G12" s="1108"/>
      <c r="H12" s="659"/>
    </row>
    <row r="13" spans="1:8" ht="13" customHeight="1" x14ac:dyDescent="0.3">
      <c r="A13" s="630"/>
      <c r="B13" s="1014"/>
      <c r="C13" s="532" t="s">
        <v>776</v>
      </c>
      <c r="F13" s="660"/>
      <c r="G13" s="1108"/>
      <c r="H13" s="659"/>
    </row>
    <row r="14" spans="1:8" x14ac:dyDescent="0.3">
      <c r="A14" s="630"/>
      <c r="B14" s="1014"/>
      <c r="C14" s="532" t="s">
        <v>777</v>
      </c>
      <c r="F14" s="660"/>
      <c r="G14" s="1108"/>
      <c r="H14" s="659"/>
    </row>
    <row r="15" spans="1:8" x14ac:dyDescent="0.3">
      <c r="A15" s="378" t="s">
        <v>754</v>
      </c>
      <c r="B15" s="1013" t="s">
        <v>756</v>
      </c>
      <c r="C15" s="531" t="s">
        <v>890</v>
      </c>
      <c r="F15" s="85"/>
      <c r="G15" s="1108"/>
      <c r="H15" s="659"/>
    </row>
    <row r="16" spans="1:8" x14ac:dyDescent="0.3">
      <c r="A16" s="246" t="s">
        <v>755</v>
      </c>
      <c r="B16" s="1014"/>
      <c r="C16" s="532" t="s">
        <v>778</v>
      </c>
      <c r="F16" s="250"/>
      <c r="G16" s="1108"/>
      <c r="H16" s="659"/>
    </row>
    <row r="17" spans="1:8" x14ac:dyDescent="0.3">
      <c r="A17" s="630"/>
      <c r="B17" s="1014"/>
      <c r="C17" s="532" t="s">
        <v>779</v>
      </c>
      <c r="F17" s="660"/>
      <c r="G17" s="1108"/>
      <c r="H17" s="659"/>
    </row>
    <row r="18" spans="1:8" x14ac:dyDescent="0.3">
      <c r="A18" s="630"/>
      <c r="B18" s="1014"/>
      <c r="C18" s="532" t="s">
        <v>780</v>
      </c>
      <c r="F18" s="660"/>
      <c r="G18" s="1108"/>
      <c r="H18" s="659"/>
    </row>
    <row r="19" spans="1:8" x14ac:dyDescent="0.3">
      <c r="A19" s="630"/>
      <c r="B19" s="1014"/>
      <c r="C19" s="532" t="s">
        <v>781</v>
      </c>
      <c r="F19" s="660"/>
      <c r="G19" s="1108"/>
      <c r="H19" s="659"/>
    </row>
    <row r="20" spans="1:8" x14ac:dyDescent="0.3">
      <c r="A20" s="633"/>
      <c r="B20" s="1015"/>
      <c r="C20" s="533" t="s">
        <v>782</v>
      </c>
      <c r="F20" s="660"/>
      <c r="G20" s="1108"/>
      <c r="H20" s="659"/>
    </row>
    <row r="21" spans="1:8" x14ac:dyDescent="0.3">
      <c r="A21" s="551" t="s">
        <v>757</v>
      </c>
      <c r="B21" s="1013" t="s">
        <v>805</v>
      </c>
      <c r="C21" s="532" t="s">
        <v>891</v>
      </c>
      <c r="F21" s="85"/>
      <c r="G21" s="1108"/>
      <c r="H21" s="659"/>
    </row>
    <row r="22" spans="1:8" x14ac:dyDescent="0.3">
      <c r="A22" s="246" t="s">
        <v>758</v>
      </c>
      <c r="B22" s="1014"/>
      <c r="C22" s="532" t="s">
        <v>783</v>
      </c>
      <c r="F22" s="250"/>
      <c r="G22" s="1108"/>
      <c r="H22" s="659"/>
    </row>
    <row r="23" spans="1:8" x14ac:dyDescent="0.3">
      <c r="A23" s="630"/>
      <c r="B23" s="1014"/>
      <c r="C23" s="532" t="s">
        <v>784</v>
      </c>
      <c r="F23" s="660"/>
      <c r="G23" s="1108"/>
      <c r="H23" s="659"/>
    </row>
    <row r="24" spans="1:8" x14ac:dyDescent="0.3">
      <c r="A24" s="630"/>
      <c r="B24" s="1014"/>
      <c r="C24" s="532" t="s">
        <v>785</v>
      </c>
      <c r="F24" s="660"/>
      <c r="G24" s="1108"/>
      <c r="H24" s="659"/>
    </row>
    <row r="25" spans="1:8" x14ac:dyDescent="0.3">
      <c r="A25" s="630"/>
      <c r="B25" s="1014"/>
      <c r="C25" s="532" t="s">
        <v>786</v>
      </c>
      <c r="F25" s="660"/>
      <c r="G25" s="1108"/>
      <c r="H25" s="659"/>
    </row>
    <row r="26" spans="1:8" x14ac:dyDescent="0.3">
      <c r="A26" s="630"/>
      <c r="B26" s="1015"/>
      <c r="C26" s="532" t="s">
        <v>787</v>
      </c>
      <c r="F26" s="660"/>
      <c r="G26" s="1108"/>
      <c r="H26" s="659"/>
    </row>
    <row r="27" spans="1:8" x14ac:dyDescent="0.3">
      <c r="A27" s="378" t="s">
        <v>759</v>
      </c>
      <c r="B27" s="1013" t="s">
        <v>805</v>
      </c>
      <c r="C27" s="531" t="s">
        <v>762</v>
      </c>
      <c r="F27" s="85"/>
      <c r="G27" s="1108"/>
      <c r="H27" s="659"/>
    </row>
    <row r="28" spans="1:8" x14ac:dyDescent="0.3">
      <c r="A28" s="551" t="s">
        <v>760</v>
      </c>
      <c r="B28" s="1014"/>
      <c r="C28" s="532" t="s">
        <v>887</v>
      </c>
      <c r="F28" s="85"/>
      <c r="G28" s="1108"/>
      <c r="H28" s="659"/>
    </row>
    <row r="29" spans="1:8" x14ac:dyDescent="0.3">
      <c r="A29" s="246" t="s">
        <v>761</v>
      </c>
      <c r="B29" s="1014"/>
      <c r="C29" s="532" t="s">
        <v>788</v>
      </c>
      <c r="F29" s="250"/>
      <c r="G29" s="1108"/>
      <c r="H29" s="659"/>
    </row>
    <row r="30" spans="1:8" x14ac:dyDescent="0.3">
      <c r="A30" s="630"/>
      <c r="B30" s="1014"/>
      <c r="C30" s="532" t="s">
        <v>789</v>
      </c>
      <c r="F30" s="660"/>
      <c r="G30" s="1108"/>
      <c r="H30" s="659"/>
    </row>
    <row r="31" spans="1:8" x14ac:dyDescent="0.3">
      <c r="A31" s="630"/>
      <c r="B31" s="1014"/>
      <c r="C31" s="532" t="s">
        <v>790</v>
      </c>
      <c r="F31" s="660"/>
      <c r="G31" s="1108"/>
      <c r="H31" s="659"/>
    </row>
    <row r="32" spans="1:8" x14ac:dyDescent="0.3">
      <c r="A32" s="630"/>
      <c r="B32" s="1014"/>
      <c r="C32" s="532" t="s">
        <v>791</v>
      </c>
      <c r="F32" s="660"/>
      <c r="G32" s="1108"/>
      <c r="H32" s="659"/>
    </row>
    <row r="33" spans="1:8" x14ac:dyDescent="0.3">
      <c r="A33" s="630"/>
      <c r="B33" s="1014"/>
      <c r="C33" s="989"/>
      <c r="F33" s="660"/>
      <c r="G33" s="1108"/>
      <c r="H33" s="588"/>
    </row>
    <row r="34" spans="1:8" x14ac:dyDescent="0.3">
      <c r="A34" s="630"/>
      <c r="B34" s="1014"/>
      <c r="C34" s="532" t="s">
        <v>763</v>
      </c>
      <c r="F34" s="660"/>
      <c r="G34" s="1108"/>
      <c r="H34" s="659"/>
    </row>
    <row r="35" spans="1:8" x14ac:dyDescent="0.3">
      <c r="A35" s="630"/>
      <c r="B35" s="1015"/>
      <c r="C35" s="532" t="s">
        <v>884</v>
      </c>
      <c r="F35" s="660"/>
      <c r="G35" s="1108"/>
      <c r="H35" s="659"/>
    </row>
    <row r="36" spans="1:8" x14ac:dyDescent="0.3">
      <c r="A36" s="378" t="s">
        <v>764</v>
      </c>
      <c r="B36" s="1013" t="s">
        <v>756</v>
      </c>
      <c r="C36" s="532" t="s">
        <v>792</v>
      </c>
      <c r="F36" s="85"/>
      <c r="G36" s="1108"/>
      <c r="H36" s="659"/>
    </row>
    <row r="37" spans="1:8" ht="13" customHeight="1" x14ac:dyDescent="0.3">
      <c r="A37" s="551" t="s">
        <v>765</v>
      </c>
      <c r="B37" s="1014"/>
      <c r="C37" s="532" t="s">
        <v>793</v>
      </c>
      <c r="F37" s="85"/>
      <c r="G37" s="1108"/>
      <c r="H37" s="659"/>
    </row>
    <row r="38" spans="1:8" x14ac:dyDescent="0.3">
      <c r="A38" s="133" t="s">
        <v>766</v>
      </c>
      <c r="B38" s="1015"/>
      <c r="C38" s="534"/>
      <c r="F38" s="250"/>
      <c r="G38" s="1108"/>
      <c r="H38" s="660"/>
    </row>
    <row r="39" spans="1:8" x14ac:dyDescent="0.3">
      <c r="A39" s="551" t="s">
        <v>767</v>
      </c>
      <c r="B39" s="1014" t="s">
        <v>756</v>
      </c>
      <c r="C39" s="532" t="s">
        <v>892</v>
      </c>
      <c r="F39" s="85"/>
      <c r="G39" s="1108"/>
      <c r="H39" s="659"/>
    </row>
    <row r="40" spans="1:8" x14ac:dyDescent="0.3">
      <c r="A40" s="246" t="s">
        <v>768</v>
      </c>
      <c r="B40" s="1014"/>
      <c r="C40" s="532" t="s">
        <v>794</v>
      </c>
      <c r="F40" s="250"/>
      <c r="G40" s="1108"/>
      <c r="H40" s="659"/>
    </row>
    <row r="41" spans="1:8" x14ac:dyDescent="0.3">
      <c r="A41" s="630"/>
      <c r="B41" s="1014"/>
      <c r="C41" s="532" t="s">
        <v>795</v>
      </c>
      <c r="F41" s="660"/>
      <c r="G41" s="1108"/>
      <c r="H41" s="659"/>
    </row>
    <row r="42" spans="1:8" x14ac:dyDescent="0.3">
      <c r="A42" s="630"/>
      <c r="B42" s="1014"/>
      <c r="C42" s="532" t="s">
        <v>796</v>
      </c>
      <c r="F42" s="660"/>
      <c r="G42" s="1108"/>
      <c r="H42" s="659"/>
    </row>
    <row r="43" spans="1:8" x14ac:dyDescent="0.3">
      <c r="A43" s="630"/>
      <c r="B43" s="1014"/>
      <c r="C43" s="532" t="s">
        <v>797</v>
      </c>
      <c r="F43" s="660"/>
      <c r="G43" s="1108"/>
      <c r="H43" s="659"/>
    </row>
    <row r="44" spans="1:8" x14ac:dyDescent="0.3">
      <c r="A44" s="630"/>
      <c r="B44" s="1014"/>
      <c r="C44" s="532" t="s">
        <v>798</v>
      </c>
      <c r="F44" s="660"/>
      <c r="G44" s="1108"/>
      <c r="H44" s="659"/>
    </row>
    <row r="45" spans="1:8" x14ac:dyDescent="0.3">
      <c r="A45" s="630"/>
      <c r="B45" s="1014"/>
      <c r="C45" s="532" t="s">
        <v>799</v>
      </c>
      <c r="F45" s="660"/>
      <c r="G45" s="1108"/>
      <c r="H45" s="659"/>
    </row>
    <row r="46" spans="1:8" x14ac:dyDescent="0.3">
      <c r="A46" s="378" t="s">
        <v>769</v>
      </c>
      <c r="B46" s="1013" t="s">
        <v>805</v>
      </c>
      <c r="C46" s="635" t="s">
        <v>893</v>
      </c>
      <c r="F46" s="85"/>
      <c r="G46" s="1108"/>
      <c r="H46" s="661"/>
    </row>
    <row r="47" spans="1:8" ht="26" x14ac:dyDescent="0.3">
      <c r="A47" s="645" t="s">
        <v>770</v>
      </c>
      <c r="B47" s="1014"/>
      <c r="C47" s="632" t="s">
        <v>800</v>
      </c>
      <c r="F47" s="41"/>
      <c r="G47" s="1108"/>
      <c r="H47" s="661"/>
    </row>
    <row r="48" spans="1:8" x14ac:dyDescent="0.3">
      <c r="A48" s="630"/>
      <c r="B48" s="1014"/>
      <c r="C48" s="632" t="s">
        <v>801</v>
      </c>
      <c r="F48" s="660"/>
      <c r="G48" s="1108"/>
      <c r="H48" s="661"/>
    </row>
    <row r="49" spans="1:8" x14ac:dyDescent="0.3">
      <c r="A49" s="630"/>
      <c r="B49" s="1014"/>
      <c r="C49" s="632" t="s">
        <v>802</v>
      </c>
      <c r="F49" s="660"/>
      <c r="G49" s="1108"/>
      <c r="H49" s="661"/>
    </row>
    <row r="50" spans="1:8" x14ac:dyDescent="0.3">
      <c r="A50" s="633"/>
      <c r="B50" s="1015"/>
      <c r="C50" s="634" t="s">
        <v>803</v>
      </c>
      <c r="F50" s="660"/>
      <c r="G50" s="1108"/>
      <c r="H50" s="661"/>
    </row>
    <row r="51" spans="1:8" x14ac:dyDescent="0.3">
      <c r="A51" s="250" t="s">
        <v>65</v>
      </c>
      <c r="B51" s="1"/>
      <c r="C51" s="1"/>
    </row>
  </sheetData>
  <mergeCells count="16">
    <mergeCell ref="B46:B50"/>
    <mergeCell ref="B11:B14"/>
    <mergeCell ref="B15:B20"/>
    <mergeCell ref="B36:B38"/>
    <mergeCell ref="B39:B45"/>
    <mergeCell ref="G5:G10"/>
    <mergeCell ref="G21:G26"/>
    <mergeCell ref="G27:G35"/>
    <mergeCell ref="B5:B10"/>
    <mergeCell ref="B21:B26"/>
    <mergeCell ref="B27:B35"/>
    <mergeCell ref="G46:G50"/>
    <mergeCell ref="G11:G14"/>
    <mergeCell ref="G15:G20"/>
    <mergeCell ref="G36:G38"/>
    <mergeCell ref="G39:G4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23F7-13E0-4FFD-81AE-DC576975EE3D}">
  <dimension ref="A1:S27"/>
  <sheetViews>
    <sheetView zoomScale="70" zoomScaleNormal="70" workbookViewId="0">
      <selection activeCell="G26" sqref="G26"/>
    </sheetView>
  </sheetViews>
  <sheetFormatPr baseColWidth="10" defaultColWidth="11.453125" defaultRowHeight="13" x14ac:dyDescent="0.3"/>
  <cols>
    <col min="1" max="1" width="39.81640625" style="5" customWidth="1"/>
    <col min="2" max="2" width="15.81640625" style="5" customWidth="1"/>
    <col min="3" max="3" width="16.453125" style="5" bestFit="1" customWidth="1"/>
    <col min="4" max="4" width="20.1796875" style="5" customWidth="1"/>
    <col min="5" max="5" width="15.1796875" style="5" customWidth="1"/>
    <col min="6" max="8" width="15.81640625" style="5" customWidth="1"/>
    <col min="9" max="16384" width="11.453125" style="5"/>
  </cols>
  <sheetData>
    <row r="1" spans="1:19" x14ac:dyDescent="0.3">
      <c r="A1" s="410" t="s">
        <v>269</v>
      </c>
    </row>
    <row r="2" spans="1:19" x14ac:dyDescent="0.3">
      <c r="A2" s="410" t="s">
        <v>270</v>
      </c>
    </row>
    <row r="3" spans="1:19" x14ac:dyDescent="0.3">
      <c r="A3" s="278" t="s">
        <v>661</v>
      </c>
    </row>
    <row r="4" spans="1:19" x14ac:dyDescent="0.3">
      <c r="A4" s="278"/>
    </row>
    <row r="5" spans="1:19" x14ac:dyDescent="0.3">
      <c r="A5" s="1115" t="s">
        <v>271</v>
      </c>
      <c r="B5" s="1110" t="s">
        <v>272</v>
      </c>
      <c r="C5" s="1111"/>
      <c r="D5" s="1111"/>
      <c r="E5" s="1111"/>
      <c r="F5" s="1112"/>
      <c r="G5" s="1113" t="s">
        <v>877</v>
      </c>
      <c r="J5" s="1117"/>
      <c r="K5" s="1118"/>
      <c r="L5" s="1118"/>
      <c r="M5" s="1118"/>
      <c r="N5" s="1118"/>
      <c r="O5" s="1118"/>
      <c r="P5" s="1109"/>
    </row>
    <row r="6" spans="1:19" ht="18" customHeight="1" x14ac:dyDescent="0.3">
      <c r="A6" s="1116"/>
      <c r="B6" s="279" t="s">
        <v>273</v>
      </c>
      <c r="C6" s="653" t="s">
        <v>274</v>
      </c>
      <c r="D6" s="279" t="s">
        <v>275</v>
      </c>
      <c r="E6" s="653" t="s">
        <v>276</v>
      </c>
      <c r="F6" s="279" t="s">
        <v>806</v>
      </c>
      <c r="G6" s="1114"/>
      <c r="J6" s="1117"/>
      <c r="K6" s="663"/>
      <c r="L6" s="663"/>
      <c r="M6" s="663"/>
      <c r="N6" s="663"/>
      <c r="O6" s="663"/>
      <c r="P6" s="1109"/>
      <c r="S6" s="664"/>
    </row>
    <row r="7" spans="1:19" ht="14.5" x14ac:dyDescent="0.3">
      <c r="A7" s="647" t="s">
        <v>277</v>
      </c>
      <c r="B7" s="770"/>
      <c r="C7" s="649">
        <v>1</v>
      </c>
      <c r="D7" s="770">
        <v>2</v>
      </c>
      <c r="E7" s="649"/>
      <c r="F7" s="770"/>
      <c r="G7" s="650">
        <v>3</v>
      </c>
      <c r="J7" s="665"/>
      <c r="K7" s="666"/>
      <c r="L7" s="667"/>
      <c r="M7" s="667"/>
      <c r="N7" s="666"/>
      <c r="O7" s="666"/>
      <c r="P7" s="667"/>
    </row>
    <row r="8" spans="1:19" ht="14.5" x14ac:dyDescent="0.3">
      <c r="A8" s="140" t="s">
        <v>807</v>
      </c>
      <c r="B8" s="771"/>
      <c r="C8" s="651"/>
      <c r="D8" s="771">
        <v>1</v>
      </c>
      <c r="E8" s="651"/>
      <c r="F8" s="771"/>
      <c r="G8" s="652">
        <v>1</v>
      </c>
      <c r="J8" s="665"/>
      <c r="K8" s="666"/>
      <c r="L8" s="666"/>
      <c r="M8" s="667"/>
      <c r="N8" s="666"/>
      <c r="O8" s="666"/>
      <c r="P8" s="667"/>
    </row>
    <row r="9" spans="1:19" ht="14.5" x14ac:dyDescent="0.3">
      <c r="A9" s="140" t="s">
        <v>279</v>
      </c>
      <c r="B9" s="771"/>
      <c r="C9" s="651">
        <v>2</v>
      </c>
      <c r="D9" s="771">
        <v>2</v>
      </c>
      <c r="E9" s="651"/>
      <c r="F9" s="771"/>
      <c r="G9" s="652">
        <v>4</v>
      </c>
      <c r="J9" s="665"/>
      <c r="K9" s="666"/>
      <c r="L9" s="667"/>
      <c r="M9" s="667"/>
      <c r="N9" s="666"/>
      <c r="O9" s="666"/>
      <c r="P9" s="667"/>
    </row>
    <row r="10" spans="1:19" ht="14.5" x14ac:dyDescent="0.3">
      <c r="A10" s="140" t="s">
        <v>280</v>
      </c>
      <c r="B10" s="771"/>
      <c r="C10" s="651">
        <v>3</v>
      </c>
      <c r="D10" s="771">
        <v>4</v>
      </c>
      <c r="E10" s="651">
        <v>1</v>
      </c>
      <c r="F10" s="771">
        <v>1</v>
      </c>
      <c r="G10" s="652">
        <v>9</v>
      </c>
      <c r="J10" s="665"/>
      <c r="K10" s="666"/>
      <c r="L10" s="667"/>
      <c r="M10" s="667"/>
      <c r="N10" s="667"/>
      <c r="O10" s="667"/>
      <c r="P10" s="667"/>
    </row>
    <row r="11" spans="1:19" ht="14.5" x14ac:dyDescent="0.3">
      <c r="A11" s="140" t="s">
        <v>878</v>
      </c>
      <c r="B11" s="771">
        <v>1</v>
      </c>
      <c r="C11" s="651"/>
      <c r="D11" s="771">
        <v>1</v>
      </c>
      <c r="E11" s="651"/>
      <c r="F11" s="771"/>
      <c r="G11" s="652">
        <v>2</v>
      </c>
      <c r="J11" s="665"/>
      <c r="K11" s="667"/>
      <c r="L11" s="666"/>
      <c r="M11" s="667"/>
      <c r="N11" s="666"/>
      <c r="O11" s="666"/>
      <c r="P11" s="667"/>
    </row>
    <row r="12" spans="1:19" ht="14.5" x14ac:dyDescent="0.3">
      <c r="A12" s="140" t="s">
        <v>879</v>
      </c>
      <c r="B12" s="771"/>
      <c r="C12" s="651"/>
      <c r="D12" s="771">
        <v>1</v>
      </c>
      <c r="E12" s="651"/>
      <c r="F12" s="771"/>
      <c r="G12" s="652">
        <v>1</v>
      </c>
      <c r="J12" s="665"/>
      <c r="K12" s="666"/>
      <c r="L12" s="666"/>
      <c r="M12" s="667"/>
      <c r="N12" s="666"/>
      <c r="O12" s="666"/>
      <c r="P12" s="667"/>
    </row>
    <row r="13" spans="1:19" ht="14.5" x14ac:dyDescent="0.3">
      <c r="A13" s="140" t="s">
        <v>282</v>
      </c>
      <c r="B13" s="771">
        <v>1</v>
      </c>
      <c r="C13" s="651"/>
      <c r="D13" s="771">
        <v>1</v>
      </c>
      <c r="E13" s="651"/>
      <c r="F13" s="771"/>
      <c r="G13" s="652">
        <v>2</v>
      </c>
      <c r="J13" s="665"/>
      <c r="K13" s="667"/>
      <c r="L13" s="666"/>
      <c r="M13" s="667"/>
      <c r="N13" s="666"/>
      <c r="O13" s="666"/>
      <c r="P13" s="667"/>
    </row>
    <row r="14" spans="1:19" ht="14.5" x14ac:dyDescent="0.3">
      <c r="A14" s="140" t="s">
        <v>810</v>
      </c>
      <c r="B14" s="771"/>
      <c r="C14" s="651"/>
      <c r="D14" s="771"/>
      <c r="E14" s="651">
        <v>1</v>
      </c>
      <c r="F14" s="771"/>
      <c r="G14" s="652">
        <v>1</v>
      </c>
      <c r="J14" s="665"/>
      <c r="K14" s="666"/>
      <c r="L14" s="666"/>
      <c r="M14" s="666"/>
      <c r="N14" s="667"/>
      <c r="O14" s="666"/>
      <c r="P14" s="667"/>
    </row>
    <row r="15" spans="1:19" ht="14.5" x14ac:dyDescent="0.3">
      <c r="A15" s="140" t="s">
        <v>283</v>
      </c>
      <c r="B15" s="771"/>
      <c r="C15" s="651"/>
      <c r="D15" s="771">
        <v>1</v>
      </c>
      <c r="E15" s="651"/>
      <c r="F15" s="771"/>
      <c r="G15" s="652">
        <v>1</v>
      </c>
      <c r="J15" s="665"/>
      <c r="K15" s="666"/>
      <c r="L15" s="666"/>
      <c r="M15" s="667"/>
      <c r="N15" s="666"/>
      <c r="O15" s="666"/>
      <c r="P15" s="667"/>
    </row>
    <row r="16" spans="1:19" ht="14.5" x14ac:dyDescent="0.3">
      <c r="A16" s="140" t="s">
        <v>284</v>
      </c>
      <c r="B16" s="771"/>
      <c r="C16" s="651"/>
      <c r="D16" s="771">
        <v>8</v>
      </c>
      <c r="E16" s="651"/>
      <c r="F16" s="771"/>
      <c r="G16" s="652">
        <v>8</v>
      </c>
      <c r="J16" s="665"/>
      <c r="K16" s="666"/>
      <c r="L16" s="666"/>
      <c r="M16" s="667"/>
      <c r="N16" s="666"/>
      <c r="O16" s="666"/>
      <c r="P16" s="667"/>
    </row>
    <row r="17" spans="1:16" ht="14.5" x14ac:dyDescent="0.3">
      <c r="A17" s="140" t="s">
        <v>285</v>
      </c>
      <c r="B17" s="771"/>
      <c r="C17" s="651"/>
      <c r="D17" s="771">
        <v>1</v>
      </c>
      <c r="E17" s="651"/>
      <c r="F17" s="771"/>
      <c r="G17" s="652">
        <v>1</v>
      </c>
      <c r="J17" s="665"/>
      <c r="K17" s="666"/>
      <c r="L17" s="666"/>
      <c r="M17" s="668"/>
      <c r="N17" s="666"/>
      <c r="O17" s="666"/>
      <c r="P17" s="667"/>
    </row>
    <row r="18" spans="1:16" ht="14.5" x14ac:dyDescent="0.3">
      <c r="A18" s="140" t="s">
        <v>286</v>
      </c>
      <c r="B18" s="771"/>
      <c r="C18" s="651"/>
      <c r="D18" s="771">
        <v>3</v>
      </c>
      <c r="E18" s="651"/>
      <c r="F18" s="771"/>
      <c r="G18" s="652">
        <v>3</v>
      </c>
      <c r="J18" s="665"/>
      <c r="K18" s="666"/>
      <c r="L18" s="666"/>
      <c r="M18" s="667"/>
      <c r="N18" s="666"/>
      <c r="O18" s="666"/>
      <c r="P18" s="667"/>
    </row>
    <row r="19" spans="1:16" ht="14.5" x14ac:dyDescent="0.3">
      <c r="A19" s="140" t="s">
        <v>288</v>
      </c>
      <c r="B19" s="771">
        <v>1</v>
      </c>
      <c r="C19" s="651">
        <v>1</v>
      </c>
      <c r="D19" s="771">
        <v>4</v>
      </c>
      <c r="E19" s="651"/>
      <c r="F19" s="771"/>
      <c r="G19" s="652">
        <v>6</v>
      </c>
      <c r="J19" s="665"/>
      <c r="K19" s="667"/>
      <c r="L19" s="667"/>
      <c r="M19" s="667"/>
      <c r="N19" s="666"/>
      <c r="O19" s="666"/>
      <c r="P19" s="667"/>
    </row>
    <row r="20" spans="1:16" ht="14.5" x14ac:dyDescent="0.3">
      <c r="A20" s="140" t="s">
        <v>289</v>
      </c>
      <c r="B20" s="771">
        <v>1</v>
      </c>
      <c r="C20" s="651"/>
      <c r="D20" s="771"/>
      <c r="E20" s="651"/>
      <c r="F20" s="771"/>
      <c r="G20" s="652">
        <v>1</v>
      </c>
      <c r="J20" s="665"/>
      <c r="K20" s="667"/>
      <c r="L20" s="666"/>
      <c r="M20" s="666"/>
      <c r="N20" s="666"/>
      <c r="O20" s="666"/>
      <c r="P20" s="667"/>
    </row>
    <row r="21" spans="1:16" ht="14.5" x14ac:dyDescent="0.3">
      <c r="A21" s="140" t="s">
        <v>290</v>
      </c>
      <c r="B21" s="771"/>
      <c r="C21" s="651"/>
      <c r="D21" s="771"/>
      <c r="E21" s="651">
        <v>1</v>
      </c>
      <c r="F21" s="771"/>
      <c r="G21" s="652">
        <v>1</v>
      </c>
      <c r="J21" s="665"/>
      <c r="K21" s="666"/>
      <c r="L21" s="666"/>
      <c r="M21" s="666"/>
      <c r="N21" s="667"/>
      <c r="O21" s="666"/>
      <c r="P21" s="667"/>
    </row>
    <row r="22" spans="1:16" ht="14.5" x14ac:dyDescent="0.3">
      <c r="A22" s="140" t="s">
        <v>278</v>
      </c>
      <c r="B22" s="771">
        <v>1</v>
      </c>
      <c r="C22" s="651"/>
      <c r="D22" s="771">
        <v>2</v>
      </c>
      <c r="E22" s="651"/>
      <c r="F22" s="771"/>
      <c r="G22" s="652">
        <v>3</v>
      </c>
      <c r="J22" s="665"/>
      <c r="K22" s="667"/>
      <c r="L22" s="666"/>
      <c r="M22" s="667"/>
      <c r="N22" s="666"/>
      <c r="O22" s="666"/>
      <c r="P22" s="667"/>
    </row>
    <row r="23" spans="1:16" ht="14.5" x14ac:dyDescent="0.3">
      <c r="A23" s="140" t="s">
        <v>811</v>
      </c>
      <c r="B23" s="771"/>
      <c r="C23" s="651"/>
      <c r="D23" s="771">
        <v>1</v>
      </c>
      <c r="E23" s="651"/>
      <c r="F23" s="771"/>
      <c r="G23" s="652">
        <v>1</v>
      </c>
      <c r="J23" s="665"/>
      <c r="K23" s="666"/>
      <c r="L23" s="666"/>
      <c r="M23" s="667"/>
      <c r="N23" s="666"/>
      <c r="O23" s="666"/>
      <c r="P23" s="667"/>
    </row>
    <row r="24" spans="1:16" x14ac:dyDescent="0.3">
      <c r="A24" s="648" t="s">
        <v>812</v>
      </c>
      <c r="B24" s="279">
        <v>5</v>
      </c>
      <c r="C24" s="653">
        <v>7</v>
      </c>
      <c r="D24" s="279">
        <v>32</v>
      </c>
      <c r="E24" s="653">
        <v>3</v>
      </c>
      <c r="F24" s="279">
        <v>1</v>
      </c>
      <c r="G24" s="646">
        <v>48</v>
      </c>
      <c r="J24" s="662"/>
      <c r="K24" s="663"/>
      <c r="L24" s="663"/>
      <c r="M24" s="663"/>
      <c r="N24" s="663"/>
      <c r="O24" s="663"/>
      <c r="P24" s="663"/>
    </row>
    <row r="25" spans="1:16" x14ac:dyDescent="0.3">
      <c r="A25" s="5" t="s">
        <v>881</v>
      </c>
    </row>
    <row r="26" spans="1:16" x14ac:dyDescent="0.3">
      <c r="A26" s="5" t="s">
        <v>880</v>
      </c>
    </row>
    <row r="27" spans="1:16" x14ac:dyDescent="0.3">
      <c r="A27" s="5" t="s">
        <v>68</v>
      </c>
    </row>
  </sheetData>
  <mergeCells count="6">
    <mergeCell ref="P5:P6"/>
    <mergeCell ref="B5:F5"/>
    <mergeCell ref="G5:G6"/>
    <mergeCell ref="A5:A6"/>
    <mergeCell ref="J5:J6"/>
    <mergeCell ref="K5:O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64B0C-C3F2-488F-99E9-9153C9F57C89}">
  <dimension ref="A1:C10"/>
  <sheetViews>
    <sheetView zoomScale="80" zoomScaleNormal="80" workbookViewId="0">
      <selection activeCell="A10" sqref="A10"/>
    </sheetView>
  </sheetViews>
  <sheetFormatPr baseColWidth="10" defaultColWidth="11.453125" defaultRowHeight="13.5" customHeight="1" x14ac:dyDescent="0.35"/>
  <cols>
    <col min="1" max="1" width="43.453125" style="195" customWidth="1"/>
    <col min="2" max="2" width="47.81640625" style="195" bestFit="1" customWidth="1"/>
    <col min="3" max="3" width="50.453125" style="195" bestFit="1" customWidth="1"/>
    <col min="4" max="16384" width="11.453125" style="195"/>
  </cols>
  <sheetData>
    <row r="1" spans="1:3" ht="13.5" customHeight="1" x14ac:dyDescent="0.35">
      <c r="A1" s="434" t="s">
        <v>292</v>
      </c>
    </row>
    <row r="2" spans="1:3" ht="13.5" customHeight="1" x14ac:dyDescent="0.35">
      <c r="A2" s="434" t="s">
        <v>662</v>
      </c>
    </row>
    <row r="3" spans="1:3" ht="13.5" customHeight="1" x14ac:dyDescent="0.35">
      <c r="A3" s="434"/>
    </row>
    <row r="4" spans="1:3" ht="12.75" customHeight="1" x14ac:dyDescent="0.35">
      <c r="A4" s="530" t="s">
        <v>293</v>
      </c>
      <c r="B4" s="487" t="s">
        <v>294</v>
      </c>
      <c r="C4" s="529" t="s">
        <v>813</v>
      </c>
    </row>
    <row r="5" spans="1:3" ht="13.5" customHeight="1" x14ac:dyDescent="0.35">
      <c r="A5" s="536" t="s">
        <v>278</v>
      </c>
      <c r="B5" s="537" t="s">
        <v>814</v>
      </c>
      <c r="C5" s="538" t="s">
        <v>815</v>
      </c>
    </row>
    <row r="6" spans="1:3" ht="13.5" customHeight="1" x14ac:dyDescent="0.35">
      <c r="A6" s="539" t="s">
        <v>281</v>
      </c>
      <c r="B6" s="540" t="s">
        <v>816</v>
      </c>
      <c r="C6" s="541" t="s">
        <v>817</v>
      </c>
    </row>
    <row r="7" spans="1:3" ht="13.5" customHeight="1" x14ac:dyDescent="0.35">
      <c r="A7" s="539" t="s">
        <v>282</v>
      </c>
      <c r="B7" s="540" t="s">
        <v>818</v>
      </c>
      <c r="C7" s="541" t="s">
        <v>819</v>
      </c>
    </row>
    <row r="8" spans="1:3" ht="13.5" customHeight="1" x14ac:dyDescent="0.35">
      <c r="A8" s="539" t="s">
        <v>288</v>
      </c>
      <c r="B8" s="540" t="s">
        <v>820</v>
      </c>
      <c r="C8" s="541" t="s">
        <v>821</v>
      </c>
    </row>
    <row r="9" spans="1:3" ht="13.5" customHeight="1" x14ac:dyDescent="0.35">
      <c r="A9" s="539" t="s">
        <v>289</v>
      </c>
      <c r="B9" s="540" t="s">
        <v>822</v>
      </c>
      <c r="C9" s="541" t="s">
        <v>823</v>
      </c>
    </row>
    <row r="10" spans="1:3" ht="13.5" customHeight="1" x14ac:dyDescent="0.35">
      <c r="A10" s="5" t="s">
        <v>65</v>
      </c>
      <c r="B10" s="5"/>
      <c r="C10" s="5"/>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5695-2430-418A-B866-4BE7428E39C5}">
  <dimension ref="A1:G17"/>
  <sheetViews>
    <sheetView zoomScale="70" zoomScaleNormal="70" workbookViewId="0">
      <selection activeCell="L13" sqref="L13"/>
    </sheetView>
  </sheetViews>
  <sheetFormatPr baseColWidth="10" defaultColWidth="11.453125" defaultRowHeight="14.5" x14ac:dyDescent="0.35"/>
  <cols>
    <col min="1" max="1" width="35.1796875" style="195" customWidth="1"/>
    <col min="2" max="6" width="11.453125" style="195"/>
    <col min="7" max="7" width="12.81640625" style="195" customWidth="1"/>
    <col min="8" max="16384" width="11.453125" style="195"/>
  </cols>
  <sheetData>
    <row r="1" spans="1:7" x14ac:dyDescent="0.35">
      <c r="A1" s="434" t="s">
        <v>295</v>
      </c>
    </row>
    <row r="2" spans="1:7" x14ac:dyDescent="0.35">
      <c r="A2" s="434" t="s">
        <v>663</v>
      </c>
    </row>
    <row r="3" spans="1:7" x14ac:dyDescent="0.35">
      <c r="A3" s="434"/>
    </row>
    <row r="4" spans="1:7" x14ac:dyDescent="0.35">
      <c r="A4" s="1119" t="s">
        <v>296</v>
      </c>
      <c r="B4" s="1121" t="s">
        <v>297</v>
      </c>
      <c r="C4" s="1122"/>
      <c r="D4" s="1122"/>
      <c r="E4" s="1122"/>
      <c r="F4" s="1123"/>
      <c r="G4" s="1124" t="s">
        <v>298</v>
      </c>
    </row>
    <row r="5" spans="1:7" ht="26" x14ac:dyDescent="0.35">
      <c r="A5" s="1120"/>
      <c r="B5" s="507" t="s">
        <v>299</v>
      </c>
      <c r="C5" s="487" t="s">
        <v>274</v>
      </c>
      <c r="D5" s="507" t="s">
        <v>300</v>
      </c>
      <c r="E5" s="487" t="s">
        <v>301</v>
      </c>
      <c r="F5" s="507" t="s">
        <v>302</v>
      </c>
      <c r="G5" s="1125"/>
    </row>
    <row r="6" spans="1:7" x14ac:dyDescent="0.35">
      <c r="A6" s="543" t="s">
        <v>824</v>
      </c>
      <c r="B6" s="528"/>
      <c r="C6" s="549">
        <v>2</v>
      </c>
      <c r="D6" s="528"/>
      <c r="E6" s="549">
        <v>2</v>
      </c>
      <c r="F6" s="621"/>
      <c r="G6" s="549">
        <v>4</v>
      </c>
    </row>
    <row r="7" spans="1:7" x14ac:dyDescent="0.35">
      <c r="A7" s="545" t="s">
        <v>825</v>
      </c>
      <c r="B7" s="621"/>
      <c r="C7" s="636"/>
      <c r="D7" s="621"/>
      <c r="E7" s="636"/>
      <c r="F7" s="621"/>
      <c r="G7" s="636"/>
    </row>
    <row r="8" spans="1:7" x14ac:dyDescent="0.35">
      <c r="A8" s="546" t="s">
        <v>810</v>
      </c>
      <c r="B8" s="637"/>
      <c r="C8" s="463"/>
      <c r="D8" s="637"/>
      <c r="E8" s="83"/>
      <c r="F8" s="542"/>
      <c r="G8" s="83"/>
    </row>
    <row r="9" spans="1:7" x14ac:dyDescent="0.35">
      <c r="A9" s="134" t="s">
        <v>826</v>
      </c>
      <c r="B9" s="638"/>
      <c r="C9" s="772">
        <v>4</v>
      </c>
      <c r="D9" s="638"/>
      <c r="E9" s="640">
        <v>1</v>
      </c>
      <c r="F9" s="639"/>
      <c r="G9" s="640">
        <v>5</v>
      </c>
    </row>
    <row r="10" spans="1:7" x14ac:dyDescent="0.35">
      <c r="A10" s="547" t="s">
        <v>827</v>
      </c>
      <c r="B10" s="621"/>
      <c r="C10" s="636"/>
      <c r="D10" s="621"/>
      <c r="E10" s="636"/>
      <c r="F10" s="621"/>
      <c r="G10" s="636"/>
    </row>
    <row r="11" spans="1:7" x14ac:dyDescent="0.35">
      <c r="A11" s="546" t="s">
        <v>290</v>
      </c>
      <c r="B11" s="637"/>
      <c r="C11" s="463"/>
      <c r="D11" s="542"/>
      <c r="E11" s="83"/>
      <c r="F11" s="542"/>
      <c r="G11" s="83"/>
    </row>
    <row r="12" spans="1:7" x14ac:dyDescent="0.35">
      <c r="A12" s="543" t="s">
        <v>828</v>
      </c>
      <c r="B12" s="400"/>
      <c r="C12" s="773">
        <v>6</v>
      </c>
      <c r="D12" s="400">
        <v>2</v>
      </c>
      <c r="E12" s="549">
        <v>1</v>
      </c>
      <c r="F12" s="528">
        <v>3</v>
      </c>
      <c r="G12" s="549">
        <v>12</v>
      </c>
    </row>
    <row r="13" spans="1:7" x14ac:dyDescent="0.35">
      <c r="A13" s="547" t="s">
        <v>829</v>
      </c>
      <c r="B13" s="621"/>
      <c r="C13" s="636"/>
      <c r="D13" s="621"/>
      <c r="E13" s="636"/>
      <c r="F13" s="621"/>
      <c r="G13" s="636"/>
    </row>
    <row r="14" spans="1:7" x14ac:dyDescent="0.35">
      <c r="A14" s="545" t="s">
        <v>280</v>
      </c>
      <c r="B14" s="621"/>
      <c r="C14" s="636"/>
      <c r="D14" s="528"/>
      <c r="E14" s="549"/>
      <c r="F14" s="528"/>
      <c r="G14" s="549"/>
    </row>
    <row r="15" spans="1:7" x14ac:dyDescent="0.35">
      <c r="A15" s="544" t="s">
        <v>303</v>
      </c>
      <c r="B15" s="507" t="s">
        <v>744</v>
      </c>
      <c r="C15" s="487">
        <v>12</v>
      </c>
      <c r="D15" s="507">
        <v>2</v>
      </c>
      <c r="E15" s="487">
        <v>4</v>
      </c>
      <c r="F15" s="507">
        <v>3</v>
      </c>
      <c r="G15" s="487">
        <v>21</v>
      </c>
    </row>
    <row r="16" spans="1:7" x14ac:dyDescent="0.35">
      <c r="A16" s="5" t="s">
        <v>65</v>
      </c>
      <c r="B16" s="5"/>
      <c r="C16" s="5"/>
      <c r="D16" s="5"/>
      <c r="E16" s="5"/>
      <c r="F16" s="5"/>
      <c r="G16" s="5"/>
    </row>
    <row r="17" spans="1:7" x14ac:dyDescent="0.35">
      <c r="A17" s="5"/>
      <c r="B17" s="5"/>
      <c r="C17" s="5"/>
      <c r="D17" s="5"/>
      <c r="E17" s="5"/>
      <c r="F17" s="5"/>
      <c r="G17" s="5"/>
    </row>
  </sheetData>
  <mergeCells count="3">
    <mergeCell ref="A4:A5"/>
    <mergeCell ref="B4:F4"/>
    <mergeCell ref="G4:G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8727-7800-4C00-932D-F2EA7A9CBC06}">
  <dimension ref="A1:C15"/>
  <sheetViews>
    <sheetView zoomScale="80" zoomScaleNormal="80" workbookViewId="0">
      <selection activeCell="F20" sqref="F20"/>
    </sheetView>
  </sheetViews>
  <sheetFormatPr baseColWidth="10" defaultColWidth="10.90625" defaultRowHeight="14.5" x14ac:dyDescent="0.35"/>
  <cols>
    <col min="1" max="3" width="36.36328125" style="195" customWidth="1"/>
    <col min="4" max="16384" width="10.90625" style="195"/>
  </cols>
  <sheetData>
    <row r="1" spans="1:3" x14ac:dyDescent="0.35">
      <c r="A1" s="79" t="s">
        <v>1294</v>
      </c>
    </row>
    <row r="2" spans="1:3" x14ac:dyDescent="0.35">
      <c r="A2" s="434" t="s">
        <v>1295</v>
      </c>
    </row>
    <row r="4" spans="1:3" x14ac:dyDescent="0.35">
      <c r="A4" s="952" t="s">
        <v>1324</v>
      </c>
      <c r="B4" s="954" t="s">
        <v>1326</v>
      </c>
      <c r="C4" s="953" t="s">
        <v>1328</v>
      </c>
    </row>
    <row r="5" spans="1:3" x14ac:dyDescent="0.35">
      <c r="A5" s="423" t="s">
        <v>1323</v>
      </c>
      <c r="B5" s="820" t="s">
        <v>1325</v>
      </c>
      <c r="C5" s="59" t="s">
        <v>1327</v>
      </c>
    </row>
    <row r="6" spans="1:3" x14ac:dyDescent="0.35">
      <c r="A6" s="949" t="s">
        <v>1322</v>
      </c>
      <c r="B6" s="949" t="s">
        <v>1297</v>
      </c>
      <c r="C6" s="949" t="s">
        <v>1300</v>
      </c>
    </row>
    <row r="7" spans="1:3" x14ac:dyDescent="0.35">
      <c r="A7" s="945" t="s">
        <v>1321</v>
      </c>
      <c r="B7" s="946" t="s">
        <v>1298</v>
      </c>
      <c r="C7" s="946" t="s">
        <v>1301</v>
      </c>
    </row>
    <row r="8" spans="1:3" x14ac:dyDescent="0.35">
      <c r="A8" s="946" t="s">
        <v>1296</v>
      </c>
      <c r="B8" s="946" t="s">
        <v>1299</v>
      </c>
      <c r="C8" s="946" t="s">
        <v>1302</v>
      </c>
    </row>
    <row r="9" spans="1:3" x14ac:dyDescent="0.35">
      <c r="A9" s="944" t="s">
        <v>1303</v>
      </c>
      <c r="B9" s="944" t="s">
        <v>1306</v>
      </c>
      <c r="C9" s="944" t="s">
        <v>1309</v>
      </c>
    </row>
    <row r="10" spans="1:3" ht="12.65" customHeight="1" x14ac:dyDescent="0.35">
      <c r="A10" s="946" t="s">
        <v>1304</v>
      </c>
      <c r="B10" s="946" t="s">
        <v>1307</v>
      </c>
      <c r="C10" s="946" t="s">
        <v>1310</v>
      </c>
    </row>
    <row r="11" spans="1:3" x14ac:dyDescent="0.35">
      <c r="A11" s="947" t="s">
        <v>1305</v>
      </c>
      <c r="B11" s="947" t="s">
        <v>1308</v>
      </c>
      <c r="C11" s="947" t="s">
        <v>1311</v>
      </c>
    </row>
    <row r="12" spans="1:3" x14ac:dyDescent="0.35">
      <c r="A12" s="948" t="s">
        <v>1312</v>
      </c>
      <c r="B12" s="948" t="s">
        <v>1315</v>
      </c>
      <c r="C12" s="949" t="s">
        <v>1318</v>
      </c>
    </row>
    <row r="13" spans="1:3" ht="10.75" customHeight="1" x14ac:dyDescent="0.35">
      <c r="A13" s="950" t="s">
        <v>1313</v>
      </c>
      <c r="B13" s="950" t="s">
        <v>1316</v>
      </c>
      <c r="C13" s="946" t="s">
        <v>1319</v>
      </c>
    </row>
    <row r="14" spans="1:3" x14ac:dyDescent="0.35">
      <c r="A14" s="951" t="s">
        <v>1314</v>
      </c>
      <c r="B14" s="951" t="s">
        <v>1317</v>
      </c>
      <c r="C14" s="947" t="s">
        <v>1320</v>
      </c>
    </row>
    <row r="15" spans="1:3" x14ac:dyDescent="0.35">
      <c r="A15" s="5" t="s">
        <v>65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D4C1-E17B-443E-9897-FA705E2DA2B3}">
  <dimension ref="A1:C8"/>
  <sheetViews>
    <sheetView zoomScale="80" zoomScaleNormal="80" workbookViewId="0">
      <selection activeCell="C17" sqref="C17"/>
    </sheetView>
  </sheetViews>
  <sheetFormatPr baseColWidth="10" defaultColWidth="11.453125" defaultRowHeight="13" x14ac:dyDescent="0.3"/>
  <cols>
    <col min="1" max="1" width="16.81640625" style="5" customWidth="1"/>
    <col min="2" max="2" width="73.453125" style="5" bestFit="1" customWidth="1"/>
    <col min="3" max="3" width="64.453125" style="5" bestFit="1" customWidth="1"/>
    <col min="4" max="16384" width="11.453125" style="5"/>
  </cols>
  <sheetData>
    <row r="1" spans="1:3" x14ac:dyDescent="0.3">
      <c r="A1" s="4" t="s">
        <v>304</v>
      </c>
    </row>
    <row r="2" spans="1:3" x14ac:dyDescent="0.3">
      <c r="A2" s="4" t="s">
        <v>830</v>
      </c>
    </row>
    <row r="4" spans="1:3" x14ac:dyDescent="0.3">
      <c r="A4" s="596" t="s">
        <v>831</v>
      </c>
      <c r="B4" s="7" t="s">
        <v>832</v>
      </c>
      <c r="C4" s="7" t="s">
        <v>833</v>
      </c>
    </row>
    <row r="5" spans="1:3" x14ac:dyDescent="0.3">
      <c r="A5" s="644" t="s">
        <v>547</v>
      </c>
      <c r="B5" s="644" t="s">
        <v>834</v>
      </c>
      <c r="C5" s="644" t="s">
        <v>835</v>
      </c>
    </row>
    <row r="6" spans="1:3" x14ac:dyDescent="0.3">
      <c r="A6" s="644" t="s">
        <v>836</v>
      </c>
      <c r="B6" s="644" t="s">
        <v>837</v>
      </c>
      <c r="C6" s="644" t="s">
        <v>838</v>
      </c>
    </row>
    <row r="7" spans="1:3" x14ac:dyDescent="0.3">
      <c r="A7" s="644" t="s">
        <v>839</v>
      </c>
      <c r="B7" s="644" t="s">
        <v>840</v>
      </c>
      <c r="C7" s="644" t="s">
        <v>841</v>
      </c>
    </row>
    <row r="8" spans="1:3" x14ac:dyDescent="0.3">
      <c r="A8" s="5" t="s">
        <v>65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833A-2FCD-43E4-B095-CEDEE706FEE5}">
  <dimension ref="A1:B9"/>
  <sheetViews>
    <sheetView zoomScale="90" zoomScaleNormal="90" workbookViewId="0">
      <selection activeCell="D19" sqref="D19"/>
    </sheetView>
  </sheetViews>
  <sheetFormatPr baseColWidth="10" defaultColWidth="11.453125" defaultRowHeight="13" x14ac:dyDescent="0.3"/>
  <cols>
    <col min="1" max="1" width="41.453125" style="5" bestFit="1" customWidth="1"/>
    <col min="2" max="2" width="15.453125" style="5" customWidth="1"/>
    <col min="3" max="16384" width="11.453125" style="5"/>
  </cols>
  <sheetData>
    <row r="1" spans="1:2" x14ac:dyDescent="0.3">
      <c r="A1" s="4" t="s">
        <v>842</v>
      </c>
    </row>
    <row r="2" spans="1:2" x14ac:dyDescent="0.3">
      <c r="A2" s="4" t="s">
        <v>843</v>
      </c>
    </row>
    <row r="4" spans="1:2" ht="25.5" customHeight="1" x14ac:dyDescent="0.3">
      <c r="A4" s="642" t="s">
        <v>844</v>
      </c>
      <c r="B4" s="289" t="s">
        <v>845</v>
      </c>
    </row>
    <row r="5" spans="1:2" x14ac:dyDescent="0.3">
      <c r="A5" s="9" t="s">
        <v>846</v>
      </c>
      <c r="B5" s="91">
        <v>2</v>
      </c>
    </row>
    <row r="6" spans="1:2" x14ac:dyDescent="0.3">
      <c r="A6" s="9" t="s">
        <v>847</v>
      </c>
      <c r="B6" s="91">
        <v>7</v>
      </c>
    </row>
    <row r="7" spans="1:2" x14ac:dyDescent="0.3">
      <c r="A7" s="9" t="s">
        <v>848</v>
      </c>
      <c r="B7" s="91">
        <v>2</v>
      </c>
    </row>
    <row r="8" spans="1:2" x14ac:dyDescent="0.3">
      <c r="A8" s="10" t="s">
        <v>849</v>
      </c>
      <c r="B8" s="641">
        <v>18</v>
      </c>
    </row>
    <row r="9" spans="1:2" x14ac:dyDescent="0.3">
      <c r="A9" s="5" t="s">
        <v>65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0675-4917-42C9-B389-706623FDE32E}">
  <dimension ref="A1:H32"/>
  <sheetViews>
    <sheetView zoomScale="70" zoomScaleNormal="70" workbookViewId="0">
      <selection activeCell="A37" sqref="A37"/>
    </sheetView>
  </sheetViews>
  <sheetFormatPr baseColWidth="10" defaultColWidth="11.453125" defaultRowHeight="13" x14ac:dyDescent="0.3"/>
  <cols>
    <col min="1" max="1" width="75.81640625" style="5" bestFit="1" customWidth="1"/>
    <col min="2" max="3" width="14" style="5" customWidth="1"/>
    <col min="4" max="16384" width="11.453125" style="5"/>
  </cols>
  <sheetData>
    <row r="1" spans="1:8" x14ac:dyDescent="0.3">
      <c r="A1" s="4" t="s">
        <v>850</v>
      </c>
    </row>
    <row r="2" spans="1:8" x14ac:dyDescent="0.3">
      <c r="A2" s="4" t="s">
        <v>851</v>
      </c>
    </row>
    <row r="4" spans="1:8" x14ac:dyDescent="0.3">
      <c r="A4" s="1093" t="s">
        <v>271</v>
      </c>
      <c r="B4" s="1126" t="s">
        <v>854</v>
      </c>
      <c r="C4" s="1128" t="s">
        <v>855</v>
      </c>
    </row>
    <row r="5" spans="1:8" x14ac:dyDescent="0.3">
      <c r="A5" s="1097"/>
      <c r="B5" s="1127"/>
      <c r="C5" s="1129"/>
      <c r="F5" s="662"/>
      <c r="G5" s="663"/>
      <c r="H5" s="663"/>
    </row>
    <row r="6" spans="1:8" x14ac:dyDescent="0.3">
      <c r="A6" s="9" t="s">
        <v>277</v>
      </c>
      <c r="B6" s="91">
        <v>6</v>
      </c>
      <c r="C6" s="774">
        <v>6</v>
      </c>
      <c r="F6" s="665"/>
      <c r="G6" s="667"/>
      <c r="H6" s="667"/>
    </row>
    <row r="7" spans="1:8" x14ac:dyDescent="0.3">
      <c r="A7" s="9" t="s">
        <v>807</v>
      </c>
      <c r="B7" s="91">
        <v>1</v>
      </c>
      <c r="C7" s="774">
        <v>1</v>
      </c>
      <c r="F7" s="665"/>
      <c r="G7" s="667"/>
      <c r="H7" s="668"/>
    </row>
    <row r="8" spans="1:8" x14ac:dyDescent="0.3">
      <c r="A8" s="9" t="s">
        <v>808</v>
      </c>
      <c r="B8" s="91">
        <v>2</v>
      </c>
      <c r="C8" s="774">
        <v>2</v>
      </c>
      <c r="F8" s="665"/>
      <c r="G8" s="667"/>
      <c r="H8" s="667"/>
    </row>
    <row r="9" spans="1:8" x14ac:dyDescent="0.3">
      <c r="A9" s="9" t="s">
        <v>603</v>
      </c>
      <c r="B9" s="91">
        <v>8</v>
      </c>
      <c r="C9" s="774">
        <v>8</v>
      </c>
      <c r="F9" s="665"/>
      <c r="G9" s="667"/>
      <c r="H9" s="667"/>
    </row>
    <row r="10" spans="1:8" x14ac:dyDescent="0.3">
      <c r="A10" s="9" t="s">
        <v>278</v>
      </c>
      <c r="B10" s="91">
        <v>9</v>
      </c>
      <c r="C10" s="774">
        <v>8</v>
      </c>
      <c r="F10" s="665"/>
      <c r="G10" s="667"/>
      <c r="H10" s="667"/>
    </row>
    <row r="11" spans="1:8" x14ac:dyDescent="0.3">
      <c r="A11" s="9" t="s">
        <v>279</v>
      </c>
      <c r="B11" s="91">
        <v>15</v>
      </c>
      <c r="C11" s="774">
        <v>14</v>
      </c>
      <c r="F11" s="665"/>
      <c r="G11" s="667"/>
      <c r="H11" s="667"/>
    </row>
    <row r="12" spans="1:8" x14ac:dyDescent="0.3">
      <c r="A12" s="9" t="s">
        <v>280</v>
      </c>
      <c r="B12" s="91">
        <v>26</v>
      </c>
      <c r="C12" s="774">
        <v>21</v>
      </c>
      <c r="F12" s="665"/>
      <c r="G12" s="667"/>
      <c r="H12" s="667"/>
    </row>
    <row r="13" spans="1:8" x14ac:dyDescent="0.3">
      <c r="A13" s="9" t="s">
        <v>811</v>
      </c>
      <c r="B13" s="91">
        <v>4</v>
      </c>
      <c r="C13" s="774">
        <v>4</v>
      </c>
      <c r="F13" s="665"/>
      <c r="G13" s="667"/>
      <c r="H13" s="667"/>
    </row>
    <row r="14" spans="1:8" x14ac:dyDescent="0.3">
      <c r="A14" s="9" t="s">
        <v>852</v>
      </c>
      <c r="B14" s="91">
        <v>12</v>
      </c>
      <c r="C14" s="774">
        <v>11</v>
      </c>
      <c r="F14" s="665"/>
      <c r="G14" s="667"/>
      <c r="H14" s="667"/>
    </row>
    <row r="15" spans="1:8" x14ac:dyDescent="0.3">
      <c r="A15" s="9" t="s">
        <v>878</v>
      </c>
      <c r="B15" s="91">
        <v>7</v>
      </c>
      <c r="C15" s="774">
        <v>7</v>
      </c>
      <c r="F15" s="665"/>
      <c r="G15" s="667"/>
      <c r="H15" s="667"/>
    </row>
    <row r="16" spans="1:8" x14ac:dyDescent="0.3">
      <c r="A16" s="9" t="s">
        <v>879</v>
      </c>
      <c r="B16" s="91">
        <v>2</v>
      </c>
      <c r="C16" s="774">
        <v>2</v>
      </c>
      <c r="F16" s="665"/>
      <c r="G16" s="667"/>
      <c r="H16" s="668"/>
    </row>
    <row r="17" spans="1:8" x14ac:dyDescent="0.3">
      <c r="A17" s="9" t="s">
        <v>282</v>
      </c>
      <c r="B17" s="91">
        <v>3</v>
      </c>
      <c r="C17" s="774">
        <v>3</v>
      </c>
      <c r="F17" s="665"/>
      <c r="G17" s="667"/>
      <c r="H17" s="668"/>
    </row>
    <row r="18" spans="1:8" x14ac:dyDescent="0.3">
      <c r="A18" s="9" t="s">
        <v>809</v>
      </c>
      <c r="B18" s="91">
        <v>3</v>
      </c>
      <c r="C18" s="774">
        <v>3</v>
      </c>
      <c r="F18" s="665"/>
      <c r="G18" s="667"/>
      <c r="H18" s="668"/>
    </row>
    <row r="19" spans="1:8" x14ac:dyDescent="0.3">
      <c r="A19" s="9" t="s">
        <v>810</v>
      </c>
      <c r="B19" s="91">
        <v>14</v>
      </c>
      <c r="C19" s="774">
        <v>14</v>
      </c>
      <c r="F19" s="665"/>
      <c r="G19" s="667"/>
      <c r="H19" s="668"/>
    </row>
    <row r="20" spans="1:8" x14ac:dyDescent="0.3">
      <c r="A20" s="9" t="s">
        <v>283</v>
      </c>
      <c r="B20" s="91">
        <v>6</v>
      </c>
      <c r="C20" s="774">
        <v>6</v>
      </c>
      <c r="F20" s="665"/>
      <c r="G20" s="667"/>
      <c r="H20" s="668"/>
    </row>
    <row r="21" spans="1:8" x14ac:dyDescent="0.3">
      <c r="A21" s="9" t="s">
        <v>284</v>
      </c>
      <c r="B21" s="91">
        <v>7</v>
      </c>
      <c r="C21" s="774">
        <v>7</v>
      </c>
      <c r="F21" s="665"/>
      <c r="G21" s="667"/>
      <c r="H21" s="668"/>
    </row>
    <row r="22" spans="1:8" x14ac:dyDescent="0.3">
      <c r="A22" s="9" t="s">
        <v>285</v>
      </c>
      <c r="B22" s="91">
        <v>3</v>
      </c>
      <c r="C22" s="774">
        <v>3</v>
      </c>
      <c r="F22" s="665"/>
      <c r="G22" s="667"/>
      <c r="H22" s="668"/>
    </row>
    <row r="23" spans="1:8" x14ac:dyDescent="0.3">
      <c r="A23" s="9" t="s">
        <v>286</v>
      </c>
      <c r="B23" s="91">
        <v>18</v>
      </c>
      <c r="C23" s="774">
        <v>18</v>
      </c>
      <c r="F23" s="665"/>
      <c r="G23" s="667"/>
      <c r="H23" s="668"/>
    </row>
    <row r="24" spans="1:8" x14ac:dyDescent="0.3">
      <c r="A24" s="9" t="s">
        <v>287</v>
      </c>
      <c r="B24" s="91">
        <v>2</v>
      </c>
      <c r="C24" s="774">
        <v>2</v>
      </c>
      <c r="F24" s="665"/>
      <c r="G24" s="667"/>
      <c r="H24" s="668"/>
    </row>
    <row r="25" spans="1:8" x14ac:dyDescent="0.3">
      <c r="A25" s="9" t="s">
        <v>288</v>
      </c>
      <c r="B25" s="91">
        <v>26</v>
      </c>
      <c r="C25" s="774">
        <v>22</v>
      </c>
      <c r="F25" s="665"/>
      <c r="G25" s="667"/>
      <c r="H25" s="667"/>
    </row>
    <row r="26" spans="1:8" x14ac:dyDescent="0.3">
      <c r="A26" s="9" t="s">
        <v>289</v>
      </c>
      <c r="B26" s="91">
        <v>3</v>
      </c>
      <c r="C26" s="774">
        <v>3</v>
      </c>
      <c r="F26" s="665"/>
      <c r="G26" s="667"/>
      <c r="H26" s="668"/>
    </row>
    <row r="27" spans="1:8" x14ac:dyDescent="0.3">
      <c r="A27" s="9" t="s">
        <v>290</v>
      </c>
      <c r="B27" s="91">
        <v>11</v>
      </c>
      <c r="C27" s="774">
        <v>11</v>
      </c>
      <c r="F27" s="665"/>
      <c r="G27" s="667"/>
      <c r="H27" s="667"/>
    </row>
    <row r="28" spans="1:8" x14ac:dyDescent="0.3">
      <c r="A28" s="9" t="s">
        <v>291</v>
      </c>
      <c r="B28" s="91">
        <v>2</v>
      </c>
      <c r="C28" s="774">
        <v>2</v>
      </c>
      <c r="F28" s="665"/>
      <c r="G28" s="667"/>
      <c r="H28" s="667"/>
    </row>
    <row r="29" spans="1:8" x14ac:dyDescent="0.3">
      <c r="A29" s="9" t="s">
        <v>853</v>
      </c>
      <c r="B29" s="91">
        <v>1</v>
      </c>
      <c r="C29" s="774">
        <v>1</v>
      </c>
      <c r="F29" s="665"/>
      <c r="G29" s="667"/>
      <c r="H29" s="667"/>
    </row>
    <row r="30" spans="1:8" x14ac:dyDescent="0.3">
      <c r="A30" s="9" t="s">
        <v>597</v>
      </c>
      <c r="B30" s="91">
        <v>1</v>
      </c>
      <c r="C30" s="774">
        <v>1</v>
      </c>
      <c r="F30" s="665"/>
      <c r="G30" s="667"/>
      <c r="H30" s="668"/>
    </row>
    <row r="31" spans="1:8" x14ac:dyDescent="0.3">
      <c r="A31" s="6" t="s">
        <v>812</v>
      </c>
      <c r="B31" s="7">
        <v>192</v>
      </c>
      <c r="C31" s="290">
        <v>180</v>
      </c>
      <c r="F31" s="662"/>
      <c r="G31" s="663"/>
      <c r="H31" s="663"/>
    </row>
    <row r="32" spans="1:8" x14ac:dyDescent="0.3">
      <c r="A32" s="9" t="s">
        <v>65</v>
      </c>
    </row>
  </sheetData>
  <mergeCells count="3">
    <mergeCell ref="A4:A5"/>
    <mergeCell ref="B4:B5"/>
    <mergeCell ref="C4:C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81F1-1DEE-4BC4-B1EE-BF1733D30F53}">
  <dimension ref="A1:G21"/>
  <sheetViews>
    <sheetView zoomScale="80" zoomScaleNormal="80" workbookViewId="0">
      <selection activeCell="G13" sqref="G13"/>
    </sheetView>
  </sheetViews>
  <sheetFormatPr baseColWidth="10" defaultColWidth="11.453125" defaultRowHeight="13" x14ac:dyDescent="0.3"/>
  <cols>
    <col min="1" max="1" width="36.453125" style="1" customWidth="1"/>
    <col min="2" max="2" width="13.453125" style="1" customWidth="1"/>
    <col min="3" max="4" width="14.453125" style="1" customWidth="1"/>
    <col min="5" max="5" width="15.453125" style="1" customWidth="1"/>
    <col min="6" max="16384" width="11.453125" style="1"/>
  </cols>
  <sheetData>
    <row r="1" spans="1:7" x14ac:dyDescent="0.3">
      <c r="A1" s="415" t="s">
        <v>305</v>
      </c>
    </row>
    <row r="2" spans="1:7" x14ac:dyDescent="0.3">
      <c r="A2" s="434" t="s">
        <v>664</v>
      </c>
      <c r="G2" s="251"/>
    </row>
    <row r="3" spans="1:7" x14ac:dyDescent="0.3">
      <c r="A3" s="775" t="s">
        <v>856</v>
      </c>
    </row>
    <row r="4" spans="1:7" x14ac:dyDescent="0.3">
      <c r="A4" s="643"/>
    </row>
    <row r="5" spans="1:7" ht="14.5" x14ac:dyDescent="0.3">
      <c r="A5" s="554"/>
      <c r="B5" s="428" t="s">
        <v>553</v>
      </c>
      <c r="C5" s="555" t="s">
        <v>567</v>
      </c>
      <c r="D5" s="428" t="s">
        <v>117</v>
      </c>
    </row>
    <row r="6" spans="1:7" x14ac:dyDescent="0.3">
      <c r="A6" s="551" t="s">
        <v>554</v>
      </c>
      <c r="B6" s="556">
        <v>4296506</v>
      </c>
      <c r="C6" s="478">
        <v>4949</v>
      </c>
      <c r="D6" s="559">
        <v>1.54E-2</v>
      </c>
    </row>
    <row r="7" spans="1:7" x14ac:dyDescent="0.3">
      <c r="A7" s="246" t="s">
        <v>555</v>
      </c>
      <c r="B7" s="557">
        <v>804575</v>
      </c>
      <c r="C7" s="550">
        <v>927</v>
      </c>
      <c r="D7" s="560">
        <v>2.8999999999999998E-3</v>
      </c>
    </row>
    <row r="8" spans="1:7" x14ac:dyDescent="0.3">
      <c r="A8" s="246" t="s">
        <v>556</v>
      </c>
      <c r="B8" s="557">
        <v>1440673</v>
      </c>
      <c r="C8" s="550">
        <v>1659</v>
      </c>
      <c r="D8" s="560">
        <v>5.1999999999999998E-3</v>
      </c>
    </row>
    <row r="9" spans="1:7" x14ac:dyDescent="0.3">
      <c r="A9" s="246" t="s">
        <v>557</v>
      </c>
      <c r="B9" s="557">
        <v>184304</v>
      </c>
      <c r="C9" s="11">
        <v>212</v>
      </c>
      <c r="D9" s="560">
        <v>6.9999999999999999E-4</v>
      </c>
    </row>
    <row r="10" spans="1:7" x14ac:dyDescent="0.3">
      <c r="A10" s="246" t="s">
        <v>558</v>
      </c>
      <c r="B10" s="557">
        <v>346830</v>
      </c>
      <c r="C10" s="11">
        <v>399</v>
      </c>
      <c r="D10" s="560">
        <v>1.1999999999999999E-3</v>
      </c>
    </row>
    <row r="11" spans="1:7" x14ac:dyDescent="0.3">
      <c r="A11" s="246" t="s">
        <v>559</v>
      </c>
      <c r="B11" s="557">
        <v>1519301</v>
      </c>
      <c r="C11" s="550">
        <v>1750</v>
      </c>
      <c r="D11" s="560">
        <v>5.4000000000000003E-3</v>
      </c>
    </row>
    <row r="12" spans="1:7" x14ac:dyDescent="0.3">
      <c r="A12" s="246" t="s">
        <v>560</v>
      </c>
      <c r="B12" s="557">
        <v>824</v>
      </c>
      <c r="C12" s="11">
        <v>1</v>
      </c>
      <c r="D12" s="560">
        <v>0</v>
      </c>
    </row>
    <row r="13" spans="1:7" x14ac:dyDescent="0.3">
      <c r="A13" s="551" t="s">
        <v>561</v>
      </c>
      <c r="B13" s="556">
        <v>2800801</v>
      </c>
      <c r="C13" s="478">
        <v>3226</v>
      </c>
      <c r="D13" s="559">
        <v>0.01</v>
      </c>
    </row>
    <row r="14" spans="1:7" x14ac:dyDescent="0.3">
      <c r="A14" s="246" t="s">
        <v>562</v>
      </c>
      <c r="B14" s="557">
        <v>2466175</v>
      </c>
      <c r="C14" s="550">
        <v>2841</v>
      </c>
      <c r="D14" s="560">
        <v>8.8000000000000005E-3</v>
      </c>
    </row>
    <row r="15" spans="1:7" x14ac:dyDescent="0.3">
      <c r="A15" s="246" t="s">
        <v>563</v>
      </c>
      <c r="B15" s="557">
        <v>309069</v>
      </c>
      <c r="C15" s="11">
        <v>356</v>
      </c>
      <c r="D15" s="560">
        <v>1.1000000000000001E-3</v>
      </c>
    </row>
    <row r="16" spans="1:7" x14ac:dyDescent="0.3">
      <c r="A16" s="246" t="s">
        <v>559</v>
      </c>
      <c r="B16" s="557">
        <v>25557</v>
      </c>
      <c r="C16" s="11">
        <v>29</v>
      </c>
      <c r="D16" s="560">
        <v>1E-4</v>
      </c>
    </row>
    <row r="17" spans="1:4" x14ac:dyDescent="0.3">
      <c r="A17" s="551" t="s">
        <v>564</v>
      </c>
      <c r="B17" s="556">
        <v>39285</v>
      </c>
      <c r="C17" s="14">
        <v>45</v>
      </c>
      <c r="D17" s="559">
        <v>1E-4</v>
      </c>
    </row>
    <row r="18" spans="1:4" x14ac:dyDescent="0.3">
      <c r="A18" s="246" t="s">
        <v>565</v>
      </c>
      <c r="B18" s="557">
        <v>39285</v>
      </c>
      <c r="C18" s="11">
        <v>45</v>
      </c>
      <c r="D18" s="560">
        <v>1E-4</v>
      </c>
    </row>
    <row r="19" spans="1:4" x14ac:dyDescent="0.3">
      <c r="A19" s="552" t="s">
        <v>31</v>
      </c>
      <c r="B19" s="558">
        <v>7136592</v>
      </c>
      <c r="C19" s="553">
        <v>8220</v>
      </c>
      <c r="D19" s="561">
        <v>2.5499999999999998E-2</v>
      </c>
    </row>
    <row r="20" spans="1:4" x14ac:dyDescent="0.3">
      <c r="A20" s="782" t="s">
        <v>857</v>
      </c>
      <c r="B20" s="478"/>
      <c r="C20" s="478"/>
      <c r="D20" s="479"/>
    </row>
    <row r="21" spans="1:4" x14ac:dyDescent="0.3">
      <c r="A21" s="71" t="s">
        <v>858</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232C-2473-43B7-BD1C-6662F579153E}">
  <dimension ref="A1:K19"/>
  <sheetViews>
    <sheetView zoomScale="80" zoomScaleNormal="80" workbookViewId="0">
      <selection activeCell="F15" sqref="F15"/>
    </sheetView>
  </sheetViews>
  <sheetFormatPr baseColWidth="10" defaultColWidth="11.453125" defaultRowHeight="13" x14ac:dyDescent="0.3"/>
  <cols>
    <col min="1" max="1" width="30.453125" style="5" customWidth="1"/>
    <col min="2" max="2" width="11.453125" style="5"/>
    <col min="3" max="3" width="15.453125" style="5" customWidth="1"/>
    <col min="4" max="16384" width="11.453125" style="5"/>
  </cols>
  <sheetData>
    <row r="1" spans="1:9" x14ac:dyDescent="0.3">
      <c r="A1" s="434" t="s">
        <v>306</v>
      </c>
    </row>
    <row r="2" spans="1:9" x14ac:dyDescent="0.3">
      <c r="A2" s="434" t="s">
        <v>664</v>
      </c>
      <c r="I2" s="251"/>
    </row>
    <row r="3" spans="1:9" x14ac:dyDescent="0.3">
      <c r="A3" s="480" t="s">
        <v>568</v>
      </c>
    </row>
    <row r="4" spans="1:9" x14ac:dyDescent="0.3">
      <c r="A4" s="486"/>
    </row>
    <row r="5" spans="1:9" ht="14.5" x14ac:dyDescent="0.3">
      <c r="A5" s="778" t="s">
        <v>569</v>
      </c>
      <c r="B5" s="653" t="s">
        <v>553</v>
      </c>
      <c r="C5" s="279" t="s">
        <v>566</v>
      </c>
      <c r="D5" s="653" t="s">
        <v>117</v>
      </c>
      <c r="E5" s="279" t="s">
        <v>570</v>
      </c>
    </row>
    <row r="6" spans="1:9" x14ac:dyDescent="0.3">
      <c r="A6" s="140" t="s">
        <v>571</v>
      </c>
      <c r="B6" s="568">
        <v>2856493</v>
      </c>
      <c r="C6" s="572">
        <v>3290</v>
      </c>
      <c r="D6" s="776">
        <v>1.0200000000000001E-2</v>
      </c>
      <c r="E6" s="779">
        <v>0.40029999999999999</v>
      </c>
    </row>
    <row r="7" spans="1:9" x14ac:dyDescent="0.3">
      <c r="A7" s="140" t="s">
        <v>573</v>
      </c>
      <c r="B7" s="568">
        <v>849930</v>
      </c>
      <c r="C7" s="572">
        <v>979</v>
      </c>
      <c r="D7" s="776">
        <v>3.0000000000000001E-3</v>
      </c>
      <c r="E7" s="779">
        <v>0.1191</v>
      </c>
    </row>
    <row r="8" spans="1:9" x14ac:dyDescent="0.3">
      <c r="A8" s="140" t="s">
        <v>572</v>
      </c>
      <c r="B8" s="568">
        <v>817901</v>
      </c>
      <c r="C8" s="572">
        <v>942</v>
      </c>
      <c r="D8" s="776">
        <v>2.8999999999999998E-3</v>
      </c>
      <c r="E8" s="779">
        <v>0.11459999999999999</v>
      </c>
    </row>
    <row r="9" spans="1:9" x14ac:dyDescent="0.3">
      <c r="A9" s="140" t="s">
        <v>486</v>
      </c>
      <c r="B9" s="568">
        <v>720162</v>
      </c>
      <c r="C9" s="572">
        <v>829</v>
      </c>
      <c r="D9" s="776">
        <v>2.5999999999999999E-3</v>
      </c>
      <c r="E9" s="779">
        <v>0.1009</v>
      </c>
    </row>
    <row r="10" spans="1:9" x14ac:dyDescent="0.3">
      <c r="A10" s="140" t="s">
        <v>574</v>
      </c>
      <c r="B10" s="568">
        <v>651187</v>
      </c>
      <c r="C10" s="771">
        <v>750</v>
      </c>
      <c r="D10" s="776">
        <v>2.3E-3</v>
      </c>
      <c r="E10" s="779">
        <v>9.1200000000000003E-2</v>
      </c>
    </row>
    <row r="11" spans="1:9" x14ac:dyDescent="0.3">
      <c r="A11" s="140" t="s">
        <v>519</v>
      </c>
      <c r="B11" s="568">
        <v>408816</v>
      </c>
      <c r="C11" s="771">
        <v>471</v>
      </c>
      <c r="D11" s="776">
        <v>1.5E-3</v>
      </c>
      <c r="E11" s="779">
        <v>5.7299999999999997E-2</v>
      </c>
    </row>
    <row r="12" spans="1:9" x14ac:dyDescent="0.3">
      <c r="A12" s="140" t="s">
        <v>165</v>
      </c>
      <c r="B12" s="568">
        <v>389913</v>
      </c>
      <c r="C12" s="771">
        <v>449</v>
      </c>
      <c r="D12" s="776">
        <v>1.4E-3</v>
      </c>
      <c r="E12" s="779">
        <v>5.4600000000000003E-2</v>
      </c>
    </row>
    <row r="13" spans="1:9" x14ac:dyDescent="0.3">
      <c r="A13" s="140" t="s">
        <v>575</v>
      </c>
      <c r="B13" s="568">
        <v>382876</v>
      </c>
      <c r="C13" s="771">
        <v>441</v>
      </c>
      <c r="D13" s="776">
        <v>1.4E-3</v>
      </c>
      <c r="E13" s="779">
        <v>5.3600000000000002E-2</v>
      </c>
    </row>
    <row r="14" spans="1:9" x14ac:dyDescent="0.3">
      <c r="A14" s="140" t="s">
        <v>576</v>
      </c>
      <c r="B14" s="568">
        <v>58614</v>
      </c>
      <c r="C14" s="771">
        <v>68</v>
      </c>
      <c r="D14" s="776">
        <v>2.0000000000000001E-4</v>
      </c>
      <c r="E14" s="779">
        <v>8.2000000000000007E-3</v>
      </c>
    </row>
    <row r="15" spans="1:9" ht="15.75" customHeight="1" x14ac:dyDescent="0.3">
      <c r="A15" s="140" t="s">
        <v>577</v>
      </c>
      <c r="B15" s="651">
        <v>699</v>
      </c>
      <c r="C15" s="771">
        <v>1</v>
      </c>
      <c r="D15" s="776">
        <v>0</v>
      </c>
      <c r="E15" s="779">
        <v>1E-4</v>
      </c>
    </row>
    <row r="16" spans="1:9" ht="15.75" customHeight="1" x14ac:dyDescent="0.3">
      <c r="A16" s="140" t="s">
        <v>882</v>
      </c>
      <c r="B16" s="651">
        <v>0</v>
      </c>
      <c r="C16" s="771">
        <v>0</v>
      </c>
      <c r="D16" s="776">
        <v>0</v>
      </c>
      <c r="E16" s="779">
        <v>0</v>
      </c>
    </row>
    <row r="17" spans="1:11" x14ac:dyDescent="0.3">
      <c r="A17" s="648" t="s">
        <v>31</v>
      </c>
      <c r="B17" s="780">
        <v>7136592</v>
      </c>
      <c r="C17" s="484">
        <v>8220</v>
      </c>
      <c r="D17" s="781">
        <v>2.5499999999999998E-2</v>
      </c>
      <c r="E17" s="485">
        <v>1</v>
      </c>
    </row>
    <row r="18" spans="1:11" x14ac:dyDescent="0.3">
      <c r="A18" s="71" t="s">
        <v>857</v>
      </c>
      <c r="K18" s="654"/>
    </row>
    <row r="19" spans="1:11" x14ac:dyDescent="0.3">
      <c r="A19" s="71" t="s">
        <v>858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C9C9-FDE9-4D7D-AFE2-5A649F637C9A}">
  <dimension ref="A1:L45"/>
  <sheetViews>
    <sheetView zoomScale="60" zoomScaleNormal="60" workbookViewId="0">
      <selection activeCell="C32" sqref="C32"/>
    </sheetView>
  </sheetViews>
  <sheetFormatPr baseColWidth="10" defaultColWidth="11.453125" defaultRowHeight="13" x14ac:dyDescent="0.3"/>
  <cols>
    <col min="1" max="1" width="35.453125" style="1" bestFit="1" customWidth="1"/>
    <col min="2" max="4" width="14.453125" style="1" customWidth="1"/>
    <col min="5" max="5" width="13.1796875" style="1" customWidth="1"/>
    <col min="6" max="6" width="11.453125" style="1" customWidth="1"/>
    <col min="7" max="8" width="11.453125" style="1"/>
    <col min="9" max="9" width="5.81640625" style="1" customWidth="1"/>
    <col min="10" max="10" width="8.453125" style="1" customWidth="1"/>
    <col min="11" max="11" width="5.1796875" style="1" customWidth="1"/>
    <col min="12" max="16384" width="11.453125" style="1"/>
  </cols>
  <sheetData>
    <row r="1" spans="1:12" x14ac:dyDescent="0.3">
      <c r="A1" s="999" t="s">
        <v>38</v>
      </c>
      <c r="B1" s="999"/>
      <c r="C1" s="999"/>
      <c r="D1" s="999"/>
      <c r="E1" s="999"/>
    </row>
    <row r="2" spans="1:12" x14ac:dyDescent="0.3">
      <c r="A2" s="999" t="s">
        <v>618</v>
      </c>
      <c r="B2" s="999"/>
      <c r="C2" s="999"/>
      <c r="D2" s="999"/>
      <c r="E2" s="999"/>
    </row>
    <row r="3" spans="1:12" x14ac:dyDescent="0.3">
      <c r="A3" s="1000" t="s">
        <v>113</v>
      </c>
      <c r="B3" s="1000"/>
      <c r="C3" s="1000"/>
      <c r="D3" s="1000"/>
      <c r="E3" s="1000"/>
    </row>
    <row r="4" spans="1:12" x14ac:dyDescent="0.3">
      <c r="A4" s="420"/>
      <c r="B4" s="420"/>
      <c r="C4" s="420"/>
      <c r="D4" s="420"/>
      <c r="E4" s="420"/>
    </row>
    <row r="5" spans="1:12" ht="12.75" customHeight="1" x14ac:dyDescent="0.3">
      <c r="A5" s="1013" t="s">
        <v>34</v>
      </c>
      <c r="B5" s="1016" t="s">
        <v>666</v>
      </c>
      <c r="C5" s="1003" t="s">
        <v>667</v>
      </c>
      <c r="D5" s="1003" t="s">
        <v>668</v>
      </c>
      <c r="E5" s="1005" t="s">
        <v>667</v>
      </c>
      <c r="F5" s="1006"/>
    </row>
    <row r="6" spans="1:12" x14ac:dyDescent="0.3">
      <c r="A6" s="1014"/>
      <c r="B6" s="1017"/>
      <c r="C6" s="1004"/>
      <c r="D6" s="1004"/>
      <c r="E6" s="1007"/>
      <c r="F6" s="1008"/>
    </row>
    <row r="7" spans="1:12" x14ac:dyDescent="0.3">
      <c r="A7" s="1014"/>
      <c r="B7" s="1017"/>
      <c r="C7" s="1004"/>
      <c r="D7" s="1004"/>
      <c r="E7" s="1007"/>
      <c r="F7" s="1008"/>
    </row>
    <row r="8" spans="1:12" x14ac:dyDescent="0.3">
      <c r="A8" s="1014"/>
      <c r="B8" s="30" t="s">
        <v>14</v>
      </c>
      <c r="C8" s="12" t="s">
        <v>15</v>
      </c>
      <c r="D8" s="12" t="s">
        <v>16</v>
      </c>
      <c r="E8" s="1007"/>
      <c r="F8" s="1008"/>
    </row>
    <row r="9" spans="1:12" ht="26" x14ac:dyDescent="0.3">
      <c r="A9" s="1015"/>
      <c r="B9" s="31" t="s">
        <v>17</v>
      </c>
      <c r="C9" s="412" t="s">
        <v>17</v>
      </c>
      <c r="D9" s="412" t="s">
        <v>17</v>
      </c>
      <c r="E9" s="429" t="s">
        <v>18</v>
      </c>
      <c r="F9" s="428" t="s">
        <v>11</v>
      </c>
      <c r="G9" s="32"/>
    </row>
    <row r="10" spans="1:12" x14ac:dyDescent="0.3">
      <c r="A10" s="33" t="s">
        <v>39</v>
      </c>
      <c r="B10" s="34">
        <v>24257426.901999999</v>
      </c>
      <c r="C10" s="34">
        <v>27470486.967</v>
      </c>
      <c r="D10" s="34">
        <v>3213060.0650000013</v>
      </c>
      <c r="E10" s="23">
        <v>30.563610494524408</v>
      </c>
      <c r="F10" s="23">
        <v>10.310973593620666</v>
      </c>
      <c r="G10" s="64"/>
      <c r="H10" s="26"/>
      <c r="J10" s="708"/>
      <c r="K10" s="710"/>
      <c r="L10" s="64"/>
    </row>
    <row r="11" spans="1:12" x14ac:dyDescent="0.3">
      <c r="A11" s="35" t="s">
        <v>40</v>
      </c>
      <c r="B11" s="36">
        <v>4343549.6850000005</v>
      </c>
      <c r="C11" s="36">
        <v>4183937.7139999997</v>
      </c>
      <c r="D11" s="36">
        <v>-159611.97100000083</v>
      </c>
      <c r="E11" s="21">
        <v>30.103770664221674</v>
      </c>
      <c r="F11" s="21">
        <v>1.5704297975580774</v>
      </c>
      <c r="G11" s="64"/>
      <c r="H11" s="26"/>
      <c r="J11" s="708"/>
      <c r="K11" s="710"/>
      <c r="L11" s="64"/>
    </row>
    <row r="12" spans="1:12" x14ac:dyDescent="0.3">
      <c r="A12" s="35" t="s">
        <v>41</v>
      </c>
      <c r="B12" s="36">
        <v>19913877.217</v>
      </c>
      <c r="C12" s="36">
        <v>23286549.252999999</v>
      </c>
      <c r="D12" s="36">
        <v>3372672.0359999985</v>
      </c>
      <c r="E12" s="21">
        <v>30.646575473396219</v>
      </c>
      <c r="F12" s="21">
        <v>8.7405437960625978</v>
      </c>
      <c r="G12" s="64"/>
      <c r="H12" s="26"/>
      <c r="J12" s="708"/>
      <c r="K12" s="710"/>
      <c r="L12" s="64"/>
    </row>
    <row r="13" spans="1:12" x14ac:dyDescent="0.3">
      <c r="A13" s="33" t="s">
        <v>42</v>
      </c>
      <c r="B13" s="34">
        <v>24869592.305000003</v>
      </c>
      <c r="C13" s="34">
        <v>25678204.508000001</v>
      </c>
      <c r="D13" s="34">
        <v>808612.20299999788</v>
      </c>
      <c r="E13" s="23">
        <v>0.91943406104075809</v>
      </c>
      <c r="F13" s="23">
        <v>9.6382451804236773</v>
      </c>
      <c r="G13" s="64"/>
      <c r="H13" s="26"/>
      <c r="J13" s="708"/>
      <c r="K13" s="710"/>
      <c r="L13" s="64"/>
    </row>
    <row r="14" spans="1:12" x14ac:dyDescent="0.3">
      <c r="A14" s="33" t="s">
        <v>43</v>
      </c>
      <c r="B14" s="34">
        <v>2171146.284</v>
      </c>
      <c r="C14" s="34">
        <v>2559834.8050000002</v>
      </c>
      <c r="D14" s="34">
        <v>388688.52100000018</v>
      </c>
      <c r="E14" s="23">
        <v>-15.683898343451219</v>
      </c>
      <c r="F14" s="23">
        <v>0.96082712731279318</v>
      </c>
      <c r="G14" s="64"/>
      <c r="H14" s="18"/>
      <c r="I14" s="17"/>
      <c r="J14" s="708"/>
      <c r="K14" s="710"/>
      <c r="L14" s="64"/>
    </row>
    <row r="15" spans="1:12" x14ac:dyDescent="0.3">
      <c r="A15" s="37" t="s">
        <v>44</v>
      </c>
      <c r="B15" s="36">
        <v>1284175.4310000001</v>
      </c>
      <c r="C15" s="36">
        <v>1218754.92</v>
      </c>
      <c r="D15" s="36">
        <v>-65420.511000000173</v>
      </c>
      <c r="E15" s="21">
        <v>-9.1969759418219272</v>
      </c>
      <c r="F15" s="21">
        <v>0.45745638991807208</v>
      </c>
      <c r="G15" s="64"/>
      <c r="H15" s="18"/>
      <c r="I15" s="17"/>
      <c r="J15" s="708"/>
      <c r="K15" s="710"/>
      <c r="L15" s="64"/>
    </row>
    <row r="16" spans="1:12" x14ac:dyDescent="0.3">
      <c r="A16" s="37" t="s">
        <v>45</v>
      </c>
      <c r="B16" s="36">
        <v>877058.853</v>
      </c>
      <c r="C16" s="36">
        <v>1322753.885</v>
      </c>
      <c r="D16" s="36">
        <v>445695.03200000001</v>
      </c>
      <c r="E16" s="21">
        <v>-21.441770266875139</v>
      </c>
      <c r="F16" s="21">
        <v>0.49649212245412283</v>
      </c>
      <c r="G16" s="64"/>
      <c r="H16" s="18"/>
      <c r="I16" s="17"/>
      <c r="J16" s="708"/>
      <c r="K16" s="710"/>
      <c r="L16" s="64"/>
    </row>
    <row r="17" spans="1:12" x14ac:dyDescent="0.3">
      <c r="A17" s="38" t="s">
        <v>46</v>
      </c>
      <c r="B17" s="36">
        <v>9912</v>
      </c>
      <c r="C17" s="36">
        <v>18326</v>
      </c>
      <c r="D17" s="36">
        <v>8414</v>
      </c>
      <c r="E17" s="21">
        <v>83.015070930573629</v>
      </c>
      <c r="F17" s="21">
        <v>6.8786149405974054E-3</v>
      </c>
      <c r="G17" s="64"/>
      <c r="H17" s="18"/>
      <c r="I17" s="17"/>
      <c r="J17" s="708"/>
      <c r="K17" s="710"/>
      <c r="L17" s="64"/>
    </row>
    <row r="18" spans="1:12" x14ac:dyDescent="0.3">
      <c r="A18" s="33" t="s">
        <v>47</v>
      </c>
      <c r="B18" s="34">
        <v>721108.88100000005</v>
      </c>
      <c r="C18" s="34">
        <v>725089.21699999995</v>
      </c>
      <c r="D18" s="34">
        <v>3980.3359999998938</v>
      </c>
      <c r="E18" s="23">
        <v>9.9047245404541684</v>
      </c>
      <c r="F18" s="23">
        <v>0.27216029255278151</v>
      </c>
      <c r="G18" s="64"/>
      <c r="H18" s="26"/>
      <c r="J18" s="708"/>
      <c r="K18" s="710"/>
      <c r="L18" s="64"/>
    </row>
    <row r="19" spans="1:12" x14ac:dyDescent="0.3">
      <c r="A19" s="33" t="s">
        <v>48</v>
      </c>
      <c r="B19" s="34">
        <v>627312.79399999999</v>
      </c>
      <c r="C19" s="34">
        <v>537494.25800000003</v>
      </c>
      <c r="D19" s="34">
        <v>-89818.535999999964</v>
      </c>
      <c r="E19" s="23">
        <v>2.8221382036392129</v>
      </c>
      <c r="F19" s="23">
        <v>0.20174702791466298</v>
      </c>
      <c r="G19" s="64"/>
      <c r="H19" s="26"/>
      <c r="J19" s="708"/>
      <c r="K19" s="710"/>
      <c r="L19" s="64"/>
    </row>
    <row r="20" spans="1:12" x14ac:dyDescent="0.3">
      <c r="A20" s="33" t="s">
        <v>49</v>
      </c>
      <c r="B20" s="34">
        <v>-11420.619999999879</v>
      </c>
      <c r="C20" s="34">
        <v>144505.45300000001</v>
      </c>
      <c r="D20" s="34">
        <v>155926.07299999989</v>
      </c>
      <c r="E20" s="23">
        <v>206.36044508186649</v>
      </c>
      <c r="F20" s="23">
        <v>5.423973414840097E-2</v>
      </c>
      <c r="G20" s="64"/>
      <c r="H20" s="26"/>
      <c r="J20" s="708"/>
      <c r="K20" s="710"/>
      <c r="L20" s="64"/>
    </row>
    <row r="21" spans="1:12" x14ac:dyDescent="0.3">
      <c r="A21" s="39" t="s">
        <v>50</v>
      </c>
      <c r="B21" s="40">
        <v>52635166.546000004</v>
      </c>
      <c r="C21" s="40">
        <v>57115615.208000004</v>
      </c>
      <c r="D21" s="40">
        <v>4480448.6620000005</v>
      </c>
      <c r="E21" s="25">
        <v>12.950806210951683</v>
      </c>
      <c r="F21" s="25">
        <v>21.438192955972983</v>
      </c>
      <c r="G21" s="64"/>
      <c r="H21" s="26"/>
      <c r="J21" s="708"/>
      <c r="K21" s="710"/>
      <c r="L21" s="64"/>
    </row>
    <row r="22" spans="1:12" x14ac:dyDescent="0.3">
      <c r="A22" s="41" t="s">
        <v>32</v>
      </c>
      <c r="B22" s="41"/>
    </row>
    <row r="23" spans="1:12" x14ac:dyDescent="0.3">
      <c r="C23" s="3"/>
      <c r="J23" s="76"/>
      <c r="K23" s="76"/>
    </row>
    <row r="24" spans="1:12" x14ac:dyDescent="0.3">
      <c r="C24" s="3"/>
      <c r="D24" s="3"/>
      <c r="E24" s="5"/>
      <c r="F24" s="28"/>
      <c r="J24" s="55"/>
      <c r="K24" s="55"/>
    </row>
    <row r="27" spans="1:12" x14ac:dyDescent="0.3">
      <c r="E27" s="705"/>
    </row>
    <row r="28" spans="1:12" x14ac:dyDescent="0.3">
      <c r="F28" s="708"/>
    </row>
    <row r="29" spans="1:12" x14ac:dyDescent="0.3">
      <c r="B29" s="3"/>
      <c r="F29" s="708"/>
    </row>
    <row r="30" spans="1:12" x14ac:dyDescent="0.3">
      <c r="B30" s="3"/>
      <c r="F30" s="708"/>
    </row>
    <row r="31" spans="1:12" x14ac:dyDescent="0.3">
      <c r="B31" s="3"/>
      <c r="F31" s="708"/>
    </row>
    <row r="32" spans="1:12" x14ac:dyDescent="0.3">
      <c r="B32" s="3"/>
      <c r="F32" s="708"/>
    </row>
    <row r="33" spans="2:6" x14ac:dyDescent="0.3">
      <c r="B33" s="3"/>
      <c r="F33" s="708"/>
    </row>
    <row r="34" spans="2:6" x14ac:dyDescent="0.3">
      <c r="B34" s="3"/>
      <c r="F34" s="708"/>
    </row>
    <row r="35" spans="2:6" x14ac:dyDescent="0.3">
      <c r="B35" s="3"/>
      <c r="F35" s="708"/>
    </row>
    <row r="36" spans="2:6" x14ac:dyDescent="0.3">
      <c r="B36" s="3"/>
      <c r="F36" s="708"/>
    </row>
    <row r="37" spans="2:6" x14ac:dyDescent="0.3">
      <c r="B37" s="3"/>
      <c r="F37" s="708"/>
    </row>
    <row r="38" spans="2:6" x14ac:dyDescent="0.3">
      <c r="B38" s="3"/>
      <c r="F38" s="708"/>
    </row>
    <row r="39" spans="2:6" x14ac:dyDescent="0.3">
      <c r="B39" s="3"/>
      <c r="F39" s="708"/>
    </row>
    <row r="40" spans="2:6" x14ac:dyDescent="0.3">
      <c r="B40" s="3"/>
    </row>
    <row r="43" spans="2:6" x14ac:dyDescent="0.3">
      <c r="B43" s="706"/>
      <c r="C43" s="706"/>
      <c r="D43" s="706"/>
    </row>
    <row r="44" spans="2:6" x14ac:dyDescent="0.3">
      <c r="B44" s="706"/>
      <c r="C44" s="706"/>
      <c r="D44" s="706"/>
    </row>
    <row r="45" spans="2:6" x14ac:dyDescent="0.3">
      <c r="B45" s="816"/>
      <c r="C45" s="816"/>
      <c r="D45" s="816"/>
    </row>
  </sheetData>
  <mergeCells count="8">
    <mergeCell ref="A1:E1"/>
    <mergeCell ref="A2:E2"/>
    <mergeCell ref="A3:E3"/>
    <mergeCell ref="A5:A9"/>
    <mergeCell ref="B5:B7"/>
    <mergeCell ref="C5:C7"/>
    <mergeCell ref="D5:D7"/>
    <mergeCell ref="E5:F8"/>
  </mergeCells>
  <conditionalFormatting sqref="A17">
    <cfRule type="cellIs" dxfId="1" priority="1" stopIfTrue="1" operator="equal">
      <formula>"n.d."</formula>
    </cfRule>
  </conditionalFormatting>
  <pageMargins left="0.7" right="0.7" top="0.75" bottom="0.75" header="0.3" footer="0.3"/>
  <pageSetup paperSize="9" orientation="portrait" horizontalDpi="0" verticalDpi="0" r:id="rId1"/>
  <ignoredErrors>
    <ignoredError sqref="B8:C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0A20-0581-49EA-BE03-D28CF4A56F8E}">
  <dimension ref="A1:O15"/>
  <sheetViews>
    <sheetView zoomScale="80" zoomScaleNormal="80" workbookViewId="0">
      <selection activeCell="I19" sqref="I19"/>
    </sheetView>
  </sheetViews>
  <sheetFormatPr baseColWidth="10" defaultColWidth="11.453125" defaultRowHeight="13" x14ac:dyDescent="0.3"/>
  <cols>
    <col min="1" max="1" width="37.453125" style="1" customWidth="1"/>
    <col min="2" max="16384" width="11.453125" style="1"/>
  </cols>
  <sheetData>
    <row r="1" spans="1:15" x14ac:dyDescent="0.3">
      <c r="A1" s="434" t="s">
        <v>307</v>
      </c>
    </row>
    <row r="2" spans="1:15" x14ac:dyDescent="0.3">
      <c r="A2" s="434" t="s">
        <v>665</v>
      </c>
    </row>
    <row r="3" spans="1:15" x14ac:dyDescent="0.3">
      <c r="A3" s="434"/>
      <c r="I3" s="5"/>
      <c r="J3" s="5"/>
      <c r="K3" s="5"/>
      <c r="L3" s="5"/>
      <c r="M3" s="5"/>
      <c r="N3" s="5"/>
      <c r="O3" s="5"/>
    </row>
    <row r="4" spans="1:15" x14ac:dyDescent="0.3">
      <c r="A4" s="784"/>
      <c r="B4" s="1076">
        <v>2021</v>
      </c>
      <c r="C4" s="1077"/>
      <c r="D4" s="1078">
        <v>2022</v>
      </c>
      <c r="E4" s="1078"/>
      <c r="F4" s="1076">
        <v>2023</v>
      </c>
      <c r="G4" s="1077"/>
    </row>
    <row r="5" spans="1:15" ht="13.75" customHeight="1" x14ac:dyDescent="0.3">
      <c r="A5" s="1130"/>
      <c r="B5" s="788" t="s">
        <v>578</v>
      </c>
      <c r="C5" s="785" t="s">
        <v>579</v>
      </c>
      <c r="D5" s="783" t="s">
        <v>578</v>
      </c>
      <c r="E5" s="783" t="s">
        <v>579</v>
      </c>
      <c r="F5" s="788" t="s">
        <v>578</v>
      </c>
      <c r="G5" s="785" t="s">
        <v>579</v>
      </c>
    </row>
    <row r="6" spans="1:15" ht="15.75" customHeight="1" x14ac:dyDescent="0.3">
      <c r="A6" s="1116"/>
      <c r="B6" s="789" t="s">
        <v>1138</v>
      </c>
      <c r="C6" s="787" t="s">
        <v>181</v>
      </c>
      <c r="D6" s="786" t="s">
        <v>1138</v>
      </c>
      <c r="E6" s="786" t="s">
        <v>181</v>
      </c>
      <c r="F6" s="789" t="s">
        <v>1138</v>
      </c>
      <c r="G6" s="787" t="s">
        <v>181</v>
      </c>
    </row>
    <row r="7" spans="1:15" x14ac:dyDescent="0.3">
      <c r="A7" s="140" t="s">
        <v>580</v>
      </c>
      <c r="B7" s="790">
        <v>4142</v>
      </c>
      <c r="C7" s="777">
        <v>1.3100000000000001E-2</v>
      </c>
      <c r="D7" s="568">
        <v>4994</v>
      </c>
      <c r="E7" s="776">
        <v>1.6199999999999999E-2</v>
      </c>
      <c r="F7" s="790">
        <v>4949</v>
      </c>
      <c r="G7" s="777">
        <v>1.54E-2</v>
      </c>
    </row>
    <row r="8" spans="1:15" x14ac:dyDescent="0.3">
      <c r="A8" s="140" t="s">
        <v>581</v>
      </c>
      <c r="B8" s="790">
        <v>2349</v>
      </c>
      <c r="C8" s="777">
        <v>7.4000000000000003E-3</v>
      </c>
      <c r="D8" s="568">
        <v>3125</v>
      </c>
      <c r="E8" s="776">
        <v>1.01E-2</v>
      </c>
      <c r="F8" s="790">
        <v>3412</v>
      </c>
      <c r="G8" s="777">
        <v>1.06E-2</v>
      </c>
    </row>
    <row r="9" spans="1:15" x14ac:dyDescent="0.3">
      <c r="A9" s="140" t="s">
        <v>582</v>
      </c>
      <c r="B9" s="790">
        <v>1793</v>
      </c>
      <c r="C9" s="777">
        <v>5.7000000000000002E-3</v>
      </c>
      <c r="D9" s="568">
        <v>1869</v>
      </c>
      <c r="E9" s="776">
        <v>6.1000000000000004E-3</v>
      </c>
      <c r="F9" s="790">
        <v>1536</v>
      </c>
      <c r="G9" s="777">
        <v>4.7999999999999996E-3</v>
      </c>
    </row>
    <row r="10" spans="1:15" x14ac:dyDescent="0.3">
      <c r="A10" s="140" t="s">
        <v>583</v>
      </c>
      <c r="B10" s="790">
        <v>3645</v>
      </c>
      <c r="C10" s="777">
        <v>1.15E-2</v>
      </c>
      <c r="D10" s="568">
        <v>3645</v>
      </c>
      <c r="E10" s="776">
        <v>1.18E-2</v>
      </c>
      <c r="F10" s="790">
        <v>3226</v>
      </c>
      <c r="G10" s="777">
        <v>0.01</v>
      </c>
    </row>
    <row r="11" spans="1:15" x14ac:dyDescent="0.3">
      <c r="A11" s="140" t="s">
        <v>584</v>
      </c>
      <c r="B11" s="791">
        <v>91</v>
      </c>
      <c r="C11" s="777">
        <v>2.9999999999999997E-4</v>
      </c>
      <c r="D11" s="651">
        <v>43</v>
      </c>
      <c r="E11" s="776">
        <v>1E-4</v>
      </c>
      <c r="F11" s="791">
        <v>45</v>
      </c>
      <c r="G11" s="777">
        <v>1E-4</v>
      </c>
    </row>
    <row r="12" spans="1:15" x14ac:dyDescent="0.3">
      <c r="A12" s="648" t="s">
        <v>166</v>
      </c>
      <c r="B12" s="792">
        <v>7879</v>
      </c>
      <c r="C12" s="793">
        <v>2.4899999999999999E-2</v>
      </c>
      <c r="D12" s="780">
        <v>8683</v>
      </c>
      <c r="E12" s="781">
        <v>2.8199999999999999E-2</v>
      </c>
      <c r="F12" s="792">
        <v>8220</v>
      </c>
      <c r="G12" s="793">
        <v>2.5499999999999998E-2</v>
      </c>
    </row>
    <row r="13" spans="1:15" x14ac:dyDescent="0.3">
      <c r="A13" s="1011" t="s">
        <v>859</v>
      </c>
      <c r="B13" s="1011"/>
      <c r="C13" s="1011"/>
      <c r="D13" s="1011"/>
      <c r="E13" s="1011"/>
      <c r="F13" s="1011"/>
      <c r="G13" s="1011"/>
    </row>
    <row r="14" spans="1:15" x14ac:dyDescent="0.3">
      <c r="A14" s="1011"/>
      <c r="B14" s="1011"/>
      <c r="C14" s="1011"/>
      <c r="D14" s="1011"/>
      <c r="E14" s="1011"/>
      <c r="F14" s="1011"/>
      <c r="G14" s="1011"/>
    </row>
    <row r="15" spans="1:15" x14ac:dyDescent="0.3">
      <c r="A15" s="278" t="s">
        <v>860</v>
      </c>
    </row>
  </sheetData>
  <mergeCells count="5">
    <mergeCell ref="B4:C4"/>
    <mergeCell ref="D4:E4"/>
    <mergeCell ref="F4:G4"/>
    <mergeCell ref="A5:A6"/>
    <mergeCell ref="A13:G1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460B-6715-4937-8D72-3D72A8B103C1}">
  <dimension ref="A1:F19"/>
  <sheetViews>
    <sheetView zoomScale="80" zoomScaleNormal="80" workbookViewId="0">
      <selection activeCell="A21" sqref="A21"/>
    </sheetView>
  </sheetViews>
  <sheetFormatPr baseColWidth="10" defaultColWidth="11.453125" defaultRowHeight="13" x14ac:dyDescent="0.3"/>
  <cols>
    <col min="1" max="1" width="36.453125" style="5" customWidth="1"/>
    <col min="2" max="2" width="18" style="5" customWidth="1"/>
    <col min="3" max="3" width="11.453125" style="5"/>
    <col min="4" max="4" width="12.1796875" style="5" customWidth="1"/>
    <col min="5" max="5" width="14.1796875" style="5" customWidth="1"/>
    <col min="6" max="16384" width="11.453125" style="5"/>
  </cols>
  <sheetData>
    <row r="1" spans="1:6" x14ac:dyDescent="0.3">
      <c r="A1" s="434" t="s">
        <v>308</v>
      </c>
    </row>
    <row r="2" spans="1:6" x14ac:dyDescent="0.3">
      <c r="A2" s="434" t="s">
        <v>664</v>
      </c>
    </row>
    <row r="3" spans="1:6" x14ac:dyDescent="0.3">
      <c r="A3" s="434" t="s">
        <v>552</v>
      </c>
    </row>
    <row r="4" spans="1:6" x14ac:dyDescent="0.3">
      <c r="A4" s="486" t="s">
        <v>585</v>
      </c>
    </row>
    <row r="5" spans="1:6" x14ac:dyDescent="0.3">
      <c r="A5" s="486"/>
    </row>
    <row r="6" spans="1:6" ht="27.75" customHeight="1" x14ac:dyDescent="0.3">
      <c r="A6" s="280" t="s">
        <v>589</v>
      </c>
      <c r="B6" s="487" t="s">
        <v>586</v>
      </c>
      <c r="C6" s="279" t="s">
        <v>587</v>
      </c>
      <c r="D6" s="279" t="s">
        <v>553</v>
      </c>
      <c r="E6" s="279" t="s">
        <v>590</v>
      </c>
      <c r="F6" s="279" t="s">
        <v>117</v>
      </c>
    </row>
    <row r="7" spans="1:6" ht="26" x14ac:dyDescent="0.3">
      <c r="A7" s="411" t="s">
        <v>861</v>
      </c>
      <c r="B7" s="411" t="s">
        <v>862</v>
      </c>
      <c r="C7" s="411" t="s">
        <v>571</v>
      </c>
      <c r="D7" s="481">
        <v>1037091</v>
      </c>
      <c r="E7" s="481">
        <v>1195</v>
      </c>
      <c r="F7" s="482">
        <v>3.7000000000000002E-3</v>
      </c>
    </row>
    <row r="8" spans="1:6" ht="26" x14ac:dyDescent="0.3">
      <c r="A8" s="411" t="s">
        <v>863</v>
      </c>
      <c r="B8" s="411" t="s">
        <v>864</v>
      </c>
      <c r="C8" s="411" t="s">
        <v>573</v>
      </c>
      <c r="D8" s="481">
        <v>550382</v>
      </c>
      <c r="E8" s="483">
        <v>634</v>
      </c>
      <c r="F8" s="482">
        <v>2E-3</v>
      </c>
    </row>
    <row r="9" spans="1:6" ht="26" x14ac:dyDescent="0.3">
      <c r="A9" s="411" t="s">
        <v>865</v>
      </c>
      <c r="B9" s="411" t="s">
        <v>864</v>
      </c>
      <c r="C9" s="411" t="s">
        <v>571</v>
      </c>
      <c r="D9" s="481">
        <v>527136</v>
      </c>
      <c r="E9" s="483">
        <v>607</v>
      </c>
      <c r="F9" s="482">
        <v>1.9E-3</v>
      </c>
    </row>
    <row r="10" spans="1:6" ht="26" x14ac:dyDescent="0.3">
      <c r="A10" s="411" t="s">
        <v>866</v>
      </c>
      <c r="B10" s="411" t="s">
        <v>867</v>
      </c>
      <c r="C10" s="411" t="s">
        <v>571</v>
      </c>
      <c r="D10" s="481">
        <v>484206</v>
      </c>
      <c r="E10" s="483">
        <v>558</v>
      </c>
      <c r="F10" s="482">
        <v>1.6999999999999999E-3</v>
      </c>
    </row>
    <row r="11" spans="1:6" ht="39" x14ac:dyDescent="0.3">
      <c r="A11" s="411" t="s">
        <v>868</v>
      </c>
      <c r="B11" s="411" t="s">
        <v>869</v>
      </c>
      <c r="C11" s="411" t="s">
        <v>572</v>
      </c>
      <c r="D11" s="481">
        <v>449555</v>
      </c>
      <c r="E11" s="483">
        <v>518</v>
      </c>
      <c r="F11" s="482">
        <v>1.6000000000000001E-3</v>
      </c>
    </row>
    <row r="12" spans="1:6" ht="26" x14ac:dyDescent="0.3">
      <c r="A12" s="411" t="s">
        <v>870</v>
      </c>
      <c r="B12" s="411" t="s">
        <v>867</v>
      </c>
      <c r="C12" s="411" t="s">
        <v>486</v>
      </c>
      <c r="D12" s="481">
        <v>445979</v>
      </c>
      <c r="E12" s="483">
        <v>514</v>
      </c>
      <c r="F12" s="482">
        <v>1.6000000000000001E-3</v>
      </c>
    </row>
    <row r="13" spans="1:6" ht="26" x14ac:dyDescent="0.3">
      <c r="A13" s="411" t="s">
        <v>871</v>
      </c>
      <c r="B13" s="411" t="s">
        <v>867</v>
      </c>
      <c r="C13" s="411" t="s">
        <v>165</v>
      </c>
      <c r="D13" s="481">
        <v>366977</v>
      </c>
      <c r="E13" s="483">
        <v>423</v>
      </c>
      <c r="F13" s="482">
        <v>1.2999999999999999E-3</v>
      </c>
    </row>
    <row r="14" spans="1:6" ht="26" x14ac:dyDescent="0.3">
      <c r="A14" s="411" t="s">
        <v>872</v>
      </c>
      <c r="B14" s="411" t="s">
        <v>867</v>
      </c>
      <c r="C14" s="411" t="s">
        <v>238</v>
      </c>
      <c r="D14" s="481">
        <v>356783</v>
      </c>
      <c r="E14" s="483">
        <v>411</v>
      </c>
      <c r="F14" s="482">
        <v>1.2999999999999999E-3</v>
      </c>
    </row>
    <row r="15" spans="1:6" ht="26" x14ac:dyDescent="0.3">
      <c r="A15" s="411" t="s">
        <v>873</v>
      </c>
      <c r="B15" s="411" t="s">
        <v>867</v>
      </c>
      <c r="C15" s="411" t="s">
        <v>519</v>
      </c>
      <c r="D15" s="481">
        <v>331299</v>
      </c>
      <c r="E15" s="483">
        <v>382</v>
      </c>
      <c r="F15" s="482">
        <v>1.1999999999999999E-3</v>
      </c>
    </row>
    <row r="16" spans="1:6" ht="26" x14ac:dyDescent="0.3">
      <c r="A16" s="411" t="s">
        <v>874</v>
      </c>
      <c r="B16" s="411" t="s">
        <v>875</v>
      </c>
      <c r="C16" s="411" t="s">
        <v>573</v>
      </c>
      <c r="D16" s="481">
        <v>294703</v>
      </c>
      <c r="E16" s="483">
        <v>339</v>
      </c>
      <c r="F16" s="482">
        <v>1.1000000000000001E-3</v>
      </c>
    </row>
    <row r="17" spans="1:1" x14ac:dyDescent="0.3">
      <c r="A17" s="71" t="s">
        <v>588</v>
      </c>
    </row>
    <row r="18" spans="1:1" x14ac:dyDescent="0.3">
      <c r="A18" s="71" t="s">
        <v>876</v>
      </c>
    </row>
    <row r="19" spans="1:1" x14ac:dyDescent="0.3">
      <c r="A19" s="71" t="s">
        <v>858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67A4-4966-402B-BAEE-4400C71E31BF}">
  <sheetPr>
    <pageSetUpPr fitToPage="1"/>
  </sheetPr>
  <dimension ref="A1:L28"/>
  <sheetViews>
    <sheetView showGridLines="0" zoomScale="80" zoomScaleNormal="80" workbookViewId="0">
      <selection activeCell="H12" sqref="H12"/>
    </sheetView>
  </sheetViews>
  <sheetFormatPr baseColWidth="10" defaultColWidth="11.453125" defaultRowHeight="13" x14ac:dyDescent="0.3"/>
  <cols>
    <col min="1" max="1" width="53" style="237" customWidth="1"/>
    <col min="2" max="5" width="14" style="237" customWidth="1"/>
    <col min="6" max="6" width="1.453125" style="237" customWidth="1"/>
    <col min="7" max="9" width="14" style="237" customWidth="1"/>
    <col min="10" max="16384" width="11.453125" style="237"/>
  </cols>
  <sheetData>
    <row r="1" spans="1:12" x14ac:dyDescent="0.3">
      <c r="A1" s="354" t="s">
        <v>309</v>
      </c>
      <c r="B1" s="354"/>
      <c r="C1" s="354"/>
      <c r="D1" s="354"/>
      <c r="E1" s="354"/>
    </row>
    <row r="2" spans="1:12" x14ac:dyDescent="0.3">
      <c r="A2" s="100" t="s">
        <v>592</v>
      </c>
      <c r="B2" s="100"/>
      <c r="C2" s="100"/>
      <c r="D2" s="100"/>
      <c r="E2" s="100"/>
    </row>
    <row r="3" spans="1:12" x14ac:dyDescent="0.3">
      <c r="A3" s="498" t="s">
        <v>593</v>
      </c>
      <c r="B3" s="498"/>
      <c r="C3" s="498"/>
      <c r="D3" s="498"/>
      <c r="E3" s="498"/>
    </row>
    <row r="5" spans="1:12" ht="23.25" customHeight="1" x14ac:dyDescent="0.3">
      <c r="A5" s="1005" t="s">
        <v>594</v>
      </c>
      <c r="B5" s="1005" t="s">
        <v>688</v>
      </c>
      <c r="C5" s="1106"/>
      <c r="D5" s="1107" t="s">
        <v>689</v>
      </c>
      <c r="E5" s="1106"/>
    </row>
    <row r="6" spans="1:12" s="499" customFormat="1" x14ac:dyDescent="0.3">
      <c r="A6" s="1131"/>
      <c r="B6" s="31" t="s">
        <v>595</v>
      </c>
      <c r="C6" s="338" t="s">
        <v>596</v>
      </c>
      <c r="D6" s="563" t="s">
        <v>595</v>
      </c>
      <c r="E6" s="338" t="s">
        <v>596</v>
      </c>
      <c r="F6" s="237"/>
      <c r="G6" s="237"/>
      <c r="H6" s="237"/>
      <c r="I6" s="237"/>
      <c r="J6" s="237"/>
      <c r="K6" s="237"/>
      <c r="L6" s="237"/>
    </row>
    <row r="7" spans="1:12" x14ac:dyDescent="0.3">
      <c r="A7" s="72" t="s">
        <v>597</v>
      </c>
      <c r="B7" s="837">
        <v>1607691</v>
      </c>
      <c r="C7" s="838"/>
      <c r="D7" s="839">
        <v>1607691</v>
      </c>
      <c r="E7" s="838"/>
      <c r="G7" s="500"/>
    </row>
    <row r="8" spans="1:12" x14ac:dyDescent="0.3">
      <c r="A8" s="96" t="s">
        <v>598</v>
      </c>
      <c r="B8" s="840">
        <v>1498853.2039999999</v>
      </c>
      <c r="C8" s="841">
        <v>0</v>
      </c>
      <c r="D8" s="842">
        <v>1608045</v>
      </c>
      <c r="E8" s="841">
        <v>0</v>
      </c>
      <c r="G8" s="500"/>
    </row>
    <row r="9" spans="1:12" x14ac:dyDescent="0.3">
      <c r="A9" s="565" t="s">
        <v>599</v>
      </c>
      <c r="B9" s="843">
        <v>512268.20399999997</v>
      </c>
      <c r="C9" s="844"/>
      <c r="D9" s="845">
        <v>512268</v>
      </c>
      <c r="E9" s="844"/>
      <c r="G9" s="500"/>
    </row>
    <row r="10" spans="1:12" x14ac:dyDescent="0.3">
      <c r="A10" s="562" t="s">
        <v>600</v>
      </c>
      <c r="B10" s="846">
        <v>332197</v>
      </c>
      <c r="C10" s="847"/>
      <c r="D10" s="848">
        <v>332197</v>
      </c>
      <c r="E10" s="847"/>
      <c r="G10" s="500"/>
    </row>
    <row r="11" spans="1:12" x14ac:dyDescent="0.3">
      <c r="A11" s="562" t="s">
        <v>601</v>
      </c>
      <c r="B11" s="846">
        <v>297979</v>
      </c>
      <c r="C11" s="847"/>
      <c r="D11" s="848">
        <v>297979</v>
      </c>
      <c r="E11" s="847"/>
      <c r="G11" s="500"/>
    </row>
    <row r="12" spans="1:12" x14ac:dyDescent="0.3">
      <c r="A12" s="566" t="s">
        <v>602</v>
      </c>
      <c r="B12" s="849">
        <v>356409</v>
      </c>
      <c r="C12" s="850"/>
      <c r="D12" s="851">
        <v>465601</v>
      </c>
      <c r="E12" s="850"/>
      <c r="G12" s="500"/>
    </row>
    <row r="13" spans="1:12" x14ac:dyDescent="0.3">
      <c r="A13" s="96" t="s">
        <v>603</v>
      </c>
      <c r="B13" s="840">
        <v>1890167</v>
      </c>
      <c r="C13" s="841">
        <v>2849</v>
      </c>
      <c r="D13" s="842">
        <v>1890167</v>
      </c>
      <c r="E13" s="841">
        <v>2849</v>
      </c>
      <c r="G13" s="500"/>
    </row>
    <row r="14" spans="1:12" x14ac:dyDescent="0.3">
      <c r="A14" s="562" t="s">
        <v>604</v>
      </c>
      <c r="B14" s="846">
        <v>1345618</v>
      </c>
      <c r="C14" s="847">
        <v>1770</v>
      </c>
      <c r="D14" s="848">
        <v>1345618</v>
      </c>
      <c r="E14" s="847">
        <v>1770</v>
      </c>
      <c r="G14" s="500"/>
    </row>
    <row r="15" spans="1:12" x14ac:dyDescent="0.3">
      <c r="A15" s="562" t="s">
        <v>605</v>
      </c>
      <c r="B15" s="846">
        <v>161160</v>
      </c>
      <c r="C15" s="847">
        <v>439</v>
      </c>
      <c r="D15" s="848">
        <v>161160</v>
      </c>
      <c r="E15" s="847">
        <v>439</v>
      </c>
      <c r="G15" s="500"/>
    </row>
    <row r="16" spans="1:12" x14ac:dyDescent="0.3">
      <c r="A16" s="562" t="s">
        <v>606</v>
      </c>
      <c r="B16" s="846">
        <v>224861</v>
      </c>
      <c r="C16" s="847">
        <v>640</v>
      </c>
      <c r="D16" s="848">
        <v>224861</v>
      </c>
      <c r="E16" s="847">
        <v>640</v>
      </c>
      <c r="G16" s="500"/>
    </row>
    <row r="17" spans="1:7" x14ac:dyDescent="0.3">
      <c r="A17" s="562" t="s">
        <v>607</v>
      </c>
      <c r="B17" s="846">
        <v>158528</v>
      </c>
      <c r="C17" s="847"/>
      <c r="D17" s="848">
        <v>158528</v>
      </c>
      <c r="E17" s="847"/>
      <c r="G17" s="500"/>
    </row>
    <row r="18" spans="1:7" x14ac:dyDescent="0.3">
      <c r="A18" s="74" t="s">
        <v>283</v>
      </c>
      <c r="B18" s="852">
        <v>147464</v>
      </c>
      <c r="C18" s="853">
        <v>400</v>
      </c>
      <c r="D18" s="854">
        <v>106300</v>
      </c>
      <c r="E18" s="853">
        <v>400</v>
      </c>
      <c r="G18" s="500"/>
    </row>
    <row r="19" spans="1:7" x14ac:dyDescent="0.3">
      <c r="A19" s="562" t="s">
        <v>608</v>
      </c>
      <c r="B19" s="87"/>
      <c r="C19" s="855">
        <v>400</v>
      </c>
      <c r="D19" s="466"/>
      <c r="E19" s="855">
        <v>400</v>
      </c>
      <c r="G19" s="500"/>
    </row>
    <row r="20" spans="1:7" x14ac:dyDescent="0.3">
      <c r="A20" s="567" t="s">
        <v>609</v>
      </c>
      <c r="B20" s="187">
        <v>147464</v>
      </c>
      <c r="C20" s="856"/>
      <c r="D20" s="857">
        <v>106300</v>
      </c>
      <c r="E20" s="856"/>
      <c r="G20" s="500"/>
    </row>
    <row r="21" spans="1:7" x14ac:dyDescent="0.3">
      <c r="A21" s="423" t="s">
        <v>31</v>
      </c>
      <c r="B21" s="833">
        <v>5144175.2039999999</v>
      </c>
      <c r="C21" s="858">
        <v>3249</v>
      </c>
      <c r="D21" s="828">
        <v>5212203</v>
      </c>
      <c r="E21" s="858">
        <v>3249</v>
      </c>
      <c r="F21" s="341"/>
      <c r="G21" s="500"/>
    </row>
    <row r="22" spans="1:7" x14ac:dyDescent="0.3">
      <c r="A22" s="237" t="s">
        <v>1439</v>
      </c>
    </row>
    <row r="23" spans="1:7" x14ac:dyDescent="0.3">
      <c r="A23" s="237" t="s">
        <v>65</v>
      </c>
      <c r="B23" s="331"/>
      <c r="D23" s="331"/>
      <c r="E23" s="331"/>
      <c r="F23" s="331"/>
    </row>
    <row r="24" spans="1:7" x14ac:dyDescent="0.3">
      <c r="B24" s="331"/>
      <c r="D24" s="341"/>
    </row>
    <row r="25" spans="1:7" x14ac:dyDescent="0.3">
      <c r="B25" s="341"/>
    </row>
    <row r="26" spans="1:7" x14ac:dyDescent="0.3">
      <c r="D26" s="331"/>
      <c r="E26" s="331"/>
    </row>
    <row r="27" spans="1:7" x14ac:dyDescent="0.3">
      <c r="D27" s="341"/>
      <c r="E27" s="331"/>
    </row>
    <row r="28" spans="1:7" x14ac:dyDescent="0.3">
      <c r="D28" s="341"/>
    </row>
  </sheetData>
  <mergeCells count="3">
    <mergeCell ref="A5:A6"/>
    <mergeCell ref="B5:C5"/>
    <mergeCell ref="D5:E5"/>
  </mergeCells>
  <pageMargins left="0.7" right="0.7" top="0.75" bottom="0.75" header="0.3" footer="0.3"/>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21DC5-CA6D-4854-8C99-1F752FE56472}">
  <dimension ref="A1:H14"/>
  <sheetViews>
    <sheetView workbookViewId="0">
      <selection activeCell="D18" sqref="D18"/>
    </sheetView>
  </sheetViews>
  <sheetFormatPr baseColWidth="10" defaultColWidth="11.453125" defaultRowHeight="13" x14ac:dyDescent="0.3"/>
  <cols>
    <col min="1" max="1" width="31.81640625" style="5" customWidth="1"/>
    <col min="2" max="16384" width="11.453125" style="5"/>
  </cols>
  <sheetData>
    <row r="1" spans="1:8" x14ac:dyDescent="0.3">
      <c r="A1" s="100" t="s">
        <v>1257</v>
      </c>
    </row>
    <row r="2" spans="1:8" x14ac:dyDescent="0.3">
      <c r="A2" s="415" t="s">
        <v>610</v>
      </c>
    </row>
    <row r="3" spans="1:8" ht="14.5" x14ac:dyDescent="0.3">
      <c r="A3" s="278" t="s">
        <v>1159</v>
      </c>
    </row>
    <row r="4" spans="1:8" x14ac:dyDescent="0.3">
      <c r="A4" s="278"/>
    </row>
    <row r="5" spans="1:8" x14ac:dyDescent="0.3">
      <c r="A5" s="571"/>
      <c r="B5" s="428">
        <v>2018</v>
      </c>
      <c r="C5" s="555">
        <v>2019</v>
      </c>
      <c r="D5" s="428">
        <v>2020</v>
      </c>
      <c r="E5" s="555">
        <v>2021</v>
      </c>
      <c r="F5" s="428">
        <v>2022</v>
      </c>
      <c r="G5" s="413" t="s">
        <v>690</v>
      </c>
    </row>
    <row r="6" spans="1:8" x14ac:dyDescent="0.3">
      <c r="A6" s="140" t="s">
        <v>1155</v>
      </c>
      <c r="B6" s="141">
        <v>261051</v>
      </c>
      <c r="C6" s="859">
        <v>273885</v>
      </c>
      <c r="D6" s="141">
        <v>285557</v>
      </c>
      <c r="E6" s="859">
        <v>301554</v>
      </c>
      <c r="F6" s="141">
        <v>313759</v>
      </c>
      <c r="G6" s="860">
        <v>325183</v>
      </c>
      <c r="H6" s="28"/>
    </row>
    <row r="7" spans="1:8" x14ac:dyDescent="0.3">
      <c r="A7" s="404" t="s">
        <v>611</v>
      </c>
      <c r="B7" s="573">
        <v>0.10013485608327355</v>
      </c>
      <c r="C7" s="569">
        <v>4.9162807267545405E-2</v>
      </c>
      <c r="D7" s="573">
        <v>4.2616426602406055E-2</v>
      </c>
      <c r="E7" s="569">
        <v>5.6020339196727775E-2</v>
      </c>
      <c r="F7" s="573">
        <v>4.0473679672629048E-2</v>
      </c>
      <c r="G7" s="570">
        <v>3.6410110945024776E-2</v>
      </c>
    </row>
    <row r="8" spans="1:8" x14ac:dyDescent="0.3">
      <c r="A8" s="985" t="s">
        <v>451</v>
      </c>
      <c r="B8" s="986"/>
      <c r="C8" s="986"/>
      <c r="D8" s="986"/>
      <c r="E8" s="986"/>
      <c r="F8" s="986"/>
      <c r="G8" s="986"/>
    </row>
    <row r="9" spans="1:8" x14ac:dyDescent="0.3">
      <c r="A9" s="237" t="s">
        <v>1154</v>
      </c>
    </row>
    <row r="10" spans="1:8" x14ac:dyDescent="0.3">
      <c r="A10" s="5" t="s">
        <v>1156</v>
      </c>
    </row>
    <row r="11" spans="1:8" x14ac:dyDescent="0.3">
      <c r="A11" s="5" t="s">
        <v>1176</v>
      </c>
    </row>
    <row r="12" spans="1:8" x14ac:dyDescent="0.3">
      <c r="A12" s="5" t="s">
        <v>1157</v>
      </c>
    </row>
    <row r="13" spans="1:8" x14ac:dyDescent="0.3">
      <c r="A13" s="5" t="s">
        <v>1158</v>
      </c>
    </row>
    <row r="14" spans="1:8" x14ac:dyDescent="0.3">
      <c r="A14" s="237" t="s">
        <v>65</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B9BC-75C9-477A-9F7D-8E4EB0F2F54D}">
  <dimension ref="A1:G13"/>
  <sheetViews>
    <sheetView workbookViewId="0">
      <selection activeCell="D23" sqref="D23"/>
    </sheetView>
  </sheetViews>
  <sheetFormatPr baseColWidth="10" defaultColWidth="11.453125" defaultRowHeight="13" x14ac:dyDescent="0.3"/>
  <cols>
    <col min="1" max="1" width="38.81640625" style="1" customWidth="1"/>
    <col min="2" max="16384" width="11.453125" style="1"/>
  </cols>
  <sheetData>
    <row r="1" spans="1:7" x14ac:dyDescent="0.3">
      <c r="A1" s="415" t="s">
        <v>1258</v>
      </c>
    </row>
    <row r="2" spans="1:7" ht="14.5" x14ac:dyDescent="0.3">
      <c r="A2" s="415" t="s">
        <v>1161</v>
      </c>
      <c r="B2" s="501"/>
      <c r="C2" s="501"/>
      <c r="D2" s="501"/>
      <c r="E2" s="501"/>
    </row>
    <row r="3" spans="1:7" x14ac:dyDescent="0.3">
      <c r="B3" s="501"/>
      <c r="C3" s="501"/>
      <c r="D3" s="501"/>
      <c r="E3" s="501"/>
    </row>
    <row r="4" spans="1:7" x14ac:dyDescent="0.3">
      <c r="A4" s="571"/>
      <c r="B4" s="428">
        <v>2018</v>
      </c>
      <c r="C4" s="428">
        <v>2019</v>
      </c>
      <c r="D4" s="555">
        <v>2020</v>
      </c>
      <c r="E4" s="428">
        <v>2021</v>
      </c>
      <c r="F4" s="413">
        <v>2022</v>
      </c>
      <c r="G4" s="413" t="s">
        <v>690</v>
      </c>
    </row>
    <row r="5" spans="1:7" x14ac:dyDescent="0.3">
      <c r="A5" s="246" t="s">
        <v>1160</v>
      </c>
      <c r="B5" s="730">
        <v>41032.776353340123</v>
      </c>
      <c r="C5" s="466">
        <v>38323.865428185003</v>
      </c>
      <c r="D5" s="730">
        <v>39578.837021327992</v>
      </c>
      <c r="E5" s="466">
        <v>37888.739936603379</v>
      </c>
      <c r="F5" s="730">
        <v>36145.727544999994</v>
      </c>
      <c r="G5" s="855">
        <v>36068.429875999995</v>
      </c>
    </row>
    <row r="6" spans="1:7" x14ac:dyDescent="0.3">
      <c r="A6" s="246" t="s">
        <v>611</v>
      </c>
      <c r="B6" s="578">
        <v>-1.1271562990067818E-2</v>
      </c>
      <c r="C6" s="574">
        <v>-6.6018221673040944E-2</v>
      </c>
      <c r="D6" s="578">
        <v>3.2746477400477092E-2</v>
      </c>
      <c r="E6" s="574">
        <v>-4.270204007798073E-2</v>
      </c>
      <c r="F6" s="578">
        <v>-4.6003440455392508E-2</v>
      </c>
      <c r="G6" s="575">
        <v>-2.1385008478185252E-3</v>
      </c>
    </row>
    <row r="7" spans="1:7" x14ac:dyDescent="0.3">
      <c r="A7" s="246" t="s">
        <v>612</v>
      </c>
      <c r="B7" s="730">
        <v>2470</v>
      </c>
      <c r="C7" s="466">
        <v>2592</v>
      </c>
      <c r="D7" s="730">
        <v>2684</v>
      </c>
      <c r="E7" s="466">
        <v>2691</v>
      </c>
      <c r="F7" s="730">
        <v>2791</v>
      </c>
      <c r="G7" s="855">
        <v>2763</v>
      </c>
    </row>
    <row r="8" spans="1:7" x14ac:dyDescent="0.3">
      <c r="A8" s="133" t="s">
        <v>611</v>
      </c>
      <c r="B8" s="579">
        <v>-4.0469445568591667E-4</v>
      </c>
      <c r="C8" s="576">
        <v>4.9392712550607287E-2</v>
      </c>
      <c r="D8" s="579">
        <v>3.5493827160493874E-2</v>
      </c>
      <c r="E8" s="576">
        <v>2.6080476900149918E-3</v>
      </c>
      <c r="F8" s="579">
        <v>3.7160906726124043E-2</v>
      </c>
      <c r="G8" s="577">
        <v>-1.0032246506628484E-2</v>
      </c>
    </row>
    <row r="9" spans="1:7" x14ac:dyDescent="0.3">
      <c r="A9" s="250" t="s">
        <v>451</v>
      </c>
      <c r="B9" s="574"/>
      <c r="C9" s="574"/>
      <c r="D9" s="574"/>
      <c r="E9" s="574"/>
      <c r="F9" s="574"/>
      <c r="G9" s="574"/>
    </row>
    <row r="10" spans="1:7" x14ac:dyDescent="0.3">
      <c r="A10" s="237" t="s">
        <v>1154</v>
      </c>
      <c r="D10" s="3"/>
      <c r="E10" s="3"/>
      <c r="F10" s="3"/>
      <c r="G10" s="3"/>
    </row>
    <row r="11" spans="1:7" x14ac:dyDescent="0.3">
      <c r="A11" s="1000" t="s">
        <v>1162</v>
      </c>
      <c r="B11" s="1000"/>
      <c r="C11" s="1000"/>
      <c r="D11" s="1000"/>
      <c r="E11" s="1000"/>
      <c r="F11" s="1000"/>
      <c r="G11" s="1000"/>
    </row>
    <row r="12" spans="1:7" x14ac:dyDescent="0.3">
      <c r="A12" s="1000" t="s">
        <v>1163</v>
      </c>
      <c r="B12" s="1000"/>
      <c r="C12" s="1000"/>
      <c r="D12" s="1000"/>
      <c r="E12" s="1000"/>
      <c r="F12" s="1000"/>
      <c r="G12" s="1000"/>
    </row>
    <row r="13" spans="1:7" x14ac:dyDescent="0.3">
      <c r="A13" s="237" t="s">
        <v>65</v>
      </c>
    </row>
  </sheetData>
  <mergeCells count="2">
    <mergeCell ref="A11:G11"/>
    <mergeCell ref="A12:G1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6433-14CE-4C4C-BE97-24044CBFBAC2}">
  <dimension ref="A1:G11"/>
  <sheetViews>
    <sheetView workbookViewId="0">
      <selection activeCell="H20" sqref="H20"/>
    </sheetView>
  </sheetViews>
  <sheetFormatPr baseColWidth="10" defaultColWidth="11.453125" defaultRowHeight="13" x14ac:dyDescent="0.3"/>
  <cols>
    <col min="1" max="1" width="52.1796875" style="1" customWidth="1"/>
    <col min="2" max="16384" width="11.453125" style="1"/>
  </cols>
  <sheetData>
    <row r="1" spans="1:7" x14ac:dyDescent="0.3">
      <c r="A1" s="100" t="s">
        <v>1259</v>
      </c>
    </row>
    <row r="2" spans="1:7" ht="14.5" x14ac:dyDescent="0.3">
      <c r="A2" s="415" t="s">
        <v>1164</v>
      </c>
      <c r="B2" s="501"/>
      <c r="C2" s="501"/>
      <c r="D2" s="501"/>
      <c r="E2" s="501"/>
    </row>
    <row r="3" spans="1:7" x14ac:dyDescent="0.3">
      <c r="B3" s="501"/>
      <c r="C3" s="501"/>
      <c r="D3" s="501"/>
      <c r="E3" s="501"/>
    </row>
    <row r="4" spans="1:7" x14ac:dyDescent="0.3">
      <c r="A4" s="571"/>
      <c r="B4" s="428">
        <v>2018</v>
      </c>
      <c r="C4" s="428">
        <v>2019</v>
      </c>
      <c r="D4" s="555">
        <v>2020</v>
      </c>
      <c r="E4" s="428">
        <v>2021</v>
      </c>
      <c r="F4" s="413">
        <v>2022</v>
      </c>
      <c r="G4" s="413" t="s">
        <v>690</v>
      </c>
    </row>
    <row r="5" spans="1:7" x14ac:dyDescent="0.3">
      <c r="A5" s="246" t="s">
        <v>1165</v>
      </c>
      <c r="B5" s="730">
        <v>117428.67981263119</v>
      </c>
      <c r="C5" s="466">
        <v>142453.66616456499</v>
      </c>
      <c r="D5" s="730">
        <v>146963.02931460598</v>
      </c>
      <c r="E5" s="466">
        <v>164700.04929285569</v>
      </c>
      <c r="F5" s="730">
        <v>139999.430673</v>
      </c>
      <c r="G5" s="855">
        <v>137529.25957900001</v>
      </c>
    </row>
    <row r="6" spans="1:7" x14ac:dyDescent="0.3">
      <c r="A6" s="133" t="s">
        <v>611</v>
      </c>
      <c r="B6" s="579">
        <v>-4.6125857125980385E-2</v>
      </c>
      <c r="C6" s="576">
        <v>0.21310795958758599</v>
      </c>
      <c r="D6" s="579">
        <v>3.1654946281492791E-2</v>
      </c>
      <c r="E6" s="576">
        <v>0.12069035362818914</v>
      </c>
      <c r="F6" s="579">
        <v>-0.14997335292799552</v>
      </c>
      <c r="G6" s="577">
        <v>-1.7644150994939545E-2</v>
      </c>
    </row>
    <row r="7" spans="1:7" x14ac:dyDescent="0.3">
      <c r="A7" s="250" t="s">
        <v>451</v>
      </c>
      <c r="B7" s="574"/>
      <c r="C7" s="574"/>
      <c r="D7" s="574"/>
      <c r="E7" s="574"/>
      <c r="F7" s="574"/>
      <c r="G7" s="574"/>
    </row>
    <row r="8" spans="1:7" x14ac:dyDescent="0.3">
      <c r="A8" s="237" t="s">
        <v>1154</v>
      </c>
    </row>
    <row r="9" spans="1:7" x14ac:dyDescent="0.3">
      <c r="A9" s="1" t="s">
        <v>1166</v>
      </c>
    </row>
    <row r="10" spans="1:7" x14ac:dyDescent="0.3">
      <c r="A10" s="1" t="s">
        <v>1167</v>
      </c>
    </row>
    <row r="11" spans="1:7" x14ac:dyDescent="0.3">
      <c r="A11" s="237" t="s">
        <v>65</v>
      </c>
    </row>
  </sheetData>
  <pageMargins left="0.7" right="0.7" top="0.75" bottom="0.75" header="0.3" footer="0.3"/>
  <pageSetup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624F-0D91-4519-A47D-1FB130A4872C}">
  <dimension ref="A1:G13"/>
  <sheetViews>
    <sheetView workbookViewId="0">
      <selection activeCell="C18" sqref="C18"/>
    </sheetView>
  </sheetViews>
  <sheetFormatPr baseColWidth="10" defaultColWidth="11.453125" defaultRowHeight="13" x14ac:dyDescent="0.3"/>
  <cols>
    <col min="1" max="1" width="51.1796875" style="1" customWidth="1"/>
    <col min="2" max="16384" width="11.453125" style="1"/>
  </cols>
  <sheetData>
    <row r="1" spans="1:7" x14ac:dyDescent="0.3">
      <c r="A1" s="100" t="s">
        <v>1260</v>
      </c>
    </row>
    <row r="2" spans="1:7" ht="14.5" x14ac:dyDescent="0.3">
      <c r="A2" s="415" t="s">
        <v>1168</v>
      </c>
      <c r="B2" s="501"/>
      <c r="C2" s="501"/>
      <c r="D2" s="501"/>
      <c r="E2" s="501"/>
    </row>
    <row r="3" spans="1:7" x14ac:dyDescent="0.3">
      <c r="B3" s="501"/>
      <c r="C3" s="501"/>
      <c r="D3" s="501"/>
      <c r="E3" s="501"/>
    </row>
    <row r="4" spans="1:7" x14ac:dyDescent="0.3">
      <c r="A4" s="571"/>
      <c r="B4" s="428">
        <v>2018</v>
      </c>
      <c r="C4" s="555">
        <v>2019</v>
      </c>
      <c r="D4" s="428">
        <v>2020</v>
      </c>
      <c r="E4" s="555">
        <v>2021</v>
      </c>
      <c r="F4" s="428">
        <v>2022</v>
      </c>
      <c r="G4" s="413" t="s">
        <v>690</v>
      </c>
    </row>
    <row r="5" spans="1:7" x14ac:dyDescent="0.3">
      <c r="A5" s="246" t="s">
        <v>1169</v>
      </c>
      <c r="B5" s="730">
        <v>110243.03860504767</v>
      </c>
      <c r="C5" s="466">
        <v>112250.8276593075</v>
      </c>
      <c r="D5" s="730">
        <v>115306.29360940598</v>
      </c>
      <c r="E5" s="466">
        <v>83206.619350216672</v>
      </c>
      <c r="F5" s="730">
        <v>76254.412585999991</v>
      </c>
      <c r="G5" s="855">
        <v>83828.555771000014</v>
      </c>
    </row>
    <row r="6" spans="1:7" x14ac:dyDescent="0.3">
      <c r="A6" s="246" t="s">
        <v>611</v>
      </c>
      <c r="B6" s="578">
        <v>-1.0245160048673263E-2</v>
      </c>
      <c r="C6" s="574">
        <v>1.8212388552286463E-2</v>
      </c>
      <c r="D6" s="578">
        <v>2.7219985935178492E-2</v>
      </c>
      <c r="E6" s="574">
        <v>-0.27838614228573921</v>
      </c>
      <c r="F6" s="578">
        <v>-8.3553529977643204E-2</v>
      </c>
      <c r="G6" s="575">
        <v>9.9327277309465556E-2</v>
      </c>
    </row>
    <row r="7" spans="1:7" x14ac:dyDescent="0.3">
      <c r="A7" s="246" t="s">
        <v>1170</v>
      </c>
      <c r="B7" s="730">
        <v>79604.714447629027</v>
      </c>
      <c r="C7" s="466">
        <v>80749.025387843591</v>
      </c>
      <c r="D7" s="730">
        <v>82651.20264436568</v>
      </c>
      <c r="E7" s="466">
        <v>56305.918370823674</v>
      </c>
      <c r="F7" s="730">
        <v>52742.846947999999</v>
      </c>
      <c r="G7" s="855">
        <v>59896.558556000011</v>
      </c>
    </row>
    <row r="8" spans="1:7" x14ac:dyDescent="0.3">
      <c r="A8" s="133" t="s">
        <v>611</v>
      </c>
      <c r="B8" s="579">
        <v>-7.0753945352288183E-2</v>
      </c>
      <c r="C8" s="576">
        <v>1.4374914201437106E-2</v>
      </c>
      <c r="D8" s="579">
        <v>2.3556659010877112E-2</v>
      </c>
      <c r="E8" s="576">
        <v>-0.31875258230544279</v>
      </c>
      <c r="F8" s="579">
        <v>-6.3280584455753575E-2</v>
      </c>
      <c r="G8" s="577">
        <v>0.13563377826481315</v>
      </c>
    </row>
    <row r="9" spans="1:7" x14ac:dyDescent="0.3">
      <c r="A9" s="250" t="s">
        <v>451</v>
      </c>
      <c r="B9" s="574"/>
      <c r="C9" s="574"/>
      <c r="D9" s="574"/>
      <c r="E9" s="574"/>
      <c r="F9" s="574"/>
      <c r="G9" s="574"/>
    </row>
    <row r="10" spans="1:7" x14ac:dyDescent="0.3">
      <c r="A10" s="237" t="s">
        <v>1154</v>
      </c>
      <c r="B10" s="501"/>
      <c r="C10" s="501"/>
      <c r="D10" s="501"/>
      <c r="E10" s="501"/>
      <c r="F10" s="501"/>
      <c r="G10" s="501"/>
    </row>
    <row r="11" spans="1:7" x14ac:dyDescent="0.3">
      <c r="A11" s="1" t="s">
        <v>1171</v>
      </c>
      <c r="B11" s="3"/>
      <c r="C11" s="3"/>
      <c r="D11" s="3"/>
      <c r="E11" s="3"/>
      <c r="F11" s="3"/>
    </row>
    <row r="12" spans="1:7" x14ac:dyDescent="0.3">
      <c r="A12" s="1" t="s">
        <v>1167</v>
      </c>
    </row>
    <row r="13" spans="1:7" x14ac:dyDescent="0.3">
      <c r="A13" s="237" t="s">
        <v>65</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6E20-CEA9-4C0F-AE88-3C790C4C7A48}">
  <dimension ref="A1:H11"/>
  <sheetViews>
    <sheetView workbookViewId="0">
      <selection activeCell="B9" sqref="B9"/>
    </sheetView>
  </sheetViews>
  <sheetFormatPr baseColWidth="10" defaultColWidth="11.453125" defaultRowHeight="13" x14ac:dyDescent="0.3"/>
  <cols>
    <col min="1" max="1" width="37.81640625" style="1" customWidth="1"/>
    <col min="2" max="16384" width="11.453125" style="1"/>
  </cols>
  <sheetData>
    <row r="1" spans="1:8" x14ac:dyDescent="0.3">
      <c r="A1" s="415" t="s">
        <v>1261</v>
      </c>
    </row>
    <row r="2" spans="1:8" ht="14.5" x14ac:dyDescent="0.3">
      <c r="A2" s="415" t="s">
        <v>1172</v>
      </c>
    </row>
    <row r="3" spans="1:8" x14ac:dyDescent="0.3">
      <c r="A3" s="416" t="s">
        <v>614</v>
      </c>
    </row>
    <row r="4" spans="1:8" x14ac:dyDescent="0.3">
      <c r="A4" s="416"/>
    </row>
    <row r="5" spans="1:8" x14ac:dyDescent="0.3">
      <c r="A5" s="571"/>
      <c r="B5" s="428">
        <v>2018</v>
      </c>
      <c r="C5" s="428">
        <v>2019</v>
      </c>
      <c r="D5" s="555">
        <v>2020</v>
      </c>
      <c r="E5" s="428">
        <v>2021</v>
      </c>
      <c r="F5" s="413">
        <v>2022</v>
      </c>
      <c r="G5" s="413" t="s">
        <v>690</v>
      </c>
    </row>
    <row r="6" spans="1:8" x14ac:dyDescent="0.3">
      <c r="A6" s="246" t="s">
        <v>613</v>
      </c>
      <c r="B6" s="730">
        <v>8209</v>
      </c>
      <c r="C6" s="466">
        <v>8410</v>
      </c>
      <c r="D6" s="730">
        <v>8692</v>
      </c>
      <c r="E6" s="466">
        <v>8781</v>
      </c>
      <c r="F6" s="730">
        <v>8837</v>
      </c>
      <c r="G6" s="855">
        <v>8925</v>
      </c>
    </row>
    <row r="7" spans="1:8" x14ac:dyDescent="0.3">
      <c r="A7" s="133" t="s">
        <v>611</v>
      </c>
      <c r="B7" s="579">
        <v>3.1151865343549856E-2</v>
      </c>
      <c r="C7" s="576">
        <v>2.4485320989158232E-2</v>
      </c>
      <c r="D7" s="579">
        <v>3.3531510107015494E-2</v>
      </c>
      <c r="E7" s="576">
        <v>1.023930050621269E-2</v>
      </c>
      <c r="F7" s="579">
        <v>6.3774057624417235E-3</v>
      </c>
      <c r="G7" s="577">
        <v>9.9581305873033266E-3</v>
      </c>
    </row>
    <row r="8" spans="1:8" x14ac:dyDescent="0.3">
      <c r="A8" s="250" t="s">
        <v>451</v>
      </c>
      <c r="B8" s="574"/>
      <c r="C8" s="574"/>
      <c r="D8" s="574"/>
      <c r="E8" s="574"/>
      <c r="F8" s="574"/>
      <c r="G8" s="574"/>
    </row>
    <row r="9" spans="1:8" x14ac:dyDescent="0.3">
      <c r="A9" s="237" t="s">
        <v>1154</v>
      </c>
    </row>
    <row r="10" spans="1:8" x14ac:dyDescent="0.3">
      <c r="A10" s="1" t="s">
        <v>1173</v>
      </c>
      <c r="F10" s="3"/>
      <c r="G10" s="3"/>
    </row>
    <row r="11" spans="1:8" x14ac:dyDescent="0.3">
      <c r="A11" s="237" t="s">
        <v>65</v>
      </c>
      <c r="H11" s="3"/>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2745-E1B8-449B-9C7B-56BB6445F7F6}">
  <dimension ref="A1:C11"/>
  <sheetViews>
    <sheetView workbookViewId="0">
      <selection activeCell="C21" sqref="C21"/>
    </sheetView>
  </sheetViews>
  <sheetFormatPr baseColWidth="10" defaultColWidth="11.453125" defaultRowHeight="13" x14ac:dyDescent="0.3"/>
  <cols>
    <col min="1" max="1" width="38.453125" style="5" bestFit="1" customWidth="1"/>
    <col min="2" max="2" width="11.453125" style="5"/>
    <col min="3" max="3" width="58.81640625" style="5" customWidth="1"/>
    <col min="4" max="16384" width="11.453125" style="5"/>
  </cols>
  <sheetData>
    <row r="1" spans="1:3" x14ac:dyDescent="0.3">
      <c r="A1" s="434" t="s">
        <v>310</v>
      </c>
    </row>
    <row r="2" spans="1:3" x14ac:dyDescent="0.3">
      <c r="A2" s="434" t="s">
        <v>366</v>
      </c>
    </row>
    <row r="4" spans="1:3" x14ac:dyDescent="0.3">
      <c r="A4" s="280" t="s">
        <v>311</v>
      </c>
      <c r="B4" s="280" t="s">
        <v>312</v>
      </c>
      <c r="C4" s="289" t="s">
        <v>313</v>
      </c>
    </row>
    <row r="5" spans="1:3" x14ac:dyDescent="0.3">
      <c r="A5" s="164" t="s">
        <v>367</v>
      </c>
      <c r="B5" s="165">
        <v>1.2599999999999945E-2</v>
      </c>
      <c r="C5" s="441" t="s">
        <v>886</v>
      </c>
    </row>
    <row r="6" spans="1:3" x14ac:dyDescent="0.3">
      <c r="A6" s="80" t="s">
        <v>314</v>
      </c>
      <c r="B6" s="165">
        <v>9.200000000000097E-3</v>
      </c>
      <c r="C6" s="441" t="s">
        <v>886</v>
      </c>
    </row>
    <row r="7" spans="1:3" x14ac:dyDescent="0.3">
      <c r="A7" s="80" t="s">
        <v>368</v>
      </c>
      <c r="B7" s="1132">
        <v>331</v>
      </c>
      <c r="C7" s="1134" t="s">
        <v>369</v>
      </c>
    </row>
    <row r="8" spans="1:3" x14ac:dyDescent="0.3">
      <c r="A8" s="598" t="s">
        <v>317</v>
      </c>
      <c r="B8" s="1133"/>
      <c r="C8" s="1135"/>
    </row>
    <row r="9" spans="1:3" x14ac:dyDescent="0.3">
      <c r="A9" s="80" t="s">
        <v>315</v>
      </c>
      <c r="B9" s="1136">
        <v>288</v>
      </c>
      <c r="C9" s="1134" t="s">
        <v>316</v>
      </c>
    </row>
    <row r="10" spans="1:3" x14ac:dyDescent="0.3">
      <c r="A10" s="599" t="s">
        <v>317</v>
      </c>
      <c r="B10" s="1137"/>
      <c r="C10" s="1135"/>
    </row>
    <row r="11" spans="1:3" x14ac:dyDescent="0.3">
      <c r="A11" s="71" t="s">
        <v>318</v>
      </c>
    </row>
  </sheetData>
  <mergeCells count="4">
    <mergeCell ref="B7:B8"/>
    <mergeCell ref="C7:C8"/>
    <mergeCell ref="B9:B10"/>
    <mergeCell ref="C9:C10"/>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9808A-2B08-4E15-A0D9-77B575E20A12}">
  <dimension ref="A1:C21"/>
  <sheetViews>
    <sheetView zoomScaleNormal="100" workbookViewId="0">
      <selection activeCell="A17" sqref="A17"/>
    </sheetView>
  </sheetViews>
  <sheetFormatPr baseColWidth="10" defaultColWidth="11.453125" defaultRowHeight="15" customHeight="1" x14ac:dyDescent="0.3"/>
  <cols>
    <col min="1" max="1" width="75.453125" style="5" customWidth="1"/>
    <col min="2" max="2" width="21.453125" style="5" customWidth="1"/>
    <col min="3" max="16384" width="11.453125" style="5"/>
  </cols>
  <sheetData>
    <row r="1" spans="1:3" ht="13" x14ac:dyDescent="0.3">
      <c r="A1" s="434" t="s">
        <v>319</v>
      </c>
    </row>
    <row r="2" spans="1:3" ht="13" x14ac:dyDescent="0.3">
      <c r="A2" s="434" t="s">
        <v>371</v>
      </c>
    </row>
    <row r="4" spans="1:3" ht="13" x14ac:dyDescent="0.3">
      <c r="A4" s="289" t="s">
        <v>311</v>
      </c>
      <c r="B4" s="289" t="s">
        <v>320</v>
      </c>
      <c r="C4" s="289" t="s">
        <v>312</v>
      </c>
    </row>
    <row r="5" spans="1:3" ht="13" x14ac:dyDescent="0.3">
      <c r="A5" s="441" t="s">
        <v>321</v>
      </c>
      <c r="B5" s="580" t="s">
        <v>372</v>
      </c>
      <c r="C5" s="128">
        <v>2.1651169309714901E-2</v>
      </c>
    </row>
    <row r="6" spans="1:3" ht="13" x14ac:dyDescent="0.3">
      <c r="A6" s="441" t="s">
        <v>721</v>
      </c>
      <c r="B6" s="580" t="s">
        <v>372</v>
      </c>
      <c r="C6" s="128">
        <v>0.11666524039164</v>
      </c>
    </row>
    <row r="7" spans="1:3" ht="13" x14ac:dyDescent="0.3">
      <c r="A7" s="1138" t="s">
        <v>323</v>
      </c>
      <c r="B7" s="581" t="s">
        <v>372</v>
      </c>
      <c r="C7" s="159">
        <v>863.91591880959504</v>
      </c>
    </row>
    <row r="8" spans="1:3" ht="13" x14ac:dyDescent="0.3">
      <c r="A8" s="1138"/>
      <c r="B8" s="600" t="s">
        <v>373</v>
      </c>
      <c r="C8" s="160">
        <v>847.85358840144261</v>
      </c>
    </row>
    <row r="9" spans="1:3" ht="13" x14ac:dyDescent="0.3">
      <c r="A9" s="1138" t="s">
        <v>324</v>
      </c>
      <c r="B9" s="581" t="s">
        <v>372</v>
      </c>
      <c r="C9" s="159">
        <v>398.08708121798702</v>
      </c>
    </row>
    <row r="10" spans="1:3" ht="13" x14ac:dyDescent="0.3">
      <c r="A10" s="1138"/>
      <c r="B10" s="600" t="s">
        <v>322</v>
      </c>
      <c r="C10" s="160">
        <v>422.63427143323094</v>
      </c>
    </row>
    <row r="11" spans="1:3" ht="13" x14ac:dyDescent="0.3">
      <c r="A11" s="441" t="s">
        <v>325</v>
      </c>
      <c r="B11" s="580" t="s">
        <v>372</v>
      </c>
      <c r="C11" s="126">
        <v>-25.899999999999977</v>
      </c>
    </row>
    <row r="12" spans="1:3" ht="13" x14ac:dyDescent="0.3">
      <c r="A12" s="441" t="s">
        <v>326</v>
      </c>
      <c r="B12" s="580" t="s">
        <v>374</v>
      </c>
      <c r="C12" s="127">
        <v>1474</v>
      </c>
    </row>
    <row r="13" spans="1:3" ht="13" x14ac:dyDescent="0.3">
      <c r="A13" s="1138" t="s">
        <v>328</v>
      </c>
      <c r="B13" s="581" t="s">
        <v>374</v>
      </c>
      <c r="C13" s="161">
        <v>2643.4935960342891</v>
      </c>
    </row>
    <row r="14" spans="1:3" ht="13" x14ac:dyDescent="0.3">
      <c r="A14" s="1138"/>
      <c r="B14" s="600" t="s">
        <v>327</v>
      </c>
      <c r="C14" s="162">
        <v>2790.6000080108643</v>
      </c>
    </row>
    <row r="15" spans="1:3" ht="13" x14ac:dyDescent="0.3">
      <c r="A15" s="441" t="s">
        <v>329</v>
      </c>
      <c r="B15" s="580" t="s">
        <v>322</v>
      </c>
      <c r="C15" s="163">
        <v>5.5000000000000021E-2</v>
      </c>
    </row>
    <row r="16" spans="1:3" ht="13" x14ac:dyDescent="0.3">
      <c r="A16" s="441" t="s">
        <v>330</v>
      </c>
      <c r="B16" s="580" t="s">
        <v>322</v>
      </c>
      <c r="C16" s="163">
        <v>0.25514999999999999</v>
      </c>
    </row>
    <row r="17" spans="1:3" ht="13" x14ac:dyDescent="0.3">
      <c r="A17" s="441" t="s">
        <v>331</v>
      </c>
      <c r="B17" s="580" t="s">
        <v>372</v>
      </c>
      <c r="C17" s="163">
        <v>0.32623499999999994</v>
      </c>
    </row>
    <row r="18" spans="1:3" ht="13" x14ac:dyDescent="0.3">
      <c r="A18" s="441" t="s">
        <v>332</v>
      </c>
      <c r="B18" s="580" t="s">
        <v>372</v>
      </c>
      <c r="C18" s="163">
        <v>0.88400000000000001</v>
      </c>
    </row>
    <row r="19" spans="1:3" ht="13" x14ac:dyDescent="0.3">
      <c r="A19" s="1138" t="s">
        <v>333</v>
      </c>
      <c r="B19" s="581" t="s">
        <v>374</v>
      </c>
      <c r="C19" s="161">
        <v>14448.754850435007</v>
      </c>
    </row>
    <row r="20" spans="1:3" ht="13" x14ac:dyDescent="0.3">
      <c r="A20" s="1138"/>
      <c r="B20" s="600" t="s">
        <v>327</v>
      </c>
      <c r="C20" s="162">
        <v>16452.326394634678</v>
      </c>
    </row>
    <row r="21" spans="1:3" ht="13" x14ac:dyDescent="0.3">
      <c r="A21" s="71" t="s">
        <v>318</v>
      </c>
    </row>
  </sheetData>
  <mergeCells count="4">
    <mergeCell ref="A7:A8"/>
    <mergeCell ref="A9:A10"/>
    <mergeCell ref="A13:A14"/>
    <mergeCell ref="A19:A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1F05-D9BB-41F4-B8F1-715018B6C165}">
  <dimension ref="A1:D15"/>
  <sheetViews>
    <sheetView zoomScale="60" zoomScaleNormal="60" workbookViewId="0">
      <selection activeCell="C5" sqref="C5"/>
    </sheetView>
  </sheetViews>
  <sheetFormatPr baseColWidth="10" defaultColWidth="11.453125" defaultRowHeight="13" x14ac:dyDescent="0.3"/>
  <cols>
    <col min="1" max="1" width="42" style="5" customWidth="1"/>
    <col min="2" max="3" width="11" style="5" customWidth="1"/>
    <col min="4" max="16384" width="11.453125" style="5"/>
  </cols>
  <sheetData>
    <row r="1" spans="1:4" x14ac:dyDescent="0.3">
      <c r="A1" s="999" t="s">
        <v>51</v>
      </c>
      <c r="B1" s="999"/>
      <c r="C1" s="999"/>
    </row>
    <row r="2" spans="1:4" x14ac:dyDescent="0.3">
      <c r="A2" s="999" t="s">
        <v>619</v>
      </c>
      <c r="B2" s="999"/>
      <c r="C2" s="999"/>
    </row>
    <row r="3" spans="1:4" x14ac:dyDescent="0.3">
      <c r="A3" s="420"/>
      <c r="B3" s="420"/>
      <c r="C3" s="420"/>
    </row>
    <row r="4" spans="1:4" ht="26" x14ac:dyDescent="0.3">
      <c r="A4" s="42" t="s">
        <v>13</v>
      </c>
      <c r="B4" s="429" t="s">
        <v>666</v>
      </c>
      <c r="C4" s="429" t="s">
        <v>667</v>
      </c>
    </row>
    <row r="5" spans="1:4" x14ac:dyDescent="0.3">
      <c r="A5" s="43" t="s">
        <v>52</v>
      </c>
      <c r="B5" s="243"/>
      <c r="C5" s="44"/>
    </row>
    <row r="6" spans="1:4" ht="14.25" customHeight="1" x14ac:dyDescent="0.3">
      <c r="A6" s="19" t="s">
        <v>904</v>
      </c>
      <c r="B6" s="585">
        <v>2.5152584951550598</v>
      </c>
      <c r="C6" s="585">
        <v>2.5152584951550594</v>
      </c>
    </row>
    <row r="7" spans="1:4" x14ac:dyDescent="0.3">
      <c r="A7" s="45" t="s">
        <v>905</v>
      </c>
      <c r="B7" s="586">
        <v>1.86006384080033</v>
      </c>
      <c r="C7" s="670">
        <v>1.25999999999999</v>
      </c>
    </row>
    <row r="8" spans="1:4" x14ac:dyDescent="0.3">
      <c r="A8" s="46" t="s">
        <v>53</v>
      </c>
      <c r="B8" s="47"/>
      <c r="C8" s="48"/>
    </row>
    <row r="9" spans="1:4" x14ac:dyDescent="0.3">
      <c r="A9" s="49" t="s">
        <v>906</v>
      </c>
      <c r="B9" s="419">
        <v>331</v>
      </c>
      <c r="C9" s="419">
        <v>331</v>
      </c>
    </row>
    <row r="10" spans="1:4" x14ac:dyDescent="0.3">
      <c r="A10" s="49" t="s">
        <v>54</v>
      </c>
      <c r="B10" s="50">
        <v>1521</v>
      </c>
      <c r="C10" s="51">
        <v>1474</v>
      </c>
    </row>
    <row r="11" spans="1:4" x14ac:dyDescent="0.3">
      <c r="A11" s="52" t="s">
        <v>55</v>
      </c>
      <c r="B11" s="53">
        <v>2883.56748023</v>
      </c>
      <c r="C11" s="53">
        <v>2643.49359603429</v>
      </c>
    </row>
    <row r="12" spans="1:4" ht="65.25" customHeight="1" x14ac:dyDescent="0.3">
      <c r="A12" s="1018" t="s">
        <v>902</v>
      </c>
      <c r="B12" s="1018"/>
      <c r="C12" s="1018"/>
      <c r="D12" s="251"/>
    </row>
    <row r="13" spans="1:4" x14ac:dyDescent="0.3">
      <c r="A13" s="422" t="s">
        <v>32</v>
      </c>
      <c r="B13" s="1"/>
      <c r="C13" s="1"/>
    </row>
    <row r="14" spans="1:4" x14ac:dyDescent="0.3">
      <c r="A14" s="1"/>
    </row>
    <row r="15" spans="1:4" x14ac:dyDescent="0.3">
      <c r="B15" s="488"/>
      <c r="C15" s="489"/>
    </row>
  </sheetData>
  <mergeCells count="3">
    <mergeCell ref="A1:C1"/>
    <mergeCell ref="A2:C2"/>
    <mergeCell ref="A12:C1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9B171-ADCA-4B87-8841-8454F0296BBA}">
  <dimension ref="A1:F28"/>
  <sheetViews>
    <sheetView zoomScale="70" zoomScaleNormal="70" workbookViewId="0">
      <selection activeCell="D21" sqref="D21"/>
    </sheetView>
  </sheetViews>
  <sheetFormatPr baseColWidth="10" defaultColWidth="11.453125" defaultRowHeight="13" x14ac:dyDescent="0.3"/>
  <cols>
    <col min="1" max="1" width="62.453125" style="1" bestFit="1" customWidth="1"/>
    <col min="2" max="4" width="12.453125" style="1" customWidth="1"/>
    <col min="5" max="16384" width="11.453125" style="1"/>
  </cols>
  <sheetData>
    <row r="1" spans="1:6" x14ac:dyDescent="0.3">
      <c r="A1" s="434" t="s">
        <v>334</v>
      </c>
      <c r="B1" s="5"/>
      <c r="C1" s="5"/>
      <c r="D1" s="5"/>
    </row>
    <row r="2" spans="1:6" x14ac:dyDescent="0.3">
      <c r="A2" s="434" t="s">
        <v>376</v>
      </c>
      <c r="B2" s="5"/>
      <c r="C2" s="5"/>
      <c r="D2" s="5"/>
    </row>
    <row r="3" spans="1:6" x14ac:dyDescent="0.3">
      <c r="A3" s="278" t="s">
        <v>120</v>
      </c>
      <c r="B3" s="5"/>
      <c r="C3" s="5"/>
      <c r="D3" s="5"/>
    </row>
    <row r="4" spans="1:6" x14ac:dyDescent="0.3">
      <c r="A4" s="5"/>
      <c r="B4" s="5"/>
      <c r="C4" s="5"/>
      <c r="D4" s="5"/>
    </row>
    <row r="5" spans="1:6" ht="39" x14ac:dyDescent="0.3">
      <c r="A5" s="442" t="s">
        <v>335</v>
      </c>
      <c r="B5" s="442" t="s">
        <v>336</v>
      </c>
      <c r="C5" s="442" t="s">
        <v>337</v>
      </c>
      <c r="D5" s="442" t="s">
        <v>338</v>
      </c>
      <c r="F5" s="251"/>
    </row>
    <row r="6" spans="1:6" x14ac:dyDescent="0.3">
      <c r="A6" s="148" t="s">
        <v>339</v>
      </c>
      <c r="B6" s="149">
        <v>52931677.493999995</v>
      </c>
      <c r="C6" s="149">
        <f>B6-D6</f>
        <v>-628726.5996780768</v>
      </c>
      <c r="D6" s="149">
        <v>53560404.093678072</v>
      </c>
    </row>
    <row r="7" spans="1:6" x14ac:dyDescent="0.3">
      <c r="A7" s="150" t="s">
        <v>340</v>
      </c>
      <c r="B7" s="151">
        <v>13368062.497000001</v>
      </c>
      <c r="C7" s="151">
        <f t="shared" ref="C7:C25" si="0">B7-D7</f>
        <v>-201047.76279732585</v>
      </c>
      <c r="D7" s="151">
        <v>13569110.259797327</v>
      </c>
    </row>
    <row r="8" spans="1:6" x14ac:dyDescent="0.3">
      <c r="A8" s="150" t="s">
        <v>377</v>
      </c>
      <c r="B8" s="151">
        <v>-12181864.593</v>
      </c>
      <c r="C8" s="151">
        <f t="shared" si="0"/>
        <v>269569.54798994958</v>
      </c>
      <c r="D8" s="151">
        <v>-12451434.14098995</v>
      </c>
    </row>
    <row r="9" spans="1:6" x14ac:dyDescent="0.3">
      <c r="A9" s="150" t="s">
        <v>341</v>
      </c>
      <c r="B9" s="151">
        <v>9954250.2589999996</v>
      </c>
      <c r="C9" s="151">
        <f t="shared" si="0"/>
        <v>-229449.22602270171</v>
      </c>
      <c r="D9" s="151">
        <v>10183699.485022701</v>
      </c>
    </row>
    <row r="10" spans="1:6" x14ac:dyDescent="0.3">
      <c r="A10" s="150" t="s">
        <v>342</v>
      </c>
      <c r="B10" s="151">
        <v>12146101.09</v>
      </c>
      <c r="C10" s="151">
        <f t="shared" si="0"/>
        <v>-368975.95238873735</v>
      </c>
      <c r="D10" s="151">
        <v>12515077.042388737</v>
      </c>
    </row>
    <row r="11" spans="1:6" x14ac:dyDescent="0.3">
      <c r="A11" s="150" t="s">
        <v>343</v>
      </c>
      <c r="B11" s="151">
        <v>29500622.787999995</v>
      </c>
      <c r="C11" s="151">
        <f t="shared" si="0"/>
        <v>-97002.437751464546</v>
      </c>
      <c r="D11" s="151">
        <v>29597625.22575146</v>
      </c>
    </row>
    <row r="12" spans="1:6" x14ac:dyDescent="0.3">
      <c r="A12" s="150" t="s">
        <v>344</v>
      </c>
      <c r="B12" s="151">
        <v>144505.45299999998</v>
      </c>
      <c r="C12" s="151">
        <f t="shared" si="0"/>
        <v>-1820.7687077999872</v>
      </c>
      <c r="D12" s="151">
        <v>146326.22170779997</v>
      </c>
    </row>
    <row r="13" spans="1:6" x14ac:dyDescent="0.3">
      <c r="A13" s="152" t="s">
        <v>345</v>
      </c>
      <c r="B13" s="153">
        <v>1967104.193</v>
      </c>
      <c r="C13" s="153">
        <f t="shared" si="0"/>
        <v>-29030.00034733885</v>
      </c>
      <c r="D13" s="153">
        <v>1996134.1933473388</v>
      </c>
    </row>
    <row r="14" spans="1:6" x14ac:dyDescent="0.3">
      <c r="A14" s="152" t="s">
        <v>346</v>
      </c>
      <c r="B14" s="153">
        <v>2051454.7408100001</v>
      </c>
      <c r="C14" s="153">
        <f t="shared" si="0"/>
        <v>559748.70951858885</v>
      </c>
      <c r="D14" s="153">
        <v>1491706.0312914113</v>
      </c>
    </row>
    <row r="15" spans="1:6" x14ac:dyDescent="0.3">
      <c r="A15" s="152" t="s">
        <v>347</v>
      </c>
      <c r="B15" s="153">
        <v>4183937.7120000003</v>
      </c>
      <c r="C15" s="153">
        <f t="shared" si="0"/>
        <v>1887705.3408966311</v>
      </c>
      <c r="D15" s="153">
        <v>2296232.3711033692</v>
      </c>
    </row>
    <row r="16" spans="1:6" x14ac:dyDescent="0.3">
      <c r="A16" s="154" t="s">
        <v>348</v>
      </c>
      <c r="B16" s="151">
        <v>1041415.1310000001</v>
      </c>
      <c r="C16" s="151">
        <f t="shared" si="0"/>
        <v>353047.826031434</v>
      </c>
      <c r="D16" s="151">
        <v>688367.30496856605</v>
      </c>
    </row>
    <row r="17" spans="1:4" x14ac:dyDescent="0.3">
      <c r="A17" s="155" t="s">
        <v>378</v>
      </c>
      <c r="B17" s="151">
        <v>868870.01500000001</v>
      </c>
      <c r="C17" s="151">
        <f t="shared" si="0"/>
        <v>391618.8884745196</v>
      </c>
      <c r="D17" s="151">
        <v>477251.12652548042</v>
      </c>
    </row>
    <row r="18" spans="1:4" x14ac:dyDescent="0.3">
      <c r="A18" s="155" t="s">
        <v>349</v>
      </c>
      <c r="B18" s="151">
        <v>623429.79799999995</v>
      </c>
      <c r="C18" s="151">
        <f t="shared" si="0"/>
        <v>105062.65295726212</v>
      </c>
      <c r="D18" s="151">
        <v>518367.14504273783</v>
      </c>
    </row>
    <row r="19" spans="1:4" x14ac:dyDescent="0.3">
      <c r="A19" s="155" t="s">
        <v>350</v>
      </c>
      <c r="B19" s="151">
        <v>-450884.68199999997</v>
      </c>
      <c r="C19" s="151">
        <f t="shared" si="0"/>
        <v>-143633.71540034778</v>
      </c>
      <c r="D19" s="151">
        <v>-307250.96659965219</v>
      </c>
    </row>
    <row r="20" spans="1:4" x14ac:dyDescent="0.3">
      <c r="A20" s="154" t="s">
        <v>351</v>
      </c>
      <c r="B20" s="151">
        <v>2732421.4200000004</v>
      </c>
      <c r="C20" s="151">
        <f t="shared" si="0"/>
        <v>1349489.7304942231</v>
      </c>
      <c r="D20" s="151">
        <v>1382931.6895057773</v>
      </c>
    </row>
    <row r="21" spans="1:4" x14ac:dyDescent="0.3">
      <c r="A21" s="155" t="s">
        <v>379</v>
      </c>
      <c r="B21" s="151">
        <v>3208605.6189999999</v>
      </c>
      <c r="C21" s="151">
        <f t="shared" si="0"/>
        <v>1790408.0069669571</v>
      </c>
      <c r="D21" s="151">
        <v>1418197.6120330428</v>
      </c>
    </row>
    <row r="22" spans="1:4" x14ac:dyDescent="0.3">
      <c r="A22" s="155" t="s">
        <v>352</v>
      </c>
      <c r="B22" s="151">
        <v>1825627.5279999999</v>
      </c>
      <c r="C22" s="151">
        <f t="shared" si="0"/>
        <v>292346.31134730834</v>
      </c>
      <c r="D22" s="151">
        <v>1533281.2166526916</v>
      </c>
    </row>
    <row r="23" spans="1:4" x14ac:dyDescent="0.3">
      <c r="A23" s="155" t="s">
        <v>380</v>
      </c>
      <c r="B23" s="156">
        <v>-2301811.727</v>
      </c>
      <c r="C23" s="156">
        <f t="shared" si="0"/>
        <v>-733264.58782004239</v>
      </c>
      <c r="D23" s="156">
        <v>-1568547.1391799576</v>
      </c>
    </row>
    <row r="24" spans="1:4" x14ac:dyDescent="0.3">
      <c r="A24" s="154" t="s">
        <v>353</v>
      </c>
      <c r="B24" s="151">
        <v>410101.16100000002</v>
      </c>
      <c r="C24" s="151">
        <f t="shared" si="0"/>
        <v>185167.78437097449</v>
      </c>
      <c r="D24" s="151">
        <v>224933.37662902553</v>
      </c>
    </row>
    <row r="25" spans="1:4" x14ac:dyDescent="0.3">
      <c r="A25" s="152" t="s">
        <v>354</v>
      </c>
      <c r="B25" s="153">
        <v>7023173.3709900007</v>
      </c>
      <c r="C25" s="153">
        <f t="shared" si="0"/>
        <v>0</v>
      </c>
      <c r="D25" s="153">
        <v>7023173.3709900007</v>
      </c>
    </row>
    <row r="26" spans="1:4" x14ac:dyDescent="0.3">
      <c r="A26" s="157" t="s">
        <v>355</v>
      </c>
      <c r="B26" s="158">
        <f>B6+B13+B14+B15+B25</f>
        <v>68157347.510799989</v>
      </c>
      <c r="C26" s="158">
        <f>C6+C13+C14+C15+C25</f>
        <v>1789697.4503898043</v>
      </c>
      <c r="D26" s="158">
        <f>D6+D13+D14+D15+D25</f>
        <v>66367650.060410194</v>
      </c>
    </row>
    <row r="27" spans="1:4" ht="63.75" customHeight="1" x14ac:dyDescent="0.3">
      <c r="A27" s="1019" t="s">
        <v>899</v>
      </c>
      <c r="B27" s="1019"/>
      <c r="C27" s="1019"/>
      <c r="D27" s="1019"/>
    </row>
    <row r="28" spans="1:4" x14ac:dyDescent="0.3">
      <c r="A28" s="1" t="s">
        <v>65</v>
      </c>
    </row>
  </sheetData>
  <mergeCells count="1">
    <mergeCell ref="A27:D27"/>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CEBC-6F13-4DB4-AF5A-070099A06B9E}">
  <dimension ref="A1:C24"/>
  <sheetViews>
    <sheetView zoomScale="80" zoomScaleNormal="80" workbookViewId="0">
      <selection activeCell="B14" sqref="B14"/>
    </sheetView>
  </sheetViews>
  <sheetFormatPr baseColWidth="10" defaultColWidth="11.453125" defaultRowHeight="13" x14ac:dyDescent="0.3"/>
  <cols>
    <col min="1" max="1" width="50.453125" style="1" bestFit="1" customWidth="1"/>
    <col min="2" max="2" width="11" style="1" customWidth="1"/>
    <col min="3" max="3" width="13.453125" style="1" bestFit="1" customWidth="1"/>
    <col min="4" max="16384" width="11.453125" style="1"/>
  </cols>
  <sheetData>
    <row r="1" spans="1:3" x14ac:dyDescent="0.3">
      <c r="A1" s="415" t="s">
        <v>356</v>
      </c>
    </row>
    <row r="2" spans="1:3" x14ac:dyDescent="0.3">
      <c r="A2" s="415" t="s">
        <v>382</v>
      </c>
    </row>
    <row r="3" spans="1:3" x14ac:dyDescent="0.3">
      <c r="A3" s="2" t="s">
        <v>383</v>
      </c>
    </row>
    <row r="5" spans="1:3" x14ac:dyDescent="0.3">
      <c r="A5" s="134"/>
      <c r="B5" s="433" t="s">
        <v>101</v>
      </c>
      <c r="C5" s="433" t="s">
        <v>117</v>
      </c>
    </row>
    <row r="6" spans="1:3" ht="15" x14ac:dyDescent="0.3">
      <c r="A6" s="240" t="s">
        <v>384</v>
      </c>
      <c r="B6" s="241">
        <v>4199855.7545400113</v>
      </c>
      <c r="C6" s="242">
        <v>1.576404591358489</v>
      </c>
    </row>
    <row r="7" spans="1:3" ht="15" x14ac:dyDescent="0.3">
      <c r="A7" s="138" t="s">
        <v>385</v>
      </c>
      <c r="B7" s="56">
        <v>1789697.4503898046</v>
      </c>
      <c r="C7" s="139">
        <v>0.67175813714251498</v>
      </c>
    </row>
    <row r="8" spans="1:3" x14ac:dyDescent="0.3">
      <c r="A8" s="137" t="s">
        <v>357</v>
      </c>
      <c r="B8" s="135">
        <v>-628726.5996780768</v>
      </c>
      <c r="C8" s="136">
        <v>-0.23599084263080461</v>
      </c>
    </row>
    <row r="9" spans="1:3" x14ac:dyDescent="0.3">
      <c r="A9" s="137" t="s">
        <v>358</v>
      </c>
      <c r="B9" s="135">
        <v>-29030.00034733885</v>
      </c>
      <c r="C9" s="136">
        <v>-1.0896332757431971E-2</v>
      </c>
    </row>
    <row r="10" spans="1:3" x14ac:dyDescent="0.3">
      <c r="A10" s="137" t="s">
        <v>359</v>
      </c>
      <c r="B10" s="135">
        <v>559748.70951858885</v>
      </c>
      <c r="C10" s="136">
        <v>0.21010017659254973</v>
      </c>
    </row>
    <row r="11" spans="1:3" x14ac:dyDescent="0.3">
      <c r="A11" s="137" t="s">
        <v>360</v>
      </c>
      <c r="B11" s="135">
        <v>1887705.3408966314</v>
      </c>
      <c r="C11" s="136">
        <v>0.70854513593820179</v>
      </c>
    </row>
    <row r="12" spans="1:3" ht="15" x14ac:dyDescent="0.3">
      <c r="A12" s="138" t="s">
        <v>386</v>
      </c>
      <c r="B12" s="56">
        <v>2410158.3041502088</v>
      </c>
      <c r="C12" s="139">
        <v>0.90464645421597478</v>
      </c>
    </row>
    <row r="13" spans="1:3" x14ac:dyDescent="0.3">
      <c r="A13" s="140" t="s">
        <v>361</v>
      </c>
      <c r="B13" s="141">
        <v>461075.90672000003</v>
      </c>
      <c r="C13" s="142">
        <v>0.17306360475177646</v>
      </c>
    </row>
    <row r="14" spans="1:3" x14ac:dyDescent="0.3">
      <c r="A14" s="140" t="s">
        <v>362</v>
      </c>
      <c r="B14" s="141">
        <v>2551862.9009600002</v>
      </c>
      <c r="C14" s="142">
        <v>0.95783489450611636</v>
      </c>
    </row>
    <row r="15" spans="1:3" x14ac:dyDescent="0.3">
      <c r="A15" s="143" t="s">
        <v>363</v>
      </c>
      <c r="B15" s="144">
        <v>6290642.7487800121</v>
      </c>
      <c r="C15" s="145">
        <v>2.3611758811128292</v>
      </c>
    </row>
    <row r="16" spans="1:3" x14ac:dyDescent="0.3">
      <c r="A16" s="282" t="s">
        <v>364</v>
      </c>
      <c r="B16" s="146">
        <v>4500945.2983902097</v>
      </c>
      <c r="C16" s="147">
        <v>1.6894177439703149</v>
      </c>
    </row>
    <row r="17" spans="1:3" x14ac:dyDescent="0.3">
      <c r="A17" s="250" t="s">
        <v>65</v>
      </c>
    </row>
    <row r="19" spans="1:3" x14ac:dyDescent="0.3">
      <c r="B19" s="64"/>
      <c r="C19" s="64"/>
    </row>
    <row r="20" spans="1:3" x14ac:dyDescent="0.3">
      <c r="B20" s="3"/>
      <c r="C20" s="64"/>
    </row>
    <row r="21" spans="1:3" x14ac:dyDescent="0.3">
      <c r="B21" s="3"/>
    </row>
    <row r="22" spans="1:3" x14ac:dyDescent="0.3">
      <c r="B22" s="3"/>
      <c r="C22" s="64"/>
    </row>
    <row r="24" spans="1:3" x14ac:dyDescent="0.3">
      <c r="C24" s="3"/>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5772-D552-4494-ABD0-BAD64B9193E2}">
  <dimension ref="A1:C11"/>
  <sheetViews>
    <sheetView workbookViewId="0">
      <selection activeCell="C20" sqref="C20"/>
    </sheetView>
  </sheetViews>
  <sheetFormatPr baseColWidth="10" defaultColWidth="11.453125" defaultRowHeight="13" x14ac:dyDescent="0.3"/>
  <cols>
    <col min="1" max="1" width="38.453125" style="5" bestFit="1" customWidth="1"/>
    <col min="2" max="2" width="11.453125" style="5"/>
    <col min="3" max="3" width="58.453125" style="5" customWidth="1"/>
    <col min="4" max="16384" width="11.453125" style="5"/>
  </cols>
  <sheetData>
    <row r="1" spans="1:3" x14ac:dyDescent="0.3">
      <c r="A1" s="434" t="s">
        <v>365</v>
      </c>
    </row>
    <row r="2" spans="1:3" x14ac:dyDescent="0.3">
      <c r="A2" s="434" t="s">
        <v>691</v>
      </c>
    </row>
    <row r="4" spans="1:3" x14ac:dyDescent="0.3">
      <c r="A4" s="280" t="s">
        <v>311</v>
      </c>
      <c r="B4" s="280" t="s">
        <v>312</v>
      </c>
      <c r="C4" s="289" t="s">
        <v>313</v>
      </c>
    </row>
    <row r="5" spans="1:3" x14ac:dyDescent="0.3">
      <c r="A5" s="164" t="s">
        <v>722</v>
      </c>
      <c r="B5" s="165">
        <v>2.1600000000000064E-2</v>
      </c>
      <c r="C5" s="441" t="s">
        <v>885</v>
      </c>
    </row>
    <row r="6" spans="1:3" x14ac:dyDescent="0.3">
      <c r="A6" s="80" t="s">
        <v>367</v>
      </c>
      <c r="B6" s="165">
        <v>-1.0199999999999987E-2</v>
      </c>
      <c r="C6" s="441" t="s">
        <v>885</v>
      </c>
    </row>
    <row r="7" spans="1:3" x14ac:dyDescent="0.3">
      <c r="A7" s="80" t="s">
        <v>723</v>
      </c>
      <c r="B7" s="1132">
        <v>374</v>
      </c>
      <c r="C7" s="1134" t="s">
        <v>724</v>
      </c>
    </row>
    <row r="8" spans="1:3" x14ac:dyDescent="0.3">
      <c r="A8" s="598" t="s">
        <v>317</v>
      </c>
      <c r="B8" s="1133"/>
      <c r="C8" s="1135"/>
    </row>
    <row r="9" spans="1:3" x14ac:dyDescent="0.3">
      <c r="A9" s="80" t="s">
        <v>368</v>
      </c>
      <c r="B9" s="1136">
        <v>331</v>
      </c>
      <c r="C9" s="1134" t="s">
        <v>369</v>
      </c>
    </row>
    <row r="10" spans="1:3" x14ac:dyDescent="0.3">
      <c r="A10" s="599" t="s">
        <v>317</v>
      </c>
      <c r="B10" s="1137"/>
      <c r="C10" s="1135"/>
    </row>
    <row r="11" spans="1:3" x14ac:dyDescent="0.3">
      <c r="A11" s="71" t="s">
        <v>318</v>
      </c>
    </row>
  </sheetData>
  <mergeCells count="4">
    <mergeCell ref="B7:B8"/>
    <mergeCell ref="C7:C8"/>
    <mergeCell ref="B9:B10"/>
    <mergeCell ref="C9:C10"/>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F599-2FB1-498E-83D8-AA7CCD9D785C}">
  <dimension ref="A1:C21"/>
  <sheetViews>
    <sheetView zoomScaleNormal="100" workbookViewId="0">
      <selection activeCell="E17" sqref="E17"/>
    </sheetView>
  </sheetViews>
  <sheetFormatPr baseColWidth="10" defaultColWidth="11.453125" defaultRowHeight="13" x14ac:dyDescent="0.3"/>
  <cols>
    <col min="1" max="1" width="75.1796875" style="5" customWidth="1"/>
    <col min="2" max="2" width="21.453125" style="5" customWidth="1"/>
    <col min="3" max="16384" width="11.453125" style="5"/>
  </cols>
  <sheetData>
    <row r="1" spans="1:3" x14ac:dyDescent="0.3">
      <c r="A1" s="434" t="s">
        <v>370</v>
      </c>
    </row>
    <row r="2" spans="1:3" x14ac:dyDescent="0.3">
      <c r="A2" s="434" t="s">
        <v>692</v>
      </c>
    </row>
    <row r="4" spans="1:3" x14ac:dyDescent="0.3">
      <c r="A4" s="289" t="s">
        <v>311</v>
      </c>
      <c r="B4" s="289" t="s">
        <v>320</v>
      </c>
      <c r="C4" s="289" t="s">
        <v>312</v>
      </c>
    </row>
    <row r="5" spans="1:3" x14ac:dyDescent="0.3">
      <c r="A5" s="441" t="s">
        <v>321</v>
      </c>
      <c r="B5" s="441" t="s">
        <v>725</v>
      </c>
      <c r="C5" s="128">
        <v>-4.5438551557678902E-3</v>
      </c>
    </row>
    <row r="6" spans="1:3" x14ac:dyDescent="0.3">
      <c r="A6" s="441" t="s">
        <v>721</v>
      </c>
      <c r="B6" s="441" t="s">
        <v>725</v>
      </c>
      <c r="C6" s="128">
        <v>6.3220227922347896E-2</v>
      </c>
    </row>
    <row r="7" spans="1:3" x14ac:dyDescent="0.3">
      <c r="A7" s="1138" t="s">
        <v>323</v>
      </c>
      <c r="B7" s="602" t="s">
        <v>725</v>
      </c>
      <c r="C7" s="159">
        <v>868.20782761211467</v>
      </c>
    </row>
    <row r="8" spans="1:3" x14ac:dyDescent="0.3">
      <c r="A8" s="1138"/>
      <c r="B8" s="601" t="s">
        <v>726</v>
      </c>
      <c r="C8" s="160">
        <v>918.34262295999997</v>
      </c>
    </row>
    <row r="9" spans="1:3" x14ac:dyDescent="0.3">
      <c r="A9" s="1138" t="s">
        <v>324</v>
      </c>
      <c r="B9" s="602" t="s">
        <v>725</v>
      </c>
      <c r="C9" s="159">
        <v>361.66014780886911</v>
      </c>
    </row>
    <row r="10" spans="1:3" x14ac:dyDescent="0.3">
      <c r="A10" s="1138"/>
      <c r="B10" s="601" t="s">
        <v>372</v>
      </c>
      <c r="C10" s="160">
        <v>398.08708121798702</v>
      </c>
    </row>
    <row r="11" spans="1:3" x14ac:dyDescent="0.3">
      <c r="A11" s="441" t="s">
        <v>325</v>
      </c>
      <c r="B11" s="441" t="s">
        <v>725</v>
      </c>
      <c r="C11" s="126">
        <v>16.300000000000011</v>
      </c>
    </row>
    <row r="12" spans="1:3" x14ac:dyDescent="0.3">
      <c r="A12" s="441" t="s">
        <v>326</v>
      </c>
      <c r="B12" s="441" t="s">
        <v>727</v>
      </c>
      <c r="C12" s="127">
        <v>1402.6</v>
      </c>
    </row>
    <row r="13" spans="1:3" x14ac:dyDescent="0.3">
      <c r="A13" s="1138" t="s">
        <v>328</v>
      </c>
      <c r="B13" s="602" t="s">
        <v>727</v>
      </c>
      <c r="C13" s="161">
        <v>3121.3465054156968</v>
      </c>
    </row>
    <row r="14" spans="1:3" x14ac:dyDescent="0.3">
      <c r="A14" s="1138"/>
      <c r="B14" s="601" t="s">
        <v>374</v>
      </c>
      <c r="C14" s="162">
        <v>2643.4935960342891</v>
      </c>
    </row>
    <row r="15" spans="1:3" x14ac:dyDescent="0.3">
      <c r="A15" s="441" t="s">
        <v>329</v>
      </c>
      <c r="B15" s="441" t="s">
        <v>372</v>
      </c>
      <c r="C15" s="163">
        <v>6.7900000000000016E-2</v>
      </c>
    </row>
    <row r="16" spans="1:3" x14ac:dyDescent="0.3">
      <c r="A16" s="441" t="s">
        <v>330</v>
      </c>
      <c r="B16" s="441" t="s">
        <v>372</v>
      </c>
      <c r="C16" s="163">
        <v>0.25166699999999997</v>
      </c>
    </row>
    <row r="17" spans="1:3" x14ac:dyDescent="0.3">
      <c r="A17" s="441" t="s">
        <v>331</v>
      </c>
      <c r="B17" s="441" t="s">
        <v>725</v>
      </c>
      <c r="C17" s="163">
        <v>0.32822999999999997</v>
      </c>
    </row>
    <row r="18" spans="1:3" x14ac:dyDescent="0.3">
      <c r="A18" s="441" t="s">
        <v>332</v>
      </c>
      <c r="B18" s="441" t="s">
        <v>725</v>
      </c>
      <c r="C18" s="128">
        <v>0.96499999999999997</v>
      </c>
    </row>
    <row r="19" spans="1:3" x14ac:dyDescent="0.3">
      <c r="A19" s="1138" t="s">
        <v>333</v>
      </c>
      <c r="B19" s="602" t="s">
        <v>727</v>
      </c>
      <c r="C19" s="161">
        <v>14208.70500246661</v>
      </c>
    </row>
    <row r="20" spans="1:3" x14ac:dyDescent="0.3">
      <c r="A20" s="1138"/>
      <c r="B20" s="601" t="s">
        <v>374</v>
      </c>
      <c r="C20" s="162">
        <v>14448.754850435007</v>
      </c>
    </row>
    <row r="21" spans="1:3" x14ac:dyDescent="0.3">
      <c r="A21" s="71" t="s">
        <v>318</v>
      </c>
    </row>
  </sheetData>
  <mergeCells count="4">
    <mergeCell ref="A7:A8"/>
    <mergeCell ref="A9:A10"/>
    <mergeCell ref="A13:A14"/>
    <mergeCell ref="A19:A20"/>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DB78-C603-4589-B115-6C4263FF7E46}">
  <dimension ref="A1:D27"/>
  <sheetViews>
    <sheetView zoomScale="80" zoomScaleNormal="80" workbookViewId="0">
      <selection activeCell="D39" sqref="D39"/>
    </sheetView>
  </sheetViews>
  <sheetFormatPr baseColWidth="10" defaultColWidth="11.453125" defaultRowHeight="13" x14ac:dyDescent="0.3"/>
  <cols>
    <col min="1" max="1" width="60.453125" style="5" customWidth="1"/>
    <col min="2" max="4" width="12.453125" style="5" customWidth="1"/>
    <col min="5" max="16384" width="11.453125" style="5"/>
  </cols>
  <sheetData>
    <row r="1" spans="1:4" x14ac:dyDescent="0.3">
      <c r="A1" s="434" t="s">
        <v>375</v>
      </c>
    </row>
    <row r="2" spans="1:4" x14ac:dyDescent="0.3">
      <c r="A2" s="434" t="s">
        <v>693</v>
      </c>
    </row>
    <row r="3" spans="1:4" x14ac:dyDescent="0.3">
      <c r="A3" s="278" t="s">
        <v>644</v>
      </c>
    </row>
    <row r="5" spans="1:4" ht="39" x14ac:dyDescent="0.3">
      <c r="A5" s="442" t="s">
        <v>335</v>
      </c>
      <c r="B5" s="442" t="s">
        <v>336</v>
      </c>
      <c r="C5" s="442" t="s">
        <v>337</v>
      </c>
      <c r="D5" s="442" t="s">
        <v>338</v>
      </c>
    </row>
    <row r="6" spans="1:4" x14ac:dyDescent="0.3">
      <c r="A6" s="148" t="s">
        <v>339</v>
      </c>
      <c r="B6" s="149">
        <v>50936054.846519999</v>
      </c>
      <c r="C6" s="149">
        <f t="shared" ref="C6:C25" si="0">B6-D6</f>
        <v>-1836250.29791601</v>
      </c>
      <c r="D6" s="149">
        <v>52772305.144436009</v>
      </c>
    </row>
    <row r="7" spans="1:4" x14ac:dyDescent="0.3">
      <c r="A7" s="150" t="s">
        <v>340</v>
      </c>
      <c r="B7" s="151">
        <v>14308401.041540001</v>
      </c>
      <c r="C7" s="151">
        <f t="shared" si="0"/>
        <v>237126.16548326798</v>
      </c>
      <c r="D7" s="151">
        <v>14071274.876056733</v>
      </c>
    </row>
    <row r="8" spans="1:4" x14ac:dyDescent="0.3">
      <c r="A8" s="150" t="s">
        <v>694</v>
      </c>
      <c r="B8" s="151">
        <v>-15541200.589190001</v>
      </c>
      <c r="C8" s="151">
        <f t="shared" si="0"/>
        <v>-376181.19228506275</v>
      </c>
      <c r="D8" s="151">
        <v>-15165019.396904938</v>
      </c>
    </row>
    <row r="9" spans="1:4" ht="13.5" customHeight="1" x14ac:dyDescent="0.3">
      <c r="A9" s="150" t="s">
        <v>341</v>
      </c>
      <c r="B9" s="151">
        <v>8346180.62818</v>
      </c>
      <c r="C9" s="151">
        <f t="shared" si="0"/>
        <v>-331007.00919019338</v>
      </c>
      <c r="D9" s="151">
        <v>8677187.6373701934</v>
      </c>
    </row>
    <row r="10" spans="1:4" x14ac:dyDescent="0.3">
      <c r="A10" s="150" t="s">
        <v>342</v>
      </c>
      <c r="B10" s="151">
        <v>12747825.266380001</v>
      </c>
      <c r="C10" s="151">
        <f t="shared" si="0"/>
        <v>-668000.68498328142</v>
      </c>
      <c r="D10" s="151">
        <v>13415825.951363282</v>
      </c>
    </row>
    <row r="11" spans="1:4" x14ac:dyDescent="0.3">
      <c r="A11" s="150" t="s">
        <v>343</v>
      </c>
      <c r="B11" s="151">
        <v>30871879.578309998</v>
      </c>
      <c r="C11" s="151">
        <f t="shared" si="0"/>
        <v>-693803.44824065641</v>
      </c>
      <c r="D11" s="151">
        <v>31565683.026550654</v>
      </c>
    </row>
    <row r="12" spans="1:4" x14ac:dyDescent="0.3">
      <c r="A12" s="150" t="s">
        <v>344</v>
      </c>
      <c r="B12" s="151">
        <v>202968.92129999999</v>
      </c>
      <c r="C12" s="151">
        <f t="shared" si="0"/>
        <v>-4384.1287000800075</v>
      </c>
      <c r="D12" s="151">
        <v>207353.05000007999</v>
      </c>
    </row>
    <row r="13" spans="1:4" x14ac:dyDescent="0.3">
      <c r="A13" s="152" t="s">
        <v>345</v>
      </c>
      <c r="B13" s="153">
        <v>1983748.79339</v>
      </c>
      <c r="C13" s="153">
        <f t="shared" si="0"/>
        <v>-50224.799555227626</v>
      </c>
      <c r="D13" s="153">
        <v>2033973.5929452276</v>
      </c>
    </row>
    <row r="14" spans="1:4" x14ac:dyDescent="0.3">
      <c r="A14" s="152" t="s">
        <v>346</v>
      </c>
      <c r="B14" s="153">
        <v>1101147.9877599999</v>
      </c>
      <c r="C14" s="153">
        <f t="shared" si="0"/>
        <v>-437601.57876215316</v>
      </c>
      <c r="D14" s="153">
        <v>1538749.5665221531</v>
      </c>
    </row>
    <row r="15" spans="1:4" x14ac:dyDescent="0.3">
      <c r="A15" s="152" t="s">
        <v>347</v>
      </c>
      <c r="B15" s="153">
        <v>2932619.1523139994</v>
      </c>
      <c r="C15" s="153">
        <f t="shared" si="0"/>
        <v>641819.2855385649</v>
      </c>
      <c r="D15" s="153">
        <v>2290799.8667754345</v>
      </c>
    </row>
    <row r="16" spans="1:4" x14ac:dyDescent="0.3">
      <c r="A16" s="154" t="s">
        <v>348</v>
      </c>
      <c r="B16" s="151">
        <v>575545.27743999998</v>
      </c>
      <c r="C16" s="151">
        <f t="shared" si="0"/>
        <v>199219.45892143936</v>
      </c>
      <c r="D16" s="151">
        <v>376325.81851856061</v>
      </c>
    </row>
    <row r="17" spans="1:4" x14ac:dyDescent="0.3">
      <c r="A17" s="155" t="s">
        <v>695</v>
      </c>
      <c r="B17" s="151">
        <v>656783.56423999998</v>
      </c>
      <c r="C17" s="151">
        <f t="shared" si="0"/>
        <v>323383.02057937637</v>
      </c>
      <c r="D17" s="151">
        <v>333400.5436606236</v>
      </c>
    </row>
    <row r="18" spans="1:4" x14ac:dyDescent="0.3">
      <c r="A18" s="155" t="s">
        <v>349</v>
      </c>
      <c r="B18" s="151">
        <v>545158.91645199992</v>
      </c>
      <c r="C18" s="151">
        <f t="shared" si="0"/>
        <v>-18600.830794269801</v>
      </c>
      <c r="D18" s="151">
        <v>563759.74724626972</v>
      </c>
    </row>
    <row r="19" spans="1:4" x14ac:dyDescent="0.3">
      <c r="A19" s="155" t="s">
        <v>696</v>
      </c>
      <c r="B19" s="151">
        <v>-626397.20325199992</v>
      </c>
      <c r="C19" s="151">
        <f t="shared" si="0"/>
        <v>-105562.73086366727</v>
      </c>
      <c r="D19" s="151">
        <v>-520834.47238833265</v>
      </c>
    </row>
    <row r="20" spans="1:4" x14ac:dyDescent="0.3">
      <c r="A20" s="154" t="s">
        <v>351</v>
      </c>
      <c r="B20" s="151">
        <v>1973173.1352409995</v>
      </c>
      <c r="C20" s="151">
        <f t="shared" si="0"/>
        <v>491632.07937349938</v>
      </c>
      <c r="D20" s="151">
        <v>1481541.0558675001</v>
      </c>
    </row>
    <row r="21" spans="1:4" x14ac:dyDescent="0.3">
      <c r="A21" s="155" t="s">
        <v>697</v>
      </c>
      <c r="B21" s="151">
        <v>2205187.5121209999</v>
      </c>
      <c r="C21" s="151">
        <f t="shared" si="0"/>
        <v>882123.15946665895</v>
      </c>
      <c r="D21" s="151">
        <v>1323064.3526543409</v>
      </c>
    </row>
    <row r="22" spans="1:4" x14ac:dyDescent="0.3">
      <c r="A22" s="155" t="s">
        <v>352</v>
      </c>
      <c r="B22" s="151">
        <v>1734034.999018</v>
      </c>
      <c r="C22" s="151">
        <f t="shared" si="0"/>
        <v>-59165.301409713691</v>
      </c>
      <c r="D22" s="151">
        <v>1793200.3004277137</v>
      </c>
    </row>
    <row r="23" spans="1:4" x14ac:dyDescent="0.3">
      <c r="A23" s="155" t="s">
        <v>698</v>
      </c>
      <c r="B23" s="156">
        <v>-1966049.3758980001</v>
      </c>
      <c r="C23" s="156">
        <f t="shared" si="0"/>
        <v>-331325.77868344588</v>
      </c>
      <c r="D23" s="156">
        <v>-1634723.5972145542</v>
      </c>
    </row>
    <row r="24" spans="1:4" x14ac:dyDescent="0.3">
      <c r="A24" s="154" t="s">
        <v>353</v>
      </c>
      <c r="B24" s="151">
        <v>383900.73963299999</v>
      </c>
      <c r="C24" s="151">
        <f t="shared" si="0"/>
        <v>-49032.252756373491</v>
      </c>
      <c r="D24" s="151">
        <v>432932.99238937348</v>
      </c>
    </row>
    <row r="25" spans="1:4" x14ac:dyDescent="0.3">
      <c r="A25" s="152" t="s">
        <v>354</v>
      </c>
      <c r="B25" s="153">
        <v>6268880.0119100008</v>
      </c>
      <c r="C25" s="153">
        <f t="shared" si="0"/>
        <v>0</v>
      </c>
      <c r="D25" s="153">
        <v>6268880.0119100008</v>
      </c>
    </row>
    <row r="26" spans="1:4" x14ac:dyDescent="0.3">
      <c r="A26" s="157" t="s">
        <v>355</v>
      </c>
      <c r="B26" s="158">
        <f>B6+B13+B14+B15+B25</f>
        <v>63222450.791893996</v>
      </c>
      <c r="C26" s="158">
        <f>C6+C13+C14+C15+C25</f>
        <v>-1682257.3906948259</v>
      </c>
      <c r="D26" s="158">
        <f>D6+D13+D14+D15+D25</f>
        <v>64904708.182588823</v>
      </c>
    </row>
    <row r="27" spans="1:4" x14ac:dyDescent="0.3">
      <c r="A27" s="5" t="s">
        <v>65</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245B-B7DF-4403-9C27-A4C77F46A5B8}">
  <dimension ref="A1:E24"/>
  <sheetViews>
    <sheetView workbookViewId="0">
      <selection activeCell="E14" sqref="E14"/>
    </sheetView>
  </sheetViews>
  <sheetFormatPr baseColWidth="10" defaultColWidth="11.453125" defaultRowHeight="13" x14ac:dyDescent="0.3"/>
  <cols>
    <col min="1" max="1" width="48.453125" style="5" customWidth="1"/>
    <col min="2" max="2" width="11.453125" style="5"/>
    <col min="3" max="3" width="13.453125" style="5" bestFit="1" customWidth="1"/>
    <col min="4" max="16384" width="11.453125" style="5"/>
  </cols>
  <sheetData>
    <row r="1" spans="1:5" x14ac:dyDescent="0.3">
      <c r="A1" s="434" t="s">
        <v>381</v>
      </c>
    </row>
    <row r="2" spans="1:5" x14ac:dyDescent="0.3">
      <c r="A2" s="434" t="s">
        <v>699</v>
      </c>
    </row>
    <row r="3" spans="1:5" x14ac:dyDescent="0.3">
      <c r="A3" s="5" t="s">
        <v>677</v>
      </c>
    </row>
    <row r="5" spans="1:5" x14ac:dyDescent="0.3">
      <c r="A5" s="134"/>
      <c r="B5" s="433" t="s">
        <v>631</v>
      </c>
      <c r="C5" s="433" t="s">
        <v>117</v>
      </c>
    </row>
    <row r="6" spans="1:5" ht="15" x14ac:dyDescent="0.3">
      <c r="A6" s="240" t="s">
        <v>700</v>
      </c>
      <c r="B6" s="241">
        <v>-7605875.1670899913</v>
      </c>
      <c r="C6" s="242">
        <v>-2.7227361691667138</v>
      </c>
    </row>
    <row r="7" spans="1:5" ht="15" x14ac:dyDescent="0.3">
      <c r="A7" s="138" t="s">
        <v>701</v>
      </c>
      <c r="B7" s="56">
        <v>-1682257.3783565036</v>
      </c>
      <c r="C7" s="139">
        <v>-0.60221117350408282</v>
      </c>
    </row>
    <row r="8" spans="1:5" x14ac:dyDescent="0.3">
      <c r="A8" s="137" t="s">
        <v>357</v>
      </c>
      <c r="B8" s="135">
        <v>-1836250.29791601</v>
      </c>
      <c r="C8" s="136">
        <v>-0.65733725468070381</v>
      </c>
    </row>
    <row r="9" spans="1:5" x14ac:dyDescent="0.3">
      <c r="A9" s="137" t="s">
        <v>358</v>
      </c>
      <c r="B9" s="135">
        <v>-50224.799555480713</v>
      </c>
      <c r="C9" s="136">
        <v>-1.7979374540691519E-2</v>
      </c>
    </row>
    <row r="10" spans="1:5" x14ac:dyDescent="0.3">
      <c r="A10" s="137" t="s">
        <v>359</v>
      </c>
      <c r="B10" s="135">
        <v>-437601.57876215311</v>
      </c>
      <c r="C10" s="136">
        <v>-0.15665174881328336</v>
      </c>
    </row>
    <row r="11" spans="1:5" x14ac:dyDescent="0.3">
      <c r="A11" s="137" t="s">
        <v>360</v>
      </c>
      <c r="B11" s="135">
        <v>641819.29787714023</v>
      </c>
      <c r="C11" s="136">
        <v>0.22975720453059581</v>
      </c>
    </row>
    <row r="12" spans="1:5" ht="15" x14ac:dyDescent="0.3">
      <c r="A12" s="138" t="s">
        <v>702</v>
      </c>
      <c r="B12" s="56">
        <v>-5923617.7887334898</v>
      </c>
      <c r="C12" s="139">
        <v>-2.1205251480294227</v>
      </c>
    </row>
    <row r="13" spans="1:5" x14ac:dyDescent="0.3">
      <c r="A13" s="140" t="s">
        <v>361</v>
      </c>
      <c r="B13" s="141">
        <v>267556.47339073772</v>
      </c>
      <c r="C13" s="142">
        <v>9.5779337865778191E-2</v>
      </c>
    </row>
    <row r="14" spans="1:5" x14ac:dyDescent="0.3">
      <c r="A14" s="140" t="s">
        <v>362</v>
      </c>
      <c r="B14" s="141">
        <v>2910471.723464</v>
      </c>
      <c r="C14" s="142">
        <v>1.0418877648098295</v>
      </c>
      <c r="E14" s="29"/>
    </row>
    <row r="15" spans="1:5" x14ac:dyDescent="0.3">
      <c r="A15" s="143" t="s">
        <v>363</v>
      </c>
      <c r="B15" s="144">
        <v>-4962959.9170167297</v>
      </c>
      <c r="C15" s="145">
        <v>-1.7766305882398665</v>
      </c>
    </row>
    <row r="16" spans="1:5" x14ac:dyDescent="0.3">
      <c r="A16" s="282" t="s">
        <v>364</v>
      </c>
      <c r="B16" s="491">
        <v>-3280702.5386602283</v>
      </c>
      <c r="C16" s="147">
        <v>-1.1744194147357843</v>
      </c>
    </row>
    <row r="17" spans="1:3" x14ac:dyDescent="0.3">
      <c r="A17" s="71" t="s">
        <v>65</v>
      </c>
      <c r="B17" s="29"/>
      <c r="C17" s="1"/>
    </row>
    <row r="18" spans="1:3" x14ac:dyDescent="0.3">
      <c r="B18" s="1"/>
      <c r="C18" s="1"/>
    </row>
    <row r="19" spans="1:3" x14ac:dyDescent="0.3">
      <c r="B19" s="1"/>
      <c r="C19" s="1"/>
    </row>
    <row r="20" spans="1:3" x14ac:dyDescent="0.3">
      <c r="B20" s="64"/>
      <c r="C20" s="64"/>
    </row>
    <row r="21" spans="1:3" x14ac:dyDescent="0.3">
      <c r="B21" s="1"/>
      <c r="C21" s="1"/>
    </row>
    <row r="22" spans="1:3" x14ac:dyDescent="0.3">
      <c r="B22" s="1"/>
      <c r="C22" s="1"/>
    </row>
    <row r="23" spans="1:3" x14ac:dyDescent="0.3">
      <c r="B23" s="1"/>
      <c r="C23" s="1"/>
    </row>
    <row r="24" spans="1:3" x14ac:dyDescent="0.3">
      <c r="B24" s="1"/>
      <c r="C24" s="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6CDC9-F78E-48ED-B549-5C6778A7D6CF}">
  <dimension ref="A1:L35"/>
  <sheetViews>
    <sheetView zoomScale="60" zoomScaleNormal="60" workbookViewId="0">
      <selection activeCell="C21" sqref="C21"/>
    </sheetView>
  </sheetViews>
  <sheetFormatPr baseColWidth="10" defaultColWidth="11.453125" defaultRowHeight="13" x14ac:dyDescent="0.3"/>
  <cols>
    <col min="1" max="1" width="33.453125" style="5" customWidth="1"/>
    <col min="2" max="6" width="19.453125" style="5" customWidth="1"/>
    <col min="7" max="11" width="11.453125" style="29"/>
    <col min="12" max="16384" width="11.453125" style="5"/>
  </cols>
  <sheetData>
    <row r="1" spans="1:12" ht="13.5" customHeight="1" x14ac:dyDescent="0.3">
      <c r="A1" s="1139" t="s">
        <v>387</v>
      </c>
      <c r="B1" s="1139"/>
      <c r="C1" s="1139"/>
      <c r="D1" s="4"/>
      <c r="E1" s="4"/>
      <c r="F1" s="4"/>
    </row>
    <row r="2" spans="1:12" ht="13.5" customHeight="1" x14ac:dyDescent="0.3">
      <c r="A2" s="1140" t="s">
        <v>388</v>
      </c>
      <c r="B2" s="1140"/>
      <c r="C2" s="1140"/>
      <c r="D2" s="1140"/>
      <c r="E2" s="1140"/>
      <c r="F2" s="1140"/>
    </row>
    <row r="3" spans="1:12" x14ac:dyDescent="0.3">
      <c r="A3" s="1141" t="s">
        <v>389</v>
      </c>
      <c r="B3" s="1141"/>
      <c r="C3" s="1141"/>
      <c r="D3" s="1141"/>
      <c r="E3" s="1141"/>
      <c r="F3" s="1141"/>
    </row>
    <row r="4" spans="1:12" x14ac:dyDescent="0.3">
      <c r="A4" s="461"/>
      <c r="B4" s="461"/>
      <c r="C4" s="461"/>
      <c r="D4" s="461"/>
      <c r="E4" s="461"/>
      <c r="F4" s="461"/>
    </row>
    <row r="5" spans="1:12" ht="12.75" customHeight="1" x14ac:dyDescent="0.3">
      <c r="A5" s="88"/>
      <c r="B5" s="1126" t="s">
        <v>390</v>
      </c>
      <c r="C5" s="1126" t="s">
        <v>391</v>
      </c>
      <c r="D5" s="1126" t="s">
        <v>392</v>
      </c>
      <c r="E5" s="1126" t="s">
        <v>393</v>
      </c>
      <c r="F5" s="1126" t="s">
        <v>394</v>
      </c>
    </row>
    <row r="6" spans="1:12" x14ac:dyDescent="0.3">
      <c r="A6" s="89"/>
      <c r="B6" s="1127"/>
      <c r="C6" s="1127"/>
      <c r="D6" s="1127"/>
      <c r="E6" s="1127"/>
      <c r="F6" s="1127"/>
    </row>
    <row r="7" spans="1:12" ht="14.5" x14ac:dyDescent="0.35">
      <c r="A7" s="90">
        <v>1997</v>
      </c>
      <c r="B7" s="687">
        <v>-27361</v>
      </c>
      <c r="C7" s="687">
        <v>402938</v>
      </c>
      <c r="D7" s="687">
        <v>150829</v>
      </c>
      <c r="E7" s="687">
        <v>252109</v>
      </c>
      <c r="F7" s="687">
        <v>375577</v>
      </c>
      <c r="G7" s="270"/>
      <c r="H7" s="270"/>
      <c r="I7" s="270"/>
      <c r="J7" s="270"/>
      <c r="K7" s="270"/>
      <c r="L7" s="28"/>
    </row>
    <row r="8" spans="1:12" ht="14.5" x14ac:dyDescent="0.35">
      <c r="A8" s="91">
        <v>1998</v>
      </c>
      <c r="B8" s="688">
        <v>-5381</v>
      </c>
      <c r="C8" s="688">
        <v>185156</v>
      </c>
      <c r="D8" s="688">
        <v>77437</v>
      </c>
      <c r="E8" s="688">
        <v>107719</v>
      </c>
      <c r="F8" s="688">
        <v>179775</v>
      </c>
      <c r="G8" s="270"/>
      <c r="H8" s="270"/>
      <c r="I8" s="270"/>
      <c r="J8" s="270"/>
      <c r="K8" s="270"/>
    </row>
    <row r="9" spans="1:12" ht="14.5" x14ac:dyDescent="0.35">
      <c r="A9" s="91">
        <v>1999</v>
      </c>
      <c r="B9" s="688">
        <v>-73261</v>
      </c>
      <c r="C9" s="688">
        <v>174596</v>
      </c>
      <c r="D9" s="688">
        <v>54027</v>
      </c>
      <c r="E9" s="688">
        <v>120569</v>
      </c>
      <c r="F9" s="688">
        <v>101335</v>
      </c>
      <c r="G9" s="270"/>
      <c r="H9" s="270"/>
      <c r="I9" s="270"/>
      <c r="J9" s="270"/>
      <c r="K9" s="270"/>
    </row>
    <row r="10" spans="1:12" ht="14.5" x14ac:dyDescent="0.35">
      <c r="A10" s="91">
        <v>2000</v>
      </c>
      <c r="B10" s="688">
        <v>-5846</v>
      </c>
      <c r="C10" s="688">
        <v>218960</v>
      </c>
      <c r="D10" s="688">
        <v>57655</v>
      </c>
      <c r="E10" s="688">
        <v>161305</v>
      </c>
      <c r="F10" s="688">
        <v>213114</v>
      </c>
      <c r="G10" s="270"/>
      <c r="H10" s="270"/>
      <c r="I10" s="270"/>
      <c r="J10" s="270"/>
      <c r="K10" s="270"/>
    </row>
    <row r="11" spans="1:12" ht="14.5" x14ac:dyDescent="0.35">
      <c r="A11" s="91">
        <v>2001</v>
      </c>
      <c r="B11" s="688">
        <v>9034</v>
      </c>
      <c r="C11" s="688">
        <v>128986</v>
      </c>
      <c r="D11" s="688">
        <v>56085</v>
      </c>
      <c r="E11" s="688">
        <v>72901</v>
      </c>
      <c r="F11" s="688">
        <v>138020</v>
      </c>
      <c r="G11" s="270"/>
      <c r="H11" s="270"/>
      <c r="I11" s="270"/>
      <c r="J11" s="270"/>
      <c r="K11" s="270"/>
    </row>
    <row r="12" spans="1:12" ht="14.5" x14ac:dyDescent="0.35">
      <c r="A12" s="91">
        <v>2002</v>
      </c>
      <c r="B12" s="688">
        <v>-39450</v>
      </c>
      <c r="C12" s="688">
        <v>88047</v>
      </c>
      <c r="D12" s="688">
        <v>31853</v>
      </c>
      <c r="E12" s="688">
        <v>56194</v>
      </c>
      <c r="F12" s="688">
        <v>48597</v>
      </c>
      <c r="G12" s="270"/>
      <c r="H12" s="270"/>
      <c r="I12" s="270"/>
      <c r="J12" s="270"/>
      <c r="K12" s="270"/>
    </row>
    <row r="13" spans="1:12" ht="14.5" x14ac:dyDescent="0.35">
      <c r="A13" s="91">
        <v>2003</v>
      </c>
      <c r="B13" s="688">
        <v>-3781</v>
      </c>
      <c r="C13" s="688">
        <v>114136</v>
      </c>
      <c r="D13" s="688">
        <v>38089</v>
      </c>
      <c r="E13" s="688">
        <v>76047</v>
      </c>
      <c r="F13" s="688">
        <v>110355</v>
      </c>
      <c r="G13" s="270"/>
      <c r="H13" s="270"/>
      <c r="I13" s="270"/>
      <c r="J13" s="270"/>
      <c r="K13" s="270"/>
    </row>
    <row r="14" spans="1:12" ht="14.5" x14ac:dyDescent="0.35">
      <c r="A14" s="91">
        <v>2004</v>
      </c>
      <c r="B14" s="688">
        <v>123324</v>
      </c>
      <c r="C14" s="688">
        <v>473144</v>
      </c>
      <c r="D14" s="688">
        <v>172579</v>
      </c>
      <c r="E14" s="688">
        <v>300565</v>
      </c>
      <c r="F14" s="688">
        <v>596468</v>
      </c>
      <c r="G14" s="270"/>
      <c r="H14" s="270"/>
      <c r="I14" s="270"/>
      <c r="J14" s="270"/>
      <c r="K14" s="270"/>
    </row>
    <row r="15" spans="1:12" ht="14.5" x14ac:dyDescent="0.35">
      <c r="A15" s="91">
        <v>2005</v>
      </c>
      <c r="B15" s="688">
        <v>455179.34152000002</v>
      </c>
      <c r="C15" s="688">
        <v>1264244.4081100002</v>
      </c>
      <c r="D15" s="688">
        <v>613157.54494000005</v>
      </c>
      <c r="E15" s="688">
        <v>651086.86317000003</v>
      </c>
      <c r="F15" s="688">
        <v>1719423.7496300002</v>
      </c>
      <c r="G15" s="270"/>
      <c r="H15" s="270"/>
      <c r="I15" s="270"/>
      <c r="J15" s="270"/>
      <c r="K15" s="270"/>
    </row>
    <row r="16" spans="1:12" ht="14.5" x14ac:dyDescent="0.35">
      <c r="A16" s="91">
        <v>2006</v>
      </c>
      <c r="B16" s="688">
        <v>496108.64373000001</v>
      </c>
      <c r="C16" s="688">
        <v>4078834.8112500003</v>
      </c>
      <c r="D16" s="688">
        <v>1998691.7108700001</v>
      </c>
      <c r="E16" s="688">
        <v>2080143.10038</v>
      </c>
      <c r="F16" s="688">
        <v>4574943.4549799999</v>
      </c>
      <c r="G16" s="270"/>
      <c r="H16" s="270"/>
      <c r="I16" s="270"/>
      <c r="J16" s="270"/>
      <c r="K16" s="270"/>
    </row>
    <row r="17" spans="1:11" ht="14.5" x14ac:dyDescent="0.35">
      <c r="A17" s="91">
        <v>2007</v>
      </c>
      <c r="B17" s="688">
        <v>1152329.8</v>
      </c>
      <c r="C17" s="688">
        <v>5054366.1882700007</v>
      </c>
      <c r="D17" s="688">
        <v>3299199.5749400002</v>
      </c>
      <c r="E17" s="688">
        <v>1755166.6133300001</v>
      </c>
      <c r="F17" s="688">
        <v>6206695.9882700006</v>
      </c>
      <c r="G17" s="270"/>
      <c r="H17" s="270"/>
      <c r="I17" s="270"/>
      <c r="J17" s="270"/>
      <c r="K17" s="270"/>
    </row>
    <row r="18" spans="1:11" ht="14.5" x14ac:dyDescent="0.35">
      <c r="A18" s="91">
        <v>2008</v>
      </c>
      <c r="B18" s="688">
        <v>-336375.13752000115</v>
      </c>
      <c r="C18" s="688">
        <v>4680595.0784200002</v>
      </c>
      <c r="D18" s="688">
        <v>3220332.4036000003</v>
      </c>
      <c r="E18" s="688">
        <v>1460262.6748199998</v>
      </c>
      <c r="F18" s="688">
        <v>4344219.9408999998</v>
      </c>
      <c r="G18" s="270"/>
      <c r="H18" s="270"/>
      <c r="I18" s="270"/>
      <c r="J18" s="270"/>
      <c r="K18" s="270"/>
    </row>
    <row r="19" spans="1:11" ht="14.5" x14ac:dyDescent="0.35">
      <c r="A19" s="91">
        <v>2009</v>
      </c>
      <c r="B19" s="688">
        <v>-560889.04473000043</v>
      </c>
      <c r="C19" s="688">
        <v>2068563.1776865458</v>
      </c>
      <c r="D19" s="688">
        <v>1316424.9252485009</v>
      </c>
      <c r="E19" s="688">
        <v>752138.25243804511</v>
      </c>
      <c r="F19" s="688">
        <v>1507674.1329565456</v>
      </c>
      <c r="G19" s="270"/>
      <c r="H19" s="270"/>
      <c r="I19" s="270"/>
      <c r="J19" s="270"/>
      <c r="K19" s="270"/>
    </row>
    <row r="20" spans="1:11" ht="14.5" x14ac:dyDescent="0.35">
      <c r="A20" s="91">
        <v>2010</v>
      </c>
      <c r="B20" s="688">
        <v>-117735.42530000233</v>
      </c>
      <c r="C20" s="688">
        <v>3783051.6724212249</v>
      </c>
      <c r="D20" s="688">
        <v>2155591.6905840379</v>
      </c>
      <c r="E20" s="688">
        <v>1627459.981837187</v>
      </c>
      <c r="F20" s="688">
        <v>3665316.2471212223</v>
      </c>
      <c r="G20" s="270"/>
      <c r="H20" s="270"/>
      <c r="I20" s="270"/>
      <c r="J20" s="270"/>
      <c r="K20" s="270"/>
    </row>
    <row r="21" spans="1:11" ht="14.5" x14ac:dyDescent="0.35">
      <c r="A21" s="91">
        <v>2011</v>
      </c>
      <c r="B21" s="688">
        <v>817724</v>
      </c>
      <c r="C21" s="688">
        <v>3965765</v>
      </c>
      <c r="D21" s="688">
        <v>3033472</v>
      </c>
      <c r="E21" s="688">
        <v>932293</v>
      </c>
      <c r="F21" s="688">
        <v>4783490</v>
      </c>
      <c r="G21" s="270"/>
      <c r="H21" s="270"/>
      <c r="I21" s="270"/>
      <c r="J21" s="270"/>
      <c r="K21" s="270"/>
    </row>
    <row r="22" spans="1:11" ht="14.5" x14ac:dyDescent="0.35">
      <c r="A22" s="91">
        <v>2012</v>
      </c>
      <c r="B22" s="688">
        <v>891034</v>
      </c>
      <c r="C22" s="688">
        <v>3278909</v>
      </c>
      <c r="D22" s="688">
        <v>2712763</v>
      </c>
      <c r="E22" s="688">
        <v>566147</v>
      </c>
      <c r="F22" s="688">
        <v>4169943</v>
      </c>
      <c r="G22" s="270"/>
      <c r="H22" s="270"/>
      <c r="I22" s="270"/>
      <c r="J22" s="270"/>
      <c r="K22" s="270"/>
    </row>
    <row r="23" spans="1:11" ht="14.5" x14ac:dyDescent="0.35">
      <c r="A23" s="91">
        <v>2013</v>
      </c>
      <c r="B23" s="688">
        <v>-135651</v>
      </c>
      <c r="C23" s="688">
        <v>3129199</v>
      </c>
      <c r="D23" s="688">
        <v>2302008</v>
      </c>
      <c r="E23" s="688">
        <v>827191</v>
      </c>
      <c r="F23" s="688">
        <v>2993549</v>
      </c>
      <c r="G23" s="270"/>
      <c r="H23" s="270"/>
      <c r="I23" s="270"/>
      <c r="J23" s="270"/>
      <c r="K23" s="270"/>
    </row>
    <row r="24" spans="1:11" ht="14.5" x14ac:dyDescent="0.35">
      <c r="A24" s="91">
        <v>2014</v>
      </c>
      <c r="B24" s="688">
        <v>-139897.21316057301</v>
      </c>
      <c r="C24" s="688">
        <v>2642656.7148364577</v>
      </c>
      <c r="D24" s="688">
        <v>1989508.2006293277</v>
      </c>
      <c r="E24" s="688">
        <v>653148.51420712972</v>
      </c>
      <c r="F24" s="688">
        <v>2502759.5016758847</v>
      </c>
      <c r="G24" s="270"/>
      <c r="H24" s="270"/>
      <c r="I24" s="270"/>
      <c r="J24" s="270"/>
      <c r="K24" s="270"/>
    </row>
    <row r="25" spans="1:11" ht="14.5" x14ac:dyDescent="0.35">
      <c r="A25" s="91">
        <v>2015</v>
      </c>
      <c r="B25" s="688">
        <v>332751.65555371251</v>
      </c>
      <c r="C25" s="688">
        <v>1675908.9156503216</v>
      </c>
      <c r="D25" s="688">
        <v>1523610.7556618103</v>
      </c>
      <c r="E25" s="688">
        <v>152298.15998851135</v>
      </c>
      <c r="F25" s="688">
        <v>2008660.5712040341</v>
      </c>
      <c r="G25" s="270"/>
      <c r="H25" s="270"/>
      <c r="I25" s="270"/>
      <c r="J25" s="270"/>
      <c r="K25" s="270"/>
    </row>
    <row r="26" spans="1:11" ht="14.5" x14ac:dyDescent="0.35">
      <c r="A26" s="91">
        <v>2016</v>
      </c>
      <c r="B26" s="688">
        <v>-724578.75722851907</v>
      </c>
      <c r="C26" s="688">
        <v>725717.9718425225</v>
      </c>
      <c r="D26" s="688">
        <v>643366.98752692528</v>
      </c>
      <c r="E26" s="688">
        <v>82350.984315597205</v>
      </c>
      <c r="F26" s="688">
        <v>1139.2146140036621</v>
      </c>
      <c r="G26" s="270"/>
      <c r="H26" s="270"/>
      <c r="I26" s="270"/>
      <c r="J26" s="270"/>
      <c r="K26" s="270"/>
    </row>
    <row r="27" spans="1:11" ht="14.5" x14ac:dyDescent="0.35">
      <c r="A27" s="91">
        <v>2017</v>
      </c>
      <c r="B27" s="688">
        <v>-7168.1023315538278</v>
      </c>
      <c r="C27" s="688">
        <v>1279021.5196772318</v>
      </c>
      <c r="D27" s="688">
        <v>637365.66156097292</v>
      </c>
      <c r="E27" s="688">
        <v>530655.85811625898</v>
      </c>
      <c r="F27" s="688">
        <v>1271853.417345678</v>
      </c>
      <c r="G27" s="270"/>
      <c r="H27" s="270"/>
      <c r="I27" s="270"/>
      <c r="J27" s="270"/>
      <c r="K27" s="270"/>
    </row>
    <row r="28" spans="1:11" ht="14.5" x14ac:dyDescent="0.35">
      <c r="A28" s="91">
        <v>2018</v>
      </c>
      <c r="B28" s="688">
        <v>485931.66854387912</v>
      </c>
      <c r="C28" s="688">
        <v>1920002.9996800923</v>
      </c>
      <c r="D28" s="688">
        <v>1419532.1632892203</v>
      </c>
      <c r="E28" s="688">
        <v>500470.83639087219</v>
      </c>
      <c r="F28" s="688">
        <v>2405934.6682239715</v>
      </c>
      <c r="G28" s="270"/>
      <c r="H28" s="270"/>
      <c r="I28" s="270"/>
      <c r="J28" s="270"/>
      <c r="K28" s="270"/>
    </row>
    <row r="29" spans="1:11" ht="14.5" x14ac:dyDescent="0.35">
      <c r="A29" s="91">
        <v>2019</v>
      </c>
      <c r="B29" s="688">
        <v>868110.41200000001</v>
      </c>
      <c r="C29" s="688">
        <v>1852383.5529999998</v>
      </c>
      <c r="D29" s="688">
        <v>1452312.1709999999</v>
      </c>
      <c r="E29" s="688">
        <v>400071.38199999998</v>
      </c>
      <c r="F29" s="688">
        <v>2720493.9649999999</v>
      </c>
      <c r="G29" s="270"/>
      <c r="H29" s="270"/>
      <c r="I29" s="270"/>
      <c r="J29" s="270"/>
      <c r="K29" s="270"/>
    </row>
    <row r="30" spans="1:11" ht="14.5" x14ac:dyDescent="0.35">
      <c r="A30" s="91">
        <v>2020</v>
      </c>
      <c r="B30" s="688">
        <v>-114941.91700000013</v>
      </c>
      <c r="C30" s="688">
        <v>1814638.0929999999</v>
      </c>
      <c r="D30" s="688">
        <v>1533602.7759999998</v>
      </c>
      <c r="E30" s="688">
        <v>281035.31699999998</v>
      </c>
      <c r="F30" s="688">
        <v>1699696.1759999997</v>
      </c>
      <c r="G30" s="270"/>
      <c r="H30" s="270"/>
      <c r="I30" s="270"/>
      <c r="J30" s="270"/>
      <c r="K30" s="270"/>
    </row>
    <row r="31" spans="1:11" ht="14.5" x14ac:dyDescent="0.35">
      <c r="A31" s="91">
        <v>2021</v>
      </c>
      <c r="B31" s="688">
        <v>386828.28699999955</v>
      </c>
      <c r="C31" s="688">
        <v>3431736.6180000002</v>
      </c>
      <c r="D31" s="688">
        <v>2637163.1</v>
      </c>
      <c r="E31" s="688">
        <v>794573.51800000004</v>
      </c>
      <c r="F31" s="688">
        <v>3818564.9049999998</v>
      </c>
      <c r="G31" s="270"/>
      <c r="H31" s="270"/>
      <c r="I31" s="270"/>
      <c r="J31" s="270"/>
      <c r="K31" s="270"/>
    </row>
    <row r="32" spans="1:11" ht="14.5" x14ac:dyDescent="0.35">
      <c r="A32" s="92" t="s">
        <v>703</v>
      </c>
      <c r="B32" s="689">
        <v>1871841.2160000009</v>
      </c>
      <c r="C32" s="689">
        <v>3472486.29</v>
      </c>
      <c r="D32" s="689">
        <v>2800584.2889999999</v>
      </c>
      <c r="E32" s="689">
        <v>671902.00100000005</v>
      </c>
      <c r="F32" s="689">
        <v>5344327.506000001</v>
      </c>
      <c r="G32" s="270"/>
      <c r="H32" s="270"/>
      <c r="I32" s="270"/>
      <c r="J32" s="270"/>
      <c r="K32" s="270"/>
    </row>
    <row r="33" spans="1:11" ht="14.5" x14ac:dyDescent="0.35">
      <c r="A33" s="92" t="s">
        <v>645</v>
      </c>
      <c r="B33" s="689">
        <v>1533458.4700000002</v>
      </c>
      <c r="C33" s="689">
        <v>3309533.2820000001</v>
      </c>
      <c r="D33" s="689">
        <v>2834832.9650000003</v>
      </c>
      <c r="E33" s="689">
        <v>474700.31699999998</v>
      </c>
      <c r="F33" s="689">
        <v>4842991.7520000003</v>
      </c>
      <c r="G33" s="270"/>
      <c r="H33" s="270"/>
      <c r="I33" s="270"/>
      <c r="J33" s="270"/>
      <c r="K33" s="270"/>
    </row>
    <row r="34" spans="1:11" ht="14.5" x14ac:dyDescent="0.35">
      <c r="A34" s="93" t="s">
        <v>704</v>
      </c>
      <c r="B34" s="690">
        <v>310502.03899999941</v>
      </c>
      <c r="C34" s="690">
        <v>3067982.4560000002</v>
      </c>
      <c r="D34" s="690">
        <v>2625714.7609999999</v>
      </c>
      <c r="E34" s="690">
        <v>442267.69500000001</v>
      </c>
      <c r="F34" s="690">
        <v>3378484.4949999996</v>
      </c>
      <c r="G34" s="270"/>
      <c r="H34" s="270"/>
      <c r="I34" s="270"/>
      <c r="J34" s="270"/>
      <c r="K34" s="270"/>
    </row>
    <row r="35" spans="1:11" x14ac:dyDescent="0.3">
      <c r="A35" s="1" t="s">
        <v>65</v>
      </c>
    </row>
  </sheetData>
  <mergeCells count="9">
    <mergeCell ref="A1:C1"/>
    <mergeCell ref="A2:F2"/>
    <mergeCell ref="A3:C3"/>
    <mergeCell ref="D3:F3"/>
    <mergeCell ref="B5:B6"/>
    <mergeCell ref="C5:C6"/>
    <mergeCell ref="D5:D6"/>
    <mergeCell ref="E5:E6"/>
    <mergeCell ref="F5:F6"/>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6E90-FD86-4F24-A341-2E8BD57D0379}">
  <dimension ref="A1:I70"/>
  <sheetViews>
    <sheetView topLeftCell="A40" zoomScale="70" zoomScaleNormal="70" workbookViewId="0">
      <selection activeCell="E51" sqref="E51"/>
    </sheetView>
  </sheetViews>
  <sheetFormatPr baseColWidth="10" defaultColWidth="11.453125" defaultRowHeight="13" x14ac:dyDescent="0.3"/>
  <cols>
    <col min="1" max="1" width="62.453125" style="1" customWidth="1"/>
    <col min="2" max="3" width="11.453125" style="1" bestFit="1" customWidth="1"/>
    <col min="4" max="16384" width="11.453125" style="1"/>
  </cols>
  <sheetData>
    <row r="1" spans="1:9" ht="13.5" customHeight="1" x14ac:dyDescent="0.3">
      <c r="A1" s="999" t="s">
        <v>395</v>
      </c>
      <c r="B1" s="999"/>
      <c r="C1" s="999"/>
    </row>
    <row r="2" spans="1:9" ht="13.5" customHeight="1" x14ac:dyDescent="0.3">
      <c r="A2" s="999" t="s">
        <v>705</v>
      </c>
      <c r="B2" s="999"/>
      <c r="C2" s="999"/>
    </row>
    <row r="3" spans="1:9" ht="13.5" customHeight="1" x14ac:dyDescent="0.3">
      <c r="A3" s="999" t="s">
        <v>396</v>
      </c>
      <c r="B3" s="999"/>
      <c r="C3" s="999"/>
    </row>
    <row r="4" spans="1:9" ht="13.5" customHeight="1" x14ac:dyDescent="0.3">
      <c r="A4" s="999" t="s">
        <v>397</v>
      </c>
      <c r="B4" s="999"/>
      <c r="C4" s="999"/>
    </row>
    <row r="5" spans="1:9" ht="13.5" customHeight="1" x14ac:dyDescent="0.3">
      <c r="A5" s="1000" t="s">
        <v>398</v>
      </c>
      <c r="B5" s="1000"/>
      <c r="C5" s="1000"/>
    </row>
    <row r="6" spans="1:9" x14ac:dyDescent="0.3">
      <c r="A6" s="94"/>
      <c r="B6" s="94"/>
      <c r="C6" s="95"/>
    </row>
    <row r="7" spans="1:9" x14ac:dyDescent="0.3">
      <c r="A7" s="275"/>
      <c r="B7" s="275">
        <v>2022</v>
      </c>
      <c r="C7" s="428">
        <v>2023</v>
      </c>
      <c r="E7" s="385"/>
    </row>
    <row r="8" spans="1:9" x14ac:dyDescent="0.3">
      <c r="A8" s="96" t="s">
        <v>399</v>
      </c>
      <c r="B8" s="97"/>
      <c r="C8" s="97"/>
      <c r="E8" s="706"/>
      <c r="F8" s="706"/>
    </row>
    <row r="9" spans="1:9" x14ac:dyDescent="0.3">
      <c r="A9" s="96" t="s">
        <v>400</v>
      </c>
      <c r="B9" s="98">
        <v>68148784.27324681</v>
      </c>
      <c r="C9" s="98">
        <v>63211939.535810001</v>
      </c>
      <c r="D9" s="99"/>
      <c r="E9" s="706"/>
      <c r="F9" s="706"/>
      <c r="G9" s="386"/>
      <c r="H9" s="386"/>
      <c r="I9" s="386"/>
    </row>
    <row r="10" spans="1:9" s="100" customFormat="1" x14ac:dyDescent="0.3">
      <c r="A10" s="96" t="s">
        <v>401</v>
      </c>
      <c r="B10" s="98">
        <v>57115615.208000004</v>
      </c>
      <c r="C10" s="98">
        <v>53868673.998000003</v>
      </c>
      <c r="D10" s="99"/>
      <c r="E10" s="706"/>
      <c r="F10" s="706"/>
      <c r="G10" s="387"/>
      <c r="H10" s="387"/>
      <c r="I10" s="386"/>
    </row>
    <row r="11" spans="1:9" x14ac:dyDescent="0.3">
      <c r="A11" s="73" t="s">
        <v>402</v>
      </c>
      <c r="B11" s="101">
        <v>4183937.7139999997</v>
      </c>
      <c r="C11" s="101">
        <v>2932619.1512509999</v>
      </c>
      <c r="D11" s="99"/>
      <c r="E11" s="706"/>
      <c r="F11" s="706"/>
      <c r="G11" s="386"/>
      <c r="H11" s="386"/>
      <c r="I11" s="386"/>
    </row>
    <row r="12" spans="1:9" x14ac:dyDescent="0.3">
      <c r="A12" s="73" t="s">
        <v>403</v>
      </c>
      <c r="B12" s="101">
        <v>52931677.494000003</v>
      </c>
      <c r="C12" s="101">
        <v>50936054.846749</v>
      </c>
      <c r="D12" s="99"/>
      <c r="E12" s="706"/>
      <c r="F12" s="706"/>
      <c r="G12" s="386"/>
      <c r="H12" s="386"/>
      <c r="I12" s="386"/>
    </row>
    <row r="13" spans="1:9" x14ac:dyDescent="0.3">
      <c r="A13" s="73" t="s">
        <v>404</v>
      </c>
      <c r="B13" s="101">
        <v>2051454.7408052641</v>
      </c>
      <c r="C13" s="101">
        <v>1101147.9877604451</v>
      </c>
      <c r="D13" s="99"/>
      <c r="E13" s="706"/>
      <c r="F13" s="706"/>
      <c r="G13" s="386"/>
      <c r="H13" s="386"/>
      <c r="I13" s="386"/>
    </row>
    <row r="14" spans="1:9" x14ac:dyDescent="0.3">
      <c r="A14" s="73" t="s">
        <v>405</v>
      </c>
      <c r="B14" s="101">
        <v>2404876.5843946952</v>
      </c>
      <c r="C14" s="101">
        <v>2426191.1290000002</v>
      </c>
      <c r="D14" s="99"/>
      <c r="E14" s="706"/>
      <c r="F14" s="706"/>
      <c r="I14" s="386"/>
    </row>
    <row r="15" spans="1:9" x14ac:dyDescent="0.3">
      <c r="A15" s="73" t="s">
        <v>406</v>
      </c>
      <c r="B15" s="101">
        <v>154360.80735310732</v>
      </c>
      <c r="C15" s="101">
        <v>85596.171000000119</v>
      </c>
      <c r="D15" s="99"/>
      <c r="E15" s="706"/>
      <c r="F15" s="706"/>
    </row>
    <row r="16" spans="1:9" x14ac:dyDescent="0.3">
      <c r="A16" s="73" t="s">
        <v>407</v>
      </c>
      <c r="B16" s="101">
        <v>2696482.8490285072</v>
      </c>
      <c r="C16" s="101">
        <v>1358624.6653957269</v>
      </c>
      <c r="D16" s="99"/>
      <c r="E16" s="706"/>
      <c r="F16" s="706"/>
    </row>
    <row r="17" spans="1:6" x14ac:dyDescent="0.3">
      <c r="A17" s="73" t="s">
        <v>408</v>
      </c>
      <c r="B17" s="101">
        <v>1064050.3822881491</v>
      </c>
      <c r="C17" s="101">
        <v>1133861.7224830482</v>
      </c>
      <c r="D17" s="99"/>
      <c r="E17" s="706"/>
      <c r="F17" s="706"/>
    </row>
    <row r="18" spans="1:6" x14ac:dyDescent="0.3">
      <c r="A18" s="73" t="s">
        <v>409</v>
      </c>
      <c r="B18" s="101">
        <v>2661943.7013770682</v>
      </c>
      <c r="C18" s="101">
        <v>3237843.8621707861</v>
      </c>
      <c r="D18" s="99"/>
      <c r="E18" s="706"/>
      <c r="F18" s="706"/>
    </row>
    <row r="19" spans="1:6" x14ac:dyDescent="0.3">
      <c r="A19" s="96" t="s">
        <v>410</v>
      </c>
      <c r="B19" s="98">
        <v>53361646.002958186</v>
      </c>
      <c r="C19" s="98">
        <v>58945455.975147001</v>
      </c>
      <c r="D19" s="99"/>
      <c r="E19" s="706"/>
      <c r="F19" s="706"/>
    </row>
    <row r="20" spans="1:6" x14ac:dyDescent="0.3">
      <c r="A20" s="73" t="s">
        <v>411</v>
      </c>
      <c r="B20" s="101">
        <v>11239983.630400002</v>
      </c>
      <c r="C20" s="101">
        <v>12518513.9684</v>
      </c>
      <c r="D20" s="99"/>
      <c r="E20" s="706"/>
      <c r="F20" s="706"/>
    </row>
    <row r="21" spans="1:6" x14ac:dyDescent="0.3">
      <c r="A21" s="73" t="s">
        <v>412</v>
      </c>
      <c r="B21" s="101">
        <v>4397096.5413999995</v>
      </c>
      <c r="C21" s="101">
        <v>4812451.1403999999</v>
      </c>
      <c r="D21" s="99"/>
      <c r="E21" s="706"/>
      <c r="F21" s="706"/>
    </row>
    <row r="22" spans="1:6" x14ac:dyDescent="0.3">
      <c r="A22" s="73" t="s">
        <v>413</v>
      </c>
      <c r="B22" s="101">
        <v>2551862.9009581786</v>
      </c>
      <c r="C22" s="101">
        <v>2910471.723464</v>
      </c>
      <c r="D22" s="99"/>
      <c r="E22" s="706"/>
      <c r="F22" s="706"/>
    </row>
    <row r="23" spans="1:6" x14ac:dyDescent="0.3">
      <c r="A23" s="73" t="s">
        <v>414</v>
      </c>
      <c r="B23" s="101">
        <v>26497899.764400002</v>
      </c>
      <c r="C23" s="101">
        <v>25327444.070400003</v>
      </c>
      <c r="D23" s="99"/>
      <c r="E23" s="706"/>
      <c r="F23" s="706"/>
    </row>
    <row r="24" spans="1:6" x14ac:dyDescent="0.3">
      <c r="A24" s="73" t="s">
        <v>415</v>
      </c>
      <c r="B24" s="101">
        <v>8669357.037800001</v>
      </c>
      <c r="C24" s="101">
        <v>13335158.904483</v>
      </c>
      <c r="D24" s="99"/>
      <c r="E24" s="706"/>
      <c r="F24" s="706"/>
    </row>
    <row r="25" spans="1:6" x14ac:dyDescent="0.3">
      <c r="A25" s="73" t="s">
        <v>416</v>
      </c>
      <c r="B25" s="101">
        <v>5446.1280000000006</v>
      </c>
      <c r="C25" s="101">
        <v>41416.167999999998</v>
      </c>
      <c r="D25" s="99"/>
      <c r="E25" s="706"/>
      <c r="F25" s="706"/>
    </row>
    <row r="26" spans="1:6" x14ac:dyDescent="0.3">
      <c r="A26" s="96" t="s">
        <v>417</v>
      </c>
      <c r="B26" s="98">
        <v>14787138.270288622</v>
      </c>
      <c r="C26" s="98">
        <v>4266483.5606629997</v>
      </c>
      <c r="D26" s="99"/>
      <c r="E26" s="706"/>
      <c r="F26" s="706"/>
    </row>
    <row r="27" spans="1:6" x14ac:dyDescent="0.3">
      <c r="A27" s="96" t="s">
        <v>29</v>
      </c>
      <c r="B27" s="98"/>
      <c r="C27" s="98"/>
      <c r="D27" s="99"/>
      <c r="E27" s="706"/>
      <c r="F27" s="706"/>
    </row>
    <row r="28" spans="1:6" x14ac:dyDescent="0.3">
      <c r="A28" s="96" t="s">
        <v>418</v>
      </c>
      <c r="B28" s="98">
        <v>10587282.515752992</v>
      </c>
      <c r="C28" s="98">
        <v>11872358.727747582</v>
      </c>
      <c r="D28" s="99"/>
      <c r="E28" s="706"/>
      <c r="F28" s="706"/>
    </row>
    <row r="29" spans="1:6" x14ac:dyDescent="0.3">
      <c r="A29" s="73" t="s">
        <v>419</v>
      </c>
      <c r="B29" s="101">
        <v>8563.2395470095344</v>
      </c>
      <c r="C29" s="101">
        <v>10511.265252417939</v>
      </c>
      <c r="D29" s="99"/>
      <c r="E29" s="706"/>
      <c r="F29" s="706"/>
    </row>
    <row r="30" spans="1:6" x14ac:dyDescent="0.3">
      <c r="A30" s="73" t="s">
        <v>420</v>
      </c>
      <c r="B30" s="101">
        <v>5046129.7541000005</v>
      </c>
      <c r="C30" s="101">
        <v>5442361.307</v>
      </c>
      <c r="D30" s="99"/>
      <c r="E30" s="706"/>
      <c r="F30" s="706"/>
    </row>
    <row r="31" spans="1:6" x14ac:dyDescent="0.3">
      <c r="A31" s="73" t="s">
        <v>421</v>
      </c>
      <c r="B31" s="101">
        <v>5549716.0011999998</v>
      </c>
      <c r="C31" s="101">
        <v>6440508.6859999998</v>
      </c>
      <c r="D31" s="99"/>
      <c r="E31" s="706"/>
      <c r="F31" s="706"/>
    </row>
    <row r="32" spans="1:6" x14ac:dyDescent="0.3">
      <c r="A32" s="96" t="s">
        <v>422</v>
      </c>
      <c r="B32" s="98">
        <v>68157347.512793824</v>
      </c>
      <c r="C32" s="98">
        <v>63222450.80106242</v>
      </c>
      <c r="D32" s="99"/>
      <c r="E32" s="706"/>
      <c r="F32" s="706"/>
    </row>
    <row r="33" spans="1:6" x14ac:dyDescent="0.3">
      <c r="A33" s="96" t="s">
        <v>423</v>
      </c>
      <c r="B33" s="98">
        <v>63957491.758258179</v>
      </c>
      <c r="C33" s="98">
        <v>70828325.96814701</v>
      </c>
      <c r="D33" s="99"/>
      <c r="E33" s="706"/>
      <c r="F33" s="706"/>
    </row>
    <row r="34" spans="1:6" x14ac:dyDescent="0.3">
      <c r="A34" s="102" t="s">
        <v>424</v>
      </c>
      <c r="B34" s="103">
        <v>4199855.7545356415</v>
      </c>
      <c r="C34" s="103">
        <v>-7605875.1670845896</v>
      </c>
      <c r="D34" s="99"/>
      <c r="E34" s="706"/>
      <c r="F34" s="706"/>
    </row>
    <row r="35" spans="1:6" x14ac:dyDescent="0.3">
      <c r="A35" s="96" t="s">
        <v>425</v>
      </c>
      <c r="B35" s="388"/>
      <c r="C35" s="388"/>
      <c r="D35" s="99"/>
      <c r="E35" s="706"/>
      <c r="F35" s="706"/>
    </row>
    <row r="36" spans="1:6" x14ac:dyDescent="0.3">
      <c r="A36" s="96" t="s">
        <v>426</v>
      </c>
      <c r="B36" s="98">
        <v>12485924.02872115</v>
      </c>
      <c r="C36" s="98">
        <v>2395079.5200624107</v>
      </c>
      <c r="D36" s="99"/>
      <c r="E36" s="706"/>
      <c r="F36" s="706"/>
    </row>
    <row r="37" spans="1:6" x14ac:dyDescent="0.3">
      <c r="A37" s="73" t="s">
        <v>427</v>
      </c>
      <c r="B37" s="101">
        <v>251052.33899999977</v>
      </c>
      <c r="C37" s="101">
        <v>420017.67949561519</v>
      </c>
      <c r="D37" s="99"/>
      <c r="E37" s="706"/>
      <c r="F37" s="706"/>
    </row>
    <row r="38" spans="1:6" x14ac:dyDescent="0.3">
      <c r="A38" s="73" t="s">
        <v>428</v>
      </c>
      <c r="B38" s="101">
        <v>1229666.3032665774</v>
      </c>
      <c r="C38" s="101">
        <v>1670223.571</v>
      </c>
      <c r="D38" s="99"/>
      <c r="E38" s="706"/>
      <c r="F38" s="706"/>
    </row>
    <row r="39" spans="1:6" x14ac:dyDescent="0.3">
      <c r="A39" s="73" t="s">
        <v>429</v>
      </c>
      <c r="B39" s="101">
        <v>978613.96426657762</v>
      </c>
      <c r="C39" s="101">
        <v>1250205.8915043848</v>
      </c>
      <c r="D39" s="99"/>
      <c r="E39" s="706"/>
      <c r="F39" s="706"/>
    </row>
    <row r="40" spans="1:6" x14ac:dyDescent="0.3">
      <c r="A40" s="73" t="s">
        <v>430</v>
      </c>
      <c r="B40" s="101">
        <v>-2682828.4969369262</v>
      </c>
      <c r="C40" s="101">
        <v>1977966.4509408101</v>
      </c>
      <c r="D40" s="99"/>
      <c r="E40" s="706"/>
      <c r="F40" s="706"/>
    </row>
    <row r="41" spans="1:6" x14ac:dyDescent="0.3">
      <c r="A41" s="73" t="s">
        <v>431</v>
      </c>
      <c r="B41" s="101">
        <v>13392438.092013774</v>
      </c>
      <c r="C41" s="101">
        <v>11027949.458051905</v>
      </c>
      <c r="D41" s="99"/>
      <c r="E41" s="706"/>
      <c r="F41" s="706"/>
    </row>
    <row r="42" spans="1:6" x14ac:dyDescent="0.3">
      <c r="A42" s="73" t="s">
        <v>432</v>
      </c>
      <c r="B42" s="101">
        <v>16075266.588950701</v>
      </c>
      <c r="C42" s="101">
        <v>9049983.0071110949</v>
      </c>
      <c r="D42" s="99"/>
      <c r="E42" s="706"/>
      <c r="F42" s="706"/>
    </row>
    <row r="43" spans="1:6" x14ac:dyDescent="0.3">
      <c r="A43" s="73" t="s">
        <v>433</v>
      </c>
      <c r="B43" s="101">
        <v>0</v>
      </c>
      <c r="C43" s="101">
        <v>0</v>
      </c>
      <c r="D43" s="99"/>
      <c r="E43" s="706"/>
      <c r="F43" s="706"/>
    </row>
    <row r="44" spans="1:6" x14ac:dyDescent="0.3">
      <c r="A44" s="73" t="s">
        <v>434</v>
      </c>
      <c r="B44" s="101">
        <v>14917700.186658077</v>
      </c>
      <c r="C44" s="101">
        <v>-2904.6103740141393</v>
      </c>
      <c r="D44" s="99"/>
      <c r="E44" s="706"/>
      <c r="F44" s="706"/>
    </row>
    <row r="45" spans="1:6" x14ac:dyDescent="0.3">
      <c r="A45" s="73" t="s">
        <v>435</v>
      </c>
      <c r="B45" s="101">
        <v>0</v>
      </c>
      <c r="C45" s="101">
        <v>0</v>
      </c>
      <c r="D45" s="99"/>
      <c r="E45" s="706"/>
      <c r="F45" s="706"/>
    </row>
    <row r="46" spans="1:6" x14ac:dyDescent="0.3">
      <c r="A46" s="73" t="s">
        <v>436</v>
      </c>
      <c r="B46" s="101">
        <v>0</v>
      </c>
      <c r="C46" s="101">
        <v>0</v>
      </c>
      <c r="D46" s="99"/>
      <c r="E46" s="706"/>
      <c r="F46" s="706"/>
    </row>
    <row r="47" spans="1:6" x14ac:dyDescent="0.3">
      <c r="A47" s="73" t="s">
        <v>437</v>
      </c>
      <c r="B47" s="101">
        <v>0</v>
      </c>
      <c r="C47" s="101">
        <v>0</v>
      </c>
      <c r="D47" s="99"/>
      <c r="E47" s="706"/>
      <c r="F47" s="706"/>
    </row>
    <row r="48" spans="1:6" x14ac:dyDescent="0.3">
      <c r="A48" s="73" t="s">
        <v>438</v>
      </c>
      <c r="B48" s="101">
        <v>0</v>
      </c>
      <c r="C48" s="101">
        <v>0</v>
      </c>
      <c r="D48" s="99"/>
      <c r="E48" s="706"/>
      <c r="F48" s="706"/>
    </row>
    <row r="49" spans="1:6" x14ac:dyDescent="0.3">
      <c r="A49" s="73" t="s">
        <v>439</v>
      </c>
      <c r="B49" s="101">
        <v>0</v>
      </c>
      <c r="C49" s="101">
        <v>0</v>
      </c>
      <c r="D49" s="99"/>
      <c r="E49" s="706"/>
      <c r="F49" s="706"/>
    </row>
    <row r="50" spans="1:6" x14ac:dyDescent="0.3">
      <c r="A50" s="73" t="s">
        <v>440</v>
      </c>
      <c r="B50" s="101">
        <v>0</v>
      </c>
      <c r="C50" s="101">
        <v>0</v>
      </c>
      <c r="D50" s="99"/>
      <c r="E50" s="706"/>
      <c r="F50" s="706"/>
    </row>
    <row r="51" spans="1:6" x14ac:dyDescent="0.3">
      <c r="A51" s="73" t="s">
        <v>441</v>
      </c>
      <c r="B51" s="101">
        <v>0</v>
      </c>
      <c r="C51" s="101">
        <v>0</v>
      </c>
      <c r="D51" s="99"/>
      <c r="E51" s="706"/>
      <c r="F51" s="706"/>
    </row>
    <row r="52" spans="1:6" x14ac:dyDescent="0.3">
      <c r="A52" s="96" t="s">
        <v>442</v>
      </c>
      <c r="B52" s="98">
        <v>8286068.274185488</v>
      </c>
      <c r="C52" s="98">
        <v>10000954.687147001</v>
      </c>
      <c r="D52" s="99"/>
      <c r="E52" s="706"/>
      <c r="F52" s="706"/>
    </row>
    <row r="53" spans="1:6" x14ac:dyDescent="0.3">
      <c r="A53" s="73" t="s">
        <v>443</v>
      </c>
      <c r="B53" s="101">
        <v>97536.598601117585</v>
      </c>
      <c r="C53" s="101">
        <v>-68515.480800000005</v>
      </c>
      <c r="D53" s="99"/>
      <c r="E53" s="706"/>
      <c r="F53" s="706"/>
    </row>
    <row r="54" spans="1:6" x14ac:dyDescent="0.3">
      <c r="A54" s="73" t="s">
        <v>444</v>
      </c>
      <c r="B54" s="101">
        <v>519744.77549463452</v>
      </c>
      <c r="C54" s="101">
        <v>12847.125</v>
      </c>
      <c r="D54" s="99"/>
      <c r="E54" s="706"/>
      <c r="F54" s="706"/>
    </row>
    <row r="55" spans="1:6" x14ac:dyDescent="0.3">
      <c r="A55" s="73" t="s">
        <v>445</v>
      </c>
      <c r="B55" s="101">
        <v>0</v>
      </c>
      <c r="C55" s="101">
        <v>0</v>
      </c>
      <c r="D55" s="99"/>
      <c r="E55" s="706"/>
      <c r="F55" s="706"/>
    </row>
    <row r="56" spans="1:6" x14ac:dyDescent="0.3">
      <c r="A56" s="73" t="s">
        <v>446</v>
      </c>
      <c r="B56" s="101">
        <v>519744.77549463452</v>
      </c>
      <c r="C56" s="101">
        <v>12847.125</v>
      </c>
      <c r="D56" s="99"/>
      <c r="E56" s="706"/>
      <c r="F56" s="706"/>
    </row>
    <row r="57" spans="1:6" x14ac:dyDescent="0.3">
      <c r="A57" s="73" t="s">
        <v>447</v>
      </c>
      <c r="B57" s="101">
        <v>422208.17689351697</v>
      </c>
      <c r="C57" s="101">
        <v>81362.605800000005</v>
      </c>
      <c r="D57" s="99"/>
      <c r="E57" s="706"/>
      <c r="F57" s="706"/>
    </row>
    <row r="58" spans="1:6" x14ac:dyDescent="0.3">
      <c r="A58" s="73" t="s">
        <v>448</v>
      </c>
      <c r="B58" s="101">
        <v>8490861.10558437</v>
      </c>
      <c r="C58" s="101">
        <v>10314068.308</v>
      </c>
      <c r="D58" s="99"/>
      <c r="E58" s="706"/>
      <c r="F58" s="706"/>
    </row>
    <row r="59" spans="1:6" x14ac:dyDescent="0.3">
      <c r="A59" s="73" t="s">
        <v>444</v>
      </c>
      <c r="B59" s="101">
        <v>12298057.9659</v>
      </c>
      <c r="C59" s="101">
        <v>13023117.414000001</v>
      </c>
      <c r="D59" s="99"/>
      <c r="E59" s="706"/>
      <c r="F59" s="706"/>
    </row>
    <row r="60" spans="1:6" x14ac:dyDescent="0.3">
      <c r="A60" s="73" t="s">
        <v>445</v>
      </c>
      <c r="B60" s="101">
        <v>12298057.9659</v>
      </c>
      <c r="C60" s="101">
        <v>13023117.414000001</v>
      </c>
      <c r="D60" s="99"/>
      <c r="E60" s="706"/>
      <c r="F60" s="706"/>
    </row>
    <row r="61" spans="1:6" x14ac:dyDescent="0.3">
      <c r="A61" s="73" t="s">
        <v>446</v>
      </c>
      <c r="B61" s="389">
        <v>0</v>
      </c>
      <c r="C61" s="389">
        <v>0</v>
      </c>
      <c r="D61" s="99"/>
      <c r="E61" s="706"/>
      <c r="F61" s="706"/>
    </row>
    <row r="62" spans="1:6" x14ac:dyDescent="0.3">
      <c r="A62" s="73" t="s">
        <v>447</v>
      </c>
      <c r="B62" s="101">
        <v>3807196.8603156311</v>
      </c>
      <c r="C62" s="101">
        <v>2709049.1060000001</v>
      </c>
      <c r="D62" s="99"/>
      <c r="E62" s="706"/>
      <c r="F62" s="706"/>
    </row>
    <row r="63" spans="1:6" x14ac:dyDescent="0.3">
      <c r="A63" s="73" t="s">
        <v>449</v>
      </c>
      <c r="B63" s="101">
        <v>-302329.43</v>
      </c>
      <c r="C63" s="101">
        <v>-244598.14005300001</v>
      </c>
      <c r="D63" s="99"/>
      <c r="E63" s="706"/>
      <c r="F63" s="706"/>
    </row>
    <row r="64" spans="1:6" x14ac:dyDescent="0.3">
      <c r="A64" s="102" t="s">
        <v>450</v>
      </c>
      <c r="B64" s="103">
        <v>4199855.7545356629</v>
      </c>
      <c r="C64" s="103">
        <v>-7605875.1670845896</v>
      </c>
      <c r="D64" s="99"/>
      <c r="E64" s="706"/>
      <c r="F64" s="706"/>
    </row>
    <row r="65" spans="1:4" x14ac:dyDescent="0.3">
      <c r="A65" s="73" t="s">
        <v>451</v>
      </c>
      <c r="B65" s="104"/>
      <c r="C65" s="104"/>
      <c r="D65" s="99"/>
    </row>
    <row r="66" spans="1:4" x14ac:dyDescent="0.3">
      <c r="A66" s="73" t="s">
        <v>452</v>
      </c>
      <c r="D66" s="99"/>
    </row>
    <row r="67" spans="1:4" x14ac:dyDescent="0.3">
      <c r="A67" s="1" t="s">
        <v>453</v>
      </c>
      <c r="C67" s="99"/>
      <c r="D67" s="99"/>
    </row>
    <row r="68" spans="1:4" x14ac:dyDescent="0.3">
      <c r="A68" s="1" t="s">
        <v>454</v>
      </c>
      <c r="C68" s="99"/>
      <c r="D68" s="99"/>
    </row>
    <row r="69" spans="1:4" x14ac:dyDescent="0.3">
      <c r="A69" s="1" t="s">
        <v>455</v>
      </c>
      <c r="C69" s="99"/>
      <c r="D69" s="99"/>
    </row>
    <row r="70" spans="1:4" x14ac:dyDescent="0.3">
      <c r="A70" s="1" t="s">
        <v>65</v>
      </c>
      <c r="D70" s="99"/>
    </row>
  </sheetData>
  <mergeCells count="5">
    <mergeCell ref="A1:C1"/>
    <mergeCell ref="A2:C2"/>
    <mergeCell ref="A3:C3"/>
    <mergeCell ref="A4:C4"/>
    <mergeCell ref="A5:C5"/>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19D0-62F7-4072-9772-6E767A4E0054}">
  <dimension ref="A1:J75"/>
  <sheetViews>
    <sheetView topLeftCell="A43" zoomScale="70" zoomScaleNormal="70" workbookViewId="0">
      <selection activeCell="A34" sqref="A34"/>
    </sheetView>
  </sheetViews>
  <sheetFormatPr baseColWidth="10" defaultColWidth="11.453125" defaultRowHeight="13" x14ac:dyDescent="0.3"/>
  <cols>
    <col min="1" max="1" width="64.453125" style="1" customWidth="1"/>
    <col min="2" max="3" width="11.453125" style="1" bestFit="1" customWidth="1"/>
    <col min="4" max="16384" width="11.453125" style="1"/>
  </cols>
  <sheetData>
    <row r="1" spans="1:7" ht="13.5" customHeight="1" x14ac:dyDescent="0.3">
      <c r="A1" s="999" t="s">
        <v>456</v>
      </c>
      <c r="B1" s="999"/>
      <c r="C1" s="999"/>
    </row>
    <row r="2" spans="1:7" ht="13.5" customHeight="1" x14ac:dyDescent="0.3">
      <c r="A2" s="999" t="s">
        <v>705</v>
      </c>
      <c r="B2" s="999"/>
      <c r="C2" s="999"/>
    </row>
    <row r="3" spans="1:7" ht="13.5" customHeight="1" x14ac:dyDescent="0.3">
      <c r="A3" s="999" t="s">
        <v>396</v>
      </c>
      <c r="B3" s="999"/>
      <c r="C3" s="999"/>
    </row>
    <row r="4" spans="1:7" ht="13.5" customHeight="1" x14ac:dyDescent="0.3">
      <c r="A4" s="999" t="s">
        <v>397</v>
      </c>
      <c r="B4" s="999"/>
      <c r="C4" s="999"/>
    </row>
    <row r="5" spans="1:7" ht="13.5" customHeight="1" x14ac:dyDescent="0.3">
      <c r="A5" s="1000" t="s">
        <v>644</v>
      </c>
      <c r="B5" s="1000"/>
      <c r="C5" s="1000"/>
    </row>
    <row r="6" spans="1:7" x14ac:dyDescent="0.3">
      <c r="A6" s="94"/>
      <c r="B6" s="94"/>
      <c r="C6" s="94"/>
    </row>
    <row r="7" spans="1:7" x14ac:dyDescent="0.3">
      <c r="A7" s="275"/>
      <c r="B7" s="428">
        <v>2022</v>
      </c>
      <c r="C7" s="428">
        <v>2023</v>
      </c>
      <c r="E7" s="706"/>
      <c r="F7" s="706"/>
      <c r="G7" s="706"/>
    </row>
    <row r="8" spans="1:7" x14ac:dyDescent="0.3">
      <c r="A8" s="96" t="s">
        <v>399</v>
      </c>
      <c r="B8" s="495"/>
      <c r="C8" s="495"/>
      <c r="E8" s="706"/>
      <c r="F8" s="706"/>
      <c r="G8" s="706"/>
    </row>
    <row r="9" spans="1:7" x14ac:dyDescent="0.3">
      <c r="A9" s="96" t="s">
        <v>400</v>
      </c>
      <c r="B9" s="496">
        <v>72442157.682461351</v>
      </c>
      <c r="C9" s="496">
        <v>63211939.535810001</v>
      </c>
      <c r="D9" s="99"/>
      <c r="E9" s="706"/>
      <c r="F9" s="706"/>
      <c r="G9" s="706"/>
    </row>
    <row r="10" spans="1:7" s="100" customFormat="1" x14ac:dyDescent="0.3">
      <c r="A10" s="96" t="s">
        <v>401</v>
      </c>
      <c r="B10" s="496">
        <v>60713898.966104001</v>
      </c>
      <c r="C10" s="496">
        <v>53868673.998000003</v>
      </c>
      <c r="D10" s="99"/>
      <c r="E10" s="706"/>
      <c r="F10" s="706"/>
      <c r="G10" s="706"/>
    </row>
    <row r="11" spans="1:7" x14ac:dyDescent="0.3">
      <c r="A11" s="73" t="s">
        <v>402</v>
      </c>
      <c r="B11" s="495">
        <v>4447525.7899819994</v>
      </c>
      <c r="C11" s="495">
        <v>2932619.1512509999</v>
      </c>
      <c r="D11" s="99"/>
      <c r="E11" s="706"/>
      <c r="F11" s="706"/>
      <c r="G11" s="706"/>
    </row>
    <row r="12" spans="1:7" x14ac:dyDescent="0.3">
      <c r="A12" s="73" t="s">
        <v>403</v>
      </c>
      <c r="B12" s="495">
        <v>56266373.176122002</v>
      </c>
      <c r="C12" s="495">
        <v>50936054.846749</v>
      </c>
      <c r="D12" s="99"/>
      <c r="E12" s="706"/>
      <c r="F12" s="706"/>
      <c r="G12" s="706"/>
    </row>
    <row r="13" spans="1:7" x14ac:dyDescent="0.3">
      <c r="A13" s="73" t="s">
        <v>404</v>
      </c>
      <c r="B13" s="495">
        <v>2180696.3894759957</v>
      </c>
      <c r="C13" s="495">
        <v>1101147.9877604451</v>
      </c>
      <c r="D13" s="99"/>
      <c r="E13" s="706"/>
      <c r="F13" s="706"/>
      <c r="G13" s="706"/>
    </row>
    <row r="14" spans="1:7" x14ac:dyDescent="0.3">
      <c r="A14" s="73" t="s">
        <v>405</v>
      </c>
      <c r="B14" s="495">
        <v>2556383.809211561</v>
      </c>
      <c r="C14" s="495">
        <v>2426191.1290000002</v>
      </c>
      <c r="D14" s="99"/>
      <c r="E14" s="706"/>
      <c r="F14" s="706"/>
      <c r="G14" s="706"/>
    </row>
    <row r="15" spans="1:7" x14ac:dyDescent="0.3">
      <c r="A15" s="73" t="s">
        <v>406</v>
      </c>
      <c r="B15" s="495">
        <v>164085.53821635307</v>
      </c>
      <c r="C15" s="495">
        <v>85596.171000000119</v>
      </c>
      <c r="D15" s="99"/>
      <c r="E15" s="706"/>
      <c r="F15" s="706"/>
      <c r="G15" s="706"/>
    </row>
    <row r="16" spans="1:7" x14ac:dyDescent="0.3">
      <c r="A16" s="73" t="s">
        <v>407</v>
      </c>
      <c r="B16" s="495">
        <v>2866361.2685173033</v>
      </c>
      <c r="C16" s="495">
        <v>1358624.6653957269</v>
      </c>
      <c r="D16" s="99"/>
      <c r="E16" s="706"/>
      <c r="F16" s="706"/>
      <c r="G16" s="706"/>
    </row>
    <row r="17" spans="1:7" x14ac:dyDescent="0.3">
      <c r="A17" s="73" t="s">
        <v>408</v>
      </c>
      <c r="B17" s="495">
        <v>1131085.5563723024</v>
      </c>
      <c r="C17" s="495">
        <v>1133861.7224830482</v>
      </c>
      <c r="D17" s="99"/>
      <c r="E17" s="706"/>
      <c r="F17" s="706"/>
      <c r="G17" s="706"/>
    </row>
    <row r="18" spans="1:7" x14ac:dyDescent="0.3">
      <c r="A18" s="73" t="s">
        <v>409</v>
      </c>
      <c r="B18" s="495">
        <v>2829646.1545638232</v>
      </c>
      <c r="C18" s="495">
        <v>3237843.8621707861</v>
      </c>
      <c r="D18" s="99"/>
      <c r="E18" s="706"/>
      <c r="F18" s="706"/>
      <c r="G18" s="706"/>
    </row>
    <row r="19" spans="1:7" x14ac:dyDescent="0.3">
      <c r="A19" s="96" t="s">
        <v>410</v>
      </c>
      <c r="B19" s="496">
        <v>56723429.701144546</v>
      </c>
      <c r="C19" s="496">
        <v>58945455.975147001</v>
      </c>
      <c r="D19" s="99"/>
      <c r="E19" s="706"/>
      <c r="F19" s="706"/>
      <c r="G19" s="706"/>
    </row>
    <row r="20" spans="1:7" x14ac:dyDescent="0.3">
      <c r="A20" s="73" t="s">
        <v>411</v>
      </c>
      <c r="B20" s="495">
        <v>11948102.599115202</v>
      </c>
      <c r="C20" s="495">
        <v>12518513.9684</v>
      </c>
      <c r="D20" s="99"/>
      <c r="E20" s="706"/>
      <c r="F20" s="706"/>
      <c r="G20" s="706"/>
    </row>
    <row r="21" spans="1:7" x14ac:dyDescent="0.3">
      <c r="A21" s="73" t="s">
        <v>412</v>
      </c>
      <c r="B21" s="495">
        <v>4674113.6235081991</v>
      </c>
      <c r="C21" s="495">
        <v>4812451.1403999999</v>
      </c>
      <c r="D21" s="99"/>
      <c r="E21" s="706"/>
      <c r="F21" s="706"/>
      <c r="G21" s="706"/>
    </row>
    <row r="22" spans="1:7" x14ac:dyDescent="0.3">
      <c r="A22" s="73" t="s">
        <v>413</v>
      </c>
      <c r="B22" s="495">
        <v>2712630.2637185436</v>
      </c>
      <c r="C22" s="495">
        <v>2910471.723464</v>
      </c>
      <c r="D22" s="99"/>
      <c r="E22" s="706"/>
      <c r="F22" s="706"/>
      <c r="G22" s="706"/>
    </row>
    <row r="23" spans="1:7" x14ac:dyDescent="0.3">
      <c r="A23" s="73" t="s">
        <v>414</v>
      </c>
      <c r="B23" s="495">
        <v>28167267.4495572</v>
      </c>
      <c r="C23" s="495">
        <v>25327444.070400003</v>
      </c>
      <c r="D23" s="99"/>
      <c r="E23" s="706"/>
      <c r="F23" s="706"/>
      <c r="G23" s="706"/>
    </row>
    <row r="24" spans="1:7" x14ac:dyDescent="0.3">
      <c r="A24" s="73" t="s">
        <v>415</v>
      </c>
      <c r="B24" s="495">
        <v>9215526.5311814006</v>
      </c>
      <c r="C24" s="495">
        <v>13335158.904483</v>
      </c>
      <c r="D24" s="99"/>
      <c r="E24" s="706"/>
      <c r="F24" s="706"/>
      <c r="G24" s="706"/>
    </row>
    <row r="25" spans="1:7" x14ac:dyDescent="0.3">
      <c r="A25" s="73" t="s">
        <v>416</v>
      </c>
      <c r="B25" s="495">
        <v>5789.2340640000002</v>
      </c>
      <c r="C25" s="495">
        <v>41416.167999999998</v>
      </c>
      <c r="D25" s="99"/>
      <c r="E25" s="706"/>
      <c r="F25" s="706"/>
      <c r="G25" s="706"/>
    </row>
    <row r="26" spans="1:7" x14ac:dyDescent="0.3">
      <c r="A26" s="96" t="s">
        <v>417</v>
      </c>
      <c r="B26" s="496">
        <v>15718727.981316805</v>
      </c>
      <c r="C26" s="496">
        <v>4266483.5606629997</v>
      </c>
      <c r="D26" s="99"/>
      <c r="E26" s="706"/>
      <c r="F26" s="706"/>
      <c r="G26" s="706"/>
    </row>
    <row r="27" spans="1:7" x14ac:dyDescent="0.3">
      <c r="A27" s="96" t="s">
        <v>29</v>
      </c>
      <c r="B27" s="496"/>
      <c r="C27" s="496"/>
      <c r="D27" s="99"/>
      <c r="E27" s="706"/>
      <c r="F27" s="706"/>
      <c r="G27" s="706"/>
    </row>
    <row r="28" spans="1:7" x14ac:dyDescent="0.3">
      <c r="A28" s="96" t="s">
        <v>418</v>
      </c>
      <c r="B28" s="496">
        <v>11254281.314245429</v>
      </c>
      <c r="C28" s="496">
        <v>11872358.727747582</v>
      </c>
      <c r="D28" s="99"/>
      <c r="E28" s="706"/>
      <c r="F28" s="706"/>
      <c r="G28" s="706"/>
    </row>
    <row r="29" spans="1:7" x14ac:dyDescent="0.3">
      <c r="A29" s="73" t="s">
        <v>419</v>
      </c>
      <c r="B29" s="495">
        <v>9102.7236384711341</v>
      </c>
      <c r="C29" s="495">
        <v>10511.265252417939</v>
      </c>
      <c r="D29" s="99"/>
      <c r="E29" s="706"/>
      <c r="F29" s="706"/>
      <c r="G29" s="706"/>
    </row>
    <row r="30" spans="1:7" x14ac:dyDescent="0.3">
      <c r="A30" s="73" t="s">
        <v>420</v>
      </c>
      <c r="B30" s="495">
        <v>5364035.9286083002</v>
      </c>
      <c r="C30" s="495">
        <v>5442361.307</v>
      </c>
      <c r="D30" s="99"/>
      <c r="E30" s="706"/>
      <c r="F30" s="706"/>
      <c r="G30" s="706"/>
    </row>
    <row r="31" spans="1:7" x14ac:dyDescent="0.3">
      <c r="A31" s="73" t="s">
        <v>421</v>
      </c>
      <c r="B31" s="495">
        <v>5899348.1092755999</v>
      </c>
      <c r="C31" s="495">
        <v>6440508.6859999998</v>
      </c>
      <c r="D31" s="99"/>
      <c r="E31" s="706"/>
      <c r="F31" s="706"/>
      <c r="G31" s="706"/>
    </row>
    <row r="32" spans="1:7" x14ac:dyDescent="0.3">
      <c r="A32" s="96" t="s">
        <v>422</v>
      </c>
      <c r="B32" s="496">
        <v>72451260.406099826</v>
      </c>
      <c r="C32" s="496">
        <v>63222450.80106242</v>
      </c>
      <c r="D32" s="99"/>
      <c r="E32" s="706"/>
      <c r="F32" s="706"/>
      <c r="G32" s="706"/>
    </row>
    <row r="33" spans="1:7" x14ac:dyDescent="0.3">
      <c r="A33" s="96" t="s">
        <v>423</v>
      </c>
      <c r="B33" s="496">
        <v>67986813.739028439</v>
      </c>
      <c r="C33" s="496">
        <v>70828325.96814701</v>
      </c>
      <c r="D33" s="99"/>
      <c r="E33" s="706"/>
      <c r="F33" s="706"/>
      <c r="G33" s="706"/>
    </row>
    <row r="34" spans="1:7" x14ac:dyDescent="0.3">
      <c r="A34" s="102" t="s">
        <v>424</v>
      </c>
      <c r="B34" s="497">
        <v>4464446.6670713862</v>
      </c>
      <c r="C34" s="497">
        <v>-7605875.1670845896</v>
      </c>
      <c r="D34" s="99"/>
      <c r="E34" s="706"/>
      <c r="F34" s="706"/>
      <c r="G34" s="706"/>
    </row>
    <row r="35" spans="1:7" x14ac:dyDescent="0.3">
      <c r="A35" s="96" t="s">
        <v>425</v>
      </c>
      <c r="B35" s="496"/>
      <c r="C35" s="496"/>
      <c r="D35" s="99"/>
      <c r="E35" s="706"/>
      <c r="F35" s="706"/>
      <c r="G35" s="706"/>
    </row>
    <row r="36" spans="1:7" x14ac:dyDescent="0.3">
      <c r="A36" s="96" t="s">
        <v>426</v>
      </c>
      <c r="B36" s="496">
        <v>13272537.242530582</v>
      </c>
      <c r="C36" s="496">
        <v>2395079.5200624107</v>
      </c>
      <c r="D36" s="99"/>
      <c r="E36" s="706"/>
      <c r="F36" s="706"/>
      <c r="G36" s="706"/>
    </row>
    <row r="37" spans="1:7" x14ac:dyDescent="0.3">
      <c r="A37" s="73" t="s">
        <v>427</v>
      </c>
      <c r="B37" s="495">
        <v>266868.63635699975</v>
      </c>
      <c r="C37" s="495">
        <v>420017.67949561519</v>
      </c>
      <c r="D37" s="99"/>
      <c r="E37" s="706"/>
      <c r="F37" s="706"/>
      <c r="G37" s="706"/>
    </row>
    <row r="38" spans="1:7" x14ac:dyDescent="0.3">
      <c r="A38" s="73" t="s">
        <v>428</v>
      </c>
      <c r="B38" s="495">
        <v>1307135.2803723717</v>
      </c>
      <c r="C38" s="495">
        <v>1670223.571</v>
      </c>
      <c r="D38" s="99"/>
      <c r="E38" s="706"/>
      <c r="F38" s="706"/>
      <c r="G38" s="706"/>
    </row>
    <row r="39" spans="1:7" x14ac:dyDescent="0.3">
      <c r="A39" s="73" t="s">
        <v>429</v>
      </c>
      <c r="B39" s="495">
        <v>1040266.6440153719</v>
      </c>
      <c r="C39" s="495">
        <v>1250205.8915043848</v>
      </c>
      <c r="D39" s="99"/>
      <c r="E39" s="706"/>
      <c r="F39" s="706"/>
      <c r="G39" s="706"/>
    </row>
    <row r="40" spans="1:7" x14ac:dyDescent="0.3">
      <c r="A40" s="73" t="s">
        <v>430</v>
      </c>
      <c r="B40" s="495">
        <v>-2851846.6922439523</v>
      </c>
      <c r="C40" s="495">
        <v>1977966.4509408101</v>
      </c>
      <c r="D40" s="99"/>
      <c r="E40" s="706"/>
      <c r="F40" s="706"/>
      <c r="G40" s="706"/>
    </row>
    <row r="41" spans="1:7" x14ac:dyDescent="0.3">
      <c r="A41" s="73" t="s">
        <v>431</v>
      </c>
      <c r="B41" s="495">
        <v>14236161.691810641</v>
      </c>
      <c r="C41" s="495">
        <v>11027949.458051905</v>
      </c>
      <c r="D41" s="99"/>
      <c r="E41" s="706"/>
      <c r="F41" s="706"/>
      <c r="G41" s="706"/>
    </row>
    <row r="42" spans="1:7" x14ac:dyDescent="0.3">
      <c r="A42" s="73" t="s">
        <v>432</v>
      </c>
      <c r="B42" s="495">
        <v>17088008.384054594</v>
      </c>
      <c r="C42" s="495">
        <v>9049983.0071110949</v>
      </c>
      <c r="D42" s="99"/>
      <c r="E42" s="706"/>
      <c r="F42" s="706"/>
      <c r="G42" s="706"/>
    </row>
    <row r="43" spans="1:7" x14ac:dyDescent="0.3">
      <c r="A43" s="73" t="s">
        <v>433</v>
      </c>
      <c r="B43" s="495">
        <v>0</v>
      </c>
      <c r="C43" s="495">
        <v>0</v>
      </c>
      <c r="D43" s="99"/>
      <c r="E43" s="706"/>
      <c r="F43" s="706"/>
      <c r="G43" s="706"/>
    </row>
    <row r="44" spans="1:7" x14ac:dyDescent="0.3">
      <c r="A44" s="73" t="s">
        <v>434</v>
      </c>
      <c r="B44" s="495">
        <v>15857515.298417535</v>
      </c>
      <c r="C44" s="495">
        <v>-2904.6103740141393</v>
      </c>
      <c r="D44" s="99"/>
      <c r="E44" s="706"/>
      <c r="F44" s="706"/>
      <c r="G44" s="706"/>
    </row>
    <row r="45" spans="1:7" x14ac:dyDescent="0.3">
      <c r="A45" s="73" t="s">
        <v>435</v>
      </c>
      <c r="B45" s="495">
        <v>0</v>
      </c>
      <c r="C45" s="495">
        <v>0</v>
      </c>
      <c r="D45" s="99"/>
      <c r="E45" s="706"/>
      <c r="F45" s="706"/>
      <c r="G45" s="706"/>
    </row>
    <row r="46" spans="1:7" x14ac:dyDescent="0.3">
      <c r="A46" s="73" t="s">
        <v>436</v>
      </c>
      <c r="B46" s="495">
        <v>0</v>
      </c>
      <c r="C46" s="495">
        <v>0</v>
      </c>
      <c r="D46" s="99"/>
      <c r="E46" s="706"/>
      <c r="F46" s="706"/>
      <c r="G46" s="706"/>
    </row>
    <row r="47" spans="1:7" x14ac:dyDescent="0.3">
      <c r="A47" s="73" t="s">
        <v>437</v>
      </c>
      <c r="B47" s="495">
        <v>0</v>
      </c>
      <c r="C47" s="495">
        <v>0</v>
      </c>
      <c r="D47" s="99"/>
      <c r="E47" s="706"/>
      <c r="F47" s="706"/>
      <c r="G47" s="706"/>
    </row>
    <row r="48" spans="1:7" x14ac:dyDescent="0.3">
      <c r="A48" s="73" t="s">
        <v>438</v>
      </c>
      <c r="B48" s="495">
        <v>0</v>
      </c>
      <c r="C48" s="495">
        <v>0</v>
      </c>
      <c r="D48" s="99"/>
      <c r="E48" s="706"/>
      <c r="F48" s="706"/>
      <c r="G48" s="706"/>
    </row>
    <row r="49" spans="1:7" x14ac:dyDescent="0.3">
      <c r="A49" s="73" t="s">
        <v>439</v>
      </c>
      <c r="B49" s="495">
        <v>0</v>
      </c>
      <c r="C49" s="495">
        <v>0</v>
      </c>
      <c r="D49" s="99"/>
      <c r="E49" s="706"/>
      <c r="F49" s="706"/>
      <c r="G49" s="706"/>
    </row>
    <row r="50" spans="1:7" x14ac:dyDescent="0.3">
      <c r="A50" s="73" t="s">
        <v>440</v>
      </c>
      <c r="B50" s="495">
        <v>0</v>
      </c>
      <c r="C50" s="495">
        <v>0</v>
      </c>
      <c r="D50" s="99"/>
      <c r="E50" s="706"/>
      <c r="F50" s="706"/>
      <c r="G50" s="706"/>
    </row>
    <row r="51" spans="1:7" x14ac:dyDescent="0.3">
      <c r="A51" s="73" t="s">
        <v>441</v>
      </c>
      <c r="B51" s="495">
        <v>0</v>
      </c>
      <c r="C51" s="495">
        <v>0</v>
      </c>
      <c r="D51" s="99"/>
      <c r="E51" s="706"/>
      <c r="F51" s="706"/>
      <c r="G51" s="706"/>
    </row>
    <row r="52" spans="1:7" x14ac:dyDescent="0.3">
      <c r="A52" s="96" t="s">
        <v>442</v>
      </c>
      <c r="B52" s="496">
        <v>8808090.5754591729</v>
      </c>
      <c r="C52" s="496">
        <v>10000954.687147001</v>
      </c>
      <c r="D52" s="99"/>
      <c r="E52" s="706"/>
      <c r="F52" s="706"/>
      <c r="G52" s="706"/>
    </row>
    <row r="53" spans="1:7" x14ac:dyDescent="0.3">
      <c r="A53" s="73" t="s">
        <v>443</v>
      </c>
      <c r="B53" s="495">
        <v>103681.40431298799</v>
      </c>
      <c r="C53" s="495">
        <v>-68515.480800000005</v>
      </c>
      <c r="D53" s="99"/>
      <c r="E53" s="706"/>
      <c r="F53" s="706"/>
      <c r="G53" s="706"/>
    </row>
    <row r="54" spans="1:7" x14ac:dyDescent="0.3">
      <c r="A54" s="73" t="s">
        <v>444</v>
      </c>
      <c r="B54" s="495">
        <v>552488.6963507965</v>
      </c>
      <c r="C54" s="495">
        <v>12847.125</v>
      </c>
      <c r="D54" s="99"/>
      <c r="E54" s="706"/>
      <c r="F54" s="706"/>
      <c r="G54" s="706"/>
    </row>
    <row r="55" spans="1:7" x14ac:dyDescent="0.3">
      <c r="A55" s="73" t="s">
        <v>445</v>
      </c>
      <c r="B55" s="495">
        <v>0</v>
      </c>
      <c r="C55" s="495">
        <v>0</v>
      </c>
      <c r="D55" s="99"/>
      <c r="E55" s="706"/>
      <c r="F55" s="706"/>
      <c r="G55" s="706"/>
    </row>
    <row r="56" spans="1:7" x14ac:dyDescent="0.3">
      <c r="A56" s="73" t="s">
        <v>446</v>
      </c>
      <c r="B56" s="495">
        <v>552488.6963507965</v>
      </c>
      <c r="C56" s="495">
        <v>12847.125</v>
      </c>
      <c r="D56" s="99"/>
      <c r="E56" s="706"/>
      <c r="F56" s="706"/>
      <c r="G56" s="706"/>
    </row>
    <row r="57" spans="1:7" x14ac:dyDescent="0.3">
      <c r="A57" s="73" t="s">
        <v>447</v>
      </c>
      <c r="B57" s="495">
        <v>448807.29203780851</v>
      </c>
      <c r="C57" s="495">
        <v>81362.605800000005</v>
      </c>
      <c r="D57" s="99"/>
      <c r="E57" s="706"/>
      <c r="F57" s="706"/>
      <c r="G57" s="706"/>
    </row>
    <row r="58" spans="1:7" x14ac:dyDescent="0.3">
      <c r="A58" s="73" t="s">
        <v>448</v>
      </c>
      <c r="B58" s="495">
        <v>9025785.3552361857</v>
      </c>
      <c r="C58" s="495">
        <v>10314068.308</v>
      </c>
      <c r="D58" s="99"/>
      <c r="E58" s="706"/>
      <c r="F58" s="706"/>
      <c r="G58" s="706"/>
    </row>
    <row r="59" spans="1:7" x14ac:dyDescent="0.3">
      <c r="A59" s="73" t="s">
        <v>444</v>
      </c>
      <c r="B59" s="495">
        <v>13072835.617751699</v>
      </c>
      <c r="C59" s="495">
        <v>13023117.414000001</v>
      </c>
      <c r="D59" s="99"/>
      <c r="E59" s="706"/>
      <c r="F59" s="706"/>
      <c r="G59" s="706"/>
    </row>
    <row r="60" spans="1:7" x14ac:dyDescent="0.3">
      <c r="A60" s="73" t="s">
        <v>445</v>
      </c>
      <c r="B60" s="495">
        <v>13072835.617751699</v>
      </c>
      <c r="C60" s="495">
        <v>13023117.414000001</v>
      </c>
      <c r="D60" s="99"/>
      <c r="E60" s="706"/>
      <c r="F60" s="706"/>
      <c r="G60" s="706"/>
    </row>
    <row r="61" spans="1:7" x14ac:dyDescent="0.3">
      <c r="A61" s="73" t="s">
        <v>446</v>
      </c>
      <c r="B61" s="495">
        <v>0</v>
      </c>
      <c r="C61" s="495">
        <v>0</v>
      </c>
      <c r="D61" s="99"/>
      <c r="E61" s="706"/>
      <c r="F61" s="706"/>
      <c r="G61" s="706"/>
    </row>
    <row r="62" spans="1:7" x14ac:dyDescent="0.3">
      <c r="A62" s="73" t="s">
        <v>447</v>
      </c>
      <c r="B62" s="495">
        <v>4047050.2625155156</v>
      </c>
      <c r="C62" s="495">
        <v>2709049.1060000001</v>
      </c>
      <c r="D62" s="99"/>
      <c r="E62" s="706"/>
      <c r="F62" s="706"/>
      <c r="G62" s="706"/>
    </row>
    <row r="63" spans="1:7" x14ac:dyDescent="0.3">
      <c r="A63" s="73" t="s">
        <v>449</v>
      </c>
      <c r="B63" s="495">
        <v>-321376.18409</v>
      </c>
      <c r="C63" s="495">
        <v>-244598.14005300001</v>
      </c>
      <c r="D63" s="99"/>
      <c r="E63" s="706"/>
      <c r="F63" s="706"/>
      <c r="G63" s="706"/>
    </row>
    <row r="64" spans="1:7" x14ac:dyDescent="0.3">
      <c r="A64" s="102" t="s">
        <v>450</v>
      </c>
      <c r="B64" s="497">
        <v>4464446.6670714095</v>
      </c>
      <c r="C64" s="497">
        <v>-7605875.1670845896</v>
      </c>
      <c r="D64" s="99"/>
      <c r="E64" s="706"/>
      <c r="F64" s="706"/>
      <c r="G64" s="706"/>
    </row>
    <row r="65" spans="1:10" x14ac:dyDescent="0.3">
      <c r="A65" s="73" t="s">
        <v>451</v>
      </c>
      <c r="B65" s="104"/>
      <c r="C65" s="104"/>
    </row>
    <row r="66" spans="1:10" x14ac:dyDescent="0.3">
      <c r="A66" s="73" t="s">
        <v>452</v>
      </c>
      <c r="B66" s="105"/>
      <c r="C66" s="106"/>
    </row>
    <row r="67" spans="1:10" x14ac:dyDescent="0.3">
      <c r="A67" s="1" t="s">
        <v>453</v>
      </c>
    </row>
    <row r="68" spans="1:10" x14ac:dyDescent="0.3">
      <c r="A68" s="1" t="s">
        <v>454</v>
      </c>
      <c r="C68" s="99"/>
    </row>
    <row r="69" spans="1:10" x14ac:dyDescent="0.3">
      <c r="A69" s="1" t="s">
        <v>455</v>
      </c>
      <c r="C69" s="99"/>
    </row>
    <row r="70" spans="1:10" x14ac:dyDescent="0.3">
      <c r="A70" s="1" t="s">
        <v>65</v>
      </c>
    </row>
    <row r="72" spans="1:10" x14ac:dyDescent="0.3">
      <c r="J72" s="104"/>
    </row>
    <row r="75" spans="1:10" x14ac:dyDescent="0.3">
      <c r="B75" s="107"/>
      <c r="C75" s="107"/>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B9D44-1151-4C6B-A8EA-94AC410C195C}">
  <dimension ref="A1:G40"/>
  <sheetViews>
    <sheetView topLeftCell="A22" zoomScaleNormal="100" workbookViewId="0">
      <selection activeCell="A34" sqref="A34"/>
    </sheetView>
  </sheetViews>
  <sheetFormatPr baseColWidth="10" defaultColWidth="11.453125" defaultRowHeight="13" x14ac:dyDescent="0.3"/>
  <cols>
    <col min="1" max="1" width="54.453125" style="1" customWidth="1"/>
    <col min="2" max="3" width="9.453125" style="1" customWidth="1"/>
    <col min="4" max="16384" width="11.453125" style="1"/>
  </cols>
  <sheetData>
    <row r="1" spans="1:7" ht="13.5" customHeight="1" x14ac:dyDescent="0.3">
      <c r="A1" s="999" t="s">
        <v>457</v>
      </c>
      <c r="B1" s="999"/>
      <c r="C1" s="999"/>
    </row>
    <row r="2" spans="1:7" ht="13.5" customHeight="1" x14ac:dyDescent="0.3">
      <c r="A2" s="999" t="s">
        <v>705</v>
      </c>
      <c r="B2" s="999"/>
      <c r="C2" s="999"/>
    </row>
    <row r="3" spans="1:7" ht="13.5" customHeight="1" x14ac:dyDescent="0.3">
      <c r="A3" s="999" t="s">
        <v>396</v>
      </c>
      <c r="B3" s="999"/>
      <c r="C3" s="999"/>
    </row>
    <row r="4" spans="1:7" ht="13.5" customHeight="1" x14ac:dyDescent="0.3">
      <c r="A4" s="999" t="s">
        <v>397</v>
      </c>
      <c r="B4" s="999"/>
      <c r="C4" s="999"/>
    </row>
    <row r="5" spans="1:7" ht="13.5" customHeight="1" x14ac:dyDescent="0.3">
      <c r="A5" s="1000" t="s">
        <v>11</v>
      </c>
      <c r="B5" s="1000"/>
      <c r="C5" s="1000"/>
    </row>
    <row r="6" spans="1:7" x14ac:dyDescent="0.3">
      <c r="A6" s="94"/>
      <c r="B6" s="94"/>
      <c r="C6" s="94"/>
    </row>
    <row r="7" spans="1:7" x14ac:dyDescent="0.3">
      <c r="A7" s="275"/>
      <c r="B7" s="428">
        <v>2022</v>
      </c>
      <c r="C7" s="428">
        <v>2023</v>
      </c>
      <c r="E7" s="706"/>
      <c r="F7" s="706"/>
      <c r="G7" s="706"/>
    </row>
    <row r="8" spans="1:7" x14ac:dyDescent="0.3">
      <c r="A8" s="96" t="s">
        <v>399</v>
      </c>
      <c r="B8" s="97"/>
      <c r="C8" s="97"/>
      <c r="E8" s="706"/>
      <c r="F8" s="706"/>
      <c r="G8" s="706"/>
    </row>
    <row r="9" spans="1:7" x14ac:dyDescent="0.3">
      <c r="A9" s="96" t="s">
        <v>400</v>
      </c>
      <c r="B9" s="108">
        <v>25.579463368193007</v>
      </c>
      <c r="C9" s="108">
        <v>22.628485258579005</v>
      </c>
      <c r="D9" s="99"/>
      <c r="E9" s="706"/>
      <c r="F9" s="706"/>
      <c r="G9" s="706"/>
    </row>
    <row r="10" spans="1:7" x14ac:dyDescent="0.3">
      <c r="A10" s="96" t="s">
        <v>401</v>
      </c>
      <c r="B10" s="108">
        <v>21.438192955973001</v>
      </c>
      <c r="C10" s="108">
        <v>19.283801516205468</v>
      </c>
      <c r="D10" s="99"/>
      <c r="E10" s="706"/>
      <c r="F10" s="706"/>
      <c r="G10" s="706"/>
    </row>
    <row r="11" spans="1:7" x14ac:dyDescent="0.3">
      <c r="A11" s="73" t="s">
        <v>402</v>
      </c>
      <c r="B11" s="109">
        <v>1.570429797558079</v>
      </c>
      <c r="C11" s="109">
        <v>1.0498132112449408</v>
      </c>
      <c r="D11" s="99"/>
      <c r="E11" s="706"/>
      <c r="F11" s="706"/>
      <c r="G11" s="706"/>
    </row>
    <row r="12" spans="1:7" x14ac:dyDescent="0.3">
      <c r="A12" s="73" t="s">
        <v>403</v>
      </c>
      <c r="B12" s="109">
        <v>19.867763158414924</v>
      </c>
      <c r="C12" s="109">
        <v>18.233988304960526</v>
      </c>
      <c r="D12" s="99"/>
      <c r="E12" s="706"/>
      <c r="F12" s="706"/>
      <c r="G12" s="706"/>
    </row>
    <row r="13" spans="1:7" x14ac:dyDescent="0.3">
      <c r="A13" s="73" t="s">
        <v>404</v>
      </c>
      <c r="B13" s="109">
        <v>0.77000803394425776</v>
      </c>
      <c r="C13" s="109">
        <v>0.39418678166701943</v>
      </c>
      <c r="D13" s="99"/>
      <c r="E13" s="706"/>
      <c r="F13" s="706"/>
      <c r="G13" s="706"/>
    </row>
    <row r="14" spans="1:7" x14ac:dyDescent="0.3">
      <c r="A14" s="73" t="s">
        <v>405</v>
      </c>
      <c r="B14" s="109">
        <v>0.90266397488323746</v>
      </c>
      <c r="C14" s="109">
        <v>0.86852310813797828</v>
      </c>
      <c r="D14" s="99"/>
      <c r="E14" s="706"/>
      <c r="F14" s="706"/>
      <c r="G14" s="706"/>
    </row>
    <row r="15" spans="1:7" x14ac:dyDescent="0.3">
      <c r="A15" s="73" t="s">
        <v>406</v>
      </c>
      <c r="B15" s="109">
        <v>5.7938914967901448E-2</v>
      </c>
      <c r="C15" s="109">
        <v>3.064154822471531E-2</v>
      </c>
      <c r="D15" s="99"/>
      <c r="E15" s="706"/>
      <c r="F15" s="706"/>
      <c r="G15" s="706"/>
    </row>
    <row r="16" spans="1:7" x14ac:dyDescent="0.3">
      <c r="A16" s="73" t="s">
        <v>407</v>
      </c>
      <c r="B16" s="109">
        <v>1.0121176040812043</v>
      </c>
      <c r="C16" s="109">
        <v>0.48635777415803816</v>
      </c>
      <c r="D16" s="99"/>
      <c r="E16" s="706"/>
      <c r="F16" s="706"/>
      <c r="G16" s="706"/>
    </row>
    <row r="17" spans="1:7" x14ac:dyDescent="0.3">
      <c r="A17" s="73" t="s">
        <v>408</v>
      </c>
      <c r="B17" s="109">
        <v>0.39938845668207157</v>
      </c>
      <c r="C17" s="109">
        <v>0.40589757980673041</v>
      </c>
      <c r="D17" s="99"/>
      <c r="E17" s="706"/>
      <c r="F17" s="706"/>
      <c r="G17" s="706"/>
    </row>
    <row r="18" spans="1:7" x14ac:dyDescent="0.3">
      <c r="A18" s="73" t="s">
        <v>409</v>
      </c>
      <c r="B18" s="109">
        <v>0.99915342766132598</v>
      </c>
      <c r="C18" s="109">
        <v>1.1590769503790592</v>
      </c>
      <c r="D18" s="99"/>
      <c r="E18" s="706"/>
      <c r="F18" s="706"/>
      <c r="G18" s="706"/>
    </row>
    <row r="19" spans="1:7" x14ac:dyDescent="0.3">
      <c r="A19" s="96" t="s">
        <v>410</v>
      </c>
      <c r="B19" s="108">
        <v>20.029150684864021</v>
      </c>
      <c r="C19" s="108">
        <v>21.101177900706535</v>
      </c>
      <c r="D19" s="99"/>
      <c r="E19" s="706"/>
      <c r="F19" s="706"/>
      <c r="G19" s="706"/>
    </row>
    <row r="20" spans="1:7" x14ac:dyDescent="0.3">
      <c r="A20" s="73" t="s">
        <v>411</v>
      </c>
      <c r="B20" s="109">
        <v>4.2188977044712281</v>
      </c>
      <c r="C20" s="109">
        <v>4.4813529037940292</v>
      </c>
      <c r="D20" s="99"/>
      <c r="E20" s="706"/>
      <c r="F20" s="706"/>
      <c r="G20" s="706"/>
    </row>
    <row r="21" spans="1:7" x14ac:dyDescent="0.3">
      <c r="A21" s="73" t="s">
        <v>412</v>
      </c>
      <c r="B21" s="109">
        <v>1.650438391625189</v>
      </c>
      <c r="C21" s="109">
        <v>1.7227517536695955</v>
      </c>
      <c r="D21" s="99"/>
      <c r="E21" s="706"/>
      <c r="F21" s="706"/>
      <c r="G21" s="706"/>
    </row>
    <row r="22" spans="1:7" x14ac:dyDescent="0.3">
      <c r="A22" s="73" t="s">
        <v>413</v>
      </c>
      <c r="B22" s="109">
        <v>0.9578348945152878</v>
      </c>
      <c r="C22" s="109">
        <v>1.0418849187914296</v>
      </c>
      <c r="D22" s="99"/>
      <c r="E22" s="706"/>
      <c r="F22" s="706"/>
      <c r="G22" s="706"/>
    </row>
    <row r="23" spans="1:7" x14ac:dyDescent="0.3">
      <c r="A23" s="73" t="s">
        <v>414</v>
      </c>
      <c r="B23" s="109">
        <v>9.9459155960850332</v>
      </c>
      <c r="C23" s="109">
        <v>9.0666684014631969</v>
      </c>
      <c r="D23" s="99"/>
      <c r="E23" s="706"/>
      <c r="F23" s="706"/>
      <c r="G23" s="706"/>
    </row>
    <row r="24" spans="1:7" x14ac:dyDescent="0.3">
      <c r="A24" s="73" t="s">
        <v>415</v>
      </c>
      <c r="B24" s="109">
        <v>3.2540199086316903</v>
      </c>
      <c r="C24" s="109">
        <v>4.7736938449730077</v>
      </c>
      <c r="D24" s="99"/>
      <c r="E24" s="706"/>
      <c r="F24" s="706"/>
      <c r="G24" s="706"/>
    </row>
    <row r="25" spans="1:7" x14ac:dyDescent="0.3">
      <c r="A25" s="73" t="s">
        <v>416</v>
      </c>
      <c r="B25" s="109">
        <v>2.0441895355891014E-3</v>
      </c>
      <c r="C25" s="109">
        <v>1.4826078015276047E-2</v>
      </c>
      <c r="D25" s="99"/>
      <c r="E25" s="706"/>
      <c r="F25" s="706"/>
      <c r="G25" s="706"/>
    </row>
    <row r="26" spans="1:7" x14ac:dyDescent="0.3">
      <c r="A26" s="96" t="s">
        <v>417</v>
      </c>
      <c r="B26" s="108">
        <v>5.5503126833289862</v>
      </c>
      <c r="C26" s="108">
        <v>1.527307357872471</v>
      </c>
      <c r="D26" s="99"/>
      <c r="E26" s="706"/>
      <c r="F26" s="706"/>
      <c r="G26" s="706"/>
    </row>
    <row r="27" spans="1:7" x14ac:dyDescent="0.3">
      <c r="A27" s="96" t="s">
        <v>29</v>
      </c>
      <c r="B27" s="108"/>
      <c r="C27" s="108"/>
      <c r="D27" s="99"/>
      <c r="E27" s="706"/>
      <c r="F27" s="706"/>
      <c r="G27" s="706"/>
    </row>
    <row r="28" spans="1:7" x14ac:dyDescent="0.3">
      <c r="A28" s="96" t="s">
        <v>418</v>
      </c>
      <c r="B28" s="108">
        <v>3.9739080919559209</v>
      </c>
      <c r="C28" s="108">
        <v>4.2500435270334318</v>
      </c>
      <c r="D28" s="99"/>
      <c r="E28" s="706"/>
      <c r="F28" s="706"/>
      <c r="G28" s="706"/>
    </row>
    <row r="29" spans="1:7" x14ac:dyDescent="0.3">
      <c r="A29" s="73" t="s">
        <v>419</v>
      </c>
      <c r="B29" s="109">
        <v>3.2141889931231221E-3</v>
      </c>
      <c r="C29" s="109">
        <v>3.7628019731716523E-3</v>
      </c>
      <c r="D29" s="99"/>
      <c r="E29" s="706"/>
      <c r="F29" s="706"/>
      <c r="G29" s="706"/>
    </row>
    <row r="30" spans="1:7" x14ac:dyDescent="0.3">
      <c r="A30" s="73" t="s">
        <v>420</v>
      </c>
      <c r="B30" s="109">
        <v>1.8940512669838139</v>
      </c>
      <c r="C30" s="109">
        <v>1.9482457509082376</v>
      </c>
      <c r="D30" s="99"/>
      <c r="E30" s="706"/>
      <c r="F30" s="706"/>
      <c r="G30" s="706"/>
    </row>
    <row r="31" spans="1:7" x14ac:dyDescent="0.3">
      <c r="A31" s="73" t="s">
        <v>421</v>
      </c>
      <c r="B31" s="109">
        <v>2.0830710139652302</v>
      </c>
      <c r="C31" s="109">
        <v>2.3055605780983655</v>
      </c>
      <c r="D31" s="99"/>
      <c r="E31" s="706"/>
      <c r="F31" s="706"/>
      <c r="G31" s="706"/>
    </row>
    <row r="32" spans="1:7" x14ac:dyDescent="0.3">
      <c r="A32" s="96" t="s">
        <v>422</v>
      </c>
      <c r="B32" s="108">
        <v>25.58267755718613</v>
      </c>
      <c r="C32" s="108">
        <v>22.632248060552179</v>
      </c>
      <c r="D32" s="99"/>
      <c r="E32" s="706"/>
      <c r="F32" s="706"/>
      <c r="G32" s="706"/>
    </row>
    <row r="33" spans="1:7" x14ac:dyDescent="0.3">
      <c r="A33" s="96" t="s">
        <v>423</v>
      </c>
      <c r="B33" s="108">
        <v>24.006272965813061</v>
      </c>
      <c r="C33" s="108">
        <v>25.354984229713139</v>
      </c>
      <c r="D33" s="99"/>
      <c r="E33" s="706"/>
      <c r="F33" s="706"/>
      <c r="G33" s="706"/>
    </row>
    <row r="34" spans="1:7" x14ac:dyDescent="0.3">
      <c r="A34" s="102" t="s">
        <v>424</v>
      </c>
      <c r="B34" s="110">
        <v>1.5764045913730687</v>
      </c>
      <c r="C34" s="110">
        <v>-2.7227361691609633</v>
      </c>
      <c r="D34" s="99"/>
      <c r="E34" s="706"/>
      <c r="F34" s="706"/>
      <c r="G34" s="706"/>
    </row>
    <row r="35" spans="1:7" x14ac:dyDescent="0.3">
      <c r="A35" s="73" t="s">
        <v>451</v>
      </c>
    </row>
    <row r="36" spans="1:7" x14ac:dyDescent="0.3">
      <c r="A36" s="73" t="s">
        <v>452</v>
      </c>
    </row>
    <row r="37" spans="1:7" x14ac:dyDescent="0.3">
      <c r="A37" s="1" t="s">
        <v>453</v>
      </c>
    </row>
    <row r="38" spans="1:7" x14ac:dyDescent="0.3">
      <c r="A38" s="1" t="s">
        <v>454</v>
      </c>
    </row>
    <row r="39" spans="1:7" x14ac:dyDescent="0.3">
      <c r="A39" s="1" t="s">
        <v>455</v>
      </c>
    </row>
    <row r="40" spans="1:7" x14ac:dyDescent="0.3">
      <c r="A40" s="1" t="s">
        <v>65</v>
      </c>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C85D-825B-4FDD-8196-D3D610F50882}">
  <dimension ref="A1:G36"/>
  <sheetViews>
    <sheetView zoomScale="60" zoomScaleNormal="60" workbookViewId="0">
      <selection activeCell="J25" sqref="J25"/>
    </sheetView>
  </sheetViews>
  <sheetFormatPr baseColWidth="10" defaultColWidth="11.453125" defaultRowHeight="13" x14ac:dyDescent="0.3"/>
  <cols>
    <col min="1" max="1" width="40.453125" style="5" customWidth="1"/>
    <col min="2" max="2" width="12.453125" style="5" bestFit="1" customWidth="1"/>
    <col min="3" max="3" width="11" style="5" customWidth="1"/>
    <col min="4" max="4" width="12.453125" style="5" customWidth="1"/>
    <col min="5" max="6" width="17" style="5" customWidth="1"/>
    <col min="7" max="16384" width="11.453125" style="5"/>
  </cols>
  <sheetData>
    <row r="1" spans="1:7" x14ac:dyDescent="0.3">
      <c r="A1" s="415" t="s">
        <v>56</v>
      </c>
      <c r="B1" s="1"/>
      <c r="C1" s="1"/>
      <c r="D1" s="1"/>
    </row>
    <row r="2" spans="1:7" x14ac:dyDescent="0.3">
      <c r="A2" s="415" t="s">
        <v>116</v>
      </c>
      <c r="B2" s="1"/>
      <c r="C2" s="1"/>
      <c r="D2" s="1"/>
    </row>
    <row r="3" spans="1:7" x14ac:dyDescent="0.3">
      <c r="A3" s="416" t="s">
        <v>622</v>
      </c>
      <c r="B3" s="1"/>
      <c r="C3" s="1"/>
      <c r="D3" s="1"/>
      <c r="F3" s="29"/>
    </row>
    <row r="4" spans="1:7" x14ac:dyDescent="0.3">
      <c r="A4" s="14"/>
      <c r="B4" s="1"/>
      <c r="C4" s="1"/>
      <c r="D4" s="1"/>
    </row>
    <row r="5" spans="1:7" ht="26" x14ac:dyDescent="0.3">
      <c r="A5" s="378"/>
      <c r="B5" s="429" t="s">
        <v>669</v>
      </c>
      <c r="C5" s="429" t="s">
        <v>667</v>
      </c>
      <c r="D5" s="54" t="s">
        <v>670</v>
      </c>
      <c r="E5" s="589" t="s">
        <v>671</v>
      </c>
      <c r="F5" s="594" t="s">
        <v>706</v>
      </c>
      <c r="G5" s="251"/>
    </row>
    <row r="6" spans="1:7" x14ac:dyDescent="0.3">
      <c r="A6" s="378" t="s">
        <v>57</v>
      </c>
      <c r="B6" s="291">
        <v>60441964.388840117</v>
      </c>
      <c r="C6" s="291">
        <v>66367650.060410187</v>
      </c>
      <c r="D6" s="292">
        <v>5925685.6715700701</v>
      </c>
      <c r="E6" s="590">
        <v>9.8039263473444827</v>
      </c>
      <c r="F6" s="701">
        <v>18.702491024254499</v>
      </c>
    </row>
    <row r="7" spans="1:7" x14ac:dyDescent="0.3">
      <c r="A7" s="246" t="s">
        <v>58</v>
      </c>
      <c r="B7" s="293">
        <v>51534574.276415452</v>
      </c>
      <c r="C7" s="293">
        <v>55856636.464781441</v>
      </c>
      <c r="D7" s="294">
        <v>4322062.1883659884</v>
      </c>
      <c r="E7" s="591">
        <v>8.3867233775596794</v>
      </c>
      <c r="F7" s="702">
        <v>19.352845463112224</v>
      </c>
    </row>
    <row r="8" spans="1:7" x14ac:dyDescent="0.3">
      <c r="A8" s="132" t="s">
        <v>59</v>
      </c>
      <c r="B8" s="295">
        <v>2268304.9040884264</v>
      </c>
      <c r="C8" s="295">
        <v>2296232.3711033692</v>
      </c>
      <c r="D8" s="296">
        <v>27927.467014942784</v>
      </c>
      <c r="E8" s="592">
        <v>1.231204277899578</v>
      </c>
      <c r="F8" s="703">
        <v>6.4500198548930632</v>
      </c>
    </row>
    <row r="9" spans="1:7" x14ac:dyDescent="0.3">
      <c r="A9" s="132" t="s">
        <v>60</v>
      </c>
      <c r="B9" s="295">
        <v>49266269.372327022</v>
      </c>
      <c r="C9" s="295">
        <v>53560404.093678072</v>
      </c>
      <c r="D9" s="296">
        <v>4294134.7213510498</v>
      </c>
      <c r="E9" s="592">
        <v>8.7161759476821246</v>
      </c>
      <c r="F9" s="703">
        <v>19.976302519053647</v>
      </c>
    </row>
    <row r="10" spans="1:7" x14ac:dyDescent="0.3">
      <c r="A10" s="246" t="s">
        <v>61</v>
      </c>
      <c r="B10" s="293">
        <v>229833.06776472088</v>
      </c>
      <c r="C10" s="293">
        <v>1491706.0312914113</v>
      </c>
      <c r="D10" s="294">
        <v>1261872.9635266904</v>
      </c>
      <c r="E10" s="591">
        <v>549.03890715084754</v>
      </c>
      <c r="F10" s="702">
        <v>222.68058364611588</v>
      </c>
    </row>
    <row r="11" spans="1:7" x14ac:dyDescent="0.3">
      <c r="A11" s="246" t="s">
        <v>62</v>
      </c>
      <c r="B11" s="293">
        <v>2185965.0952199465</v>
      </c>
      <c r="C11" s="293">
        <v>1996134.1933473388</v>
      </c>
      <c r="D11" s="294">
        <v>-189830.90187260765</v>
      </c>
      <c r="E11" s="591">
        <v>-8.6840774487987549</v>
      </c>
      <c r="F11" s="702">
        <v>-23.31498828923695</v>
      </c>
    </row>
    <row r="12" spans="1:7" ht="14.5" x14ac:dyDescent="0.3">
      <c r="A12" s="133" t="s">
        <v>63</v>
      </c>
      <c r="B12" s="297">
        <v>6491591.9494400006</v>
      </c>
      <c r="C12" s="297">
        <v>7023173.3709900007</v>
      </c>
      <c r="D12" s="298">
        <v>531581.42155000009</v>
      </c>
      <c r="E12" s="593">
        <v>8.1887682665552788</v>
      </c>
      <c r="F12" s="704">
        <v>16.162026624903312</v>
      </c>
    </row>
    <row r="13" spans="1:7" ht="39.75" customHeight="1" x14ac:dyDescent="0.3">
      <c r="A13" s="1019" t="s">
        <v>64</v>
      </c>
      <c r="B13" s="1019"/>
      <c r="C13" s="1019"/>
      <c r="D13" s="1019"/>
      <c r="E13" s="1019"/>
      <c r="F13" s="1019"/>
    </row>
    <row r="14" spans="1:7" x14ac:dyDescent="0.3">
      <c r="A14" s="250" t="s">
        <v>65</v>
      </c>
      <c r="B14" s="28"/>
    </row>
    <row r="15" spans="1:7" x14ac:dyDescent="0.3">
      <c r="C15" s="28"/>
    </row>
    <row r="17" spans="1:4" x14ac:dyDescent="0.3">
      <c r="B17" s="28"/>
      <c r="C17" s="28"/>
    </row>
    <row r="18" spans="1:4" x14ac:dyDescent="0.3">
      <c r="B18" s="28"/>
      <c r="C18" s="28"/>
    </row>
    <row r="19" spans="1:4" x14ac:dyDescent="0.3">
      <c r="B19" s="28"/>
      <c r="C19" s="28"/>
    </row>
    <row r="20" spans="1:4" x14ac:dyDescent="0.3">
      <c r="B20" s="28"/>
      <c r="C20" s="28"/>
    </row>
    <row r="21" spans="1:4" x14ac:dyDescent="0.3">
      <c r="B21" s="28"/>
      <c r="C21" s="28"/>
    </row>
    <row r="22" spans="1:4" x14ac:dyDescent="0.3">
      <c r="B22" s="28"/>
      <c r="C22" s="28"/>
    </row>
    <row r="23" spans="1:4" x14ac:dyDescent="0.3">
      <c r="B23" s="28"/>
      <c r="C23" s="28"/>
    </row>
    <row r="24" spans="1:4" x14ac:dyDescent="0.3">
      <c r="B24" s="28"/>
      <c r="C24" s="28"/>
    </row>
    <row r="25" spans="1:4" x14ac:dyDescent="0.3">
      <c r="B25" s="28"/>
      <c r="C25" s="28"/>
    </row>
    <row r="26" spans="1:4" x14ac:dyDescent="0.3">
      <c r="B26" s="28"/>
      <c r="C26" s="28"/>
    </row>
    <row r="27" spans="1:4" x14ac:dyDescent="0.3">
      <c r="B27" s="28"/>
      <c r="C27" s="28"/>
    </row>
    <row r="28" spans="1:4" x14ac:dyDescent="0.3">
      <c r="B28" s="28"/>
      <c r="C28" s="28"/>
    </row>
    <row r="32" spans="1:4" x14ac:dyDescent="0.3">
      <c r="A32" s="262"/>
      <c r="B32" s="376"/>
      <c r="C32" s="376"/>
      <c r="D32" s="376"/>
    </row>
    <row r="33" spans="1:4" x14ac:dyDescent="0.3">
      <c r="A33" s="262"/>
      <c r="B33" s="376"/>
      <c r="C33" s="376"/>
      <c r="D33" s="376"/>
    </row>
    <row r="34" spans="1:4" x14ac:dyDescent="0.3">
      <c r="A34" s="262"/>
      <c r="B34" s="376"/>
      <c r="C34" s="376"/>
      <c r="D34" s="376"/>
    </row>
    <row r="36" spans="1:4" x14ac:dyDescent="0.3">
      <c r="A36" s="262"/>
      <c r="D36" s="697"/>
    </row>
  </sheetData>
  <mergeCells count="1">
    <mergeCell ref="A13:F13"/>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BED6-3C9E-4E3B-9EFE-949F8F9AF154}">
  <dimension ref="A1:L70"/>
  <sheetViews>
    <sheetView topLeftCell="A43" zoomScale="80" zoomScaleNormal="80" workbookViewId="0">
      <selection activeCell="B37" sqref="B37"/>
    </sheetView>
  </sheetViews>
  <sheetFormatPr baseColWidth="10" defaultColWidth="11.453125" defaultRowHeight="13" x14ac:dyDescent="0.3"/>
  <cols>
    <col min="1" max="1" width="67.453125" style="1" customWidth="1"/>
    <col min="2" max="3" width="11.453125" style="1" bestFit="1" customWidth="1"/>
    <col min="4" max="4" width="11.453125" style="1" bestFit="1"/>
    <col min="5" max="5" width="11.453125" style="29" bestFit="1" customWidth="1"/>
    <col min="6" max="6" width="11.453125" style="29" bestFit="1"/>
    <col min="7" max="7" width="11.453125" style="1" bestFit="1" customWidth="1"/>
    <col min="8" max="8" width="11.453125" style="1"/>
    <col min="9" max="9" width="11.453125" style="303"/>
    <col min="10" max="16384" width="11.453125" style="1"/>
  </cols>
  <sheetData>
    <row r="1" spans="1:12" ht="13.5" customHeight="1" x14ac:dyDescent="0.3">
      <c r="A1" s="999" t="s">
        <v>458</v>
      </c>
      <c r="B1" s="999"/>
      <c r="C1" s="999"/>
    </row>
    <row r="2" spans="1:12" ht="13.5" customHeight="1" x14ac:dyDescent="0.3">
      <c r="A2" s="999" t="s">
        <v>705</v>
      </c>
      <c r="B2" s="999"/>
      <c r="C2" s="999"/>
    </row>
    <row r="3" spans="1:12" ht="13.5" customHeight="1" x14ac:dyDescent="0.3">
      <c r="A3" s="999" t="s">
        <v>459</v>
      </c>
      <c r="B3" s="999"/>
      <c r="C3" s="999"/>
    </row>
    <row r="4" spans="1:12" ht="13.5" customHeight="1" x14ac:dyDescent="0.3">
      <c r="A4" s="999" t="s">
        <v>397</v>
      </c>
      <c r="B4" s="999"/>
      <c r="C4" s="999"/>
    </row>
    <row r="5" spans="1:12" ht="13.5" customHeight="1" x14ac:dyDescent="0.3">
      <c r="A5" s="1000" t="s">
        <v>398</v>
      </c>
      <c r="B5" s="1000"/>
      <c r="C5" s="1000"/>
    </row>
    <row r="6" spans="1:12" x14ac:dyDescent="0.3">
      <c r="A6" s="94"/>
      <c r="B6" s="94"/>
      <c r="C6" s="94"/>
      <c r="E6" s="390"/>
      <c r="G6" s="94"/>
    </row>
    <row r="7" spans="1:12" x14ac:dyDescent="0.3">
      <c r="A7" s="275"/>
      <c r="B7" s="428">
        <v>2022</v>
      </c>
      <c r="C7" s="428">
        <v>2023</v>
      </c>
      <c r="E7" s="817"/>
      <c r="F7" s="817"/>
      <c r="G7" s="817"/>
    </row>
    <row r="8" spans="1:12" x14ac:dyDescent="0.3">
      <c r="A8" s="96" t="s">
        <v>399</v>
      </c>
      <c r="B8" s="97"/>
      <c r="C8" s="97"/>
      <c r="E8" s="817"/>
      <c r="F8" s="817"/>
      <c r="G8" s="817"/>
    </row>
    <row r="9" spans="1:12" x14ac:dyDescent="0.3">
      <c r="A9" s="96" t="s">
        <v>400</v>
      </c>
      <c r="B9" s="98">
        <v>68148784.27324681</v>
      </c>
      <c r="C9" s="98">
        <v>63211939.535810001</v>
      </c>
      <c r="D9" s="99"/>
      <c r="E9" s="817"/>
      <c r="F9" s="817"/>
      <c r="G9" s="817"/>
      <c r="K9" s="303"/>
      <c r="L9" s="303"/>
    </row>
    <row r="10" spans="1:12" x14ac:dyDescent="0.3">
      <c r="A10" s="96" t="s">
        <v>401</v>
      </c>
      <c r="B10" s="98">
        <v>57115615.208000004</v>
      </c>
      <c r="C10" s="98">
        <v>53868673.998000003</v>
      </c>
      <c r="D10" s="99"/>
      <c r="E10" s="817"/>
      <c r="F10" s="817"/>
      <c r="G10" s="817"/>
      <c r="K10" s="303"/>
      <c r="L10" s="303"/>
    </row>
    <row r="11" spans="1:12" x14ac:dyDescent="0.3">
      <c r="A11" s="73" t="s">
        <v>402</v>
      </c>
      <c r="B11" s="101">
        <v>4183937.7139999997</v>
      </c>
      <c r="C11" s="101">
        <v>2932619.1512509999</v>
      </c>
      <c r="D11" s="99"/>
      <c r="E11" s="817"/>
      <c r="F11" s="817"/>
      <c r="G11" s="817"/>
      <c r="K11" s="303"/>
      <c r="L11" s="303"/>
    </row>
    <row r="12" spans="1:12" x14ac:dyDescent="0.3">
      <c r="A12" s="73" t="s">
        <v>403</v>
      </c>
      <c r="B12" s="101">
        <v>52931677.494000003</v>
      </c>
      <c r="C12" s="101">
        <v>50936054.846749</v>
      </c>
      <c r="D12" s="99"/>
      <c r="E12" s="817"/>
      <c r="F12" s="817"/>
      <c r="G12" s="817"/>
      <c r="K12" s="303"/>
      <c r="L12" s="303"/>
    </row>
    <row r="13" spans="1:12" x14ac:dyDescent="0.3">
      <c r="A13" s="73" t="s">
        <v>404</v>
      </c>
      <c r="B13" s="101">
        <v>2051454.7408052641</v>
      </c>
      <c r="C13" s="101">
        <v>1101147.9877604451</v>
      </c>
      <c r="D13" s="99"/>
      <c r="E13" s="817"/>
      <c r="F13" s="817"/>
      <c r="G13" s="817"/>
      <c r="K13" s="303"/>
      <c r="L13" s="303"/>
    </row>
    <row r="14" spans="1:12" x14ac:dyDescent="0.3">
      <c r="A14" s="73" t="s">
        <v>405</v>
      </c>
      <c r="B14" s="101">
        <v>2404876.5843946952</v>
      </c>
      <c r="C14" s="101">
        <v>2426191.1290000002</v>
      </c>
      <c r="D14" s="99"/>
      <c r="E14" s="817"/>
      <c r="F14" s="817"/>
      <c r="G14" s="817"/>
      <c r="K14" s="303"/>
      <c r="L14" s="303"/>
    </row>
    <row r="15" spans="1:12" x14ac:dyDescent="0.3">
      <c r="A15" s="73" t="s">
        <v>406</v>
      </c>
      <c r="B15" s="101">
        <v>154360.80735310732</v>
      </c>
      <c r="C15" s="101">
        <v>85596.171000000119</v>
      </c>
      <c r="D15" s="99"/>
      <c r="E15" s="817"/>
      <c r="F15" s="817"/>
      <c r="G15" s="817"/>
      <c r="K15" s="303"/>
      <c r="L15" s="303"/>
    </row>
    <row r="16" spans="1:12" x14ac:dyDescent="0.3">
      <c r="A16" s="73" t="s">
        <v>407</v>
      </c>
      <c r="B16" s="101">
        <v>2696482.8490285072</v>
      </c>
      <c r="C16" s="101">
        <v>1358624.6653957269</v>
      </c>
      <c r="D16" s="99"/>
      <c r="E16" s="817"/>
      <c r="F16" s="817"/>
      <c r="G16" s="817"/>
      <c r="K16" s="303"/>
      <c r="L16" s="303"/>
    </row>
    <row r="17" spans="1:12" x14ac:dyDescent="0.3">
      <c r="A17" s="73" t="s">
        <v>408</v>
      </c>
      <c r="B17" s="101">
        <v>1064050.3822881491</v>
      </c>
      <c r="C17" s="101">
        <v>1133861.7224830482</v>
      </c>
      <c r="D17" s="99"/>
      <c r="E17" s="817"/>
      <c r="F17" s="817"/>
      <c r="G17" s="817"/>
      <c r="K17" s="303"/>
      <c r="L17" s="303"/>
    </row>
    <row r="18" spans="1:12" x14ac:dyDescent="0.3">
      <c r="A18" s="73" t="s">
        <v>409</v>
      </c>
      <c r="B18" s="101">
        <v>2661943.7013770682</v>
      </c>
      <c r="C18" s="101">
        <v>3237843.8621707861</v>
      </c>
      <c r="D18" s="99"/>
      <c r="E18" s="817"/>
      <c r="F18" s="817"/>
      <c r="G18" s="817"/>
      <c r="K18" s="303"/>
      <c r="L18" s="303"/>
    </row>
    <row r="19" spans="1:12" x14ac:dyDescent="0.3">
      <c r="A19" s="96" t="s">
        <v>410</v>
      </c>
      <c r="B19" s="98">
        <v>53347140.067958184</v>
      </c>
      <c r="C19" s="98">
        <v>58934131.912683003</v>
      </c>
      <c r="D19" s="99"/>
      <c r="E19" s="817"/>
      <c r="F19" s="817"/>
      <c r="G19" s="817"/>
      <c r="K19" s="303"/>
      <c r="L19" s="303"/>
    </row>
    <row r="20" spans="1:12" x14ac:dyDescent="0.3">
      <c r="A20" s="73" t="s">
        <v>411</v>
      </c>
      <c r="B20" s="101">
        <v>11239983.630400002</v>
      </c>
      <c r="C20" s="101">
        <v>12518513.9684</v>
      </c>
      <c r="D20" s="99"/>
      <c r="E20" s="817"/>
      <c r="F20" s="817"/>
      <c r="G20" s="817"/>
      <c r="K20" s="303"/>
      <c r="L20" s="303"/>
    </row>
    <row r="21" spans="1:12" x14ac:dyDescent="0.3">
      <c r="A21" s="73" t="s">
        <v>412</v>
      </c>
      <c r="B21" s="101">
        <v>4397096.5413999995</v>
      </c>
      <c r="C21" s="101">
        <v>4812451.1403999999</v>
      </c>
      <c r="D21" s="99"/>
      <c r="E21" s="817"/>
      <c r="F21" s="817"/>
      <c r="G21" s="817"/>
      <c r="K21" s="303"/>
      <c r="L21" s="303"/>
    </row>
    <row r="22" spans="1:12" x14ac:dyDescent="0.3">
      <c r="A22" s="73" t="s">
        <v>413</v>
      </c>
      <c r="B22" s="101">
        <v>2537356.9659581785</v>
      </c>
      <c r="C22" s="101">
        <v>2899147.6609999998</v>
      </c>
      <c r="D22" s="99"/>
      <c r="E22" s="817"/>
      <c r="F22" s="817"/>
      <c r="G22" s="817"/>
      <c r="K22" s="303"/>
      <c r="L22" s="303"/>
    </row>
    <row r="23" spans="1:12" x14ac:dyDescent="0.3">
      <c r="A23" s="73" t="s">
        <v>414</v>
      </c>
      <c r="B23" s="101">
        <v>26497899.764400002</v>
      </c>
      <c r="C23" s="101">
        <v>25327444.070400003</v>
      </c>
      <c r="D23" s="99"/>
      <c r="E23" s="817"/>
      <c r="F23" s="817"/>
      <c r="G23" s="817"/>
      <c r="K23" s="303"/>
      <c r="L23" s="303"/>
    </row>
    <row r="24" spans="1:12" x14ac:dyDescent="0.3">
      <c r="A24" s="73" t="s">
        <v>415</v>
      </c>
      <c r="B24" s="101">
        <v>8669357.037800001</v>
      </c>
      <c r="C24" s="101">
        <v>13335158.904483</v>
      </c>
      <c r="D24" s="99"/>
      <c r="E24" s="817"/>
      <c r="F24" s="817"/>
      <c r="G24" s="817"/>
      <c r="K24" s="303"/>
      <c r="L24" s="303"/>
    </row>
    <row r="25" spans="1:12" x14ac:dyDescent="0.3">
      <c r="A25" s="73" t="s">
        <v>416</v>
      </c>
      <c r="B25" s="101">
        <v>5446.1280000000006</v>
      </c>
      <c r="C25" s="101">
        <v>41416.167999999998</v>
      </c>
      <c r="D25" s="99"/>
      <c r="E25" s="817"/>
      <c r="F25" s="817"/>
      <c r="G25" s="817"/>
      <c r="K25" s="303"/>
      <c r="L25" s="303"/>
    </row>
    <row r="26" spans="1:12" x14ac:dyDescent="0.3">
      <c r="A26" s="96" t="s">
        <v>417</v>
      </c>
      <c r="B26" s="98">
        <v>14801644.205288621</v>
      </c>
      <c r="C26" s="98">
        <v>4277807.6231269985</v>
      </c>
      <c r="D26" s="99"/>
      <c r="E26" s="817"/>
      <c r="F26" s="817"/>
      <c r="G26" s="817"/>
      <c r="K26" s="303"/>
      <c r="L26" s="303"/>
    </row>
    <row r="27" spans="1:12" x14ac:dyDescent="0.3">
      <c r="A27" s="96" t="s">
        <v>29</v>
      </c>
      <c r="B27" s="98">
        <v>0</v>
      </c>
      <c r="C27" s="98">
        <v>0</v>
      </c>
      <c r="D27" s="99"/>
      <c r="E27" s="817"/>
      <c r="F27" s="817"/>
      <c r="G27" s="817"/>
      <c r="K27" s="303"/>
      <c r="L27" s="303"/>
    </row>
    <row r="28" spans="1:12" x14ac:dyDescent="0.3">
      <c r="A28" s="96" t="s">
        <v>418</v>
      </c>
      <c r="B28" s="98">
        <v>10587282.515752992</v>
      </c>
      <c r="C28" s="98">
        <v>11872358.727747582</v>
      </c>
      <c r="D28" s="99"/>
      <c r="E28" s="817"/>
      <c r="F28" s="817"/>
      <c r="G28" s="817"/>
      <c r="K28" s="303"/>
      <c r="L28" s="303"/>
    </row>
    <row r="29" spans="1:12" x14ac:dyDescent="0.3">
      <c r="A29" s="73" t="s">
        <v>419</v>
      </c>
      <c r="B29" s="101">
        <v>8563.2395470095344</v>
      </c>
      <c r="C29" s="101">
        <v>10511.265252417939</v>
      </c>
      <c r="D29" s="99"/>
      <c r="E29" s="817"/>
      <c r="F29" s="817"/>
      <c r="G29" s="817"/>
      <c r="K29" s="303"/>
      <c r="L29" s="303"/>
    </row>
    <row r="30" spans="1:12" x14ac:dyDescent="0.3">
      <c r="A30" s="73" t="s">
        <v>420</v>
      </c>
      <c r="B30" s="101">
        <v>5046129.7541000005</v>
      </c>
      <c r="C30" s="101">
        <v>5442361.307</v>
      </c>
      <c r="D30" s="99"/>
      <c r="E30" s="817"/>
      <c r="F30" s="817"/>
      <c r="G30" s="817"/>
      <c r="K30" s="303"/>
      <c r="L30" s="303"/>
    </row>
    <row r="31" spans="1:12" x14ac:dyDescent="0.3">
      <c r="A31" s="73" t="s">
        <v>421</v>
      </c>
      <c r="B31" s="101">
        <v>5549716.0011999998</v>
      </c>
      <c r="C31" s="101">
        <v>6440508.6859999998</v>
      </c>
      <c r="D31" s="99"/>
      <c r="E31" s="817"/>
      <c r="F31" s="817"/>
      <c r="G31" s="817"/>
      <c r="K31" s="303"/>
      <c r="L31" s="303"/>
    </row>
    <row r="32" spans="1:12" x14ac:dyDescent="0.3">
      <c r="A32" s="96" t="s">
        <v>422</v>
      </c>
      <c r="B32" s="98">
        <v>68157347.512793824</v>
      </c>
      <c r="C32" s="98">
        <v>63222450.80106242</v>
      </c>
      <c r="D32" s="99"/>
      <c r="E32" s="817"/>
      <c r="F32" s="817"/>
      <c r="G32" s="817"/>
      <c r="K32" s="303"/>
      <c r="L32" s="303"/>
    </row>
    <row r="33" spans="1:12" x14ac:dyDescent="0.3">
      <c r="A33" s="96" t="s">
        <v>423</v>
      </c>
      <c r="B33" s="98">
        <v>63942985.823258184</v>
      </c>
      <c r="C33" s="98">
        <v>70817001.905683011</v>
      </c>
      <c r="D33" s="99"/>
      <c r="E33" s="817"/>
      <c r="F33" s="817"/>
      <c r="G33" s="817"/>
      <c r="K33" s="303"/>
      <c r="L33" s="303"/>
    </row>
    <row r="34" spans="1:12" x14ac:dyDescent="0.3">
      <c r="A34" s="96" t="s">
        <v>424</v>
      </c>
      <c r="B34" s="98">
        <v>4214361.6895356327</v>
      </c>
      <c r="C34" s="98">
        <v>-7594551.1046205908</v>
      </c>
      <c r="D34" s="99"/>
      <c r="E34" s="817"/>
      <c r="F34" s="817"/>
      <c r="G34" s="817"/>
      <c r="K34" s="303"/>
      <c r="L34" s="303"/>
    </row>
    <row r="35" spans="1:12" x14ac:dyDescent="0.3">
      <c r="A35" s="74" t="s">
        <v>425</v>
      </c>
      <c r="B35" s="726"/>
      <c r="C35" s="726"/>
      <c r="D35" s="99"/>
      <c r="E35" s="817"/>
      <c r="F35" s="817"/>
      <c r="G35" s="817"/>
      <c r="K35" s="303"/>
      <c r="L35" s="303"/>
    </row>
    <row r="36" spans="1:12" x14ac:dyDescent="0.3">
      <c r="A36" s="96" t="s">
        <v>426</v>
      </c>
      <c r="B36" s="98">
        <v>12485924.02872115</v>
      </c>
      <c r="C36" s="98">
        <v>2395079.5200624107</v>
      </c>
      <c r="D36" s="99"/>
      <c r="E36" s="817"/>
      <c r="F36" s="817"/>
      <c r="G36" s="817"/>
      <c r="K36" s="303"/>
      <c r="L36" s="303"/>
    </row>
    <row r="37" spans="1:12" x14ac:dyDescent="0.3">
      <c r="A37" s="73" t="s">
        <v>427</v>
      </c>
      <c r="B37" s="101">
        <v>251052.33899999977</v>
      </c>
      <c r="C37" s="101">
        <v>420017.67949561519</v>
      </c>
      <c r="D37" s="99"/>
      <c r="E37" s="817"/>
      <c r="F37" s="817"/>
      <c r="G37" s="817"/>
      <c r="K37" s="303"/>
      <c r="L37" s="303"/>
    </row>
    <row r="38" spans="1:12" x14ac:dyDescent="0.3">
      <c r="A38" s="73" t="s">
        <v>428</v>
      </c>
      <c r="B38" s="101">
        <v>1229666.3032665774</v>
      </c>
      <c r="C38" s="101">
        <v>1670223.571</v>
      </c>
      <c r="D38" s="99"/>
      <c r="E38" s="817"/>
      <c r="F38" s="817"/>
      <c r="G38" s="817"/>
      <c r="K38" s="303"/>
      <c r="L38" s="303"/>
    </row>
    <row r="39" spans="1:12" x14ac:dyDescent="0.3">
      <c r="A39" s="73" t="s">
        <v>429</v>
      </c>
      <c r="B39" s="101">
        <v>978613.96426657762</v>
      </c>
      <c r="C39" s="101">
        <v>1250205.8915043848</v>
      </c>
      <c r="D39" s="99"/>
      <c r="E39" s="817"/>
      <c r="F39" s="817"/>
      <c r="G39" s="817"/>
      <c r="K39" s="303"/>
      <c r="L39" s="303"/>
    </row>
    <row r="40" spans="1:12" x14ac:dyDescent="0.3">
      <c r="A40" s="73" t="s">
        <v>430</v>
      </c>
      <c r="B40" s="101">
        <v>-2682828.4969369262</v>
      </c>
      <c r="C40" s="101">
        <v>1977966.4509408101</v>
      </c>
      <c r="D40" s="99"/>
      <c r="E40" s="817"/>
      <c r="F40" s="817"/>
      <c r="G40" s="817"/>
      <c r="K40" s="303"/>
      <c r="L40" s="303"/>
    </row>
    <row r="41" spans="1:12" x14ac:dyDescent="0.3">
      <c r="A41" s="73" t="s">
        <v>431</v>
      </c>
      <c r="B41" s="101">
        <v>13392438.092013774</v>
      </c>
      <c r="C41" s="101">
        <v>11027949.458051905</v>
      </c>
      <c r="D41" s="99"/>
      <c r="E41" s="817"/>
      <c r="F41" s="817"/>
      <c r="G41" s="817"/>
      <c r="K41" s="303"/>
      <c r="L41" s="303"/>
    </row>
    <row r="42" spans="1:12" x14ac:dyDescent="0.3">
      <c r="A42" s="73" t="s">
        <v>432</v>
      </c>
      <c r="B42" s="101">
        <v>16075266.588950701</v>
      </c>
      <c r="C42" s="101">
        <v>9049983.0071110949</v>
      </c>
      <c r="D42" s="99"/>
      <c r="E42" s="817"/>
      <c r="F42" s="817"/>
      <c r="G42" s="817"/>
      <c r="K42" s="303"/>
      <c r="L42" s="303"/>
    </row>
    <row r="43" spans="1:12" x14ac:dyDescent="0.3">
      <c r="A43" s="73" t="s">
        <v>433</v>
      </c>
      <c r="B43" s="101">
        <v>0</v>
      </c>
      <c r="C43" s="101">
        <v>0</v>
      </c>
      <c r="D43" s="99"/>
      <c r="E43" s="817"/>
      <c r="F43" s="817"/>
      <c r="G43" s="817"/>
      <c r="K43" s="303"/>
      <c r="L43" s="303"/>
    </row>
    <row r="44" spans="1:12" x14ac:dyDescent="0.3">
      <c r="A44" s="73" t="s">
        <v>434</v>
      </c>
      <c r="B44" s="101">
        <v>14917700.186658077</v>
      </c>
      <c r="C44" s="101">
        <v>-2904.6103740141393</v>
      </c>
      <c r="D44" s="99"/>
      <c r="E44" s="817"/>
      <c r="F44" s="817"/>
      <c r="G44" s="817"/>
      <c r="K44" s="303"/>
      <c r="L44" s="303"/>
    </row>
    <row r="45" spans="1:12" x14ac:dyDescent="0.3">
      <c r="A45" s="73" t="s">
        <v>435</v>
      </c>
      <c r="B45" s="101">
        <v>0</v>
      </c>
      <c r="C45" s="101">
        <v>0</v>
      </c>
      <c r="D45" s="99"/>
      <c r="E45" s="817"/>
      <c r="F45" s="817"/>
      <c r="G45" s="817"/>
      <c r="K45" s="303"/>
      <c r="L45" s="303"/>
    </row>
    <row r="46" spans="1:12" x14ac:dyDescent="0.3">
      <c r="A46" s="73" t="s">
        <v>436</v>
      </c>
      <c r="B46" s="101">
        <v>0</v>
      </c>
      <c r="C46" s="101">
        <v>0</v>
      </c>
      <c r="D46" s="99"/>
      <c r="E46" s="817"/>
      <c r="F46" s="817"/>
      <c r="G46" s="817"/>
      <c r="K46" s="303"/>
      <c r="L46" s="303"/>
    </row>
    <row r="47" spans="1:12" x14ac:dyDescent="0.3">
      <c r="A47" s="73" t="s">
        <v>437</v>
      </c>
      <c r="B47" s="101">
        <v>0</v>
      </c>
      <c r="C47" s="101">
        <v>0</v>
      </c>
      <c r="D47" s="99"/>
      <c r="E47" s="817"/>
      <c r="F47" s="817"/>
      <c r="G47" s="817"/>
      <c r="K47" s="303"/>
      <c r="L47" s="303"/>
    </row>
    <row r="48" spans="1:12" x14ac:dyDescent="0.3">
      <c r="A48" s="73" t="s">
        <v>438</v>
      </c>
      <c r="B48" s="101">
        <v>0</v>
      </c>
      <c r="C48" s="101">
        <v>0</v>
      </c>
      <c r="D48" s="99"/>
      <c r="E48" s="817"/>
      <c r="F48" s="817"/>
      <c r="G48" s="817"/>
      <c r="K48" s="303"/>
      <c r="L48" s="303"/>
    </row>
    <row r="49" spans="1:12" x14ac:dyDescent="0.3">
      <c r="A49" s="73" t="s">
        <v>439</v>
      </c>
      <c r="B49" s="101">
        <v>0</v>
      </c>
      <c r="C49" s="101">
        <v>0</v>
      </c>
      <c r="D49" s="99"/>
      <c r="E49" s="817"/>
      <c r="F49" s="817"/>
      <c r="G49" s="817"/>
      <c r="K49" s="303"/>
      <c r="L49" s="303"/>
    </row>
    <row r="50" spans="1:12" x14ac:dyDescent="0.3">
      <c r="A50" s="73" t="s">
        <v>440</v>
      </c>
      <c r="B50" s="101">
        <v>0</v>
      </c>
      <c r="C50" s="101">
        <v>0</v>
      </c>
      <c r="D50" s="99"/>
      <c r="E50" s="817"/>
      <c r="F50" s="817"/>
      <c r="G50" s="817"/>
      <c r="K50" s="303"/>
      <c r="L50" s="303"/>
    </row>
    <row r="51" spans="1:12" x14ac:dyDescent="0.3">
      <c r="A51" s="73" t="s">
        <v>441</v>
      </c>
      <c r="B51" s="101">
        <v>0</v>
      </c>
      <c r="C51" s="101">
        <v>0</v>
      </c>
      <c r="D51" s="99"/>
      <c r="E51" s="817"/>
      <c r="F51" s="817"/>
      <c r="G51" s="817"/>
      <c r="K51" s="303"/>
      <c r="L51" s="303"/>
    </row>
    <row r="52" spans="1:12" x14ac:dyDescent="0.3">
      <c r="A52" s="96" t="s">
        <v>442</v>
      </c>
      <c r="B52" s="98">
        <v>8271562.3391854875</v>
      </c>
      <c r="C52" s="98">
        <v>9989630.624683002</v>
      </c>
      <c r="D52" s="99"/>
      <c r="E52" s="817"/>
      <c r="F52" s="817"/>
      <c r="G52" s="817"/>
      <c r="K52" s="303"/>
      <c r="L52" s="303"/>
    </row>
    <row r="53" spans="1:12" x14ac:dyDescent="0.3">
      <c r="A53" s="73" t="s">
        <v>443</v>
      </c>
      <c r="B53" s="101">
        <v>97536.598601117585</v>
      </c>
      <c r="C53" s="101">
        <v>-68515.480800000005</v>
      </c>
      <c r="D53" s="99"/>
      <c r="E53" s="817"/>
      <c r="F53" s="817"/>
      <c r="G53" s="817"/>
      <c r="K53" s="303"/>
      <c r="L53" s="303"/>
    </row>
    <row r="54" spans="1:12" x14ac:dyDescent="0.3">
      <c r="A54" s="73" t="s">
        <v>444</v>
      </c>
      <c r="B54" s="101">
        <v>519744.77549463452</v>
      </c>
      <c r="C54" s="101">
        <v>12847.125</v>
      </c>
      <c r="D54" s="99"/>
      <c r="E54" s="817"/>
      <c r="F54" s="817"/>
      <c r="G54" s="817"/>
      <c r="K54" s="303"/>
      <c r="L54" s="303"/>
    </row>
    <row r="55" spans="1:12" x14ac:dyDescent="0.3">
      <c r="A55" s="73" t="s">
        <v>445</v>
      </c>
      <c r="B55" s="101">
        <v>0</v>
      </c>
      <c r="C55" s="101">
        <v>0</v>
      </c>
      <c r="D55" s="99"/>
      <c r="E55" s="817"/>
      <c r="F55" s="817"/>
      <c r="G55" s="817"/>
      <c r="K55" s="303"/>
      <c r="L55" s="303"/>
    </row>
    <row r="56" spans="1:12" x14ac:dyDescent="0.3">
      <c r="A56" s="73" t="s">
        <v>446</v>
      </c>
      <c r="B56" s="101">
        <v>519744.77549463452</v>
      </c>
      <c r="C56" s="101">
        <v>12847.125</v>
      </c>
      <c r="D56" s="99"/>
      <c r="E56" s="817"/>
      <c r="F56" s="817"/>
      <c r="G56" s="817"/>
      <c r="K56" s="303"/>
      <c r="L56" s="303"/>
    </row>
    <row r="57" spans="1:12" x14ac:dyDescent="0.3">
      <c r="A57" s="73" t="s">
        <v>447</v>
      </c>
      <c r="B57" s="101">
        <v>422208.17689351697</v>
      </c>
      <c r="C57" s="101">
        <v>81362.605800000005</v>
      </c>
      <c r="D57" s="99"/>
      <c r="E57" s="817"/>
      <c r="F57" s="817"/>
      <c r="G57" s="817"/>
      <c r="K57" s="303"/>
      <c r="L57" s="303"/>
    </row>
    <row r="58" spans="1:12" x14ac:dyDescent="0.3">
      <c r="A58" s="73" t="s">
        <v>448</v>
      </c>
      <c r="B58" s="101">
        <v>8490861.10558437</v>
      </c>
      <c r="C58" s="101">
        <v>10314068.308</v>
      </c>
      <c r="D58" s="99"/>
      <c r="E58" s="817"/>
      <c r="F58" s="817"/>
      <c r="G58" s="817"/>
      <c r="K58" s="303"/>
      <c r="L58" s="303"/>
    </row>
    <row r="59" spans="1:12" x14ac:dyDescent="0.3">
      <c r="A59" s="73" t="s">
        <v>444</v>
      </c>
      <c r="B59" s="101">
        <v>12298057.9659</v>
      </c>
      <c r="C59" s="101">
        <v>13023117.414000001</v>
      </c>
      <c r="D59" s="99"/>
      <c r="E59" s="817"/>
      <c r="F59" s="817"/>
      <c r="G59" s="817"/>
      <c r="K59" s="303"/>
      <c r="L59" s="303"/>
    </row>
    <row r="60" spans="1:12" x14ac:dyDescent="0.3">
      <c r="A60" s="73" t="s">
        <v>445</v>
      </c>
      <c r="B60" s="101">
        <v>12298057.9659</v>
      </c>
      <c r="C60" s="101">
        <v>13023117.414000001</v>
      </c>
      <c r="D60" s="99"/>
      <c r="E60" s="817"/>
      <c r="F60" s="817"/>
      <c r="G60" s="817"/>
      <c r="K60" s="303"/>
      <c r="L60" s="303"/>
    </row>
    <row r="61" spans="1:12" x14ac:dyDescent="0.3">
      <c r="A61" s="73" t="s">
        <v>446</v>
      </c>
      <c r="B61" s="101">
        <v>0</v>
      </c>
      <c r="C61" s="101">
        <v>427087.05814329535</v>
      </c>
      <c r="D61" s="99"/>
      <c r="E61" s="817"/>
      <c r="F61" s="817"/>
      <c r="G61" s="817"/>
      <c r="K61" s="303"/>
      <c r="L61" s="303"/>
    </row>
    <row r="62" spans="1:12" x14ac:dyDescent="0.3">
      <c r="A62" s="73" t="s">
        <v>447</v>
      </c>
      <c r="B62" s="101">
        <v>3807196.8603156311</v>
      </c>
      <c r="C62" s="101">
        <v>2709049.1060000001</v>
      </c>
      <c r="D62" s="99"/>
      <c r="E62" s="817"/>
      <c r="F62" s="817"/>
      <c r="G62" s="817"/>
      <c r="K62" s="303"/>
      <c r="L62" s="303"/>
    </row>
    <row r="63" spans="1:12" x14ac:dyDescent="0.3">
      <c r="A63" s="73" t="s">
        <v>449</v>
      </c>
      <c r="B63" s="101">
        <v>-316835.36499999999</v>
      </c>
      <c r="C63" s="101">
        <v>-255922.202517</v>
      </c>
      <c r="D63" s="99"/>
      <c r="E63" s="817"/>
      <c r="F63" s="817"/>
      <c r="G63" s="817"/>
      <c r="K63" s="303"/>
      <c r="L63" s="303"/>
    </row>
    <row r="64" spans="1:12" x14ac:dyDescent="0.3">
      <c r="A64" s="102" t="s">
        <v>450</v>
      </c>
      <c r="B64" s="103">
        <v>4214361.6895356625</v>
      </c>
      <c r="C64" s="103">
        <v>-7594551.1046205908</v>
      </c>
      <c r="D64" s="99"/>
      <c r="E64" s="817"/>
      <c r="F64" s="817"/>
      <c r="G64" s="817"/>
      <c r="K64" s="303"/>
      <c r="L64" s="303"/>
    </row>
    <row r="65" spans="1:7" x14ac:dyDescent="0.3">
      <c r="A65" s="73" t="s">
        <v>451</v>
      </c>
      <c r="B65" s="104"/>
      <c r="C65" s="104"/>
      <c r="D65" s="99"/>
      <c r="E65" s="817"/>
      <c r="F65" s="817"/>
      <c r="G65" s="817"/>
    </row>
    <row r="66" spans="1:7" x14ac:dyDescent="0.3">
      <c r="A66" s="73" t="s">
        <v>452</v>
      </c>
      <c r="D66" s="99"/>
    </row>
    <row r="67" spans="1:7" x14ac:dyDescent="0.3">
      <c r="A67" s="1" t="s">
        <v>453</v>
      </c>
      <c r="C67" s="99"/>
      <c r="D67" s="99"/>
    </row>
    <row r="68" spans="1:7" x14ac:dyDescent="0.3">
      <c r="A68" s="1" t="s">
        <v>454</v>
      </c>
      <c r="C68" s="99"/>
      <c r="D68" s="99"/>
    </row>
    <row r="69" spans="1:7" x14ac:dyDescent="0.3">
      <c r="A69" s="1" t="s">
        <v>455</v>
      </c>
      <c r="C69" s="99"/>
      <c r="D69" s="99"/>
    </row>
    <row r="70" spans="1:7" x14ac:dyDescent="0.3">
      <c r="A70" s="1" t="s">
        <v>65</v>
      </c>
      <c r="D70" s="99"/>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816D-F45F-48CB-B57C-378A0E43F526}">
  <sheetPr>
    <pageSetUpPr autoPageBreaks="0"/>
  </sheetPr>
  <dimension ref="A1:H70"/>
  <sheetViews>
    <sheetView zoomScale="80" zoomScaleNormal="80" workbookViewId="0">
      <selection activeCell="A31" sqref="A31"/>
    </sheetView>
  </sheetViews>
  <sheetFormatPr baseColWidth="10" defaultColWidth="11.453125" defaultRowHeight="13" x14ac:dyDescent="0.3"/>
  <cols>
    <col min="1" max="1" width="60.453125" style="1" customWidth="1"/>
    <col min="2" max="3" width="11.453125" style="1" bestFit="1" customWidth="1"/>
    <col min="4" max="4" width="9.453125" style="1" customWidth="1"/>
    <col min="5" max="16384" width="11.453125" style="1"/>
  </cols>
  <sheetData>
    <row r="1" spans="1:8" ht="13.5" customHeight="1" x14ac:dyDescent="0.3">
      <c r="A1" s="999" t="s">
        <v>460</v>
      </c>
      <c r="B1" s="999"/>
      <c r="C1" s="999"/>
    </row>
    <row r="2" spans="1:8" ht="13.5" customHeight="1" x14ac:dyDescent="0.3">
      <c r="A2" s="999" t="s">
        <v>705</v>
      </c>
      <c r="B2" s="999"/>
      <c r="C2" s="999"/>
    </row>
    <row r="3" spans="1:8" ht="13.5" customHeight="1" x14ac:dyDescent="0.3">
      <c r="A3" s="999" t="s">
        <v>459</v>
      </c>
      <c r="B3" s="999"/>
      <c r="C3" s="999"/>
    </row>
    <row r="4" spans="1:8" ht="13.5" customHeight="1" x14ac:dyDescent="0.3">
      <c r="A4" s="999" t="s">
        <v>397</v>
      </c>
      <c r="B4" s="999"/>
      <c r="C4" s="999"/>
    </row>
    <row r="5" spans="1:8" ht="13.5" customHeight="1" x14ac:dyDescent="0.3">
      <c r="A5" s="1000" t="s">
        <v>644</v>
      </c>
      <c r="B5" s="1000"/>
      <c r="C5" s="1000"/>
    </row>
    <row r="6" spans="1:8" x14ac:dyDescent="0.3">
      <c r="A6" s="94"/>
      <c r="B6" s="94"/>
      <c r="C6" s="94"/>
    </row>
    <row r="7" spans="1:8" x14ac:dyDescent="0.3">
      <c r="A7" s="275"/>
      <c r="B7" s="428">
        <v>2022</v>
      </c>
      <c r="C7" s="428">
        <v>2023</v>
      </c>
      <c r="E7" s="706"/>
      <c r="F7" s="706"/>
      <c r="G7" s="706"/>
    </row>
    <row r="8" spans="1:8" x14ac:dyDescent="0.3">
      <c r="A8" s="96" t="s">
        <v>399</v>
      </c>
      <c r="B8" s="97"/>
      <c r="C8" s="97"/>
      <c r="E8" s="706"/>
      <c r="F8" s="706"/>
      <c r="G8" s="706"/>
    </row>
    <row r="9" spans="1:8" x14ac:dyDescent="0.3">
      <c r="A9" s="96" t="s">
        <v>400</v>
      </c>
      <c r="B9" s="496">
        <v>72442157.682461351</v>
      </c>
      <c r="C9" s="496">
        <v>63211939.535810001</v>
      </c>
      <c r="D9" s="99"/>
      <c r="E9" s="706"/>
      <c r="F9" s="706"/>
      <c r="G9" s="706"/>
      <c r="H9" s="99"/>
    </row>
    <row r="10" spans="1:8" x14ac:dyDescent="0.3">
      <c r="A10" s="96" t="s">
        <v>401</v>
      </c>
      <c r="B10" s="496">
        <v>60713898.966104001</v>
      </c>
      <c r="C10" s="496">
        <v>53868673.998000003</v>
      </c>
      <c r="D10" s="99"/>
      <c r="E10" s="706"/>
      <c r="F10" s="706"/>
      <c r="G10" s="706"/>
      <c r="H10" s="99"/>
    </row>
    <row r="11" spans="1:8" x14ac:dyDescent="0.3">
      <c r="A11" s="73" t="s">
        <v>402</v>
      </c>
      <c r="B11" s="495">
        <v>4447525.7899819994</v>
      </c>
      <c r="C11" s="495">
        <v>2932619.1512509999</v>
      </c>
      <c r="D11" s="99"/>
      <c r="E11" s="706"/>
      <c r="F11" s="706"/>
      <c r="G11" s="706"/>
      <c r="H11" s="99"/>
    </row>
    <row r="12" spans="1:8" x14ac:dyDescent="0.3">
      <c r="A12" s="73" t="s">
        <v>403</v>
      </c>
      <c r="B12" s="495">
        <v>56266373.176122002</v>
      </c>
      <c r="C12" s="495">
        <v>50936054.846749</v>
      </c>
      <c r="D12" s="99"/>
      <c r="E12" s="706"/>
      <c r="F12" s="706"/>
      <c r="G12" s="706"/>
      <c r="H12" s="99"/>
    </row>
    <row r="13" spans="1:8" x14ac:dyDescent="0.3">
      <c r="A13" s="73" t="s">
        <v>404</v>
      </c>
      <c r="B13" s="495">
        <v>2180696.3894759957</v>
      </c>
      <c r="C13" s="495">
        <v>1101147.9877604451</v>
      </c>
      <c r="D13" s="99"/>
      <c r="E13" s="706"/>
      <c r="F13" s="706"/>
      <c r="G13" s="706"/>
      <c r="H13" s="99"/>
    </row>
    <row r="14" spans="1:8" x14ac:dyDescent="0.3">
      <c r="A14" s="73" t="s">
        <v>405</v>
      </c>
      <c r="B14" s="495">
        <v>2556383.809211561</v>
      </c>
      <c r="C14" s="495">
        <v>2426191.1290000002</v>
      </c>
      <c r="D14" s="99"/>
      <c r="E14" s="706"/>
      <c r="F14" s="706"/>
      <c r="G14" s="706"/>
      <c r="H14" s="99"/>
    </row>
    <row r="15" spans="1:8" x14ac:dyDescent="0.3">
      <c r="A15" s="73" t="s">
        <v>406</v>
      </c>
      <c r="B15" s="495">
        <v>164085.53821635307</v>
      </c>
      <c r="C15" s="495">
        <v>85596.171000000119</v>
      </c>
      <c r="D15" s="99"/>
      <c r="E15" s="706"/>
      <c r="F15" s="706"/>
      <c r="G15" s="706"/>
      <c r="H15" s="99"/>
    </row>
    <row r="16" spans="1:8" x14ac:dyDescent="0.3">
      <c r="A16" s="73" t="s">
        <v>407</v>
      </c>
      <c r="B16" s="495">
        <v>2866361.2685173033</v>
      </c>
      <c r="C16" s="495">
        <v>1358624.6653957269</v>
      </c>
      <c r="D16" s="99"/>
      <c r="E16" s="706"/>
      <c r="F16" s="706"/>
      <c r="G16" s="706"/>
      <c r="H16" s="99"/>
    </row>
    <row r="17" spans="1:8" x14ac:dyDescent="0.3">
      <c r="A17" s="73" t="s">
        <v>408</v>
      </c>
      <c r="B17" s="495">
        <v>1131085.5563723024</v>
      </c>
      <c r="C17" s="495">
        <v>1133861.7224830482</v>
      </c>
      <c r="D17" s="99"/>
      <c r="E17" s="706"/>
      <c r="F17" s="706"/>
      <c r="G17" s="706"/>
      <c r="H17" s="99"/>
    </row>
    <row r="18" spans="1:8" x14ac:dyDescent="0.3">
      <c r="A18" s="73" t="s">
        <v>409</v>
      </c>
      <c r="B18" s="495">
        <v>2829646.1545638232</v>
      </c>
      <c r="C18" s="495">
        <v>3237843.8621707861</v>
      </c>
      <c r="D18" s="99"/>
      <c r="E18" s="706"/>
      <c r="F18" s="706"/>
      <c r="G18" s="706"/>
      <c r="H18" s="99"/>
    </row>
    <row r="19" spans="1:8" x14ac:dyDescent="0.3">
      <c r="A19" s="96" t="s">
        <v>410</v>
      </c>
      <c r="B19" s="496">
        <v>56708009.892239548</v>
      </c>
      <c r="C19" s="496">
        <v>58934131.912683003</v>
      </c>
      <c r="D19" s="99"/>
      <c r="E19" s="706"/>
      <c r="F19" s="706"/>
      <c r="G19" s="706"/>
      <c r="H19" s="99"/>
    </row>
    <row r="20" spans="1:8" x14ac:dyDescent="0.3">
      <c r="A20" s="73" t="s">
        <v>411</v>
      </c>
      <c r="B20" s="495">
        <v>11948102.599115202</v>
      </c>
      <c r="C20" s="495">
        <v>12518513.9684</v>
      </c>
      <c r="D20" s="99"/>
      <c r="E20" s="706"/>
      <c r="F20" s="706"/>
      <c r="G20" s="706"/>
      <c r="H20" s="99"/>
    </row>
    <row r="21" spans="1:8" x14ac:dyDescent="0.3">
      <c r="A21" s="73" t="s">
        <v>412</v>
      </c>
      <c r="B21" s="495">
        <v>4674113.6235081991</v>
      </c>
      <c r="C21" s="495">
        <v>4812451.1403999999</v>
      </c>
      <c r="D21" s="99"/>
      <c r="E21" s="706"/>
      <c r="F21" s="706"/>
      <c r="G21" s="706"/>
      <c r="H21" s="99"/>
    </row>
    <row r="22" spans="1:8" x14ac:dyDescent="0.3">
      <c r="A22" s="73" t="s">
        <v>413</v>
      </c>
      <c r="B22" s="495">
        <v>2697210.4548135437</v>
      </c>
      <c r="C22" s="495">
        <v>2899147.6609999998</v>
      </c>
      <c r="D22" s="99"/>
      <c r="E22" s="706"/>
      <c r="F22" s="706"/>
      <c r="G22" s="706"/>
      <c r="H22" s="99"/>
    </row>
    <row r="23" spans="1:8" ht="14.25" customHeight="1" x14ac:dyDescent="0.3">
      <c r="A23" s="73" t="s">
        <v>414</v>
      </c>
      <c r="B23" s="495">
        <v>28167267.4495572</v>
      </c>
      <c r="C23" s="495">
        <v>25327444.070400003</v>
      </c>
      <c r="D23" s="99"/>
      <c r="E23" s="706"/>
      <c r="F23" s="706"/>
      <c r="G23" s="706"/>
      <c r="H23" s="99"/>
    </row>
    <row r="24" spans="1:8" x14ac:dyDescent="0.3">
      <c r="A24" s="73" t="s">
        <v>415</v>
      </c>
      <c r="B24" s="495">
        <v>9215526.5311814006</v>
      </c>
      <c r="C24" s="495">
        <v>13335158.904483</v>
      </c>
      <c r="D24" s="99"/>
      <c r="E24" s="706"/>
      <c r="F24" s="706"/>
      <c r="G24" s="706"/>
      <c r="H24" s="99"/>
    </row>
    <row r="25" spans="1:8" x14ac:dyDescent="0.3">
      <c r="A25" s="73" t="s">
        <v>416</v>
      </c>
      <c r="B25" s="495">
        <v>5789.2340640000002</v>
      </c>
      <c r="C25" s="495">
        <v>41416.167999999998</v>
      </c>
      <c r="D25" s="99"/>
      <c r="E25" s="706"/>
      <c r="F25" s="706"/>
      <c r="G25" s="706"/>
      <c r="H25" s="99"/>
    </row>
    <row r="26" spans="1:8" x14ac:dyDescent="0.3">
      <c r="A26" s="96" t="s">
        <v>417</v>
      </c>
      <c r="B26" s="496">
        <v>15734147.790221803</v>
      </c>
      <c r="C26" s="496">
        <v>4277807.6231269985</v>
      </c>
      <c r="D26" s="99"/>
      <c r="E26" s="706"/>
      <c r="F26" s="706"/>
      <c r="G26" s="706"/>
      <c r="H26" s="99"/>
    </row>
    <row r="27" spans="1:8" x14ac:dyDescent="0.3">
      <c r="A27" s="96" t="s">
        <v>29</v>
      </c>
      <c r="B27" s="496">
        <v>0</v>
      </c>
      <c r="C27" s="496">
        <v>0</v>
      </c>
      <c r="D27" s="99"/>
      <c r="E27" s="706"/>
      <c r="F27" s="706"/>
      <c r="G27" s="706"/>
      <c r="H27" s="99"/>
    </row>
    <row r="28" spans="1:8" x14ac:dyDescent="0.3">
      <c r="A28" s="96" t="s">
        <v>418</v>
      </c>
      <c r="B28" s="496">
        <v>11254281.314245429</v>
      </c>
      <c r="C28" s="496">
        <v>11872358.727747582</v>
      </c>
      <c r="D28" s="99"/>
      <c r="E28" s="706"/>
      <c r="F28" s="706"/>
      <c r="G28" s="706"/>
      <c r="H28" s="99"/>
    </row>
    <row r="29" spans="1:8" x14ac:dyDescent="0.3">
      <c r="A29" s="73" t="s">
        <v>419</v>
      </c>
      <c r="B29" s="495">
        <v>9102.7236384711341</v>
      </c>
      <c r="C29" s="495">
        <v>10511.265252417939</v>
      </c>
      <c r="D29" s="99"/>
      <c r="E29" s="706"/>
      <c r="F29" s="706"/>
      <c r="G29" s="706"/>
      <c r="H29" s="99"/>
    </row>
    <row r="30" spans="1:8" x14ac:dyDescent="0.3">
      <c r="A30" s="73" t="s">
        <v>420</v>
      </c>
      <c r="B30" s="495">
        <v>5364035.9286083002</v>
      </c>
      <c r="C30" s="495">
        <v>5442361.307</v>
      </c>
      <c r="D30" s="99"/>
      <c r="E30" s="706"/>
      <c r="F30" s="706"/>
      <c r="G30" s="706"/>
      <c r="H30" s="99"/>
    </row>
    <row r="31" spans="1:8" x14ac:dyDescent="0.3">
      <c r="A31" s="73" t="s">
        <v>421</v>
      </c>
      <c r="B31" s="495">
        <v>5899348.1092755999</v>
      </c>
      <c r="C31" s="495">
        <v>6440508.6859999998</v>
      </c>
      <c r="D31" s="99"/>
      <c r="E31" s="706"/>
      <c r="F31" s="706"/>
      <c r="G31" s="706"/>
      <c r="H31" s="99"/>
    </row>
    <row r="32" spans="1:8" x14ac:dyDescent="0.3">
      <c r="A32" s="96" t="s">
        <v>422</v>
      </c>
      <c r="B32" s="496">
        <v>72451260.406099826</v>
      </c>
      <c r="C32" s="496">
        <v>63222450.80106242</v>
      </c>
      <c r="D32" s="99"/>
      <c r="E32" s="706"/>
      <c r="F32" s="706"/>
      <c r="G32" s="706"/>
      <c r="H32" s="99"/>
    </row>
    <row r="33" spans="1:8" x14ac:dyDescent="0.3">
      <c r="A33" s="96" t="s">
        <v>423</v>
      </c>
      <c r="B33" s="496">
        <v>67971393.930123448</v>
      </c>
      <c r="C33" s="496">
        <v>70817001.905683011</v>
      </c>
      <c r="D33" s="99"/>
      <c r="E33" s="706"/>
      <c r="F33" s="706"/>
      <c r="G33" s="706"/>
      <c r="H33" s="99"/>
    </row>
    <row r="34" spans="1:8" x14ac:dyDescent="0.3">
      <c r="A34" s="102" t="s">
        <v>424</v>
      </c>
      <c r="B34" s="497">
        <v>4479866.4759763777</v>
      </c>
      <c r="C34" s="497">
        <v>-7594551.1046205908</v>
      </c>
      <c r="D34" s="99"/>
      <c r="E34" s="706"/>
      <c r="F34" s="706"/>
      <c r="G34" s="706"/>
      <c r="H34" s="99"/>
    </row>
    <row r="35" spans="1:8" x14ac:dyDescent="0.3">
      <c r="A35" s="96" t="s">
        <v>425</v>
      </c>
      <c r="B35" s="496">
        <v>0</v>
      </c>
      <c r="C35" s="496">
        <v>0</v>
      </c>
      <c r="D35" s="99"/>
      <c r="E35" s="706"/>
      <c r="F35" s="706"/>
      <c r="G35" s="706"/>
      <c r="H35" s="99"/>
    </row>
    <row r="36" spans="1:8" x14ac:dyDescent="0.3">
      <c r="A36" s="96" t="s">
        <v>426</v>
      </c>
      <c r="B36" s="496">
        <v>13272537.242530582</v>
      </c>
      <c r="C36" s="496">
        <v>2395079.5200624107</v>
      </c>
      <c r="D36" s="99"/>
      <c r="E36" s="706"/>
      <c r="F36" s="706"/>
      <c r="G36" s="706"/>
      <c r="H36" s="99"/>
    </row>
    <row r="37" spans="1:8" x14ac:dyDescent="0.3">
      <c r="A37" s="73" t="s">
        <v>427</v>
      </c>
      <c r="B37" s="495">
        <v>266868.63635699975</v>
      </c>
      <c r="C37" s="495">
        <v>420017.67949561519</v>
      </c>
      <c r="D37" s="99"/>
      <c r="E37" s="706"/>
      <c r="F37" s="706"/>
      <c r="G37" s="706"/>
      <c r="H37" s="99"/>
    </row>
    <row r="38" spans="1:8" x14ac:dyDescent="0.3">
      <c r="A38" s="73" t="s">
        <v>428</v>
      </c>
      <c r="B38" s="495">
        <v>1307135.2803723717</v>
      </c>
      <c r="C38" s="495">
        <v>1670223.571</v>
      </c>
      <c r="D38" s="99"/>
      <c r="E38" s="706"/>
      <c r="F38" s="706"/>
      <c r="G38" s="706"/>
      <c r="H38" s="99"/>
    </row>
    <row r="39" spans="1:8" x14ac:dyDescent="0.3">
      <c r="A39" s="73" t="s">
        <v>429</v>
      </c>
      <c r="B39" s="495">
        <v>1040266.6440153719</v>
      </c>
      <c r="C39" s="495">
        <v>1250205.8915043848</v>
      </c>
      <c r="D39" s="99"/>
      <c r="E39" s="706"/>
      <c r="F39" s="706"/>
      <c r="G39" s="706"/>
      <c r="H39" s="99"/>
    </row>
    <row r="40" spans="1:8" x14ac:dyDescent="0.3">
      <c r="A40" s="73" t="s">
        <v>430</v>
      </c>
      <c r="B40" s="495">
        <v>-2851846.6922439523</v>
      </c>
      <c r="C40" s="495">
        <v>1977966.4509408101</v>
      </c>
      <c r="D40" s="99"/>
      <c r="E40" s="706"/>
      <c r="F40" s="706"/>
      <c r="G40" s="706"/>
      <c r="H40" s="99"/>
    </row>
    <row r="41" spans="1:8" x14ac:dyDescent="0.3">
      <c r="A41" s="73" t="s">
        <v>431</v>
      </c>
      <c r="B41" s="495">
        <v>14236161.691810641</v>
      </c>
      <c r="C41" s="495">
        <v>11027949.458051905</v>
      </c>
      <c r="D41" s="99"/>
      <c r="E41" s="706"/>
      <c r="F41" s="706"/>
      <c r="G41" s="706"/>
      <c r="H41" s="99"/>
    </row>
    <row r="42" spans="1:8" x14ac:dyDescent="0.3">
      <c r="A42" s="73" t="s">
        <v>432</v>
      </c>
      <c r="B42" s="495">
        <v>17088008.384054594</v>
      </c>
      <c r="C42" s="495">
        <v>9049983.0071110949</v>
      </c>
      <c r="D42" s="99"/>
      <c r="E42" s="706"/>
      <c r="F42" s="706"/>
      <c r="G42" s="706"/>
      <c r="H42" s="99"/>
    </row>
    <row r="43" spans="1:8" x14ac:dyDescent="0.3">
      <c r="A43" s="73" t="s">
        <v>433</v>
      </c>
      <c r="B43" s="495">
        <v>0</v>
      </c>
      <c r="C43" s="495">
        <v>0</v>
      </c>
      <c r="D43" s="99"/>
      <c r="E43" s="706"/>
      <c r="F43" s="706"/>
      <c r="G43" s="706"/>
      <c r="H43" s="99"/>
    </row>
    <row r="44" spans="1:8" x14ac:dyDescent="0.3">
      <c r="A44" s="73" t="s">
        <v>434</v>
      </c>
      <c r="B44" s="495">
        <v>15857515.298417535</v>
      </c>
      <c r="C44" s="495">
        <v>-2904.6103740141393</v>
      </c>
      <c r="D44" s="99"/>
      <c r="E44" s="706"/>
      <c r="F44" s="706"/>
      <c r="G44" s="706"/>
      <c r="H44" s="99"/>
    </row>
    <row r="45" spans="1:8" x14ac:dyDescent="0.3">
      <c r="A45" s="73" t="s">
        <v>435</v>
      </c>
      <c r="B45" s="495">
        <v>0</v>
      </c>
      <c r="C45" s="495">
        <v>0</v>
      </c>
      <c r="D45" s="99"/>
      <c r="E45" s="706"/>
      <c r="F45" s="706"/>
      <c r="G45" s="706"/>
      <c r="H45" s="99"/>
    </row>
    <row r="46" spans="1:8" x14ac:dyDescent="0.3">
      <c r="A46" s="73" t="s">
        <v>436</v>
      </c>
      <c r="B46" s="495">
        <v>0</v>
      </c>
      <c r="C46" s="495">
        <v>0</v>
      </c>
      <c r="D46" s="99"/>
      <c r="E46" s="706"/>
      <c r="F46" s="706"/>
      <c r="G46" s="706"/>
      <c r="H46" s="99"/>
    </row>
    <row r="47" spans="1:8" x14ac:dyDescent="0.3">
      <c r="A47" s="73" t="s">
        <v>437</v>
      </c>
      <c r="B47" s="495">
        <v>0</v>
      </c>
      <c r="C47" s="495">
        <v>0</v>
      </c>
      <c r="D47" s="99"/>
      <c r="E47" s="706"/>
      <c r="F47" s="706"/>
      <c r="G47" s="706"/>
      <c r="H47" s="99"/>
    </row>
    <row r="48" spans="1:8" x14ac:dyDescent="0.3">
      <c r="A48" s="73" t="s">
        <v>438</v>
      </c>
      <c r="B48" s="495">
        <v>0</v>
      </c>
      <c r="C48" s="495">
        <v>0</v>
      </c>
      <c r="D48" s="99"/>
      <c r="E48" s="706"/>
      <c r="F48" s="706"/>
      <c r="G48" s="706"/>
      <c r="H48" s="99"/>
    </row>
    <row r="49" spans="1:8" x14ac:dyDescent="0.3">
      <c r="A49" s="73" t="s">
        <v>439</v>
      </c>
      <c r="B49" s="495">
        <v>0</v>
      </c>
      <c r="C49" s="495">
        <v>0</v>
      </c>
      <c r="D49" s="99"/>
      <c r="E49" s="706"/>
      <c r="F49" s="706"/>
      <c r="G49" s="706"/>
      <c r="H49" s="99"/>
    </row>
    <row r="50" spans="1:8" x14ac:dyDescent="0.3">
      <c r="A50" s="73" t="s">
        <v>440</v>
      </c>
      <c r="B50" s="495">
        <v>0</v>
      </c>
      <c r="C50" s="495">
        <v>0</v>
      </c>
      <c r="D50" s="99"/>
      <c r="E50" s="706"/>
      <c r="F50" s="706"/>
      <c r="G50" s="706"/>
      <c r="H50" s="99"/>
    </row>
    <row r="51" spans="1:8" x14ac:dyDescent="0.3">
      <c r="A51" s="73" t="s">
        <v>441</v>
      </c>
      <c r="B51" s="495">
        <v>0</v>
      </c>
      <c r="C51" s="495">
        <v>0</v>
      </c>
      <c r="D51" s="99"/>
      <c r="E51" s="706"/>
      <c r="F51" s="706"/>
      <c r="G51" s="706"/>
      <c r="H51" s="99"/>
    </row>
    <row r="52" spans="1:8" x14ac:dyDescent="0.3">
      <c r="A52" s="96" t="s">
        <v>442</v>
      </c>
      <c r="B52" s="496">
        <v>8792670.7665541731</v>
      </c>
      <c r="C52" s="496">
        <v>9989630.624683002</v>
      </c>
      <c r="D52" s="99"/>
      <c r="E52" s="706"/>
      <c r="F52" s="706"/>
      <c r="G52" s="706"/>
      <c r="H52" s="99"/>
    </row>
    <row r="53" spans="1:8" x14ac:dyDescent="0.3">
      <c r="A53" s="73" t="s">
        <v>443</v>
      </c>
      <c r="B53" s="495">
        <v>103681.40431298799</v>
      </c>
      <c r="C53" s="495">
        <v>-68515.480800000005</v>
      </c>
      <c r="D53" s="99"/>
      <c r="E53" s="706"/>
      <c r="F53" s="706"/>
      <c r="G53" s="706"/>
      <c r="H53" s="99"/>
    </row>
    <row r="54" spans="1:8" x14ac:dyDescent="0.3">
      <c r="A54" s="73" t="s">
        <v>444</v>
      </c>
      <c r="B54" s="495">
        <v>552488.6963507965</v>
      </c>
      <c r="C54" s="495">
        <v>12847.125</v>
      </c>
      <c r="D54" s="99"/>
      <c r="E54" s="706"/>
      <c r="F54" s="706"/>
      <c r="G54" s="706"/>
      <c r="H54" s="99"/>
    </row>
    <row r="55" spans="1:8" x14ac:dyDescent="0.3">
      <c r="A55" s="73" t="s">
        <v>445</v>
      </c>
      <c r="B55" s="495">
        <v>0</v>
      </c>
      <c r="C55" s="495">
        <v>0</v>
      </c>
      <c r="D55" s="99"/>
      <c r="E55" s="706"/>
      <c r="F55" s="706"/>
      <c r="G55" s="706"/>
      <c r="H55" s="99"/>
    </row>
    <row r="56" spans="1:8" x14ac:dyDescent="0.3">
      <c r="A56" s="73" t="s">
        <v>446</v>
      </c>
      <c r="B56" s="495">
        <v>552488.6963507965</v>
      </c>
      <c r="C56" s="495">
        <v>12847.125</v>
      </c>
      <c r="D56" s="99"/>
      <c r="E56" s="706"/>
      <c r="F56" s="706"/>
      <c r="G56" s="706"/>
      <c r="H56" s="99"/>
    </row>
    <row r="57" spans="1:8" x14ac:dyDescent="0.3">
      <c r="A57" s="73" t="s">
        <v>447</v>
      </c>
      <c r="B57" s="495">
        <v>448807.29203780851</v>
      </c>
      <c r="C57" s="495">
        <v>81362.605800000005</v>
      </c>
      <c r="D57" s="99"/>
      <c r="E57" s="706"/>
      <c r="F57" s="706"/>
      <c r="G57" s="706"/>
      <c r="H57" s="99"/>
    </row>
    <row r="58" spans="1:8" x14ac:dyDescent="0.3">
      <c r="A58" s="73" t="s">
        <v>448</v>
      </c>
      <c r="B58" s="495">
        <v>9025785.3552361857</v>
      </c>
      <c r="C58" s="495">
        <v>10314068.308</v>
      </c>
      <c r="D58" s="99"/>
      <c r="E58" s="706"/>
      <c r="F58" s="706"/>
      <c r="G58" s="706"/>
      <c r="H58" s="99"/>
    </row>
    <row r="59" spans="1:8" x14ac:dyDescent="0.3">
      <c r="A59" s="73" t="s">
        <v>444</v>
      </c>
      <c r="B59" s="495">
        <v>13072835.617751699</v>
      </c>
      <c r="C59" s="495">
        <v>13023117.414000001</v>
      </c>
      <c r="D59" s="99"/>
      <c r="E59" s="706"/>
      <c r="F59" s="706"/>
      <c r="G59" s="706"/>
      <c r="H59" s="99"/>
    </row>
    <row r="60" spans="1:8" x14ac:dyDescent="0.3">
      <c r="A60" s="73" t="s">
        <v>445</v>
      </c>
      <c r="B60" s="495">
        <v>13072835.617751699</v>
      </c>
      <c r="C60" s="495">
        <v>13023117.414000001</v>
      </c>
      <c r="D60" s="99"/>
      <c r="E60" s="706"/>
      <c r="F60" s="706"/>
      <c r="G60" s="706"/>
      <c r="H60" s="99"/>
    </row>
    <row r="61" spans="1:8" x14ac:dyDescent="0.3">
      <c r="A61" s="73" t="s">
        <v>446</v>
      </c>
      <c r="B61" s="495">
        <v>0</v>
      </c>
      <c r="C61" s="495">
        <v>427087.05814329535</v>
      </c>
      <c r="D61" s="99"/>
      <c r="E61" s="706"/>
      <c r="F61" s="706"/>
      <c r="G61" s="706"/>
      <c r="H61" s="99"/>
    </row>
    <row r="62" spans="1:8" x14ac:dyDescent="0.3">
      <c r="A62" s="73" t="s">
        <v>447</v>
      </c>
      <c r="B62" s="495">
        <v>4047050.2625155156</v>
      </c>
      <c r="C62" s="495">
        <v>2709049.1060000001</v>
      </c>
      <c r="D62" s="99"/>
      <c r="E62" s="706"/>
      <c r="F62" s="706"/>
      <c r="G62" s="706"/>
      <c r="H62" s="99"/>
    </row>
    <row r="63" spans="1:8" x14ac:dyDescent="0.3">
      <c r="A63" s="73" t="s">
        <v>449</v>
      </c>
      <c r="B63" s="495">
        <v>-336795.99299499998</v>
      </c>
      <c r="C63" s="495">
        <v>-255922.202517</v>
      </c>
      <c r="D63" s="99"/>
      <c r="E63" s="706"/>
      <c r="F63" s="706"/>
      <c r="G63" s="706"/>
      <c r="H63" s="99"/>
    </row>
    <row r="64" spans="1:8" x14ac:dyDescent="0.3">
      <c r="A64" s="102" t="s">
        <v>450</v>
      </c>
      <c r="B64" s="497">
        <v>4479866.4759764094</v>
      </c>
      <c r="C64" s="497">
        <v>-7594551.1046205908</v>
      </c>
      <c r="D64" s="99"/>
      <c r="E64" s="706"/>
      <c r="F64" s="706"/>
      <c r="G64" s="706"/>
      <c r="H64" s="99"/>
    </row>
    <row r="65" spans="1:3" x14ac:dyDescent="0.3">
      <c r="A65" s="73" t="s">
        <v>451</v>
      </c>
      <c r="B65" s="104"/>
      <c r="C65" s="104"/>
    </row>
    <row r="66" spans="1:3" x14ac:dyDescent="0.3">
      <c r="A66" s="73" t="s">
        <v>452</v>
      </c>
      <c r="B66" s="105"/>
      <c r="C66" s="106"/>
    </row>
    <row r="67" spans="1:3" x14ac:dyDescent="0.3">
      <c r="A67" s="1" t="s">
        <v>453</v>
      </c>
      <c r="C67" s="99"/>
    </row>
    <row r="68" spans="1:3" x14ac:dyDescent="0.3">
      <c r="A68" s="1" t="s">
        <v>454</v>
      </c>
      <c r="C68" s="99"/>
    </row>
    <row r="69" spans="1:3" x14ac:dyDescent="0.3">
      <c r="A69" s="1" t="s">
        <v>455</v>
      </c>
      <c r="C69" s="99"/>
    </row>
    <row r="70" spans="1:3" x14ac:dyDescent="0.3">
      <c r="A70" s="1" t="s">
        <v>65</v>
      </c>
    </row>
  </sheetData>
  <mergeCells count="5">
    <mergeCell ref="A1:C1"/>
    <mergeCell ref="A2:C2"/>
    <mergeCell ref="A3:C3"/>
    <mergeCell ref="A4:C4"/>
    <mergeCell ref="A5:C5"/>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739D-DEB0-47C5-BB4C-F7E0ED94E6A1}">
  <dimension ref="A1:G40"/>
  <sheetViews>
    <sheetView zoomScale="70" zoomScaleNormal="70" workbookViewId="0">
      <selection activeCell="B24" sqref="B24"/>
    </sheetView>
  </sheetViews>
  <sheetFormatPr baseColWidth="10" defaultColWidth="11.453125" defaultRowHeight="13" x14ac:dyDescent="0.3"/>
  <cols>
    <col min="1" max="1" width="55.453125" style="1" customWidth="1"/>
    <col min="2" max="3" width="11.453125" style="1" customWidth="1"/>
    <col min="4" max="16384" width="11.453125" style="1"/>
  </cols>
  <sheetData>
    <row r="1" spans="1:7" ht="13.5" customHeight="1" x14ac:dyDescent="0.3">
      <c r="A1" s="999" t="s">
        <v>461</v>
      </c>
      <c r="B1" s="999"/>
      <c r="C1" s="999"/>
    </row>
    <row r="2" spans="1:7" ht="13.5" customHeight="1" x14ac:dyDescent="0.3">
      <c r="A2" s="999" t="s">
        <v>705</v>
      </c>
      <c r="B2" s="999"/>
      <c r="C2" s="999"/>
    </row>
    <row r="3" spans="1:7" ht="13.5" customHeight="1" x14ac:dyDescent="0.3">
      <c r="A3" s="999" t="s">
        <v>459</v>
      </c>
      <c r="B3" s="999"/>
      <c r="C3" s="999"/>
    </row>
    <row r="4" spans="1:7" ht="13.5" customHeight="1" x14ac:dyDescent="0.3">
      <c r="A4" s="999" t="s">
        <v>397</v>
      </c>
      <c r="B4" s="999"/>
      <c r="C4" s="999"/>
    </row>
    <row r="5" spans="1:7" ht="13.5" customHeight="1" x14ac:dyDescent="0.3">
      <c r="A5" s="1000" t="s">
        <v>11</v>
      </c>
      <c r="B5" s="1000"/>
      <c r="C5" s="1000"/>
    </row>
    <row r="6" spans="1:7" x14ac:dyDescent="0.3">
      <c r="A6" s="94"/>
      <c r="B6" s="94"/>
      <c r="C6" s="94"/>
    </row>
    <row r="7" spans="1:7" x14ac:dyDescent="0.3">
      <c r="A7" s="275"/>
      <c r="B7" s="428">
        <v>2022</v>
      </c>
      <c r="C7" s="428">
        <v>2023</v>
      </c>
      <c r="E7" s="706"/>
      <c r="F7" s="706"/>
      <c r="G7" s="706"/>
    </row>
    <row r="8" spans="1:7" x14ac:dyDescent="0.3">
      <c r="A8" s="96" t="s">
        <v>399</v>
      </c>
      <c r="B8" s="97"/>
      <c r="C8" s="97"/>
      <c r="E8" s="706"/>
      <c r="F8" s="706"/>
      <c r="G8" s="706"/>
    </row>
    <row r="9" spans="1:7" x14ac:dyDescent="0.3">
      <c r="A9" s="96" t="s">
        <v>400</v>
      </c>
      <c r="B9" s="108">
        <v>25.579463368193007</v>
      </c>
      <c r="C9" s="108">
        <v>22.628485258579005</v>
      </c>
      <c r="D9" s="99"/>
      <c r="E9" s="706"/>
      <c r="F9" s="706"/>
      <c r="G9" s="706"/>
    </row>
    <row r="10" spans="1:7" x14ac:dyDescent="0.3">
      <c r="A10" s="96" t="s">
        <v>401</v>
      </c>
      <c r="B10" s="108">
        <v>21.438192955973001</v>
      </c>
      <c r="C10" s="108">
        <v>19.283801516205468</v>
      </c>
      <c r="D10" s="99"/>
      <c r="E10" s="706"/>
      <c r="F10" s="706"/>
      <c r="G10" s="706"/>
    </row>
    <row r="11" spans="1:7" x14ac:dyDescent="0.3">
      <c r="A11" s="73" t="s">
        <v>402</v>
      </c>
      <c r="B11" s="109">
        <v>1.570429797558079</v>
      </c>
      <c r="C11" s="109">
        <v>1.0498132112449408</v>
      </c>
      <c r="D11" s="99"/>
      <c r="E11" s="706"/>
      <c r="F11" s="706"/>
      <c r="G11" s="706"/>
    </row>
    <row r="12" spans="1:7" x14ac:dyDescent="0.3">
      <c r="A12" s="73" t="s">
        <v>403</v>
      </c>
      <c r="B12" s="109">
        <v>19.867763158414924</v>
      </c>
      <c r="C12" s="109">
        <v>18.233988304960526</v>
      </c>
      <c r="D12" s="99"/>
      <c r="E12" s="706"/>
      <c r="F12" s="706"/>
      <c r="G12" s="706"/>
    </row>
    <row r="13" spans="1:7" x14ac:dyDescent="0.3">
      <c r="A13" s="73" t="s">
        <v>404</v>
      </c>
      <c r="B13" s="109">
        <v>0.77000803394425776</v>
      </c>
      <c r="C13" s="109">
        <v>0.39418678166701943</v>
      </c>
      <c r="D13" s="99"/>
      <c r="E13" s="706"/>
      <c r="F13" s="706"/>
      <c r="G13" s="706"/>
    </row>
    <row r="14" spans="1:7" x14ac:dyDescent="0.3">
      <c r="A14" s="73" t="s">
        <v>405</v>
      </c>
      <c r="B14" s="109">
        <v>0.90266397488323746</v>
      </c>
      <c r="C14" s="109">
        <v>0.86852310813797828</v>
      </c>
      <c r="D14" s="99"/>
      <c r="E14" s="706"/>
      <c r="F14" s="706"/>
      <c r="G14" s="706"/>
    </row>
    <row r="15" spans="1:7" x14ac:dyDescent="0.3">
      <c r="A15" s="73" t="s">
        <v>406</v>
      </c>
      <c r="B15" s="109">
        <v>5.7938914967901448E-2</v>
      </c>
      <c r="C15" s="109">
        <v>3.064154822471531E-2</v>
      </c>
      <c r="D15" s="99"/>
      <c r="E15" s="706"/>
      <c r="F15" s="706"/>
      <c r="G15" s="706"/>
    </row>
    <row r="16" spans="1:7" x14ac:dyDescent="0.3">
      <c r="A16" s="73" t="s">
        <v>407</v>
      </c>
      <c r="B16" s="109">
        <v>1.0121176040812043</v>
      </c>
      <c r="C16" s="109">
        <v>0.48635777415803816</v>
      </c>
      <c r="D16" s="99"/>
      <c r="E16" s="706"/>
      <c r="F16" s="706"/>
      <c r="G16" s="706"/>
    </row>
    <row r="17" spans="1:7" x14ac:dyDescent="0.3">
      <c r="A17" s="73" t="s">
        <v>408</v>
      </c>
      <c r="B17" s="109">
        <v>0.39938845668207157</v>
      </c>
      <c r="C17" s="109">
        <v>0.40589757980673041</v>
      </c>
      <c r="D17" s="99"/>
      <c r="E17" s="706"/>
      <c r="F17" s="706"/>
      <c r="G17" s="706"/>
    </row>
    <row r="18" spans="1:7" x14ac:dyDescent="0.3">
      <c r="A18" s="73" t="s">
        <v>409</v>
      </c>
      <c r="B18" s="109">
        <v>0.99915342766132598</v>
      </c>
      <c r="C18" s="109">
        <v>1.1590769503790592</v>
      </c>
      <c r="D18" s="99"/>
      <c r="E18" s="706"/>
      <c r="F18" s="706"/>
      <c r="G18" s="706"/>
    </row>
    <row r="19" spans="1:7" x14ac:dyDescent="0.3">
      <c r="A19" s="96" t="s">
        <v>410</v>
      </c>
      <c r="B19" s="108">
        <v>20.023705921073866</v>
      </c>
      <c r="C19" s="108">
        <v>21.097124135193003</v>
      </c>
      <c r="D19" s="99"/>
      <c r="E19" s="706"/>
      <c r="F19" s="706"/>
      <c r="G19" s="706"/>
    </row>
    <row r="20" spans="1:7" x14ac:dyDescent="0.3">
      <c r="A20" s="73" t="s">
        <v>411</v>
      </c>
      <c r="B20" s="109">
        <v>4.2188977044712281</v>
      </c>
      <c r="C20" s="109">
        <v>4.4813529037940292</v>
      </c>
      <c r="D20" s="99"/>
      <c r="E20" s="706"/>
      <c r="F20" s="706"/>
      <c r="G20" s="706"/>
    </row>
    <row r="21" spans="1:7" x14ac:dyDescent="0.3">
      <c r="A21" s="73" t="s">
        <v>412</v>
      </c>
      <c r="B21" s="109">
        <v>1.650438391625189</v>
      </c>
      <c r="C21" s="109">
        <v>1.7227517536695955</v>
      </c>
      <c r="D21" s="99"/>
      <c r="E21" s="706"/>
      <c r="F21" s="706"/>
      <c r="G21" s="706"/>
    </row>
    <row r="22" spans="1:7" x14ac:dyDescent="0.3">
      <c r="A22" s="73" t="s">
        <v>413</v>
      </c>
      <c r="B22" s="109">
        <v>0.95239013072513545</v>
      </c>
      <c r="C22" s="109">
        <v>1.0378311532778957</v>
      </c>
      <c r="D22" s="99"/>
      <c r="E22" s="706"/>
      <c r="F22" s="706"/>
      <c r="G22" s="706"/>
    </row>
    <row r="23" spans="1:7" x14ac:dyDescent="0.3">
      <c r="A23" s="73" t="s">
        <v>414</v>
      </c>
      <c r="B23" s="109">
        <v>9.9459155960850332</v>
      </c>
      <c r="C23" s="109">
        <v>9.0666684014631969</v>
      </c>
      <c r="D23" s="99"/>
      <c r="E23" s="706"/>
      <c r="F23" s="706"/>
      <c r="G23" s="706"/>
    </row>
    <row r="24" spans="1:7" x14ac:dyDescent="0.3">
      <c r="A24" s="73" t="s">
        <v>415</v>
      </c>
      <c r="B24" s="109">
        <v>3.2540199086316903</v>
      </c>
      <c r="C24" s="109">
        <v>4.7736938449730077</v>
      </c>
      <c r="D24" s="99"/>
      <c r="E24" s="706"/>
      <c r="F24" s="706"/>
      <c r="G24" s="706"/>
    </row>
    <row r="25" spans="1:7" x14ac:dyDescent="0.3">
      <c r="A25" s="73" t="s">
        <v>416</v>
      </c>
      <c r="B25" s="109">
        <v>2.0441895355891014E-3</v>
      </c>
      <c r="C25" s="109">
        <v>1.4826078015276047E-2</v>
      </c>
      <c r="D25" s="99"/>
      <c r="E25" s="706"/>
      <c r="F25" s="706"/>
      <c r="G25" s="706"/>
    </row>
    <row r="26" spans="1:7" x14ac:dyDescent="0.3">
      <c r="A26" s="96" t="s">
        <v>417</v>
      </c>
      <c r="B26" s="108">
        <v>5.555757447119138</v>
      </c>
      <c r="C26" s="108">
        <v>1.5313611233860043</v>
      </c>
      <c r="D26" s="99"/>
      <c r="E26" s="706"/>
      <c r="F26" s="706"/>
      <c r="G26" s="706"/>
    </row>
    <row r="27" spans="1:7" x14ac:dyDescent="0.3">
      <c r="A27" s="96" t="s">
        <v>29</v>
      </c>
      <c r="B27" s="108"/>
      <c r="C27" s="108"/>
      <c r="D27" s="99"/>
      <c r="E27" s="706"/>
      <c r="F27" s="706"/>
      <c r="G27" s="706"/>
    </row>
    <row r="28" spans="1:7" x14ac:dyDescent="0.3">
      <c r="A28" s="96" t="s">
        <v>418</v>
      </c>
      <c r="B28" s="108">
        <v>3.9739080919559209</v>
      </c>
      <c r="C28" s="108">
        <v>4.2500435270334318</v>
      </c>
      <c r="D28" s="99"/>
      <c r="E28" s="706"/>
      <c r="F28" s="706"/>
      <c r="G28" s="706"/>
    </row>
    <row r="29" spans="1:7" x14ac:dyDescent="0.3">
      <c r="A29" s="73" t="s">
        <v>419</v>
      </c>
      <c r="B29" s="109">
        <v>3.2141889931231221E-3</v>
      </c>
      <c r="C29" s="109">
        <v>3.7628019731716523E-3</v>
      </c>
      <c r="D29" s="99"/>
      <c r="E29" s="706"/>
      <c r="F29" s="706"/>
      <c r="G29" s="706"/>
    </row>
    <row r="30" spans="1:7" x14ac:dyDescent="0.3">
      <c r="A30" s="73" t="s">
        <v>420</v>
      </c>
      <c r="B30" s="109">
        <v>1.8940512669838139</v>
      </c>
      <c r="C30" s="109">
        <v>1.9482457509082376</v>
      </c>
      <c r="D30" s="99"/>
      <c r="E30" s="706"/>
      <c r="F30" s="706"/>
      <c r="G30" s="706"/>
    </row>
    <row r="31" spans="1:7" x14ac:dyDescent="0.3">
      <c r="A31" s="73" t="s">
        <v>421</v>
      </c>
      <c r="B31" s="109">
        <v>2.0830710139652302</v>
      </c>
      <c r="C31" s="109">
        <v>2.3055605780983655</v>
      </c>
      <c r="D31" s="99"/>
      <c r="E31" s="706"/>
      <c r="F31" s="706"/>
      <c r="G31" s="706"/>
    </row>
    <row r="32" spans="1:7" x14ac:dyDescent="0.3">
      <c r="A32" s="96" t="s">
        <v>422</v>
      </c>
      <c r="B32" s="108">
        <v>25.58267755718613</v>
      </c>
      <c r="C32" s="108">
        <v>22.632248060552179</v>
      </c>
      <c r="D32" s="99"/>
      <c r="E32" s="706"/>
      <c r="F32" s="706"/>
      <c r="G32" s="706"/>
    </row>
    <row r="33" spans="1:7" x14ac:dyDescent="0.3">
      <c r="A33" s="96" t="s">
        <v>423</v>
      </c>
      <c r="B33" s="108">
        <v>24.000828202022912</v>
      </c>
      <c r="C33" s="108">
        <v>25.350930464199607</v>
      </c>
      <c r="D33" s="99"/>
      <c r="E33" s="706"/>
      <c r="F33" s="706"/>
      <c r="G33" s="706"/>
    </row>
    <row r="34" spans="1:7" x14ac:dyDescent="0.3">
      <c r="A34" s="102" t="s">
        <v>424</v>
      </c>
      <c r="B34" s="110">
        <v>1.581849355163218</v>
      </c>
      <c r="C34" s="110">
        <v>-2.71868240364743</v>
      </c>
      <c r="D34" s="99"/>
      <c r="E34" s="706"/>
      <c r="F34" s="706"/>
      <c r="G34" s="706"/>
    </row>
    <row r="35" spans="1:7" x14ac:dyDescent="0.3">
      <c r="A35" s="73" t="s">
        <v>451</v>
      </c>
      <c r="B35" s="104"/>
      <c r="C35" s="104"/>
    </row>
    <row r="36" spans="1:7" x14ac:dyDescent="0.3">
      <c r="A36" s="73" t="s">
        <v>452</v>
      </c>
    </row>
    <row r="37" spans="1:7" x14ac:dyDescent="0.3">
      <c r="A37" s="1" t="s">
        <v>453</v>
      </c>
      <c r="C37" s="99"/>
    </row>
    <row r="38" spans="1:7" x14ac:dyDescent="0.3">
      <c r="A38" s="1" t="s">
        <v>454</v>
      </c>
      <c r="C38" s="99"/>
    </row>
    <row r="39" spans="1:7" x14ac:dyDescent="0.3">
      <c r="A39" s="1" t="s">
        <v>455</v>
      </c>
      <c r="C39" s="99"/>
    </row>
    <row r="40" spans="1:7" x14ac:dyDescent="0.3">
      <c r="A40" s="1" t="s">
        <v>65</v>
      </c>
    </row>
  </sheetData>
  <mergeCells count="5">
    <mergeCell ref="A1:C1"/>
    <mergeCell ref="A2:C2"/>
    <mergeCell ref="A3:C3"/>
    <mergeCell ref="A4:C4"/>
    <mergeCell ref="A5:C5"/>
  </mergeCells>
  <pageMargins left="0.7" right="0.7" top="0.75" bottom="0.75" header="0.3" footer="0.3"/>
  <pageSetup orientation="portrait" horizontalDpi="4294967292" verticalDpi="429496729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3246A-9BDD-4A35-A660-5D199425E8AA}">
  <dimension ref="A1:E36"/>
  <sheetViews>
    <sheetView zoomScale="70" zoomScaleNormal="70" workbookViewId="0">
      <selection activeCell="B21" sqref="B21"/>
    </sheetView>
  </sheetViews>
  <sheetFormatPr baseColWidth="10" defaultColWidth="11.453125" defaultRowHeight="13" x14ac:dyDescent="0.3"/>
  <cols>
    <col min="1" max="1" width="45.453125" style="1" bestFit="1" customWidth="1"/>
    <col min="2" max="3" width="11.453125" style="1" bestFit="1" customWidth="1"/>
    <col min="4" max="4" width="11.453125" style="1" bestFit="1"/>
    <col min="5" max="5" width="11.453125" style="1" bestFit="1" customWidth="1"/>
    <col min="6" max="16384" width="11.453125" style="1"/>
  </cols>
  <sheetData>
    <row r="1" spans="1:5" x14ac:dyDescent="0.3">
      <c r="A1" s="415" t="s">
        <v>462</v>
      </c>
      <c r="B1" s="111"/>
      <c r="C1" s="111"/>
    </row>
    <row r="2" spans="1:5" x14ac:dyDescent="0.3">
      <c r="A2" s="415" t="s">
        <v>463</v>
      </c>
      <c r="B2" s="111"/>
      <c r="C2" s="111"/>
    </row>
    <row r="3" spans="1:5" x14ac:dyDescent="0.3">
      <c r="A3" s="415" t="s">
        <v>464</v>
      </c>
      <c r="B3" s="111"/>
      <c r="C3" s="111"/>
    </row>
    <row r="4" spans="1:5" x14ac:dyDescent="0.3">
      <c r="A4" s="416" t="s">
        <v>398</v>
      </c>
      <c r="B4" s="111"/>
      <c r="C4" s="111"/>
    </row>
    <row r="5" spans="1:5" x14ac:dyDescent="0.3">
      <c r="A5" s="1142"/>
      <c r="B5" s="1142"/>
      <c r="C5" s="1142"/>
    </row>
    <row r="6" spans="1:5" x14ac:dyDescent="0.3">
      <c r="A6" s="275"/>
      <c r="B6" s="391">
        <v>2022</v>
      </c>
      <c r="C6" s="391">
        <v>2023</v>
      </c>
    </row>
    <row r="7" spans="1:5" s="100" customFormat="1" x14ac:dyDescent="0.3">
      <c r="A7" s="96" t="s">
        <v>39</v>
      </c>
      <c r="B7" s="112">
        <v>27470486.967</v>
      </c>
      <c r="C7" s="112">
        <v>22793825.498160999</v>
      </c>
      <c r="D7" s="392"/>
      <c r="E7" s="392"/>
    </row>
    <row r="8" spans="1:5" s="100" customFormat="1" x14ac:dyDescent="0.3">
      <c r="A8" s="96" t="s">
        <v>465</v>
      </c>
      <c r="B8" s="114">
        <v>2510977.131000001</v>
      </c>
      <c r="C8" s="114">
        <v>-963275.05149899796</v>
      </c>
      <c r="D8" s="392"/>
      <c r="E8" s="392"/>
    </row>
    <row r="9" spans="1:5" x14ac:dyDescent="0.3">
      <c r="A9" s="73" t="s">
        <v>466</v>
      </c>
      <c r="B9" s="116">
        <v>17445538.131000001</v>
      </c>
      <c r="C9" s="116">
        <v>17170372.117904998</v>
      </c>
      <c r="D9" s="392"/>
      <c r="E9" s="392"/>
    </row>
    <row r="10" spans="1:5" x14ac:dyDescent="0.3">
      <c r="A10" s="73" t="s">
        <v>467</v>
      </c>
      <c r="B10" s="116">
        <v>-14934561</v>
      </c>
      <c r="C10" s="116">
        <v>-18133647.169403996</v>
      </c>
      <c r="D10" s="392"/>
      <c r="E10" s="392"/>
    </row>
    <row r="11" spans="1:5" s="100" customFormat="1" x14ac:dyDescent="0.3">
      <c r="A11" s="96" t="s">
        <v>468</v>
      </c>
      <c r="B11" s="114">
        <v>10364351.42</v>
      </c>
      <c r="C11" s="114">
        <v>8730081.3678139988</v>
      </c>
      <c r="D11" s="392"/>
      <c r="E11" s="392"/>
    </row>
    <row r="12" spans="1:5" s="100" customFormat="1" x14ac:dyDescent="0.3">
      <c r="A12" s="96" t="s">
        <v>469</v>
      </c>
      <c r="B12" s="114">
        <v>14595158.415999999</v>
      </c>
      <c r="C12" s="114">
        <v>15027019.181845998</v>
      </c>
      <c r="D12" s="392"/>
      <c r="E12" s="392"/>
    </row>
    <row r="13" spans="1:5" s="100" customFormat="1" x14ac:dyDescent="0.3">
      <c r="A13" s="96" t="s">
        <v>42</v>
      </c>
      <c r="B13" s="114">
        <v>25678204.508000001</v>
      </c>
      <c r="C13" s="114">
        <v>26695239.606917005</v>
      </c>
      <c r="D13" s="392"/>
      <c r="E13" s="392"/>
    </row>
    <row r="14" spans="1:5" x14ac:dyDescent="0.3">
      <c r="A14" s="73" t="s">
        <v>470</v>
      </c>
      <c r="B14" s="116">
        <v>36634120.608999997</v>
      </c>
      <c r="C14" s="116">
        <v>37936751.185339004</v>
      </c>
      <c r="D14" s="392"/>
      <c r="E14" s="392"/>
    </row>
    <row r="15" spans="1:5" x14ac:dyDescent="0.3">
      <c r="A15" s="73" t="s">
        <v>471</v>
      </c>
      <c r="B15" s="116">
        <v>-464896.24800000002</v>
      </c>
      <c r="C15" s="116">
        <v>-476006.63988599996</v>
      </c>
      <c r="D15" s="392"/>
      <c r="E15" s="392"/>
    </row>
    <row r="16" spans="1:5" x14ac:dyDescent="0.3">
      <c r="A16" s="73" t="s">
        <v>472</v>
      </c>
      <c r="B16" s="116">
        <v>-10491019.853</v>
      </c>
      <c r="C16" s="116">
        <v>-10765504.938536</v>
      </c>
      <c r="D16" s="392"/>
      <c r="E16" s="392"/>
    </row>
    <row r="17" spans="1:5" x14ac:dyDescent="0.3">
      <c r="A17" s="96" t="s">
        <v>43</v>
      </c>
      <c r="B17" s="114">
        <v>2559834.8050000002</v>
      </c>
      <c r="C17" s="114">
        <v>2937811.8095180001</v>
      </c>
      <c r="D17" s="392"/>
      <c r="E17" s="392"/>
    </row>
    <row r="18" spans="1:5" x14ac:dyDescent="0.3">
      <c r="A18" s="73" t="s">
        <v>44</v>
      </c>
      <c r="B18" s="116">
        <v>1218754.92</v>
      </c>
      <c r="C18" s="116">
        <v>1185986.024741</v>
      </c>
      <c r="D18" s="392"/>
      <c r="E18" s="392"/>
    </row>
    <row r="19" spans="1:5" x14ac:dyDescent="0.3">
      <c r="A19" s="73" t="s">
        <v>45</v>
      </c>
      <c r="B19" s="116">
        <v>1322753.885</v>
      </c>
      <c r="C19" s="116">
        <v>1732545.2789279998</v>
      </c>
      <c r="D19" s="392"/>
      <c r="E19" s="392"/>
    </row>
    <row r="20" spans="1:5" x14ac:dyDescent="0.3">
      <c r="A20" s="73" t="s">
        <v>46</v>
      </c>
      <c r="B20" s="116">
        <v>18326</v>
      </c>
      <c r="C20" s="116">
        <v>19280.505849000001</v>
      </c>
      <c r="D20" s="392"/>
      <c r="E20" s="392"/>
    </row>
    <row r="21" spans="1:5" x14ac:dyDescent="0.3">
      <c r="A21" s="96" t="s">
        <v>47</v>
      </c>
      <c r="B21" s="114">
        <v>725089.21699999995</v>
      </c>
      <c r="C21" s="114">
        <v>760231.90303799999</v>
      </c>
      <c r="D21" s="392"/>
      <c r="E21" s="392"/>
    </row>
    <row r="22" spans="1:5" x14ac:dyDescent="0.3">
      <c r="A22" s="96" t="s">
        <v>48</v>
      </c>
      <c r="B22" s="114">
        <v>537494.25800000003</v>
      </c>
      <c r="C22" s="114">
        <v>478596.25883199996</v>
      </c>
      <c r="D22" s="392"/>
      <c r="E22" s="392"/>
    </row>
    <row r="23" spans="1:5" x14ac:dyDescent="0.3">
      <c r="A23" s="96" t="s">
        <v>49</v>
      </c>
      <c r="B23" s="114">
        <v>144505.45300000001</v>
      </c>
      <c r="C23" s="114">
        <v>202968.92129700002</v>
      </c>
      <c r="D23" s="392"/>
      <c r="E23" s="392"/>
    </row>
    <row r="24" spans="1:5" x14ac:dyDescent="0.3">
      <c r="A24" s="73" t="s">
        <v>473</v>
      </c>
      <c r="B24" s="116">
        <v>-1359786.702</v>
      </c>
      <c r="C24" s="116">
        <v>-1427568.0511139999</v>
      </c>
      <c r="D24" s="392"/>
      <c r="E24" s="392"/>
    </row>
    <row r="25" spans="1:5" x14ac:dyDescent="0.3">
      <c r="A25" s="73" t="s">
        <v>416</v>
      </c>
      <c r="B25" s="116">
        <v>1504292.155</v>
      </c>
      <c r="C25" s="116">
        <v>1630536.9724109999</v>
      </c>
      <c r="D25" s="392"/>
      <c r="E25" s="392"/>
    </row>
    <row r="26" spans="1:5" x14ac:dyDescent="0.3">
      <c r="A26" s="119" t="s">
        <v>474</v>
      </c>
      <c r="B26" s="120">
        <v>57115615.208000004</v>
      </c>
      <c r="C26" s="120">
        <v>53868673.997763008</v>
      </c>
      <c r="D26" s="392"/>
      <c r="E26" s="392"/>
    </row>
    <row r="27" spans="1:5" x14ac:dyDescent="0.3">
      <c r="A27" s="1" t="s">
        <v>65</v>
      </c>
      <c r="B27" s="121"/>
      <c r="C27" s="121"/>
    </row>
    <row r="36" spans="2:2" x14ac:dyDescent="0.3">
      <c r="B36" s="122"/>
    </row>
  </sheetData>
  <mergeCells count="1">
    <mergeCell ref="A5:C5"/>
  </mergeCells>
  <pageMargins left="0.7" right="0.7" top="0.75" bottom="0.75" header="0.3" footer="0.3"/>
  <pageSetup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382D-CE98-431C-8F75-C417AEC166EA}">
  <dimension ref="A1:E36"/>
  <sheetViews>
    <sheetView zoomScale="80" zoomScaleNormal="80" workbookViewId="0">
      <selection activeCell="E35" sqref="E35"/>
    </sheetView>
  </sheetViews>
  <sheetFormatPr baseColWidth="10" defaultColWidth="11.453125" defaultRowHeight="13" x14ac:dyDescent="0.3"/>
  <cols>
    <col min="1" max="1" width="45.453125" style="1" bestFit="1" customWidth="1"/>
    <col min="2" max="3" width="11.453125" style="1" bestFit="1" customWidth="1"/>
    <col min="4" max="16384" width="11.453125" style="1"/>
  </cols>
  <sheetData>
    <row r="1" spans="1:5" x14ac:dyDescent="0.3">
      <c r="A1" s="415" t="s">
        <v>475</v>
      </c>
      <c r="B1" s="111"/>
      <c r="C1" s="111"/>
    </row>
    <row r="2" spans="1:5" x14ac:dyDescent="0.3">
      <c r="A2" s="415" t="s">
        <v>463</v>
      </c>
      <c r="B2" s="111"/>
      <c r="C2" s="111"/>
    </row>
    <row r="3" spans="1:5" x14ac:dyDescent="0.3">
      <c r="A3" s="415" t="s">
        <v>464</v>
      </c>
      <c r="B3" s="111"/>
      <c r="C3" s="111"/>
    </row>
    <row r="4" spans="1:5" x14ac:dyDescent="0.3">
      <c r="A4" s="416" t="s">
        <v>901</v>
      </c>
      <c r="B4" s="111"/>
      <c r="C4" s="111"/>
    </row>
    <row r="5" spans="1:5" x14ac:dyDescent="0.3">
      <c r="A5" s="1142"/>
      <c r="B5" s="1142"/>
      <c r="C5" s="1142"/>
    </row>
    <row r="6" spans="1:5" x14ac:dyDescent="0.3">
      <c r="A6" s="428"/>
      <c r="B6" s="940">
        <v>2022</v>
      </c>
      <c r="C6" s="428">
        <v>2023</v>
      </c>
    </row>
    <row r="7" spans="1:5" s="100" customFormat="1" x14ac:dyDescent="0.3">
      <c r="A7" s="118" t="s">
        <v>39</v>
      </c>
      <c r="B7" s="112">
        <v>29201127.645920999</v>
      </c>
      <c r="C7" s="113">
        <v>22793825.498160999</v>
      </c>
      <c r="D7" s="469"/>
      <c r="E7" s="469"/>
    </row>
    <row r="8" spans="1:5" s="100" customFormat="1" x14ac:dyDescent="0.3">
      <c r="A8" s="118" t="s">
        <v>465</v>
      </c>
      <c r="B8" s="114">
        <v>2669168.6902530007</v>
      </c>
      <c r="C8" s="115">
        <v>-963275.05149899796</v>
      </c>
      <c r="D8" s="469"/>
      <c r="E8" s="469"/>
    </row>
    <row r="9" spans="1:5" x14ac:dyDescent="0.3">
      <c r="A9" s="97" t="s">
        <v>466</v>
      </c>
      <c r="B9" s="116">
        <v>18544607.033252999</v>
      </c>
      <c r="C9" s="117">
        <v>17170372.117904998</v>
      </c>
      <c r="D9" s="469"/>
      <c r="E9" s="469"/>
    </row>
    <row r="10" spans="1:5" x14ac:dyDescent="0.3">
      <c r="A10" s="97" t="s">
        <v>467</v>
      </c>
      <c r="B10" s="116">
        <v>-15875438.342999998</v>
      </c>
      <c r="C10" s="117">
        <v>-18133647.169403996</v>
      </c>
      <c r="D10" s="469"/>
      <c r="E10" s="469"/>
    </row>
    <row r="11" spans="1:5" s="100" customFormat="1" x14ac:dyDescent="0.3">
      <c r="A11" s="118" t="s">
        <v>468</v>
      </c>
      <c r="B11" s="114">
        <v>11017305.559459999</v>
      </c>
      <c r="C11" s="115">
        <v>8730081.3678139988</v>
      </c>
      <c r="D11" s="469"/>
      <c r="E11" s="469"/>
    </row>
    <row r="12" spans="1:5" s="100" customFormat="1" x14ac:dyDescent="0.3">
      <c r="A12" s="118" t="s">
        <v>469</v>
      </c>
      <c r="B12" s="114">
        <v>15514653.396207998</v>
      </c>
      <c r="C12" s="115">
        <v>15027019.181845998</v>
      </c>
      <c r="D12" s="469"/>
      <c r="E12" s="469"/>
    </row>
    <row r="13" spans="1:5" s="100" customFormat="1" x14ac:dyDescent="0.3">
      <c r="A13" s="118" t="s">
        <v>42</v>
      </c>
      <c r="B13" s="114">
        <v>27295931.392003998</v>
      </c>
      <c r="C13" s="114">
        <v>26695239.606917005</v>
      </c>
      <c r="D13" s="469"/>
      <c r="E13" s="469"/>
    </row>
    <row r="14" spans="1:5" x14ac:dyDescent="0.3">
      <c r="A14" s="97" t="s">
        <v>470</v>
      </c>
      <c r="B14" s="116">
        <v>38942070.207366996</v>
      </c>
      <c r="C14" s="116">
        <v>37936751.185339004</v>
      </c>
      <c r="D14" s="469"/>
      <c r="E14" s="469"/>
    </row>
    <row r="15" spans="1:5" x14ac:dyDescent="0.3">
      <c r="A15" s="97" t="s">
        <v>471</v>
      </c>
      <c r="B15" s="116">
        <v>-494184.71162399999</v>
      </c>
      <c r="C15" s="116">
        <v>-476006.63988599996</v>
      </c>
      <c r="D15" s="469"/>
      <c r="E15" s="469"/>
    </row>
    <row r="16" spans="1:5" x14ac:dyDescent="0.3">
      <c r="A16" s="97" t="s">
        <v>472</v>
      </c>
      <c r="B16" s="116">
        <v>-11151954.103738999</v>
      </c>
      <c r="C16" s="116">
        <v>-10765504.938536</v>
      </c>
      <c r="D16" s="469"/>
      <c r="E16" s="469"/>
    </row>
    <row r="17" spans="1:5" x14ac:dyDescent="0.3">
      <c r="A17" s="118" t="s">
        <v>43</v>
      </c>
      <c r="B17" s="114">
        <v>2721104.397715</v>
      </c>
      <c r="C17" s="114">
        <v>2937811.8095180001</v>
      </c>
      <c r="D17" s="469"/>
      <c r="E17" s="469"/>
    </row>
    <row r="18" spans="1:5" x14ac:dyDescent="0.3">
      <c r="A18" s="97" t="s">
        <v>44</v>
      </c>
      <c r="B18" s="116">
        <v>1295536.4799599999</v>
      </c>
      <c r="C18" s="116">
        <v>1185986.024741</v>
      </c>
      <c r="D18" s="469"/>
      <c r="E18" s="469"/>
    </row>
    <row r="19" spans="1:5" x14ac:dyDescent="0.3">
      <c r="A19" s="97" t="s">
        <v>45</v>
      </c>
      <c r="B19" s="116">
        <v>1406087.3797549999</v>
      </c>
      <c r="C19" s="116">
        <v>1732545.2789279998</v>
      </c>
      <c r="D19" s="469"/>
      <c r="E19" s="469"/>
    </row>
    <row r="20" spans="1:5" x14ac:dyDescent="0.3">
      <c r="A20" s="97" t="s">
        <v>46</v>
      </c>
      <c r="B20" s="116">
        <v>19480.538</v>
      </c>
      <c r="C20" s="116">
        <v>19280.505849000001</v>
      </c>
      <c r="D20" s="469"/>
      <c r="E20" s="469"/>
    </row>
    <row r="21" spans="1:5" x14ac:dyDescent="0.3">
      <c r="A21" s="118" t="s">
        <v>47</v>
      </c>
      <c r="B21" s="114">
        <v>770769.83767099993</v>
      </c>
      <c r="C21" s="114">
        <v>760231.90303799999</v>
      </c>
      <c r="D21" s="469"/>
      <c r="E21" s="469"/>
    </row>
    <row r="22" spans="1:5" x14ac:dyDescent="0.3">
      <c r="A22" s="118" t="s">
        <v>48</v>
      </c>
      <c r="B22" s="114">
        <v>571356.39625400002</v>
      </c>
      <c r="C22" s="114">
        <v>478596.25883199996</v>
      </c>
      <c r="D22" s="469"/>
      <c r="E22" s="469"/>
    </row>
    <row r="23" spans="1:5" x14ac:dyDescent="0.3">
      <c r="A23" s="118" t="s">
        <v>49</v>
      </c>
      <c r="B23" s="114">
        <v>153609.296539</v>
      </c>
      <c r="C23" s="114">
        <v>202968.92129700002</v>
      </c>
      <c r="D23" s="469"/>
      <c r="E23" s="469"/>
    </row>
    <row r="24" spans="1:5" x14ac:dyDescent="0.3">
      <c r="A24" s="97" t="s">
        <v>473</v>
      </c>
      <c r="B24" s="116">
        <v>-1445453.2642260001</v>
      </c>
      <c r="C24" s="116">
        <v>-1427568.0511139999</v>
      </c>
      <c r="D24" s="469"/>
      <c r="E24" s="469"/>
    </row>
    <row r="25" spans="1:5" x14ac:dyDescent="0.3">
      <c r="A25" s="97" t="s">
        <v>416</v>
      </c>
      <c r="B25" s="116">
        <v>1599062.5607650001</v>
      </c>
      <c r="C25" s="116">
        <v>1630536.9724109999</v>
      </c>
      <c r="D25" s="469"/>
      <c r="E25" s="469"/>
    </row>
    <row r="26" spans="1:5" x14ac:dyDescent="0.3">
      <c r="A26" s="119" t="s">
        <v>474</v>
      </c>
      <c r="B26" s="120">
        <v>60713898.966104001</v>
      </c>
      <c r="C26" s="120">
        <v>53868673.997763008</v>
      </c>
      <c r="D26" s="469"/>
      <c r="E26" s="469"/>
    </row>
    <row r="27" spans="1:5" x14ac:dyDescent="0.3">
      <c r="A27" s="1" t="s">
        <v>65</v>
      </c>
      <c r="B27" s="105"/>
      <c r="C27" s="106"/>
    </row>
    <row r="29" spans="1:5" x14ac:dyDescent="0.3">
      <c r="A29" s="100"/>
    </row>
    <row r="36" spans="2:2" x14ac:dyDescent="0.3">
      <c r="B36" s="122"/>
    </row>
  </sheetData>
  <mergeCells count="1">
    <mergeCell ref="A5:C5"/>
  </mergeCells>
  <pageMargins left="0.7" right="0.7" top="0.75" bottom="0.75" header="0.3" footer="0.3"/>
  <pageSetup orientation="portrait" horizontalDpi="4294967292" verticalDpi="4294967292"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756C-AF2F-48B3-8D75-16076F2E4A3C}">
  <dimension ref="A1:E14"/>
  <sheetViews>
    <sheetView workbookViewId="0">
      <selection activeCell="B6" sqref="B6"/>
    </sheetView>
  </sheetViews>
  <sheetFormatPr baseColWidth="10" defaultColWidth="11.453125" defaultRowHeight="13" x14ac:dyDescent="0.3"/>
  <cols>
    <col min="1" max="1" width="34.453125" style="1" bestFit="1" customWidth="1"/>
    <col min="2" max="3" width="10.453125" style="1" bestFit="1" customWidth="1"/>
    <col min="4" max="16384" width="11.453125" style="1"/>
  </cols>
  <sheetData>
    <row r="1" spans="1:5" x14ac:dyDescent="0.3">
      <c r="A1" s="415" t="s">
        <v>476</v>
      </c>
      <c r="B1" s="111"/>
      <c r="C1" s="111"/>
    </row>
    <row r="2" spans="1:5" x14ac:dyDescent="0.3">
      <c r="A2" s="415" t="s">
        <v>463</v>
      </c>
      <c r="B2" s="111"/>
      <c r="C2" s="111"/>
    </row>
    <row r="3" spans="1:5" x14ac:dyDescent="0.3">
      <c r="A3" s="415" t="s">
        <v>477</v>
      </c>
      <c r="B3" s="111"/>
      <c r="C3" s="111"/>
    </row>
    <row r="4" spans="1:5" x14ac:dyDescent="0.3">
      <c r="A4" s="416" t="s">
        <v>398</v>
      </c>
      <c r="B4" s="111"/>
      <c r="C4" s="111"/>
    </row>
    <row r="6" spans="1:5" x14ac:dyDescent="0.3">
      <c r="A6" s="428"/>
      <c r="B6" s="428">
        <v>2022</v>
      </c>
      <c r="C6" s="428">
        <v>2023</v>
      </c>
    </row>
    <row r="7" spans="1:5" x14ac:dyDescent="0.3">
      <c r="A7" s="123" t="s">
        <v>39</v>
      </c>
      <c r="B7" s="112">
        <v>4183937.7139999997</v>
      </c>
      <c r="C7" s="112">
        <v>2932619.1512509999</v>
      </c>
      <c r="D7" s="122"/>
      <c r="E7" s="122"/>
    </row>
    <row r="8" spans="1:5" x14ac:dyDescent="0.3">
      <c r="A8" s="123" t="s">
        <v>465</v>
      </c>
      <c r="B8" s="114">
        <v>1324779.2269999997</v>
      </c>
      <c r="C8" s="114">
        <v>269524.49614800001</v>
      </c>
      <c r="D8" s="122"/>
      <c r="E8" s="122"/>
    </row>
    <row r="9" spans="1:5" x14ac:dyDescent="0.3">
      <c r="A9" s="124" t="s">
        <v>466</v>
      </c>
      <c r="B9" s="116">
        <v>4077475.6339999996</v>
      </c>
      <c r="C9" s="116">
        <v>2861971.0763610001</v>
      </c>
      <c r="D9" s="122"/>
      <c r="E9" s="122"/>
    </row>
    <row r="10" spans="1:5" x14ac:dyDescent="0.3">
      <c r="A10" s="124" t="s">
        <v>467</v>
      </c>
      <c r="B10" s="116">
        <v>-2752696.4070000001</v>
      </c>
      <c r="C10" s="116">
        <v>-2592446.5802130001</v>
      </c>
      <c r="D10" s="122"/>
      <c r="E10" s="122"/>
    </row>
    <row r="11" spans="1:5" x14ac:dyDescent="0.3">
      <c r="A11" s="123" t="s">
        <v>468</v>
      </c>
      <c r="B11" s="114">
        <v>410101.16100000002</v>
      </c>
      <c r="C11" s="114">
        <v>383900.73963299999</v>
      </c>
      <c r="D11" s="122"/>
      <c r="E11" s="122"/>
    </row>
    <row r="12" spans="1:5" x14ac:dyDescent="0.3">
      <c r="A12" s="123" t="s">
        <v>469</v>
      </c>
      <c r="B12" s="114">
        <v>2449057.3259999999</v>
      </c>
      <c r="C12" s="114">
        <v>2279193.9154699999</v>
      </c>
      <c r="D12" s="122"/>
      <c r="E12" s="122"/>
    </row>
    <row r="13" spans="1:5" x14ac:dyDescent="0.3">
      <c r="A13" s="125" t="s">
        <v>474</v>
      </c>
      <c r="B13" s="120">
        <v>4183937.7139999997</v>
      </c>
      <c r="C13" s="120">
        <v>2932619.1512509999</v>
      </c>
      <c r="D13" s="122"/>
      <c r="E13" s="122"/>
    </row>
    <row r="14" spans="1:5" x14ac:dyDescent="0.3">
      <c r="A14" s="1" t="s">
        <v>65</v>
      </c>
    </row>
  </sheetData>
  <pageMargins left="0.7" right="0.7" top="0.75" bottom="0.75" header="0.3" footer="0.3"/>
  <pageSetup orientation="portrait" horizontalDpi="4294967292" verticalDpi="429496729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5BD7-5AA4-4FBB-81CA-F5007954A67E}">
  <dimension ref="A1:E15"/>
  <sheetViews>
    <sheetView workbookViewId="0">
      <selection activeCell="B10" sqref="B10"/>
    </sheetView>
  </sheetViews>
  <sheetFormatPr baseColWidth="10" defaultColWidth="11.453125" defaultRowHeight="13" x14ac:dyDescent="0.3"/>
  <cols>
    <col min="1" max="1" width="34.453125" style="1" bestFit="1" customWidth="1"/>
    <col min="2" max="3" width="10.453125" style="1" bestFit="1" customWidth="1"/>
    <col min="4" max="16384" width="11.453125" style="1"/>
  </cols>
  <sheetData>
    <row r="1" spans="1:5" x14ac:dyDescent="0.3">
      <c r="A1" s="415" t="s">
        <v>478</v>
      </c>
      <c r="B1" s="111"/>
      <c r="C1" s="111"/>
    </row>
    <row r="2" spans="1:5" x14ac:dyDescent="0.3">
      <c r="A2" s="415" t="s">
        <v>463</v>
      </c>
      <c r="B2" s="111"/>
      <c r="C2" s="111"/>
    </row>
    <row r="3" spans="1:5" x14ac:dyDescent="0.3">
      <c r="A3" s="415" t="s">
        <v>477</v>
      </c>
      <c r="B3" s="111"/>
      <c r="C3" s="111"/>
    </row>
    <row r="4" spans="1:5" x14ac:dyDescent="0.3">
      <c r="A4" s="416" t="s">
        <v>644</v>
      </c>
      <c r="B4" s="111"/>
      <c r="C4" s="111"/>
    </row>
    <row r="6" spans="1:5" x14ac:dyDescent="0.3">
      <c r="A6" s="428"/>
      <c r="B6" s="940">
        <v>2022</v>
      </c>
      <c r="C6" s="428">
        <v>2023</v>
      </c>
    </row>
    <row r="7" spans="1:5" x14ac:dyDescent="0.3">
      <c r="A7" s="123" t="s">
        <v>39</v>
      </c>
      <c r="B7" s="112">
        <v>4447525.7899819994</v>
      </c>
      <c r="C7" s="112">
        <v>2932619.1512509999</v>
      </c>
      <c r="D7" s="122"/>
      <c r="E7" s="122"/>
    </row>
    <row r="8" spans="1:5" x14ac:dyDescent="0.3">
      <c r="A8" s="123" t="s">
        <v>465</v>
      </c>
      <c r="B8" s="114">
        <v>1408240.3183009997</v>
      </c>
      <c r="C8" s="114">
        <v>269524.49614800001</v>
      </c>
      <c r="D8" s="122"/>
      <c r="E8" s="122"/>
    </row>
    <row r="9" spans="1:5" x14ac:dyDescent="0.3">
      <c r="A9" s="124" t="s">
        <v>466</v>
      </c>
      <c r="B9" s="116">
        <v>4334356.5989419995</v>
      </c>
      <c r="C9" s="116">
        <v>2861971.0763610001</v>
      </c>
      <c r="D9" s="122"/>
      <c r="E9" s="122"/>
    </row>
    <row r="10" spans="1:5" x14ac:dyDescent="0.3">
      <c r="A10" s="124" t="s">
        <v>467</v>
      </c>
      <c r="B10" s="116">
        <v>-2926116.2806409998</v>
      </c>
      <c r="C10" s="116">
        <v>-2592446.5802130001</v>
      </c>
      <c r="D10" s="122"/>
      <c r="E10" s="122"/>
    </row>
    <row r="11" spans="1:5" x14ac:dyDescent="0.3">
      <c r="A11" s="123" t="s">
        <v>468</v>
      </c>
      <c r="B11" s="114">
        <v>435937.53414300003</v>
      </c>
      <c r="C11" s="114">
        <v>383900.73963299999</v>
      </c>
      <c r="D11" s="122"/>
      <c r="E11" s="122"/>
    </row>
    <row r="12" spans="1:5" x14ac:dyDescent="0.3">
      <c r="A12" s="123" t="s">
        <v>469</v>
      </c>
      <c r="B12" s="114">
        <v>2603347.9375379998</v>
      </c>
      <c r="C12" s="114">
        <v>2279193.9154699999</v>
      </c>
      <c r="D12" s="122"/>
      <c r="E12" s="122"/>
    </row>
    <row r="13" spans="1:5" x14ac:dyDescent="0.3">
      <c r="A13" s="125" t="s">
        <v>474</v>
      </c>
      <c r="B13" s="120">
        <v>4447525.7899819994</v>
      </c>
      <c r="C13" s="120">
        <v>2932619.1512509999</v>
      </c>
      <c r="D13" s="122"/>
      <c r="E13" s="122"/>
    </row>
    <row r="14" spans="1:5" x14ac:dyDescent="0.3">
      <c r="A14" s="1" t="s">
        <v>65</v>
      </c>
      <c r="D14" s="122"/>
      <c r="E14" s="122"/>
    </row>
    <row r="15" spans="1:5" x14ac:dyDescent="0.3">
      <c r="B15" s="105"/>
      <c r="C15" s="106"/>
    </row>
  </sheetData>
  <pageMargins left="0.7" right="0.7" top="0.75" bottom="0.75" header="0.3" footer="0.3"/>
  <pageSetup orientation="portrait" horizontalDpi="4294967292" verticalDpi="429496729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D35D-61F8-4BED-8775-4DB7E1F5AF82}">
  <dimension ref="A1:E27"/>
  <sheetViews>
    <sheetView zoomScale="80" zoomScaleNormal="80" workbookViewId="0">
      <selection activeCell="E18" sqref="E18"/>
    </sheetView>
  </sheetViews>
  <sheetFormatPr baseColWidth="10" defaultColWidth="11.453125" defaultRowHeight="13" x14ac:dyDescent="0.3"/>
  <cols>
    <col min="1" max="1" width="47.453125" style="1" customWidth="1"/>
    <col min="2" max="3" width="11.453125" style="1" bestFit="1" customWidth="1"/>
    <col min="4" max="16384" width="11.453125" style="1"/>
  </cols>
  <sheetData>
    <row r="1" spans="1:5" x14ac:dyDescent="0.3">
      <c r="A1" s="415" t="s">
        <v>479</v>
      </c>
      <c r="B1" s="111"/>
      <c r="C1" s="111"/>
    </row>
    <row r="2" spans="1:5" x14ac:dyDescent="0.3">
      <c r="A2" s="415" t="s">
        <v>463</v>
      </c>
      <c r="B2" s="111"/>
      <c r="C2" s="111"/>
    </row>
    <row r="3" spans="1:5" x14ac:dyDescent="0.3">
      <c r="A3" s="415" t="s">
        <v>480</v>
      </c>
      <c r="B3" s="111"/>
      <c r="C3" s="111"/>
    </row>
    <row r="4" spans="1:5" x14ac:dyDescent="0.3">
      <c r="A4" s="416" t="s">
        <v>398</v>
      </c>
      <c r="B4" s="111"/>
      <c r="C4" s="111"/>
    </row>
    <row r="5" spans="1:5" x14ac:dyDescent="0.3">
      <c r="A5" s="1142"/>
      <c r="B5" s="1142"/>
      <c r="C5" s="1142"/>
    </row>
    <row r="6" spans="1:5" x14ac:dyDescent="0.3">
      <c r="A6" s="428"/>
      <c r="B6" s="940">
        <v>2022</v>
      </c>
      <c r="C6" s="428">
        <v>2023</v>
      </c>
    </row>
    <row r="7" spans="1:5" x14ac:dyDescent="0.3">
      <c r="A7" s="118" t="s">
        <v>39</v>
      </c>
      <c r="B7" s="112">
        <v>23286549.252999999</v>
      </c>
      <c r="C7" s="112">
        <v>19861206.34691</v>
      </c>
      <c r="D7" s="122"/>
      <c r="E7" s="122"/>
    </row>
    <row r="8" spans="1:5" x14ac:dyDescent="0.3">
      <c r="A8" s="118" t="s">
        <v>465</v>
      </c>
      <c r="B8" s="114">
        <v>1186197.904000001</v>
      </c>
      <c r="C8" s="114">
        <v>-1232799.5476469994</v>
      </c>
      <c r="D8" s="122"/>
      <c r="E8" s="122"/>
    </row>
    <row r="9" spans="1:5" x14ac:dyDescent="0.3">
      <c r="A9" s="97" t="s">
        <v>466</v>
      </c>
      <c r="B9" s="116">
        <v>13368062.497</v>
      </c>
      <c r="C9" s="116">
        <v>14308401.041543998</v>
      </c>
      <c r="D9" s="122"/>
      <c r="E9" s="122"/>
    </row>
    <row r="10" spans="1:5" x14ac:dyDescent="0.3">
      <c r="A10" s="97" t="s">
        <v>467</v>
      </c>
      <c r="B10" s="116">
        <v>-12181864.592999998</v>
      </c>
      <c r="C10" s="116">
        <v>-15541200.589190997</v>
      </c>
      <c r="D10" s="122"/>
      <c r="E10" s="122"/>
    </row>
    <row r="11" spans="1:5" x14ac:dyDescent="0.3">
      <c r="A11" s="118" t="s">
        <v>468</v>
      </c>
      <c r="B11" s="114">
        <v>9954250.2589999996</v>
      </c>
      <c r="C11" s="114">
        <v>8346180.6281809993</v>
      </c>
      <c r="D11" s="122"/>
      <c r="E11" s="122"/>
    </row>
    <row r="12" spans="1:5" x14ac:dyDescent="0.3">
      <c r="A12" s="118" t="s">
        <v>469</v>
      </c>
      <c r="B12" s="114">
        <v>12146101.089999998</v>
      </c>
      <c r="C12" s="114">
        <v>12747825.266375998</v>
      </c>
      <c r="D12" s="122"/>
      <c r="E12" s="122"/>
    </row>
    <row r="13" spans="1:5" x14ac:dyDescent="0.3">
      <c r="A13" s="118" t="s">
        <v>42</v>
      </c>
      <c r="B13" s="114">
        <v>25678204.508000001</v>
      </c>
      <c r="C13" s="114">
        <v>26695239.606917005</v>
      </c>
      <c r="D13" s="122"/>
      <c r="E13" s="122"/>
    </row>
    <row r="14" spans="1:5" x14ac:dyDescent="0.3">
      <c r="A14" s="97" t="s">
        <v>470</v>
      </c>
      <c r="B14" s="116">
        <v>36634120.608999997</v>
      </c>
      <c r="C14" s="116">
        <v>37936751.185339004</v>
      </c>
      <c r="D14" s="122"/>
      <c r="E14" s="122"/>
    </row>
    <row r="15" spans="1:5" x14ac:dyDescent="0.3">
      <c r="A15" s="97" t="s">
        <v>471</v>
      </c>
      <c r="B15" s="116">
        <v>-464896.24800000002</v>
      </c>
      <c r="C15" s="116">
        <v>-476006.63988599996</v>
      </c>
      <c r="D15" s="122"/>
      <c r="E15" s="122"/>
    </row>
    <row r="16" spans="1:5" x14ac:dyDescent="0.3">
      <c r="A16" s="97" t="s">
        <v>472</v>
      </c>
      <c r="B16" s="116">
        <v>-10491019.853</v>
      </c>
      <c r="C16" s="116">
        <v>-10765504.938536</v>
      </c>
      <c r="D16" s="122"/>
      <c r="E16" s="122"/>
    </row>
    <row r="17" spans="1:5" x14ac:dyDescent="0.3">
      <c r="A17" s="118" t="s">
        <v>43</v>
      </c>
      <c r="B17" s="114">
        <v>2559834.8050000002</v>
      </c>
      <c r="C17" s="114">
        <v>2937811.8095180001</v>
      </c>
      <c r="D17" s="122"/>
      <c r="E17" s="122"/>
    </row>
    <row r="18" spans="1:5" x14ac:dyDescent="0.3">
      <c r="A18" s="97" t="s">
        <v>44</v>
      </c>
      <c r="B18" s="116">
        <v>1218754.92</v>
      </c>
      <c r="C18" s="116">
        <v>1185986.024741</v>
      </c>
      <c r="D18" s="122"/>
      <c r="E18" s="122"/>
    </row>
    <row r="19" spans="1:5" x14ac:dyDescent="0.3">
      <c r="A19" s="97" t="s">
        <v>45</v>
      </c>
      <c r="B19" s="116">
        <v>1322753.885</v>
      </c>
      <c r="C19" s="116">
        <v>1732545.2789279998</v>
      </c>
      <c r="D19" s="122"/>
      <c r="E19" s="122"/>
    </row>
    <row r="20" spans="1:5" x14ac:dyDescent="0.3">
      <c r="A20" s="97" t="s">
        <v>46</v>
      </c>
      <c r="B20" s="116">
        <v>18326</v>
      </c>
      <c r="C20" s="116">
        <v>19280.505849000001</v>
      </c>
      <c r="D20" s="122"/>
      <c r="E20" s="122"/>
    </row>
    <row r="21" spans="1:5" x14ac:dyDescent="0.3">
      <c r="A21" s="118" t="s">
        <v>47</v>
      </c>
      <c r="B21" s="114">
        <v>725089.21699999995</v>
      </c>
      <c r="C21" s="114">
        <v>760231.90303799999</v>
      </c>
      <c r="D21" s="122"/>
      <c r="E21" s="122"/>
    </row>
    <row r="22" spans="1:5" x14ac:dyDescent="0.3">
      <c r="A22" s="118" t="s">
        <v>48</v>
      </c>
      <c r="B22" s="114">
        <v>537494.25800000003</v>
      </c>
      <c r="C22" s="114">
        <v>478596.25883199996</v>
      </c>
      <c r="D22" s="122"/>
      <c r="E22" s="122"/>
    </row>
    <row r="23" spans="1:5" x14ac:dyDescent="0.3">
      <c r="A23" s="118" t="s">
        <v>49</v>
      </c>
      <c r="B23" s="114">
        <v>144505.45300000001</v>
      </c>
      <c r="C23" s="114">
        <v>202968.92129700002</v>
      </c>
      <c r="D23" s="122"/>
      <c r="E23" s="122"/>
    </row>
    <row r="24" spans="1:5" x14ac:dyDescent="0.3">
      <c r="A24" s="97" t="s">
        <v>473</v>
      </c>
      <c r="B24" s="116">
        <v>-1359786.702</v>
      </c>
      <c r="C24" s="116">
        <v>-1427568.0511139999</v>
      </c>
      <c r="D24" s="122"/>
      <c r="E24" s="122"/>
    </row>
    <row r="25" spans="1:5" x14ac:dyDescent="0.3">
      <c r="A25" s="97" t="s">
        <v>416</v>
      </c>
      <c r="B25" s="116">
        <v>1504292.155</v>
      </c>
      <c r="C25" s="116">
        <v>1630536.9724109999</v>
      </c>
      <c r="D25" s="122"/>
      <c r="E25" s="122"/>
    </row>
    <row r="26" spans="1:5" x14ac:dyDescent="0.3">
      <c r="A26" s="119" t="s">
        <v>474</v>
      </c>
      <c r="B26" s="120">
        <v>52931677.494000003</v>
      </c>
      <c r="C26" s="120">
        <v>50936054.846512012</v>
      </c>
      <c r="D26" s="122"/>
      <c r="E26" s="122"/>
    </row>
    <row r="27" spans="1:5" x14ac:dyDescent="0.3">
      <c r="A27" s="1" t="s">
        <v>65</v>
      </c>
    </row>
  </sheetData>
  <mergeCells count="1">
    <mergeCell ref="A5:C5"/>
  </mergeCells>
  <pageMargins left="0.7" right="0.7" top="0.75" bottom="0.75" header="0.3" footer="0.3"/>
  <pageSetup orientation="portrait" horizontalDpi="4294967292" verticalDpi="429496729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1989-CBFD-42CA-A017-411B52E107DA}">
  <dimension ref="A1:G28"/>
  <sheetViews>
    <sheetView zoomScale="80" zoomScaleNormal="80" workbookViewId="0">
      <selection activeCell="C13" sqref="C13"/>
    </sheetView>
  </sheetViews>
  <sheetFormatPr baseColWidth="10" defaultColWidth="11.453125" defaultRowHeight="13" x14ac:dyDescent="0.3"/>
  <cols>
    <col min="1" max="1" width="47.453125" style="1" customWidth="1"/>
    <col min="2" max="3" width="11.453125" style="1" bestFit="1" customWidth="1"/>
    <col min="4" max="16384" width="11.453125" style="1"/>
  </cols>
  <sheetData>
    <row r="1" spans="1:7" x14ac:dyDescent="0.3">
      <c r="A1" s="415" t="s">
        <v>481</v>
      </c>
      <c r="B1" s="111"/>
      <c r="C1" s="111"/>
    </row>
    <row r="2" spans="1:7" x14ac:dyDescent="0.3">
      <c r="A2" s="415" t="s">
        <v>463</v>
      </c>
      <c r="B2" s="111"/>
      <c r="C2" s="111"/>
    </row>
    <row r="3" spans="1:7" x14ac:dyDescent="0.3">
      <c r="A3" s="415" t="s">
        <v>480</v>
      </c>
      <c r="B3" s="111"/>
      <c r="C3" s="111"/>
    </row>
    <row r="4" spans="1:7" x14ac:dyDescent="0.3">
      <c r="A4" s="416" t="s">
        <v>644</v>
      </c>
      <c r="B4" s="111"/>
      <c r="C4" s="111"/>
    </row>
    <row r="5" spans="1:7" x14ac:dyDescent="0.3">
      <c r="A5" s="1142"/>
      <c r="B5" s="1142"/>
      <c r="C5" s="1142"/>
    </row>
    <row r="6" spans="1:7" x14ac:dyDescent="0.3">
      <c r="A6" s="428"/>
      <c r="B6" s="940">
        <v>2022</v>
      </c>
      <c r="C6" s="428">
        <v>2023</v>
      </c>
    </row>
    <row r="7" spans="1:7" x14ac:dyDescent="0.3">
      <c r="A7" s="118" t="s">
        <v>39</v>
      </c>
      <c r="B7" s="112">
        <v>24753601.855938997</v>
      </c>
      <c r="C7" s="112">
        <v>19861206.34691</v>
      </c>
      <c r="E7" s="401"/>
      <c r="F7" s="122"/>
      <c r="G7" s="122"/>
    </row>
    <row r="8" spans="1:7" x14ac:dyDescent="0.3">
      <c r="A8" s="118" t="s">
        <v>465</v>
      </c>
      <c r="B8" s="114">
        <v>1260928.371952001</v>
      </c>
      <c r="C8" s="114">
        <v>-1232799.5476469994</v>
      </c>
      <c r="E8" s="401"/>
      <c r="F8" s="122"/>
      <c r="G8" s="122"/>
    </row>
    <row r="9" spans="1:7" x14ac:dyDescent="0.3">
      <c r="A9" s="97" t="s">
        <v>466</v>
      </c>
      <c r="B9" s="116">
        <v>14210250.434310999</v>
      </c>
      <c r="C9" s="116">
        <v>14308401.041543998</v>
      </c>
      <c r="E9" s="401"/>
      <c r="F9" s="122"/>
      <c r="G9" s="122"/>
    </row>
    <row r="10" spans="1:7" x14ac:dyDescent="0.3">
      <c r="A10" s="97" t="s">
        <v>467</v>
      </c>
      <c r="B10" s="116">
        <v>-12949322.062358998</v>
      </c>
      <c r="C10" s="116">
        <v>-15541200.589190997</v>
      </c>
      <c r="E10" s="401"/>
      <c r="F10" s="122"/>
      <c r="G10" s="122"/>
    </row>
    <row r="11" spans="1:7" x14ac:dyDescent="0.3">
      <c r="A11" s="118" t="s">
        <v>468</v>
      </c>
      <c r="B11" s="114">
        <v>10581368.025316998</v>
      </c>
      <c r="C11" s="114">
        <v>8346180.6281809993</v>
      </c>
      <c r="E11" s="401"/>
      <c r="F11" s="122"/>
      <c r="G11" s="122"/>
    </row>
    <row r="12" spans="1:7" x14ac:dyDescent="0.3">
      <c r="A12" s="118" t="s">
        <v>469</v>
      </c>
      <c r="B12" s="114">
        <v>12911305.458669998</v>
      </c>
      <c r="C12" s="114">
        <v>12747825.266375998</v>
      </c>
      <c r="E12" s="401"/>
      <c r="F12" s="122"/>
      <c r="G12" s="122"/>
    </row>
    <row r="13" spans="1:7" x14ac:dyDescent="0.3">
      <c r="A13" s="118" t="s">
        <v>42</v>
      </c>
      <c r="B13" s="114">
        <v>27295931.392003998</v>
      </c>
      <c r="C13" s="114">
        <v>26695239.606917005</v>
      </c>
      <c r="E13" s="401"/>
      <c r="F13" s="122"/>
      <c r="G13" s="122"/>
    </row>
    <row r="14" spans="1:7" x14ac:dyDescent="0.3">
      <c r="A14" s="97" t="s">
        <v>470</v>
      </c>
      <c r="B14" s="116">
        <v>38942070.207366996</v>
      </c>
      <c r="C14" s="116">
        <v>37936751.185339004</v>
      </c>
      <c r="E14" s="401"/>
      <c r="F14" s="122"/>
      <c r="G14" s="122"/>
    </row>
    <row r="15" spans="1:7" x14ac:dyDescent="0.3">
      <c r="A15" s="97" t="s">
        <v>471</v>
      </c>
      <c r="B15" s="116">
        <v>-494184.71162399999</v>
      </c>
      <c r="C15" s="116">
        <v>-476006.63988599996</v>
      </c>
      <c r="E15" s="401"/>
      <c r="F15" s="122"/>
      <c r="G15" s="122"/>
    </row>
    <row r="16" spans="1:7" x14ac:dyDescent="0.3">
      <c r="A16" s="97" t="s">
        <v>472</v>
      </c>
      <c r="B16" s="116">
        <v>-11151954.103738999</v>
      </c>
      <c r="C16" s="116">
        <v>-10765504.938536</v>
      </c>
      <c r="E16" s="401"/>
      <c r="F16" s="122"/>
      <c r="G16" s="122"/>
    </row>
    <row r="17" spans="1:7" x14ac:dyDescent="0.3">
      <c r="A17" s="118" t="s">
        <v>43</v>
      </c>
      <c r="B17" s="114">
        <v>2721104.397715</v>
      </c>
      <c r="C17" s="114">
        <v>2937811.8095180001</v>
      </c>
      <c r="E17" s="401"/>
      <c r="F17" s="122"/>
      <c r="G17" s="122"/>
    </row>
    <row r="18" spans="1:7" x14ac:dyDescent="0.3">
      <c r="A18" s="97" t="s">
        <v>44</v>
      </c>
      <c r="B18" s="116">
        <v>1295536.4799599999</v>
      </c>
      <c r="C18" s="116">
        <v>1185986.024741</v>
      </c>
      <c r="E18" s="401"/>
      <c r="F18" s="122"/>
      <c r="G18" s="122"/>
    </row>
    <row r="19" spans="1:7" x14ac:dyDescent="0.3">
      <c r="A19" s="97" t="s">
        <v>45</v>
      </c>
      <c r="B19" s="116">
        <v>1406087.3797549999</v>
      </c>
      <c r="C19" s="116">
        <v>1732545.2789279998</v>
      </c>
      <c r="E19" s="401"/>
      <c r="F19" s="122"/>
      <c r="G19" s="122"/>
    </row>
    <row r="20" spans="1:7" x14ac:dyDescent="0.3">
      <c r="A20" s="97" t="s">
        <v>46</v>
      </c>
      <c r="B20" s="116">
        <v>19480.538</v>
      </c>
      <c r="C20" s="116">
        <v>19280.505849000001</v>
      </c>
      <c r="E20" s="401"/>
      <c r="F20" s="122"/>
      <c r="G20" s="122"/>
    </row>
    <row r="21" spans="1:7" x14ac:dyDescent="0.3">
      <c r="A21" s="118" t="s">
        <v>47</v>
      </c>
      <c r="B21" s="114">
        <v>770769.83767099993</v>
      </c>
      <c r="C21" s="114">
        <v>760231.90303799999</v>
      </c>
      <c r="E21" s="401"/>
      <c r="F21" s="122"/>
      <c r="G21" s="122"/>
    </row>
    <row r="22" spans="1:7" x14ac:dyDescent="0.3">
      <c r="A22" s="118" t="s">
        <v>48</v>
      </c>
      <c r="B22" s="114">
        <v>571356.39625400002</v>
      </c>
      <c r="C22" s="114">
        <v>478596.25883199996</v>
      </c>
      <c r="E22" s="401"/>
      <c r="F22" s="122"/>
      <c r="G22" s="122"/>
    </row>
    <row r="23" spans="1:7" x14ac:dyDescent="0.3">
      <c r="A23" s="118" t="s">
        <v>49</v>
      </c>
      <c r="B23" s="114">
        <v>153609.296539</v>
      </c>
      <c r="C23" s="114">
        <v>202968.92129700002</v>
      </c>
      <c r="E23" s="401"/>
      <c r="F23" s="122"/>
      <c r="G23" s="122"/>
    </row>
    <row r="24" spans="1:7" x14ac:dyDescent="0.3">
      <c r="A24" s="97" t="s">
        <v>473</v>
      </c>
      <c r="B24" s="116">
        <v>-1445453.2642260001</v>
      </c>
      <c r="C24" s="116">
        <v>-1427568.0511139999</v>
      </c>
      <c r="E24" s="401"/>
      <c r="F24" s="122"/>
      <c r="G24" s="122"/>
    </row>
    <row r="25" spans="1:7" x14ac:dyDescent="0.3">
      <c r="A25" s="97" t="s">
        <v>416</v>
      </c>
      <c r="B25" s="116">
        <v>1599062.5607650001</v>
      </c>
      <c r="C25" s="116">
        <v>1630536.9724109999</v>
      </c>
      <c r="E25" s="401"/>
      <c r="F25" s="122"/>
      <c r="G25" s="122"/>
    </row>
    <row r="26" spans="1:7" x14ac:dyDescent="0.3">
      <c r="A26" s="119" t="s">
        <v>474</v>
      </c>
      <c r="B26" s="120">
        <v>56266373.176122002</v>
      </c>
      <c r="C26" s="120">
        <v>50936054.846512012</v>
      </c>
      <c r="E26" s="401"/>
      <c r="F26" s="122"/>
      <c r="G26" s="122"/>
    </row>
    <row r="27" spans="1:7" x14ac:dyDescent="0.3">
      <c r="A27" s="1" t="s">
        <v>65</v>
      </c>
    </row>
    <row r="28" spans="1:7" x14ac:dyDescent="0.3">
      <c r="B28" s="105"/>
      <c r="C28" s="106"/>
    </row>
  </sheetData>
  <mergeCells count="1">
    <mergeCell ref="A5:C5"/>
  </mergeCells>
  <pageMargins left="0.7" right="0.7" top="0.75" bottom="0.75" header="0.3" footer="0.3"/>
  <pageSetup orientation="portrait" horizontalDpi="4294967292" verticalDpi="429496729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9B56-A429-480D-AECC-F8BAF0F8A0CB}">
  <dimension ref="A1:O27"/>
  <sheetViews>
    <sheetView zoomScale="50" zoomScaleNormal="50" workbookViewId="0">
      <selection activeCell="E11" sqref="E11"/>
    </sheetView>
  </sheetViews>
  <sheetFormatPr baseColWidth="10" defaultColWidth="47.453125" defaultRowHeight="13" x14ac:dyDescent="0.3"/>
  <cols>
    <col min="1" max="1" width="9.453125" style="5" customWidth="1"/>
    <col min="2" max="2" width="9" style="5" customWidth="1"/>
    <col min="3" max="3" width="12.453125" style="5" customWidth="1"/>
    <col min="4" max="4" width="11.81640625" style="5" customWidth="1"/>
    <col min="5" max="5" width="61.453125" style="380" customWidth="1"/>
    <col min="6" max="6" width="17.453125" style="5" customWidth="1"/>
    <col min="7" max="12" width="14.81640625" style="5" customWidth="1"/>
    <col min="13" max="15" width="47.453125" style="5"/>
    <col min="16" max="16384" width="47.453125" style="237"/>
  </cols>
  <sheetData>
    <row r="1" spans="1:12" s="5" customFormat="1" x14ac:dyDescent="0.3">
      <c r="A1" s="4" t="s">
        <v>482</v>
      </c>
      <c r="D1" s="415"/>
      <c r="E1" s="380"/>
    </row>
    <row r="2" spans="1:12" s="5" customFormat="1" x14ac:dyDescent="0.3">
      <c r="A2" s="193" t="s">
        <v>915</v>
      </c>
      <c r="B2" s="233"/>
      <c r="C2" s="233"/>
      <c r="D2" s="476"/>
      <c r="E2" s="395"/>
      <c r="F2" s="235"/>
      <c r="G2" s="235"/>
    </row>
    <row r="3" spans="1:12" s="5" customFormat="1" x14ac:dyDescent="0.3">
      <c r="A3" s="393" t="s">
        <v>483</v>
      </c>
      <c r="B3" s="235"/>
      <c r="C3" s="235"/>
      <c r="D3" s="477"/>
      <c r="E3" s="395"/>
      <c r="F3" s="235"/>
      <c r="G3" s="235"/>
    </row>
    <row r="4" spans="1:12" s="5" customFormat="1" x14ac:dyDescent="0.3">
      <c r="A4" s="394" t="s">
        <v>916</v>
      </c>
      <c r="B4" s="236"/>
      <c r="C4" s="236"/>
      <c r="D4" s="236"/>
      <c r="E4" s="396"/>
      <c r="F4" s="236"/>
      <c r="G4" s="236"/>
    </row>
    <row r="6" spans="1:12" x14ac:dyDescent="0.3">
      <c r="A6" s="756" t="s">
        <v>917</v>
      </c>
      <c r="B6" s="756" t="s">
        <v>484</v>
      </c>
      <c r="C6" s="756" t="s">
        <v>918</v>
      </c>
      <c r="D6" s="756" t="s">
        <v>919</v>
      </c>
      <c r="E6" s="756" t="s">
        <v>920</v>
      </c>
      <c r="F6" s="756" t="s">
        <v>293</v>
      </c>
      <c r="G6" s="756">
        <v>2022</v>
      </c>
      <c r="H6" s="756">
        <v>2023</v>
      </c>
      <c r="I6" s="756">
        <v>2024</v>
      </c>
      <c r="J6" s="756">
        <v>2025</v>
      </c>
      <c r="K6" s="756">
        <v>2026</v>
      </c>
      <c r="L6" s="756">
        <v>2027</v>
      </c>
    </row>
    <row r="7" spans="1:12" ht="52" x14ac:dyDescent="0.3">
      <c r="A7" s="757">
        <v>95</v>
      </c>
      <c r="B7" s="757">
        <v>2022</v>
      </c>
      <c r="C7" s="757" t="s">
        <v>921</v>
      </c>
      <c r="D7" s="757" t="s">
        <v>922</v>
      </c>
      <c r="E7" s="758" t="s">
        <v>923</v>
      </c>
      <c r="F7" s="758" t="s">
        <v>288</v>
      </c>
      <c r="G7" s="759">
        <v>441667</v>
      </c>
      <c r="H7" s="759">
        <v>441667</v>
      </c>
      <c r="I7" s="759">
        <v>441667</v>
      </c>
      <c r="J7" s="759">
        <v>441667</v>
      </c>
      <c r="K7" s="759">
        <v>441667</v>
      </c>
      <c r="L7" s="759">
        <v>441667</v>
      </c>
    </row>
    <row r="8" spans="1:12" ht="39" x14ac:dyDescent="0.3">
      <c r="A8" s="757">
        <v>98</v>
      </c>
      <c r="B8" s="757">
        <v>2022</v>
      </c>
      <c r="C8" s="757" t="s">
        <v>924</v>
      </c>
      <c r="D8" s="757" t="s">
        <v>925</v>
      </c>
      <c r="E8" s="758" t="s">
        <v>926</v>
      </c>
      <c r="F8" s="758" t="s">
        <v>927</v>
      </c>
      <c r="G8" s="759">
        <v>32000000</v>
      </c>
      <c r="H8" s="759">
        <v>218000000</v>
      </c>
      <c r="I8" s="759">
        <v>276000000</v>
      </c>
      <c r="J8" s="760"/>
      <c r="K8" s="760"/>
      <c r="L8" s="760"/>
    </row>
    <row r="9" spans="1:12" ht="26" x14ac:dyDescent="0.3">
      <c r="A9" s="757">
        <v>100</v>
      </c>
      <c r="B9" s="757">
        <v>2022</v>
      </c>
      <c r="C9" s="757" t="s">
        <v>928</v>
      </c>
      <c r="D9" s="757" t="s">
        <v>929</v>
      </c>
      <c r="E9" s="758" t="s">
        <v>930</v>
      </c>
      <c r="F9" s="758" t="s">
        <v>852</v>
      </c>
      <c r="G9" s="759">
        <v>1030635</v>
      </c>
      <c r="H9" s="759">
        <v>9477390</v>
      </c>
      <c r="I9" s="759">
        <v>9122269</v>
      </c>
      <c r="J9" s="759">
        <v>4536622</v>
      </c>
      <c r="K9" s="759">
        <v>2552167</v>
      </c>
      <c r="L9" s="759">
        <v>2396517</v>
      </c>
    </row>
    <row r="10" spans="1:12" ht="26" x14ac:dyDescent="0.3">
      <c r="A10" s="757">
        <v>102</v>
      </c>
      <c r="B10" s="757">
        <v>2022</v>
      </c>
      <c r="C10" s="757" t="s">
        <v>931</v>
      </c>
      <c r="D10" s="757" t="s">
        <v>932</v>
      </c>
      <c r="E10" s="758" t="s">
        <v>933</v>
      </c>
      <c r="F10" s="758" t="s">
        <v>809</v>
      </c>
      <c r="G10" s="759">
        <v>0</v>
      </c>
      <c r="H10" s="759">
        <v>0</v>
      </c>
      <c r="I10" s="759">
        <v>0</v>
      </c>
      <c r="J10" s="759">
        <v>195991200</v>
      </c>
      <c r="K10" s="759">
        <v>241722480</v>
      </c>
      <c r="L10" s="759">
        <v>241722480</v>
      </c>
    </row>
    <row r="11" spans="1:12" ht="39" x14ac:dyDescent="0.3">
      <c r="A11" s="757">
        <v>103</v>
      </c>
      <c r="B11" s="757">
        <v>2022</v>
      </c>
      <c r="C11" s="757" t="s">
        <v>934</v>
      </c>
      <c r="D11" s="399"/>
      <c r="E11" s="758" t="s">
        <v>935</v>
      </c>
      <c r="F11" s="758" t="s">
        <v>811</v>
      </c>
      <c r="G11" s="759">
        <v>51199</v>
      </c>
      <c r="H11" s="759">
        <v>102398</v>
      </c>
      <c r="I11" s="759">
        <v>102398</v>
      </c>
      <c r="J11" s="759">
        <v>102398</v>
      </c>
      <c r="K11" s="759">
        <v>102398</v>
      </c>
      <c r="L11" s="759">
        <v>102398</v>
      </c>
    </row>
    <row r="12" spans="1:12" ht="39" x14ac:dyDescent="0.3">
      <c r="A12" s="757">
        <v>103</v>
      </c>
      <c r="B12" s="757">
        <v>2022</v>
      </c>
      <c r="C12" s="757" t="s">
        <v>934</v>
      </c>
      <c r="D12" s="399"/>
      <c r="E12" s="758" t="s">
        <v>935</v>
      </c>
      <c r="F12" s="758" t="s">
        <v>811</v>
      </c>
      <c r="G12" s="759">
        <v>12750000</v>
      </c>
      <c r="H12" s="759">
        <v>17000000</v>
      </c>
      <c r="I12" s="759">
        <v>17000000</v>
      </c>
      <c r="J12" s="759">
        <v>17000000</v>
      </c>
      <c r="K12" s="759">
        <v>17000000</v>
      </c>
      <c r="L12" s="759">
        <v>17000000</v>
      </c>
    </row>
    <row r="13" spans="1:12" ht="26" x14ac:dyDescent="0.3">
      <c r="A13" s="757">
        <v>108</v>
      </c>
      <c r="B13" s="757">
        <v>2022</v>
      </c>
      <c r="C13" s="757" t="s">
        <v>936</v>
      </c>
      <c r="D13" s="757" t="s">
        <v>937</v>
      </c>
      <c r="E13" s="758" t="s">
        <v>938</v>
      </c>
      <c r="F13" s="758" t="s">
        <v>852</v>
      </c>
      <c r="G13" s="759">
        <v>935970877</v>
      </c>
      <c r="H13" s="759">
        <v>0</v>
      </c>
      <c r="I13" s="759">
        <v>0</v>
      </c>
      <c r="J13" s="759">
        <v>0</v>
      </c>
      <c r="K13" s="759">
        <v>0</v>
      </c>
      <c r="L13" s="759">
        <v>0</v>
      </c>
    </row>
    <row r="14" spans="1:12" ht="26" x14ac:dyDescent="0.3">
      <c r="A14" s="757">
        <v>115</v>
      </c>
      <c r="B14" s="757">
        <v>2022</v>
      </c>
      <c r="C14" s="757" t="s">
        <v>936</v>
      </c>
      <c r="D14" s="757" t="s">
        <v>939</v>
      </c>
      <c r="E14" s="758" t="s">
        <v>938</v>
      </c>
      <c r="F14" s="758" t="s">
        <v>852</v>
      </c>
      <c r="G14" s="759">
        <v>20588527</v>
      </c>
      <c r="H14" s="759">
        <v>0</v>
      </c>
      <c r="I14" s="759">
        <v>0</v>
      </c>
      <c r="J14" s="759">
        <v>0</v>
      </c>
      <c r="K14" s="759">
        <v>0</v>
      </c>
      <c r="L14" s="759">
        <v>0</v>
      </c>
    </row>
    <row r="15" spans="1:12" ht="39" x14ac:dyDescent="0.3">
      <c r="A15" s="757">
        <v>117</v>
      </c>
      <c r="B15" s="757">
        <v>2022</v>
      </c>
      <c r="C15" s="757" t="s">
        <v>940</v>
      </c>
      <c r="D15" s="757" t="s">
        <v>941</v>
      </c>
      <c r="E15" s="758" t="s">
        <v>942</v>
      </c>
      <c r="F15" s="758" t="s">
        <v>288</v>
      </c>
      <c r="G15" s="759">
        <v>2181447</v>
      </c>
      <c r="H15" s="759">
        <v>1781518</v>
      </c>
      <c r="I15" s="759">
        <v>1781518</v>
      </c>
      <c r="J15" s="759">
        <v>1781518</v>
      </c>
      <c r="K15" s="759">
        <v>1781518</v>
      </c>
      <c r="L15" s="759">
        <v>1781518</v>
      </c>
    </row>
    <row r="16" spans="1:12" ht="52" x14ac:dyDescent="0.3">
      <c r="A16" s="757">
        <v>124</v>
      </c>
      <c r="B16" s="757">
        <v>2022</v>
      </c>
      <c r="C16" s="757" t="s">
        <v>943</v>
      </c>
      <c r="D16" s="757" t="s">
        <v>944</v>
      </c>
      <c r="E16" s="758" t="s">
        <v>945</v>
      </c>
      <c r="F16" s="758" t="s">
        <v>281</v>
      </c>
      <c r="G16" s="759">
        <v>138562</v>
      </c>
      <c r="H16" s="759">
        <v>138562</v>
      </c>
      <c r="I16" s="759">
        <v>138562</v>
      </c>
      <c r="J16" s="759">
        <v>138562</v>
      </c>
      <c r="K16" s="759">
        <v>138562</v>
      </c>
      <c r="L16" s="759">
        <v>138562</v>
      </c>
    </row>
    <row r="17" spans="1:12" ht="52" x14ac:dyDescent="0.3">
      <c r="A17" s="757">
        <v>125</v>
      </c>
      <c r="B17" s="757">
        <v>2022</v>
      </c>
      <c r="C17" s="757" t="s">
        <v>946</v>
      </c>
      <c r="D17" s="757" t="s">
        <v>947</v>
      </c>
      <c r="E17" s="758" t="s">
        <v>948</v>
      </c>
      <c r="F17" s="758" t="s">
        <v>852</v>
      </c>
      <c r="G17" s="759">
        <v>228704000</v>
      </c>
      <c r="H17" s="759">
        <v>0</v>
      </c>
      <c r="I17" s="759">
        <v>0</v>
      </c>
      <c r="J17" s="759">
        <v>0</v>
      </c>
      <c r="K17" s="759">
        <v>0</v>
      </c>
      <c r="L17" s="759">
        <v>0</v>
      </c>
    </row>
    <row r="18" spans="1:12" ht="52" x14ac:dyDescent="0.3">
      <c r="A18" s="757">
        <v>129</v>
      </c>
      <c r="B18" s="757">
        <v>2022</v>
      </c>
      <c r="C18" s="757" t="s">
        <v>949</v>
      </c>
      <c r="D18" s="757" t="s">
        <v>950</v>
      </c>
      <c r="E18" s="758" t="s">
        <v>951</v>
      </c>
      <c r="F18" s="758" t="s">
        <v>852</v>
      </c>
      <c r="G18" s="759">
        <v>100000</v>
      </c>
      <c r="H18" s="759">
        <v>0</v>
      </c>
      <c r="I18" s="759">
        <v>0</v>
      </c>
      <c r="J18" s="759">
        <v>0</v>
      </c>
      <c r="K18" s="759">
        <v>0</v>
      </c>
      <c r="L18" s="759">
        <v>0</v>
      </c>
    </row>
    <row r="19" spans="1:12" ht="39" x14ac:dyDescent="0.3">
      <c r="A19" s="757">
        <v>130</v>
      </c>
      <c r="B19" s="757">
        <v>2022</v>
      </c>
      <c r="C19" s="757" t="s">
        <v>952</v>
      </c>
      <c r="D19" s="757" t="s">
        <v>953</v>
      </c>
      <c r="E19" s="758" t="s">
        <v>954</v>
      </c>
      <c r="F19" s="758" t="s">
        <v>278</v>
      </c>
      <c r="G19" s="759">
        <v>0</v>
      </c>
      <c r="H19" s="759">
        <v>1016315</v>
      </c>
      <c r="I19" s="759">
        <v>732872</v>
      </c>
      <c r="J19" s="759">
        <v>732872</v>
      </c>
      <c r="K19" s="759">
        <v>732872</v>
      </c>
      <c r="L19" s="759">
        <v>732872</v>
      </c>
    </row>
    <row r="20" spans="1:12" ht="26" x14ac:dyDescent="0.3">
      <c r="A20" s="757">
        <v>135</v>
      </c>
      <c r="B20" s="757">
        <v>2022</v>
      </c>
      <c r="C20" s="757" t="s">
        <v>955</v>
      </c>
      <c r="D20" s="757" t="s">
        <v>956</v>
      </c>
      <c r="E20" s="758" t="s">
        <v>957</v>
      </c>
      <c r="F20" s="758" t="s">
        <v>852</v>
      </c>
      <c r="G20" s="759">
        <v>30600</v>
      </c>
      <c r="H20" s="759">
        <v>122300</v>
      </c>
      <c r="I20" s="759">
        <v>122300</v>
      </c>
      <c r="J20" s="759">
        <v>122300</v>
      </c>
      <c r="K20" s="759">
        <v>122300</v>
      </c>
      <c r="L20" s="759">
        <v>122300</v>
      </c>
    </row>
    <row r="21" spans="1:12" ht="39" x14ac:dyDescent="0.3">
      <c r="A21" s="757">
        <v>137</v>
      </c>
      <c r="B21" s="757">
        <v>2022</v>
      </c>
      <c r="C21" s="757" t="s">
        <v>958</v>
      </c>
      <c r="D21" s="757" t="s">
        <v>959</v>
      </c>
      <c r="E21" s="758" t="s">
        <v>960</v>
      </c>
      <c r="F21" s="758" t="s">
        <v>290</v>
      </c>
      <c r="G21" s="759">
        <v>0</v>
      </c>
      <c r="H21" s="759">
        <v>890382</v>
      </c>
      <c r="I21" s="759">
        <v>832477</v>
      </c>
      <c r="J21" s="759">
        <v>9787607</v>
      </c>
      <c r="K21" s="759">
        <v>8427016</v>
      </c>
      <c r="L21" s="759">
        <v>17054485</v>
      </c>
    </row>
    <row r="22" spans="1:12" ht="52" x14ac:dyDescent="0.3">
      <c r="A22" s="757">
        <v>140</v>
      </c>
      <c r="B22" s="757">
        <v>2022</v>
      </c>
      <c r="C22" s="757" t="s">
        <v>946</v>
      </c>
      <c r="D22" s="757" t="s">
        <v>961</v>
      </c>
      <c r="E22" s="758" t="s">
        <v>948</v>
      </c>
      <c r="F22" s="758" t="s">
        <v>852</v>
      </c>
      <c r="G22" s="759">
        <v>7072000</v>
      </c>
      <c r="H22" s="759">
        <v>0</v>
      </c>
      <c r="I22" s="759">
        <v>0</v>
      </c>
      <c r="J22" s="759">
        <v>0</v>
      </c>
      <c r="K22" s="759">
        <v>0</v>
      </c>
      <c r="L22" s="759">
        <v>0</v>
      </c>
    </row>
    <row r="23" spans="1:12" ht="26" x14ac:dyDescent="0.3">
      <c r="A23" s="757">
        <v>153</v>
      </c>
      <c r="B23" s="757">
        <v>2022</v>
      </c>
      <c r="C23" s="757" t="s">
        <v>962</v>
      </c>
      <c r="D23" s="757" t="s">
        <v>963</v>
      </c>
      <c r="E23" s="758" t="s">
        <v>964</v>
      </c>
      <c r="F23" s="758" t="s">
        <v>852</v>
      </c>
      <c r="G23" s="759">
        <v>184595</v>
      </c>
      <c r="H23" s="759">
        <v>184595</v>
      </c>
      <c r="I23" s="759">
        <v>184595</v>
      </c>
      <c r="J23" s="759">
        <v>184595</v>
      </c>
      <c r="K23" s="759">
        <v>184595</v>
      </c>
      <c r="L23" s="759">
        <v>184595</v>
      </c>
    </row>
    <row r="24" spans="1:12" ht="39" x14ac:dyDescent="0.3">
      <c r="A24" s="757">
        <v>156</v>
      </c>
      <c r="B24" s="757">
        <v>2022</v>
      </c>
      <c r="C24" s="757" t="s">
        <v>965</v>
      </c>
      <c r="D24" s="757" t="s">
        <v>966</v>
      </c>
      <c r="E24" s="758" t="s">
        <v>967</v>
      </c>
      <c r="F24" s="758" t="s">
        <v>277</v>
      </c>
      <c r="G24" s="759">
        <v>0</v>
      </c>
      <c r="H24" s="759">
        <v>27849</v>
      </c>
      <c r="I24" s="759">
        <v>27849</v>
      </c>
      <c r="J24" s="759">
        <v>27849</v>
      </c>
      <c r="K24" s="759">
        <v>27849</v>
      </c>
      <c r="L24" s="759">
        <v>127849</v>
      </c>
    </row>
    <row r="25" spans="1:12" ht="39" x14ac:dyDescent="0.3">
      <c r="A25" s="757">
        <v>166</v>
      </c>
      <c r="B25" s="757">
        <v>2022</v>
      </c>
      <c r="C25" s="757" t="s">
        <v>968</v>
      </c>
      <c r="D25" s="757" t="s">
        <v>969</v>
      </c>
      <c r="E25" s="758" t="s">
        <v>970</v>
      </c>
      <c r="F25" s="758" t="s">
        <v>971</v>
      </c>
      <c r="G25" s="759">
        <v>228971</v>
      </c>
      <c r="H25" s="759">
        <v>762847</v>
      </c>
      <c r="I25" s="759">
        <v>890816</v>
      </c>
      <c r="J25" s="759">
        <v>890816</v>
      </c>
      <c r="K25" s="759">
        <v>890816</v>
      </c>
      <c r="L25" s="759">
        <v>890816</v>
      </c>
    </row>
    <row r="26" spans="1:12" x14ac:dyDescent="0.3">
      <c r="A26" s="757">
        <v>166</v>
      </c>
      <c r="B26" s="757">
        <v>2022</v>
      </c>
      <c r="C26" s="757" t="s">
        <v>968</v>
      </c>
      <c r="D26" s="757" t="s">
        <v>972</v>
      </c>
      <c r="E26" s="758" t="s">
        <v>970</v>
      </c>
      <c r="F26" s="758" t="s">
        <v>284</v>
      </c>
      <c r="G26" s="759">
        <v>1940393</v>
      </c>
      <c r="H26" s="759">
        <v>1940393</v>
      </c>
      <c r="I26" s="759">
        <v>1940393</v>
      </c>
      <c r="J26" s="759">
        <v>1940393</v>
      </c>
      <c r="K26" s="759">
        <v>1940393</v>
      </c>
      <c r="L26" s="759">
        <v>1940393</v>
      </c>
    </row>
    <row r="27" spans="1:12" x14ac:dyDescent="0.3">
      <c r="A27" s="5" t="s">
        <v>65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BDCF-9512-410D-9810-44329E801F5D}">
  <dimension ref="A1:G24"/>
  <sheetViews>
    <sheetView tabSelected="1" zoomScale="70" zoomScaleNormal="70" workbookViewId="0">
      <selection activeCell="G5" sqref="G5"/>
    </sheetView>
  </sheetViews>
  <sheetFormatPr baseColWidth="10" defaultColWidth="10.453125" defaultRowHeight="13" x14ac:dyDescent="0.3"/>
  <cols>
    <col min="1" max="1" width="59.453125" style="5" customWidth="1"/>
    <col min="2" max="4" width="13.453125" style="5" customWidth="1"/>
    <col min="5" max="5" width="12.81640625" style="5" customWidth="1"/>
    <col min="6" max="16384" width="10.453125" style="5"/>
  </cols>
  <sheetData>
    <row r="1" spans="1:7" x14ac:dyDescent="0.3">
      <c r="A1" s="4" t="s">
        <v>66</v>
      </c>
    </row>
    <row r="2" spans="1:7" x14ac:dyDescent="0.3">
      <c r="A2" s="4" t="s">
        <v>625</v>
      </c>
    </row>
    <row r="3" spans="1:7" x14ac:dyDescent="0.3">
      <c r="A3" s="5" t="s">
        <v>672</v>
      </c>
    </row>
    <row r="5" spans="1:7" ht="39" x14ac:dyDescent="0.3">
      <c r="A5" s="240" t="s">
        <v>67</v>
      </c>
      <c r="B5" s="433" t="s">
        <v>101</v>
      </c>
      <c r="C5" s="440" t="s">
        <v>624</v>
      </c>
      <c r="D5" s="433" t="s">
        <v>623</v>
      </c>
      <c r="E5" s="433" t="s">
        <v>908</v>
      </c>
    </row>
    <row r="6" spans="1:7" ht="14.5" x14ac:dyDescent="0.3">
      <c r="A6" s="240" t="s">
        <v>897</v>
      </c>
      <c r="B6" s="406">
        <v>63999214.440868422</v>
      </c>
      <c r="C6" s="263">
        <v>-24.074126629580029</v>
      </c>
      <c r="D6" s="264">
        <v>5.4387448885102607</v>
      </c>
      <c r="E6" s="264">
        <v>3.5197378672330748</v>
      </c>
      <c r="G6" s="273"/>
    </row>
    <row r="7" spans="1:7" ht="14.5" x14ac:dyDescent="0.3">
      <c r="A7" s="727" t="s">
        <v>911</v>
      </c>
      <c r="B7" s="405">
        <v>-41722.682610228658</v>
      </c>
      <c r="C7" s="265"/>
      <c r="D7" s="266"/>
      <c r="E7" s="266"/>
      <c r="F7" s="376"/>
    </row>
    <row r="8" spans="1:7" ht="14.5" x14ac:dyDescent="0.3">
      <c r="A8" s="267" t="s">
        <v>898</v>
      </c>
      <c r="B8" s="407">
        <v>63957491.758258194</v>
      </c>
      <c r="C8" s="268">
        <v>-24.492149136782686</v>
      </c>
      <c r="D8" s="269">
        <v>5.4403166024455487</v>
      </c>
      <c r="E8" s="269">
        <v>-6.5192491774690442E-2</v>
      </c>
      <c r="F8" s="28"/>
      <c r="G8" s="286"/>
    </row>
    <row r="9" spans="1:7" x14ac:dyDescent="0.3">
      <c r="A9" s="669" t="s">
        <v>909</v>
      </c>
      <c r="B9" s="270"/>
      <c r="C9" s="29"/>
      <c r="D9" s="29"/>
    </row>
    <row r="10" spans="1:7" x14ac:dyDescent="0.3">
      <c r="A10" s="1020" t="s">
        <v>1441</v>
      </c>
      <c r="B10" s="1020"/>
      <c r="C10" s="1020"/>
      <c r="D10" s="1020"/>
      <c r="E10" s="1020"/>
    </row>
    <row r="11" spans="1:7" x14ac:dyDescent="0.3">
      <c r="A11" s="1020"/>
      <c r="B11" s="1020"/>
      <c r="C11" s="1020"/>
      <c r="D11" s="1020"/>
      <c r="E11" s="1020"/>
    </row>
    <row r="12" spans="1:7" x14ac:dyDescent="0.3">
      <c r="A12" s="669" t="s">
        <v>910</v>
      </c>
      <c r="B12" s="377"/>
      <c r="C12" s="29"/>
      <c r="D12" s="270"/>
      <c r="F12" s="29"/>
    </row>
    <row r="13" spans="1:7" x14ac:dyDescent="0.3">
      <c r="A13" s="5" t="s">
        <v>68</v>
      </c>
      <c r="B13" s="28"/>
      <c r="D13" s="28"/>
      <c r="F13" s="29"/>
    </row>
    <row r="14" spans="1:7" x14ac:dyDescent="0.3">
      <c r="B14" s="28"/>
      <c r="D14" s="28"/>
      <c r="F14" s="29"/>
    </row>
    <row r="15" spans="1:7" x14ac:dyDescent="0.3">
      <c r="B15" s="55"/>
    </row>
    <row r="16" spans="1:7" x14ac:dyDescent="0.3">
      <c r="A16" s="262"/>
      <c r="B16" s="28"/>
      <c r="G16" s="375"/>
    </row>
    <row r="21" spans="3:4" x14ac:dyDescent="0.3">
      <c r="C21" s="76"/>
      <c r="D21" s="76"/>
    </row>
    <row r="22" spans="3:4" x14ac:dyDescent="0.3">
      <c r="C22" s="28"/>
    </row>
    <row r="23" spans="3:4" x14ac:dyDescent="0.3">
      <c r="C23" s="28"/>
      <c r="D23" s="718"/>
    </row>
    <row r="24" spans="3:4" x14ac:dyDescent="0.3">
      <c r="C24" s="28"/>
      <c r="D24" s="718"/>
    </row>
  </sheetData>
  <mergeCells count="1">
    <mergeCell ref="A10:E11"/>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E010-CF16-4D17-A95B-A63CD701410E}">
  <dimension ref="A1:L10"/>
  <sheetViews>
    <sheetView zoomScale="80" zoomScaleNormal="80" workbookViewId="0">
      <selection activeCell="E8" sqref="E8"/>
    </sheetView>
  </sheetViews>
  <sheetFormatPr baseColWidth="10" defaultColWidth="11.453125" defaultRowHeight="13" x14ac:dyDescent="0.3"/>
  <cols>
    <col min="1" max="4" width="10.453125" style="5" customWidth="1"/>
    <col min="5" max="5" width="52.1796875" style="380" customWidth="1"/>
    <col min="6" max="6" width="15.453125" style="5" customWidth="1"/>
    <col min="7" max="12" width="14.453125" style="5" customWidth="1"/>
    <col min="13" max="14" width="11.453125" style="5"/>
    <col min="15" max="17" width="14.453125" style="5" customWidth="1"/>
    <col min="18" max="16384" width="11.453125" style="5"/>
  </cols>
  <sheetData>
    <row r="1" spans="1:12" x14ac:dyDescent="0.3">
      <c r="A1" s="4" t="s">
        <v>487</v>
      </c>
    </row>
    <row r="2" spans="1:12" x14ac:dyDescent="0.3">
      <c r="A2" s="248" t="s">
        <v>973</v>
      </c>
      <c r="B2" s="398"/>
      <c r="C2" s="398"/>
      <c r="D2" s="398"/>
      <c r="E2" s="397"/>
      <c r="F2" s="234"/>
      <c r="G2" s="234"/>
      <c r="H2" s="234"/>
      <c r="I2" s="234"/>
      <c r="J2" s="234"/>
    </row>
    <row r="3" spans="1:12" x14ac:dyDescent="0.3">
      <c r="A3" s="248" t="s">
        <v>488</v>
      </c>
      <c r="B3" s="398"/>
      <c r="C3" s="398"/>
      <c r="D3" s="398"/>
      <c r="E3" s="397"/>
      <c r="F3" s="234"/>
      <c r="G3" s="234"/>
      <c r="H3" s="234"/>
      <c r="I3" s="234"/>
      <c r="J3" s="234"/>
    </row>
    <row r="4" spans="1:12" x14ac:dyDescent="0.3">
      <c r="A4" s="394" t="s">
        <v>916</v>
      </c>
      <c r="B4" s="398"/>
      <c r="C4" s="398"/>
      <c r="D4" s="398"/>
      <c r="E4" s="397"/>
      <c r="F4" s="234"/>
      <c r="G4" s="234"/>
      <c r="H4" s="234"/>
      <c r="I4" s="234"/>
      <c r="J4" s="234"/>
    </row>
    <row r="5" spans="1:12" x14ac:dyDescent="0.3">
      <c r="A5" s="398"/>
      <c r="B5" s="398"/>
      <c r="C5" s="398"/>
      <c r="D5" s="398"/>
      <c r="E5" s="397"/>
      <c r="F5" s="234"/>
      <c r="G5" s="234"/>
      <c r="H5" s="234"/>
      <c r="I5" s="234"/>
      <c r="J5" s="234"/>
    </row>
    <row r="6" spans="1:12" x14ac:dyDescent="0.3">
      <c r="A6" s="756" t="s">
        <v>917</v>
      </c>
      <c r="B6" s="756" t="s">
        <v>484</v>
      </c>
      <c r="C6" s="756" t="s">
        <v>918</v>
      </c>
      <c r="D6" s="756" t="s">
        <v>919</v>
      </c>
      <c r="E6" s="756" t="s">
        <v>920</v>
      </c>
      <c r="F6" s="756" t="s">
        <v>293</v>
      </c>
      <c r="G6" s="756">
        <v>2022</v>
      </c>
      <c r="H6" s="756">
        <v>2023</v>
      </c>
      <c r="I6" s="756">
        <v>2024</v>
      </c>
      <c r="J6" s="756">
        <v>2025</v>
      </c>
      <c r="K6" s="756">
        <v>2026</v>
      </c>
      <c r="L6" s="756">
        <v>2027</v>
      </c>
    </row>
    <row r="7" spans="1:12" ht="26" x14ac:dyDescent="0.3">
      <c r="A7" s="231">
        <v>100</v>
      </c>
      <c r="B7" s="231">
        <v>2022</v>
      </c>
      <c r="C7" s="231" t="s">
        <v>928</v>
      </c>
      <c r="D7" s="231" t="s">
        <v>929</v>
      </c>
      <c r="E7" s="761" t="s">
        <v>930</v>
      </c>
      <c r="F7" s="761" t="s">
        <v>852</v>
      </c>
      <c r="G7" s="760">
        <v>0</v>
      </c>
      <c r="H7" s="760">
        <v>-1602230000</v>
      </c>
      <c r="I7" s="760">
        <v>-4987190000</v>
      </c>
      <c r="J7" s="760">
        <v>-7271366000</v>
      </c>
      <c r="K7" s="760">
        <v>-9285995000</v>
      </c>
      <c r="L7" s="760">
        <v>-9285995000</v>
      </c>
    </row>
    <row r="8" spans="1:12" ht="39" x14ac:dyDescent="0.3">
      <c r="A8" s="231">
        <v>102</v>
      </c>
      <c r="B8" s="231">
        <v>2022</v>
      </c>
      <c r="C8" s="231" t="s">
        <v>931</v>
      </c>
      <c r="D8" s="231" t="s">
        <v>932</v>
      </c>
      <c r="E8" s="761" t="s">
        <v>933</v>
      </c>
      <c r="F8" s="761" t="s">
        <v>809</v>
      </c>
      <c r="G8" s="760">
        <v>0</v>
      </c>
      <c r="H8" s="760">
        <v>0</v>
      </c>
      <c r="I8" s="760">
        <v>-208266000</v>
      </c>
      <c r="J8" s="760">
        <v>-1389438000</v>
      </c>
      <c r="K8" s="760">
        <v>-1424125000</v>
      </c>
      <c r="L8" s="760">
        <v>0</v>
      </c>
    </row>
    <row r="9" spans="1:12" x14ac:dyDescent="0.3">
      <c r="A9" s="5" t="s">
        <v>974</v>
      </c>
    </row>
    <row r="10" spans="1:12" x14ac:dyDescent="0.3">
      <c r="A10" s="5" t="s">
        <v>65</v>
      </c>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F0BB-FFA2-47A6-BF24-450CAA24E948}">
  <dimension ref="A1:F60"/>
  <sheetViews>
    <sheetView zoomScale="70" zoomScaleNormal="70" workbookViewId="0">
      <selection activeCell="D11" sqref="D11"/>
    </sheetView>
  </sheetViews>
  <sheetFormatPr baseColWidth="10" defaultColWidth="57.453125" defaultRowHeight="13" x14ac:dyDescent="0.3"/>
  <cols>
    <col min="1" max="4" width="12.453125" style="5" customWidth="1"/>
    <col min="5" max="5" width="85.453125" style="400" customWidth="1"/>
    <col min="6" max="16384" width="57.453125" style="5"/>
  </cols>
  <sheetData>
    <row r="1" spans="1:6" x14ac:dyDescent="0.3">
      <c r="A1" s="4" t="s">
        <v>489</v>
      </c>
    </row>
    <row r="2" spans="1:6" x14ac:dyDescent="0.3">
      <c r="A2" s="100" t="s">
        <v>915</v>
      </c>
      <c r="B2" s="1"/>
      <c r="C2" s="1"/>
      <c r="D2" s="398"/>
    </row>
    <row r="3" spans="1:6" x14ac:dyDescent="0.3">
      <c r="A3" s="100" t="s">
        <v>490</v>
      </c>
      <c r="B3" s="1"/>
      <c r="C3" s="1"/>
      <c r="D3" s="1"/>
    </row>
    <row r="4" spans="1:6" x14ac:dyDescent="0.3">
      <c r="A4" s="394"/>
      <c r="B4" s="1"/>
      <c r="C4" s="1"/>
      <c r="D4" s="1"/>
    </row>
    <row r="5" spans="1:6" x14ac:dyDescent="0.3">
      <c r="A5" s="756" t="s">
        <v>917</v>
      </c>
      <c r="B5" s="756" t="s">
        <v>484</v>
      </c>
      <c r="C5" s="756" t="s">
        <v>918</v>
      </c>
      <c r="D5" s="756" t="s">
        <v>919</v>
      </c>
      <c r="E5" s="756" t="s">
        <v>920</v>
      </c>
      <c r="F5" s="756" t="s">
        <v>293</v>
      </c>
    </row>
    <row r="6" spans="1:6" x14ac:dyDescent="0.3">
      <c r="A6" s="231">
        <v>96</v>
      </c>
      <c r="B6" s="231">
        <v>2022</v>
      </c>
      <c r="C6" s="232" t="s">
        <v>975</v>
      </c>
      <c r="D6" s="231" t="s">
        <v>976</v>
      </c>
      <c r="E6" s="761" t="s">
        <v>977</v>
      </c>
      <c r="F6" s="232" t="s">
        <v>486</v>
      </c>
    </row>
    <row r="7" spans="1:6" ht="39" x14ac:dyDescent="0.3">
      <c r="A7" s="231">
        <v>97</v>
      </c>
      <c r="B7" s="231">
        <v>2022</v>
      </c>
      <c r="C7" s="232" t="s">
        <v>978</v>
      </c>
      <c r="D7" s="231" t="s">
        <v>979</v>
      </c>
      <c r="E7" s="761" t="s">
        <v>980</v>
      </c>
      <c r="F7" s="232" t="s">
        <v>981</v>
      </c>
    </row>
    <row r="8" spans="1:6" ht="39" x14ac:dyDescent="0.3">
      <c r="A8" s="231">
        <v>99</v>
      </c>
      <c r="B8" s="231">
        <v>2022</v>
      </c>
      <c r="C8" s="232" t="s">
        <v>982</v>
      </c>
      <c r="D8" s="231" t="s">
        <v>983</v>
      </c>
      <c r="E8" s="761" t="s">
        <v>984</v>
      </c>
      <c r="F8" s="232" t="s">
        <v>985</v>
      </c>
    </row>
    <row r="9" spans="1:6" ht="39" x14ac:dyDescent="0.3">
      <c r="A9" s="231">
        <v>101</v>
      </c>
      <c r="B9" s="231">
        <v>2022</v>
      </c>
      <c r="C9" s="232" t="s">
        <v>986</v>
      </c>
      <c r="D9" s="231" t="s">
        <v>987</v>
      </c>
      <c r="E9" s="761" t="s">
        <v>988</v>
      </c>
      <c r="F9" s="232" t="s">
        <v>989</v>
      </c>
    </row>
    <row r="10" spans="1:6" ht="39" x14ac:dyDescent="0.3">
      <c r="A10" s="231">
        <v>104</v>
      </c>
      <c r="B10" s="231">
        <v>2022</v>
      </c>
      <c r="C10" s="232" t="s">
        <v>493</v>
      </c>
      <c r="D10" s="231" t="s">
        <v>990</v>
      </c>
      <c r="E10" s="761" t="s">
        <v>494</v>
      </c>
      <c r="F10" s="232" t="s">
        <v>991</v>
      </c>
    </row>
    <row r="11" spans="1:6" ht="26" x14ac:dyDescent="0.3">
      <c r="A11" s="231">
        <v>105</v>
      </c>
      <c r="B11" s="231">
        <v>2022</v>
      </c>
      <c r="C11" s="232" t="s">
        <v>992</v>
      </c>
      <c r="D11" s="231" t="s">
        <v>993</v>
      </c>
      <c r="E11" s="761" t="s">
        <v>994</v>
      </c>
      <c r="F11" s="232" t="s">
        <v>995</v>
      </c>
    </row>
    <row r="12" spans="1:6" ht="26" x14ac:dyDescent="0.3">
      <c r="A12" s="231">
        <v>106</v>
      </c>
      <c r="B12" s="231">
        <v>2022</v>
      </c>
      <c r="C12" s="232" t="s">
        <v>996</v>
      </c>
      <c r="D12" s="231" t="s">
        <v>997</v>
      </c>
      <c r="E12" s="761" t="s">
        <v>998</v>
      </c>
      <c r="F12" s="232" t="s">
        <v>999</v>
      </c>
    </row>
    <row r="13" spans="1:6" ht="26" x14ac:dyDescent="0.3">
      <c r="A13" s="231">
        <v>107</v>
      </c>
      <c r="B13" s="231">
        <v>2022</v>
      </c>
      <c r="C13" s="232" t="s">
        <v>1000</v>
      </c>
      <c r="D13" s="231" t="s">
        <v>1001</v>
      </c>
      <c r="E13" s="761" t="s">
        <v>1002</v>
      </c>
      <c r="F13" s="232" t="s">
        <v>485</v>
      </c>
    </row>
    <row r="14" spans="1:6" ht="26" x14ac:dyDescent="0.3">
      <c r="A14" s="231">
        <v>109</v>
      </c>
      <c r="B14" s="231">
        <v>2022</v>
      </c>
      <c r="C14" s="232" t="s">
        <v>1003</v>
      </c>
      <c r="D14" s="231" t="s">
        <v>1004</v>
      </c>
      <c r="E14" s="761" t="s">
        <v>1005</v>
      </c>
      <c r="F14" s="232" t="s">
        <v>1006</v>
      </c>
    </row>
    <row r="15" spans="1:6" ht="39" x14ac:dyDescent="0.3">
      <c r="A15" s="231">
        <v>110</v>
      </c>
      <c r="B15" s="231">
        <v>2022</v>
      </c>
      <c r="C15" s="232" t="s">
        <v>1007</v>
      </c>
      <c r="D15" s="231" t="s">
        <v>1008</v>
      </c>
      <c r="E15" s="761" t="s">
        <v>1009</v>
      </c>
      <c r="F15" s="232" t="s">
        <v>485</v>
      </c>
    </row>
    <row r="16" spans="1:6" ht="52" x14ac:dyDescent="0.3">
      <c r="A16" s="231">
        <v>111</v>
      </c>
      <c r="B16" s="231">
        <v>2022</v>
      </c>
      <c r="C16" s="232" t="s">
        <v>1010</v>
      </c>
      <c r="D16" s="231" t="s">
        <v>1011</v>
      </c>
      <c r="E16" s="761" t="s">
        <v>1012</v>
      </c>
      <c r="F16" s="232" t="s">
        <v>981</v>
      </c>
    </row>
    <row r="17" spans="1:6" ht="26" x14ac:dyDescent="0.3">
      <c r="A17" s="231">
        <v>112</v>
      </c>
      <c r="B17" s="231">
        <v>2022</v>
      </c>
      <c r="C17" s="232" t="s">
        <v>1013</v>
      </c>
      <c r="D17" s="231" t="s">
        <v>1014</v>
      </c>
      <c r="E17" s="761" t="s">
        <v>1015</v>
      </c>
      <c r="F17" s="232" t="s">
        <v>1006</v>
      </c>
    </row>
    <row r="18" spans="1:6" ht="26" x14ac:dyDescent="0.3">
      <c r="A18" s="231">
        <v>113</v>
      </c>
      <c r="B18" s="231">
        <v>2022</v>
      </c>
      <c r="C18" s="232" t="s">
        <v>1016</v>
      </c>
      <c r="D18" s="231" t="s">
        <v>1017</v>
      </c>
      <c r="E18" s="761" t="s">
        <v>1018</v>
      </c>
      <c r="F18" s="232" t="s">
        <v>991</v>
      </c>
    </row>
    <row r="19" spans="1:6" ht="26" x14ac:dyDescent="0.3">
      <c r="A19" s="231">
        <v>114</v>
      </c>
      <c r="B19" s="231">
        <v>2022</v>
      </c>
      <c r="C19" s="232" t="s">
        <v>492</v>
      </c>
      <c r="D19" s="231" t="s">
        <v>1019</v>
      </c>
      <c r="E19" s="761" t="s">
        <v>1020</v>
      </c>
      <c r="F19" s="232" t="s">
        <v>1021</v>
      </c>
    </row>
    <row r="20" spans="1:6" ht="39" x14ac:dyDescent="0.3">
      <c r="A20" s="231">
        <v>116</v>
      </c>
      <c r="B20" s="231">
        <v>2022</v>
      </c>
      <c r="C20" s="232" t="s">
        <v>1007</v>
      </c>
      <c r="D20" s="231" t="s">
        <v>1022</v>
      </c>
      <c r="E20" s="761" t="s">
        <v>1023</v>
      </c>
      <c r="F20" s="232" t="s">
        <v>485</v>
      </c>
    </row>
    <row r="21" spans="1:6" ht="26" x14ac:dyDescent="0.3">
      <c r="A21" s="231">
        <v>118</v>
      </c>
      <c r="B21" s="231">
        <v>2022</v>
      </c>
      <c r="C21" s="232" t="s">
        <v>1024</v>
      </c>
      <c r="D21" s="231" t="s">
        <v>1025</v>
      </c>
      <c r="E21" s="761" t="s">
        <v>1026</v>
      </c>
      <c r="F21" s="232" t="s">
        <v>1021</v>
      </c>
    </row>
    <row r="22" spans="1:6" x14ac:dyDescent="0.3">
      <c r="A22" s="231">
        <v>119</v>
      </c>
      <c r="B22" s="231">
        <v>2022</v>
      </c>
      <c r="C22" s="232" t="s">
        <v>1027</v>
      </c>
      <c r="D22" s="231" t="s">
        <v>1028</v>
      </c>
      <c r="E22" s="761" t="s">
        <v>1029</v>
      </c>
      <c r="F22" s="232" t="s">
        <v>999</v>
      </c>
    </row>
    <row r="23" spans="1:6" ht="26" x14ac:dyDescent="0.3">
      <c r="A23" s="231">
        <v>120</v>
      </c>
      <c r="B23" s="231">
        <v>2022</v>
      </c>
      <c r="C23" s="232" t="s">
        <v>1030</v>
      </c>
      <c r="D23" s="231" t="s">
        <v>1031</v>
      </c>
      <c r="E23" s="761" t="s">
        <v>1032</v>
      </c>
      <c r="F23" s="232" t="s">
        <v>1033</v>
      </c>
    </row>
    <row r="24" spans="1:6" ht="26" x14ac:dyDescent="0.3">
      <c r="A24" s="231">
        <v>121</v>
      </c>
      <c r="B24" s="231">
        <v>2022</v>
      </c>
      <c r="C24" s="232" t="s">
        <v>1016</v>
      </c>
      <c r="D24" s="231" t="s">
        <v>1034</v>
      </c>
      <c r="E24" s="761" t="s">
        <v>1018</v>
      </c>
      <c r="F24" s="232" t="s">
        <v>991</v>
      </c>
    </row>
    <row r="25" spans="1:6" ht="26" x14ac:dyDescent="0.3">
      <c r="A25" s="231">
        <v>122</v>
      </c>
      <c r="B25" s="231">
        <v>2022</v>
      </c>
      <c r="C25" s="232" t="s">
        <v>1035</v>
      </c>
      <c r="D25" s="231" t="s">
        <v>1036</v>
      </c>
      <c r="E25" s="761" t="s">
        <v>1037</v>
      </c>
      <c r="F25" s="232" t="s">
        <v>999</v>
      </c>
    </row>
    <row r="26" spans="1:6" x14ac:dyDescent="0.3">
      <c r="A26" s="231">
        <v>123</v>
      </c>
      <c r="B26" s="231">
        <v>2022</v>
      </c>
      <c r="C26" s="232" t="s">
        <v>1038</v>
      </c>
      <c r="D26" s="231" t="s">
        <v>1039</v>
      </c>
      <c r="E26" s="761" t="s">
        <v>1040</v>
      </c>
      <c r="F26" s="232" t="s">
        <v>485</v>
      </c>
    </row>
    <row r="27" spans="1:6" ht="39" x14ac:dyDescent="0.3">
      <c r="A27" s="231">
        <v>126</v>
      </c>
      <c r="B27" s="231">
        <v>2022</v>
      </c>
      <c r="C27" s="232" t="s">
        <v>491</v>
      </c>
      <c r="D27" s="231" t="s">
        <v>1041</v>
      </c>
      <c r="E27" s="761" t="s">
        <v>1042</v>
      </c>
      <c r="F27" s="232" t="s">
        <v>485</v>
      </c>
    </row>
    <row r="28" spans="1:6" x14ac:dyDescent="0.3">
      <c r="A28" s="231">
        <v>127</v>
      </c>
      <c r="B28" s="231">
        <v>2022</v>
      </c>
      <c r="C28" s="232" t="s">
        <v>1043</v>
      </c>
      <c r="D28" s="231" t="s">
        <v>1044</v>
      </c>
      <c r="E28" s="761" t="s">
        <v>1045</v>
      </c>
      <c r="F28" s="232" t="s">
        <v>1046</v>
      </c>
    </row>
    <row r="29" spans="1:6" ht="39" x14ac:dyDescent="0.3">
      <c r="A29" s="231">
        <v>128</v>
      </c>
      <c r="B29" s="231">
        <v>2022</v>
      </c>
      <c r="C29" s="232" t="s">
        <v>1047</v>
      </c>
      <c r="D29" s="231" t="s">
        <v>1048</v>
      </c>
      <c r="E29" s="761" t="s">
        <v>1049</v>
      </c>
      <c r="F29" s="232" t="s">
        <v>1050</v>
      </c>
    </row>
    <row r="30" spans="1:6" ht="39" x14ac:dyDescent="0.3">
      <c r="A30" s="231">
        <v>131</v>
      </c>
      <c r="B30" s="231">
        <v>2022</v>
      </c>
      <c r="C30" s="232" t="s">
        <v>1051</v>
      </c>
      <c r="D30" s="231" t="s">
        <v>1052</v>
      </c>
      <c r="E30" s="761" t="s">
        <v>1053</v>
      </c>
      <c r="F30" s="232" t="s">
        <v>1054</v>
      </c>
    </row>
    <row r="31" spans="1:6" ht="26" x14ac:dyDescent="0.3">
      <c r="A31" s="231">
        <v>132</v>
      </c>
      <c r="B31" s="231">
        <v>2022</v>
      </c>
      <c r="C31" s="232" t="s">
        <v>1055</v>
      </c>
      <c r="D31" s="231" t="s">
        <v>1056</v>
      </c>
      <c r="E31" s="761" t="s">
        <v>1057</v>
      </c>
      <c r="F31" s="232" t="s">
        <v>1046</v>
      </c>
    </row>
    <row r="32" spans="1:6" ht="26" x14ac:dyDescent="0.3">
      <c r="A32" s="231">
        <v>133</v>
      </c>
      <c r="B32" s="231">
        <v>2022</v>
      </c>
      <c r="C32" s="232" t="s">
        <v>924</v>
      </c>
      <c r="D32" s="231" t="s">
        <v>1058</v>
      </c>
      <c r="E32" s="761" t="s">
        <v>1026</v>
      </c>
      <c r="F32" s="232" t="s">
        <v>1021</v>
      </c>
    </row>
    <row r="33" spans="1:6" ht="39" x14ac:dyDescent="0.3">
      <c r="A33" s="231">
        <v>134</v>
      </c>
      <c r="B33" s="231">
        <v>2022</v>
      </c>
      <c r="C33" s="232" t="s">
        <v>1059</v>
      </c>
      <c r="D33" s="231" t="s">
        <v>1022</v>
      </c>
      <c r="E33" s="761" t="s">
        <v>1060</v>
      </c>
      <c r="F33" s="232" t="s">
        <v>1061</v>
      </c>
    </row>
    <row r="34" spans="1:6" ht="26" x14ac:dyDescent="0.3">
      <c r="A34" s="231">
        <v>136</v>
      </c>
      <c r="B34" s="231">
        <v>2022</v>
      </c>
      <c r="C34" s="232" t="s">
        <v>1062</v>
      </c>
      <c r="D34" s="231" t="s">
        <v>1063</v>
      </c>
      <c r="E34" s="761" t="s">
        <v>1064</v>
      </c>
      <c r="F34" s="232" t="s">
        <v>485</v>
      </c>
    </row>
    <row r="35" spans="1:6" ht="26" x14ac:dyDescent="0.3">
      <c r="A35" s="231">
        <v>138</v>
      </c>
      <c r="B35" s="231">
        <v>2022</v>
      </c>
      <c r="C35" s="232" t="s">
        <v>1065</v>
      </c>
      <c r="D35" s="231" t="s">
        <v>1066</v>
      </c>
      <c r="E35" s="761" t="s">
        <v>1067</v>
      </c>
      <c r="F35" s="232" t="s">
        <v>1054</v>
      </c>
    </row>
    <row r="36" spans="1:6" ht="26" x14ac:dyDescent="0.3">
      <c r="A36" s="231">
        <v>141</v>
      </c>
      <c r="B36" s="231">
        <v>2022</v>
      </c>
      <c r="C36" s="232" t="s">
        <v>1068</v>
      </c>
      <c r="D36" s="231" t="s">
        <v>1069</v>
      </c>
      <c r="E36" s="761" t="s">
        <v>1070</v>
      </c>
      <c r="F36" s="232" t="s">
        <v>1061</v>
      </c>
    </row>
    <row r="37" spans="1:6" ht="26" x14ac:dyDescent="0.3">
      <c r="A37" s="231">
        <v>142</v>
      </c>
      <c r="B37" s="231">
        <v>2022</v>
      </c>
      <c r="C37" s="232" t="s">
        <v>1013</v>
      </c>
      <c r="D37" s="231" t="s">
        <v>1071</v>
      </c>
      <c r="E37" s="761" t="s">
        <v>1072</v>
      </c>
      <c r="F37" s="232" t="s">
        <v>1006</v>
      </c>
    </row>
    <row r="38" spans="1:6" ht="65" x14ac:dyDescent="0.3">
      <c r="A38" s="231">
        <v>143</v>
      </c>
      <c r="B38" s="231">
        <v>2022</v>
      </c>
      <c r="C38" s="232" t="s">
        <v>1073</v>
      </c>
      <c r="D38" s="231" t="s">
        <v>1074</v>
      </c>
      <c r="E38" s="761" t="s">
        <v>1075</v>
      </c>
      <c r="F38" s="232" t="s">
        <v>981</v>
      </c>
    </row>
    <row r="39" spans="1:6" ht="26" x14ac:dyDescent="0.3">
      <c r="A39" s="231">
        <v>144</v>
      </c>
      <c r="B39" s="231">
        <v>2022</v>
      </c>
      <c r="C39" s="232" t="s">
        <v>1076</v>
      </c>
      <c r="D39" s="231" t="s">
        <v>1077</v>
      </c>
      <c r="E39" s="761" t="s">
        <v>1078</v>
      </c>
      <c r="F39" s="232" t="s">
        <v>485</v>
      </c>
    </row>
    <row r="40" spans="1:6" ht="26" x14ac:dyDescent="0.3">
      <c r="A40" s="231">
        <v>145</v>
      </c>
      <c r="B40" s="231">
        <v>2022</v>
      </c>
      <c r="C40" s="232" t="s">
        <v>1079</v>
      </c>
      <c r="D40" s="231" t="s">
        <v>1080</v>
      </c>
      <c r="E40" s="761" t="s">
        <v>1081</v>
      </c>
      <c r="F40" s="232" t="s">
        <v>1061</v>
      </c>
    </row>
    <row r="41" spans="1:6" ht="52" x14ac:dyDescent="0.3">
      <c r="A41" s="231">
        <v>146</v>
      </c>
      <c r="B41" s="231">
        <v>2022</v>
      </c>
      <c r="C41" s="232" t="s">
        <v>1082</v>
      </c>
      <c r="D41" s="231" t="s">
        <v>1083</v>
      </c>
      <c r="E41" s="761" t="s">
        <v>1084</v>
      </c>
      <c r="F41" s="232" t="s">
        <v>1061</v>
      </c>
    </row>
    <row r="42" spans="1:6" ht="26" x14ac:dyDescent="0.3">
      <c r="A42" s="757">
        <v>147</v>
      </c>
      <c r="B42" s="757">
        <v>2022</v>
      </c>
      <c r="C42" s="762" t="s">
        <v>1085</v>
      </c>
      <c r="D42" s="757" t="s">
        <v>1086</v>
      </c>
      <c r="E42" s="758" t="s">
        <v>1087</v>
      </c>
      <c r="F42" s="762" t="s">
        <v>1061</v>
      </c>
    </row>
    <row r="43" spans="1:6" ht="39" x14ac:dyDescent="0.3">
      <c r="A43" s="757">
        <v>148</v>
      </c>
      <c r="B43" s="757">
        <v>2022</v>
      </c>
      <c r="C43" s="762" t="s">
        <v>1088</v>
      </c>
      <c r="D43" s="757" t="s">
        <v>1089</v>
      </c>
      <c r="E43" s="758" t="s">
        <v>1090</v>
      </c>
      <c r="F43" s="762" t="s">
        <v>1061</v>
      </c>
    </row>
    <row r="44" spans="1:6" ht="26" x14ac:dyDescent="0.3">
      <c r="A44" s="757">
        <v>149</v>
      </c>
      <c r="B44" s="757">
        <v>2022</v>
      </c>
      <c r="C44" s="762" t="s">
        <v>934</v>
      </c>
      <c r="D44" s="757" t="s">
        <v>1091</v>
      </c>
      <c r="E44" s="758" t="s">
        <v>1092</v>
      </c>
      <c r="F44" s="762" t="s">
        <v>1061</v>
      </c>
    </row>
    <row r="45" spans="1:6" ht="39" x14ac:dyDescent="0.3">
      <c r="A45" s="757">
        <v>150</v>
      </c>
      <c r="B45" s="757">
        <v>2022</v>
      </c>
      <c r="C45" s="762" t="s">
        <v>1093</v>
      </c>
      <c r="D45" s="757" t="s">
        <v>1094</v>
      </c>
      <c r="E45" s="758" t="s">
        <v>1095</v>
      </c>
      <c r="F45" s="762" t="s">
        <v>1061</v>
      </c>
    </row>
    <row r="46" spans="1:6" ht="26" x14ac:dyDescent="0.3">
      <c r="A46" s="757">
        <v>151</v>
      </c>
      <c r="B46" s="757">
        <v>2022</v>
      </c>
      <c r="C46" s="762" t="s">
        <v>1096</v>
      </c>
      <c r="D46" s="757" t="s">
        <v>1097</v>
      </c>
      <c r="E46" s="758" t="s">
        <v>1098</v>
      </c>
      <c r="F46" s="762" t="s">
        <v>1061</v>
      </c>
    </row>
    <row r="47" spans="1:6" x14ac:dyDescent="0.3">
      <c r="A47" s="757">
        <v>152</v>
      </c>
      <c r="B47" s="757">
        <v>2022</v>
      </c>
      <c r="C47" s="762" t="s">
        <v>1099</v>
      </c>
      <c r="D47" s="757" t="s">
        <v>1100</v>
      </c>
      <c r="E47" s="758" t="s">
        <v>1101</v>
      </c>
      <c r="F47" s="762" t="s">
        <v>1102</v>
      </c>
    </row>
    <row r="48" spans="1:6" ht="26" x14ac:dyDescent="0.3">
      <c r="A48" s="757">
        <v>157</v>
      </c>
      <c r="B48" s="757">
        <v>2022</v>
      </c>
      <c r="C48" s="762" t="s">
        <v>1103</v>
      </c>
      <c r="D48" s="757" t="s">
        <v>1104</v>
      </c>
      <c r="E48" s="758" t="s">
        <v>1105</v>
      </c>
      <c r="F48" s="762" t="s">
        <v>1106</v>
      </c>
    </row>
    <row r="49" spans="1:6" ht="26" x14ac:dyDescent="0.3">
      <c r="A49" s="757">
        <v>158</v>
      </c>
      <c r="B49" s="757">
        <v>2022</v>
      </c>
      <c r="C49" s="762" t="s">
        <v>1107</v>
      </c>
      <c r="D49" s="757" t="s">
        <v>1108</v>
      </c>
      <c r="E49" s="758" t="s">
        <v>1109</v>
      </c>
      <c r="F49" s="762" t="s">
        <v>1021</v>
      </c>
    </row>
    <row r="50" spans="1:6" ht="39" x14ac:dyDescent="0.3">
      <c r="A50" s="757">
        <v>159</v>
      </c>
      <c r="B50" s="757">
        <v>2022</v>
      </c>
      <c r="C50" s="232"/>
      <c r="D50" s="757" t="s">
        <v>1110</v>
      </c>
      <c r="E50" s="758" t="s">
        <v>1111</v>
      </c>
      <c r="F50" s="762" t="s">
        <v>1061</v>
      </c>
    </row>
    <row r="51" spans="1:6" ht="26" x14ac:dyDescent="0.3">
      <c r="A51" s="757">
        <v>160</v>
      </c>
      <c r="B51" s="757">
        <v>2022</v>
      </c>
      <c r="C51" s="762" t="s">
        <v>1112</v>
      </c>
      <c r="D51" s="757" t="s">
        <v>1113</v>
      </c>
      <c r="E51" s="758" t="s">
        <v>1114</v>
      </c>
      <c r="F51" s="762" t="s">
        <v>1021</v>
      </c>
    </row>
    <row r="52" spans="1:6" ht="26" x14ac:dyDescent="0.3">
      <c r="A52" s="757">
        <v>161</v>
      </c>
      <c r="B52" s="757">
        <v>2022</v>
      </c>
      <c r="C52" s="762" t="s">
        <v>1115</v>
      </c>
      <c r="D52" s="757" t="s">
        <v>1116</v>
      </c>
      <c r="E52" s="758" t="s">
        <v>1117</v>
      </c>
      <c r="F52" s="762" t="s">
        <v>486</v>
      </c>
    </row>
    <row r="53" spans="1:6" ht="26" x14ac:dyDescent="0.3">
      <c r="A53" s="757">
        <v>162</v>
      </c>
      <c r="B53" s="757">
        <v>2022</v>
      </c>
      <c r="C53" s="762" t="s">
        <v>1118</v>
      </c>
      <c r="D53" s="757" t="s">
        <v>1119</v>
      </c>
      <c r="E53" s="758" t="s">
        <v>1120</v>
      </c>
      <c r="F53" s="762" t="s">
        <v>985</v>
      </c>
    </row>
    <row r="54" spans="1:6" x14ac:dyDescent="0.3">
      <c r="A54" s="757">
        <v>163</v>
      </c>
      <c r="B54" s="757">
        <v>2022</v>
      </c>
      <c r="C54" s="762" t="s">
        <v>1121</v>
      </c>
      <c r="D54" s="757" t="s">
        <v>1122</v>
      </c>
      <c r="E54" s="758" t="s">
        <v>1123</v>
      </c>
      <c r="F54" s="762" t="s">
        <v>1006</v>
      </c>
    </row>
    <row r="55" spans="1:6" ht="26" x14ac:dyDescent="0.3">
      <c r="A55" s="757">
        <v>164</v>
      </c>
      <c r="B55" s="757">
        <v>2022</v>
      </c>
      <c r="C55" s="762" t="s">
        <v>1003</v>
      </c>
      <c r="D55" s="757" t="s">
        <v>1124</v>
      </c>
      <c r="E55" s="758" t="s">
        <v>1005</v>
      </c>
      <c r="F55" s="762" t="s">
        <v>1006</v>
      </c>
    </row>
    <row r="56" spans="1:6" ht="39" x14ac:dyDescent="0.3">
      <c r="A56" s="757">
        <v>165</v>
      </c>
      <c r="B56" s="757">
        <v>2022</v>
      </c>
      <c r="C56" s="762" t="s">
        <v>1125</v>
      </c>
      <c r="D56" s="757" t="s">
        <v>1126</v>
      </c>
      <c r="E56" s="758" t="s">
        <v>1127</v>
      </c>
      <c r="F56" s="762" t="s">
        <v>1006</v>
      </c>
    </row>
    <row r="57" spans="1:6" ht="26" x14ac:dyDescent="0.3">
      <c r="A57" s="757">
        <v>167</v>
      </c>
      <c r="B57" s="757">
        <v>2022</v>
      </c>
      <c r="C57" s="762" t="s">
        <v>1128</v>
      </c>
      <c r="D57" s="757" t="s">
        <v>1129</v>
      </c>
      <c r="E57" s="758" t="s">
        <v>1130</v>
      </c>
      <c r="F57" s="762" t="s">
        <v>991</v>
      </c>
    </row>
    <row r="58" spans="1:6" ht="26" x14ac:dyDescent="0.3">
      <c r="A58" s="757">
        <v>168</v>
      </c>
      <c r="B58" s="757">
        <v>2022</v>
      </c>
      <c r="C58" s="762" t="s">
        <v>1131</v>
      </c>
      <c r="D58" s="757" t="s">
        <v>1132</v>
      </c>
      <c r="E58" s="758" t="s">
        <v>1133</v>
      </c>
      <c r="F58" s="762" t="s">
        <v>1102</v>
      </c>
    </row>
    <row r="59" spans="1:6" ht="26" x14ac:dyDescent="0.3">
      <c r="A59" s="757">
        <v>169</v>
      </c>
      <c r="B59" s="757">
        <v>2022</v>
      </c>
      <c r="C59" s="762" t="s">
        <v>975</v>
      </c>
      <c r="D59" s="757" t="s">
        <v>1134</v>
      </c>
      <c r="E59" s="758" t="s">
        <v>1135</v>
      </c>
      <c r="F59" s="762" t="s">
        <v>486</v>
      </c>
    </row>
    <row r="60" spans="1:6" x14ac:dyDescent="0.3">
      <c r="A60" s="5" t="s">
        <v>65</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D803-7924-4817-89FA-A3523B3F55DD}">
  <dimension ref="A1:F81"/>
  <sheetViews>
    <sheetView showGridLines="0" topLeftCell="A51" zoomScale="70" zoomScaleNormal="70" workbookViewId="0">
      <selection activeCell="A12" sqref="A12"/>
    </sheetView>
  </sheetViews>
  <sheetFormatPr baseColWidth="10" defaultColWidth="11.453125" defaultRowHeight="13" x14ac:dyDescent="0.3"/>
  <cols>
    <col min="1" max="1" width="74.1796875" style="237" customWidth="1"/>
    <col min="2" max="3" width="11.453125" style="237"/>
    <col min="4" max="4" width="11.453125" style="237" bestFit="1" customWidth="1"/>
    <col min="5" max="5" width="12.453125" style="237" customWidth="1"/>
    <col min="6" max="6" width="11.453125" style="237"/>
    <col min="7" max="7" width="6.453125" style="237" customWidth="1"/>
    <col min="8" max="8" width="6" style="237" customWidth="1"/>
    <col min="9" max="16384" width="11.453125" style="237"/>
  </cols>
  <sheetData>
    <row r="1" spans="1:6" x14ac:dyDescent="0.3">
      <c r="A1" s="415" t="s">
        <v>495</v>
      </c>
      <c r="B1" s="250"/>
      <c r="C1" s="1"/>
    </row>
    <row r="2" spans="1:6" x14ac:dyDescent="0.3">
      <c r="A2" s="415" t="s">
        <v>1272</v>
      </c>
      <c r="B2" s="250"/>
      <c r="C2" s="1"/>
    </row>
    <row r="3" spans="1:6" ht="14.5" x14ac:dyDescent="0.3">
      <c r="A3" s="415" t="s">
        <v>1284</v>
      </c>
    </row>
    <row r="4" spans="1:6" x14ac:dyDescent="0.3">
      <c r="A4" s="416" t="s">
        <v>1273</v>
      </c>
    </row>
    <row r="5" spans="1:6" x14ac:dyDescent="0.3">
      <c r="A5" s="1" t="s">
        <v>1280</v>
      </c>
      <c r="B5" s="490"/>
      <c r="C5" s="1"/>
    </row>
    <row r="6" spans="1:6" x14ac:dyDescent="0.3">
      <c r="A6" s="1"/>
      <c r="B6" s="490"/>
      <c r="C6" s="1"/>
    </row>
    <row r="7" spans="1:6" ht="14.5" x14ac:dyDescent="0.3">
      <c r="A7" s="1149"/>
      <c r="B7" s="1144" t="s">
        <v>1279</v>
      </c>
      <c r="C7" s="1145"/>
      <c r="D7" s="1146" t="s">
        <v>1274</v>
      </c>
      <c r="E7" s="1146"/>
      <c r="F7" s="1147" t="s">
        <v>163</v>
      </c>
    </row>
    <row r="8" spans="1:6" x14ac:dyDescent="0.3">
      <c r="A8" s="1150"/>
      <c r="B8" s="918" t="s">
        <v>743</v>
      </c>
      <c r="C8" s="919" t="s">
        <v>496</v>
      </c>
      <c r="D8" s="920" t="s">
        <v>743</v>
      </c>
      <c r="E8" s="920" t="s">
        <v>496</v>
      </c>
      <c r="F8" s="1148"/>
    </row>
    <row r="9" spans="1:6" ht="14.5" x14ac:dyDescent="0.3">
      <c r="A9" s="307" t="s">
        <v>1285</v>
      </c>
      <c r="B9" s="913">
        <v>57992643</v>
      </c>
      <c r="C9" s="921">
        <v>95</v>
      </c>
      <c r="D9" s="883">
        <v>68103175</v>
      </c>
      <c r="E9" s="923">
        <v>96.2</v>
      </c>
      <c r="F9" s="924">
        <v>17.399999999999999</v>
      </c>
    </row>
    <row r="10" spans="1:6" x14ac:dyDescent="0.3">
      <c r="A10" s="305" t="s">
        <v>498</v>
      </c>
      <c r="B10" s="931">
        <v>4765587</v>
      </c>
      <c r="C10" s="932">
        <v>7.8</v>
      </c>
      <c r="D10" s="881">
        <v>5201681</v>
      </c>
      <c r="E10" s="933">
        <v>7.3</v>
      </c>
      <c r="F10" s="934">
        <v>9.1999999999999993</v>
      </c>
    </row>
    <row r="11" spans="1:6" x14ac:dyDescent="0.3">
      <c r="A11" s="306" t="s">
        <v>499</v>
      </c>
      <c r="B11" s="914">
        <v>1312673</v>
      </c>
      <c r="C11" s="821">
        <v>2.2000000000000002</v>
      </c>
      <c r="D11" s="882">
        <v>1447741</v>
      </c>
      <c r="E11" s="925">
        <v>2</v>
      </c>
      <c r="F11" s="926">
        <v>10.3</v>
      </c>
    </row>
    <row r="12" spans="1:6" x14ac:dyDescent="0.3">
      <c r="A12" s="306" t="s">
        <v>500</v>
      </c>
      <c r="B12" s="915">
        <v>258</v>
      </c>
      <c r="C12" s="821">
        <v>0</v>
      </c>
      <c r="D12" s="908">
        <v>258</v>
      </c>
      <c r="E12" s="925">
        <v>0</v>
      </c>
      <c r="F12" s="926">
        <v>0</v>
      </c>
    </row>
    <row r="13" spans="1:6" x14ac:dyDescent="0.3">
      <c r="A13" s="306" t="s">
        <v>501</v>
      </c>
      <c r="B13" s="914">
        <v>297509</v>
      </c>
      <c r="C13" s="821">
        <v>0.5</v>
      </c>
      <c r="D13" s="882">
        <v>348271</v>
      </c>
      <c r="E13" s="925">
        <v>0.5</v>
      </c>
      <c r="F13" s="926">
        <v>17.100000000000001</v>
      </c>
    </row>
    <row r="14" spans="1:6" x14ac:dyDescent="0.3">
      <c r="A14" s="306" t="s">
        <v>502</v>
      </c>
      <c r="B14" s="914">
        <v>435281</v>
      </c>
      <c r="C14" s="821">
        <v>0.7</v>
      </c>
      <c r="D14" s="882">
        <v>460829</v>
      </c>
      <c r="E14" s="925">
        <v>0.7</v>
      </c>
      <c r="F14" s="926">
        <v>5.9</v>
      </c>
    </row>
    <row r="15" spans="1:6" x14ac:dyDescent="0.3">
      <c r="A15" s="306" t="s">
        <v>503</v>
      </c>
      <c r="B15" s="914">
        <v>190969</v>
      </c>
      <c r="C15" s="821">
        <v>0.3</v>
      </c>
      <c r="D15" s="882">
        <v>45434</v>
      </c>
      <c r="E15" s="925">
        <v>0.1</v>
      </c>
      <c r="F15" s="926">
        <v>-76.2</v>
      </c>
    </row>
    <row r="16" spans="1:6" x14ac:dyDescent="0.3">
      <c r="A16" s="304" t="s">
        <v>504</v>
      </c>
      <c r="B16" s="935">
        <v>2528898</v>
      </c>
      <c r="C16" s="822">
        <v>4.0999999999999996</v>
      </c>
      <c r="D16" s="884">
        <v>2899148</v>
      </c>
      <c r="E16" s="936">
        <v>4.0999999999999996</v>
      </c>
      <c r="F16" s="937">
        <v>14.6</v>
      </c>
    </row>
    <row r="17" spans="1:6" x14ac:dyDescent="0.3">
      <c r="A17" s="305" t="s">
        <v>505</v>
      </c>
      <c r="B17" s="931">
        <v>1408599</v>
      </c>
      <c r="C17" s="932">
        <v>2.2999999999999998</v>
      </c>
      <c r="D17" s="881">
        <v>1434364</v>
      </c>
      <c r="E17" s="933">
        <v>2</v>
      </c>
      <c r="F17" s="934">
        <v>1.8</v>
      </c>
    </row>
    <row r="18" spans="1:6" x14ac:dyDescent="0.3">
      <c r="A18" s="306" t="s">
        <v>506</v>
      </c>
      <c r="B18" s="914">
        <v>1403491</v>
      </c>
      <c r="C18" s="821">
        <v>2.2999999999999998</v>
      </c>
      <c r="D18" s="882">
        <v>1428973</v>
      </c>
      <c r="E18" s="925">
        <v>2</v>
      </c>
      <c r="F18" s="926">
        <v>1.8</v>
      </c>
    </row>
    <row r="19" spans="1:6" x14ac:dyDescent="0.3">
      <c r="A19" s="304" t="s">
        <v>507</v>
      </c>
      <c r="B19" s="935">
        <v>5108</v>
      </c>
      <c r="C19" s="822">
        <v>0</v>
      </c>
      <c r="D19" s="884">
        <v>5391</v>
      </c>
      <c r="E19" s="936">
        <v>0</v>
      </c>
      <c r="F19" s="937">
        <v>5.5</v>
      </c>
    </row>
    <row r="20" spans="1:6" x14ac:dyDescent="0.3">
      <c r="A20" s="305" t="s">
        <v>508</v>
      </c>
      <c r="B20" s="931">
        <v>3707702</v>
      </c>
      <c r="C20" s="932">
        <v>6.1</v>
      </c>
      <c r="D20" s="881">
        <v>3871647</v>
      </c>
      <c r="E20" s="933">
        <v>5.5</v>
      </c>
      <c r="F20" s="934">
        <v>4.4000000000000004</v>
      </c>
    </row>
    <row r="21" spans="1:6" x14ac:dyDescent="0.3">
      <c r="A21" s="306" t="s">
        <v>509</v>
      </c>
      <c r="B21" s="914">
        <v>1772701</v>
      </c>
      <c r="C21" s="821">
        <v>2.9</v>
      </c>
      <c r="D21" s="882">
        <v>1870856</v>
      </c>
      <c r="E21" s="925">
        <v>2.6</v>
      </c>
      <c r="F21" s="926">
        <v>5.5</v>
      </c>
    </row>
    <row r="22" spans="1:6" x14ac:dyDescent="0.3">
      <c r="A22" s="306" t="s">
        <v>510</v>
      </c>
      <c r="B22" s="914">
        <v>57549</v>
      </c>
      <c r="C22" s="821">
        <v>0.1</v>
      </c>
      <c r="D22" s="882">
        <v>57549</v>
      </c>
      <c r="E22" s="925">
        <v>0.1</v>
      </c>
      <c r="F22" s="926">
        <v>0</v>
      </c>
    </row>
    <row r="23" spans="1:6" x14ac:dyDescent="0.3">
      <c r="A23" s="306" t="s">
        <v>511</v>
      </c>
      <c r="B23" s="914">
        <v>1211546</v>
      </c>
      <c r="C23" s="821">
        <v>2</v>
      </c>
      <c r="D23" s="882">
        <v>1234888</v>
      </c>
      <c r="E23" s="925">
        <v>1.7</v>
      </c>
      <c r="F23" s="926">
        <v>1.9</v>
      </c>
    </row>
    <row r="24" spans="1:6" x14ac:dyDescent="0.3">
      <c r="A24" s="306" t="s">
        <v>512</v>
      </c>
      <c r="B24" s="914">
        <v>611004</v>
      </c>
      <c r="C24" s="821">
        <v>1</v>
      </c>
      <c r="D24" s="882">
        <v>644132</v>
      </c>
      <c r="E24" s="925">
        <v>0.9</v>
      </c>
      <c r="F24" s="926">
        <v>5.4</v>
      </c>
    </row>
    <row r="25" spans="1:6" x14ac:dyDescent="0.3">
      <c r="A25" s="304" t="s">
        <v>513</v>
      </c>
      <c r="B25" s="935">
        <v>54902</v>
      </c>
      <c r="C25" s="822">
        <v>0.1</v>
      </c>
      <c r="D25" s="884">
        <v>64222</v>
      </c>
      <c r="E25" s="936">
        <v>0.1</v>
      </c>
      <c r="F25" s="937">
        <v>17</v>
      </c>
    </row>
    <row r="26" spans="1:6" x14ac:dyDescent="0.3">
      <c r="A26" s="305" t="s">
        <v>514</v>
      </c>
      <c r="B26" s="931">
        <v>6651595</v>
      </c>
      <c r="C26" s="932">
        <v>10.9</v>
      </c>
      <c r="D26" s="881">
        <v>8628274</v>
      </c>
      <c r="E26" s="933">
        <v>12.2</v>
      </c>
      <c r="F26" s="934">
        <v>29.7</v>
      </c>
    </row>
    <row r="27" spans="1:6" x14ac:dyDescent="0.3">
      <c r="A27" s="306" t="s">
        <v>515</v>
      </c>
      <c r="B27" s="914">
        <v>292438</v>
      </c>
      <c r="C27" s="821">
        <v>0.5</v>
      </c>
      <c r="D27" s="882">
        <v>299765</v>
      </c>
      <c r="E27" s="925">
        <v>0.4</v>
      </c>
      <c r="F27" s="926">
        <v>2.5</v>
      </c>
    </row>
    <row r="28" spans="1:6" x14ac:dyDescent="0.3">
      <c r="A28" s="306" t="s">
        <v>516</v>
      </c>
      <c r="B28" s="914">
        <v>806582</v>
      </c>
      <c r="C28" s="821">
        <v>1.3</v>
      </c>
      <c r="D28" s="882">
        <v>981544</v>
      </c>
      <c r="E28" s="925">
        <v>1.4</v>
      </c>
      <c r="F28" s="926">
        <v>21.7</v>
      </c>
    </row>
    <row r="29" spans="1:6" x14ac:dyDescent="0.3">
      <c r="A29" s="306" t="s">
        <v>517</v>
      </c>
      <c r="B29" s="914">
        <v>174470</v>
      </c>
      <c r="C29" s="821">
        <v>0.3</v>
      </c>
      <c r="D29" s="882">
        <v>174573</v>
      </c>
      <c r="E29" s="925">
        <v>0.2</v>
      </c>
      <c r="F29" s="926">
        <v>0.1</v>
      </c>
    </row>
    <row r="30" spans="1:6" x14ac:dyDescent="0.3">
      <c r="A30" s="306" t="s">
        <v>518</v>
      </c>
      <c r="B30" s="914">
        <v>50057</v>
      </c>
      <c r="C30" s="821">
        <v>0.1</v>
      </c>
      <c r="D30" s="882">
        <v>51718</v>
      </c>
      <c r="E30" s="925">
        <v>0.1</v>
      </c>
      <c r="F30" s="926">
        <v>3.3</v>
      </c>
    </row>
    <row r="31" spans="1:6" x14ac:dyDescent="0.3">
      <c r="A31" s="306" t="s">
        <v>519</v>
      </c>
      <c r="B31" s="914">
        <v>4513703</v>
      </c>
      <c r="C31" s="821">
        <v>7.4</v>
      </c>
      <c r="D31" s="882">
        <v>5789363</v>
      </c>
      <c r="E31" s="925">
        <v>8.1999999999999993</v>
      </c>
      <c r="F31" s="926">
        <v>28.3</v>
      </c>
    </row>
    <row r="32" spans="1:6" x14ac:dyDescent="0.3">
      <c r="A32" s="306" t="s">
        <v>520</v>
      </c>
      <c r="B32" s="914">
        <v>70535</v>
      </c>
      <c r="C32" s="821">
        <v>0.1</v>
      </c>
      <c r="D32" s="882">
        <v>63828</v>
      </c>
      <c r="E32" s="925">
        <v>0.1</v>
      </c>
      <c r="F32" s="926">
        <v>-9.5</v>
      </c>
    </row>
    <row r="33" spans="1:6" x14ac:dyDescent="0.3">
      <c r="A33" s="306" t="s">
        <v>521</v>
      </c>
      <c r="B33" s="914">
        <v>32631</v>
      </c>
      <c r="C33" s="821">
        <v>0.1</v>
      </c>
      <c r="D33" s="882">
        <v>33393</v>
      </c>
      <c r="E33" s="925">
        <v>0</v>
      </c>
      <c r="F33" s="926">
        <v>2.2999999999999998</v>
      </c>
    </row>
    <row r="34" spans="1:6" x14ac:dyDescent="0.3">
      <c r="A34" s="306" t="s">
        <v>522</v>
      </c>
      <c r="B34" s="914">
        <v>339603</v>
      </c>
      <c r="C34" s="821">
        <v>0.6</v>
      </c>
      <c r="D34" s="882">
        <v>365020</v>
      </c>
      <c r="E34" s="925">
        <v>0.5</v>
      </c>
      <c r="F34" s="926">
        <v>7.5</v>
      </c>
    </row>
    <row r="35" spans="1:6" x14ac:dyDescent="0.3">
      <c r="A35" s="304" t="s">
        <v>523</v>
      </c>
      <c r="B35" s="935">
        <v>371576</v>
      </c>
      <c r="C35" s="822">
        <v>0.6</v>
      </c>
      <c r="D35" s="884">
        <v>869069</v>
      </c>
      <c r="E35" s="936">
        <v>1.2</v>
      </c>
      <c r="F35" s="937">
        <v>133.9</v>
      </c>
    </row>
    <row r="36" spans="1:6" x14ac:dyDescent="0.3">
      <c r="A36" s="307" t="s">
        <v>524</v>
      </c>
      <c r="B36" s="913">
        <v>172281</v>
      </c>
      <c r="C36" s="921">
        <v>0.3</v>
      </c>
      <c r="D36" s="883">
        <v>241229</v>
      </c>
      <c r="E36" s="923">
        <v>0.3</v>
      </c>
      <c r="F36" s="924">
        <v>40</v>
      </c>
    </row>
    <row r="37" spans="1:6" x14ac:dyDescent="0.3">
      <c r="A37" s="306" t="s">
        <v>525</v>
      </c>
      <c r="B37" s="914">
        <v>38286</v>
      </c>
      <c r="C37" s="821">
        <v>0.1</v>
      </c>
      <c r="D37" s="882">
        <v>51711</v>
      </c>
      <c r="E37" s="925">
        <v>0.1</v>
      </c>
      <c r="F37" s="926">
        <v>35.1</v>
      </c>
    </row>
    <row r="38" spans="1:6" x14ac:dyDescent="0.3">
      <c r="A38" s="306" t="s">
        <v>526</v>
      </c>
      <c r="B38" s="914">
        <v>98448</v>
      </c>
      <c r="C38" s="821">
        <v>0.2</v>
      </c>
      <c r="D38" s="882">
        <v>145326</v>
      </c>
      <c r="E38" s="925">
        <v>0.2</v>
      </c>
      <c r="F38" s="926">
        <v>47.6</v>
      </c>
    </row>
    <row r="39" spans="1:6" x14ac:dyDescent="0.3">
      <c r="A39" s="306" t="s">
        <v>527</v>
      </c>
      <c r="B39" s="914">
        <v>35548</v>
      </c>
      <c r="C39" s="821">
        <v>0.1</v>
      </c>
      <c r="D39" s="882">
        <v>44191</v>
      </c>
      <c r="E39" s="925">
        <v>0.1</v>
      </c>
      <c r="F39" s="926">
        <v>24.3</v>
      </c>
    </row>
    <row r="40" spans="1:6" x14ac:dyDescent="0.3">
      <c r="A40" s="305" t="s">
        <v>528</v>
      </c>
      <c r="B40" s="931">
        <v>796988</v>
      </c>
      <c r="C40" s="932">
        <v>1.3</v>
      </c>
      <c r="D40" s="881">
        <v>1049044</v>
      </c>
      <c r="E40" s="933">
        <v>1.5</v>
      </c>
      <c r="F40" s="934">
        <v>31.6</v>
      </c>
    </row>
    <row r="41" spans="1:6" x14ac:dyDescent="0.3">
      <c r="A41" s="306" t="s">
        <v>529</v>
      </c>
      <c r="B41" s="914">
        <v>445824</v>
      </c>
      <c r="C41" s="821">
        <v>0.7</v>
      </c>
      <c r="D41" s="882">
        <v>507343</v>
      </c>
      <c r="E41" s="925">
        <v>0.7</v>
      </c>
      <c r="F41" s="926">
        <v>13.8</v>
      </c>
    </row>
    <row r="42" spans="1:6" x14ac:dyDescent="0.3">
      <c r="A42" s="306" t="s">
        <v>530</v>
      </c>
      <c r="B42" s="915" t="s">
        <v>1275</v>
      </c>
      <c r="C42" s="821" t="s">
        <v>1276</v>
      </c>
      <c r="D42" s="882">
        <v>14656</v>
      </c>
      <c r="E42" s="925">
        <v>0</v>
      </c>
      <c r="F42" s="927" t="s">
        <v>1277</v>
      </c>
    </row>
    <row r="43" spans="1:6" x14ac:dyDescent="0.3">
      <c r="A43" s="304" t="s">
        <v>531</v>
      </c>
      <c r="B43" s="935">
        <v>351164</v>
      </c>
      <c r="C43" s="822">
        <v>0.6</v>
      </c>
      <c r="D43" s="884">
        <v>527045</v>
      </c>
      <c r="E43" s="936">
        <v>0.7</v>
      </c>
      <c r="F43" s="937">
        <v>50.1</v>
      </c>
    </row>
    <row r="44" spans="1:6" x14ac:dyDescent="0.3">
      <c r="A44" s="307" t="s">
        <v>165</v>
      </c>
      <c r="B44" s="913">
        <v>11606953</v>
      </c>
      <c r="C44" s="921">
        <v>19</v>
      </c>
      <c r="D44" s="883">
        <v>12649318</v>
      </c>
      <c r="E44" s="923">
        <v>17.899999999999999</v>
      </c>
      <c r="F44" s="924">
        <v>9</v>
      </c>
    </row>
    <row r="45" spans="1:6" x14ac:dyDescent="0.3">
      <c r="A45" s="306" t="s">
        <v>532</v>
      </c>
      <c r="B45" s="915">
        <v>181</v>
      </c>
      <c r="C45" s="821">
        <v>0</v>
      </c>
      <c r="D45" s="908">
        <v>185</v>
      </c>
      <c r="E45" s="925">
        <v>0</v>
      </c>
      <c r="F45" s="926">
        <v>2.2999999999999998</v>
      </c>
    </row>
    <row r="46" spans="1:6" x14ac:dyDescent="0.3">
      <c r="A46" s="306" t="s">
        <v>533</v>
      </c>
      <c r="B46" s="914">
        <v>291000</v>
      </c>
      <c r="C46" s="821">
        <v>0.5</v>
      </c>
      <c r="D46" s="882">
        <v>427584</v>
      </c>
      <c r="E46" s="925">
        <v>0.6</v>
      </c>
      <c r="F46" s="926">
        <v>46.9</v>
      </c>
    </row>
    <row r="47" spans="1:6" x14ac:dyDescent="0.3">
      <c r="A47" s="306" t="s">
        <v>534</v>
      </c>
      <c r="B47" s="914">
        <v>10229598</v>
      </c>
      <c r="C47" s="821">
        <v>16.8</v>
      </c>
      <c r="D47" s="882">
        <v>11080407</v>
      </c>
      <c r="E47" s="925">
        <v>15.6</v>
      </c>
      <c r="F47" s="926">
        <v>8.3000000000000007</v>
      </c>
    </row>
    <row r="48" spans="1:6" x14ac:dyDescent="0.3">
      <c r="A48" s="306" t="s">
        <v>535</v>
      </c>
      <c r="B48" s="914">
        <v>200636</v>
      </c>
      <c r="C48" s="821">
        <v>0.3</v>
      </c>
      <c r="D48" s="882">
        <v>212028</v>
      </c>
      <c r="E48" s="925">
        <v>0.3</v>
      </c>
      <c r="F48" s="926">
        <v>5.7</v>
      </c>
    </row>
    <row r="49" spans="1:6" x14ac:dyDescent="0.3">
      <c r="A49" s="306" t="s">
        <v>591</v>
      </c>
      <c r="B49" s="914">
        <v>885539</v>
      </c>
      <c r="C49" s="821">
        <v>1.5</v>
      </c>
      <c r="D49" s="882">
        <v>929114</v>
      </c>
      <c r="E49" s="925">
        <v>1.3</v>
      </c>
      <c r="F49" s="926">
        <v>4.9000000000000004</v>
      </c>
    </row>
    <row r="50" spans="1:6" x14ac:dyDescent="0.3">
      <c r="A50" s="305" t="s">
        <v>536</v>
      </c>
      <c r="B50" s="931">
        <v>543488</v>
      </c>
      <c r="C50" s="932">
        <v>0.9</v>
      </c>
      <c r="D50" s="881">
        <v>836644</v>
      </c>
      <c r="E50" s="933">
        <v>1.2</v>
      </c>
      <c r="F50" s="934">
        <v>53.9</v>
      </c>
    </row>
    <row r="51" spans="1:6" x14ac:dyDescent="0.3">
      <c r="A51" s="306" t="s">
        <v>537</v>
      </c>
      <c r="B51" s="914">
        <v>317340</v>
      </c>
      <c r="C51" s="821">
        <v>0.5</v>
      </c>
      <c r="D51" s="882">
        <v>559303</v>
      </c>
      <c r="E51" s="925">
        <v>0.8</v>
      </c>
      <c r="F51" s="926">
        <v>76.2</v>
      </c>
    </row>
    <row r="52" spans="1:6" x14ac:dyDescent="0.3">
      <c r="A52" s="306" t="s">
        <v>538</v>
      </c>
      <c r="B52" s="914">
        <v>226148</v>
      </c>
      <c r="C52" s="821">
        <v>0.4</v>
      </c>
      <c r="D52" s="882">
        <v>277341</v>
      </c>
      <c r="E52" s="925">
        <v>0.4</v>
      </c>
      <c r="F52" s="926">
        <v>22.6</v>
      </c>
    </row>
    <row r="53" spans="1:6" x14ac:dyDescent="0.3">
      <c r="A53" s="305" t="s">
        <v>486</v>
      </c>
      <c r="B53" s="931">
        <v>12936133</v>
      </c>
      <c r="C53" s="932">
        <v>21.2</v>
      </c>
      <c r="D53" s="881">
        <v>13833072</v>
      </c>
      <c r="E53" s="933">
        <v>19.5</v>
      </c>
      <c r="F53" s="934">
        <v>6.9</v>
      </c>
    </row>
    <row r="54" spans="1:6" x14ac:dyDescent="0.3">
      <c r="A54" s="306" t="s">
        <v>539</v>
      </c>
      <c r="B54" s="914">
        <v>9120722</v>
      </c>
      <c r="C54" s="821">
        <v>14.9</v>
      </c>
      <c r="D54" s="882">
        <v>9714102</v>
      </c>
      <c r="E54" s="925">
        <v>13.7</v>
      </c>
      <c r="F54" s="926">
        <v>6.5</v>
      </c>
    </row>
    <row r="55" spans="1:6" x14ac:dyDescent="0.3">
      <c r="A55" s="306" t="s">
        <v>540</v>
      </c>
      <c r="B55" s="914">
        <v>2347880</v>
      </c>
      <c r="C55" s="821">
        <v>3.8</v>
      </c>
      <c r="D55" s="882">
        <v>2467052</v>
      </c>
      <c r="E55" s="925">
        <v>3.5</v>
      </c>
      <c r="F55" s="926">
        <v>5.0999999999999996</v>
      </c>
    </row>
    <row r="56" spans="1:6" x14ac:dyDescent="0.3">
      <c r="A56" s="306" t="s">
        <v>1278</v>
      </c>
      <c r="B56" s="914">
        <v>29172</v>
      </c>
      <c r="C56" s="821">
        <v>0</v>
      </c>
      <c r="D56" s="882">
        <v>25600</v>
      </c>
      <c r="E56" s="925">
        <v>0</v>
      </c>
      <c r="F56" s="926">
        <v>-12.2</v>
      </c>
    </row>
    <row r="57" spans="1:6" x14ac:dyDescent="0.3">
      <c r="A57" s="306" t="s">
        <v>541</v>
      </c>
      <c r="B57" s="914">
        <v>1219515</v>
      </c>
      <c r="C57" s="821">
        <v>2</v>
      </c>
      <c r="D57" s="882">
        <v>1397564</v>
      </c>
      <c r="E57" s="925">
        <v>2</v>
      </c>
      <c r="F57" s="926">
        <v>14.6</v>
      </c>
    </row>
    <row r="58" spans="1:6" x14ac:dyDescent="0.3">
      <c r="A58" s="304" t="s">
        <v>542</v>
      </c>
      <c r="B58" s="935">
        <v>218845</v>
      </c>
      <c r="C58" s="822">
        <v>0.4</v>
      </c>
      <c r="D58" s="884">
        <v>228754</v>
      </c>
      <c r="E58" s="936">
        <v>0.3</v>
      </c>
      <c r="F58" s="937">
        <v>4.5</v>
      </c>
    </row>
    <row r="59" spans="1:6" x14ac:dyDescent="0.3">
      <c r="A59" s="305" t="s">
        <v>164</v>
      </c>
      <c r="B59" s="931">
        <v>15403317</v>
      </c>
      <c r="C59" s="932">
        <v>25.2</v>
      </c>
      <c r="D59" s="881">
        <v>20357903</v>
      </c>
      <c r="E59" s="933">
        <v>28.7</v>
      </c>
      <c r="F59" s="934">
        <v>32.200000000000003</v>
      </c>
    </row>
    <row r="60" spans="1:6" x14ac:dyDescent="0.3">
      <c r="A60" s="306" t="s">
        <v>543</v>
      </c>
      <c r="B60" s="914">
        <v>201827</v>
      </c>
      <c r="C60" s="821">
        <v>0.3</v>
      </c>
      <c r="D60" s="882">
        <v>202314</v>
      </c>
      <c r="E60" s="925">
        <v>0.3</v>
      </c>
      <c r="F60" s="926">
        <v>0.2</v>
      </c>
    </row>
    <row r="61" spans="1:6" x14ac:dyDescent="0.3">
      <c r="A61" s="306" t="s">
        <v>544</v>
      </c>
      <c r="B61" s="914">
        <v>9533440</v>
      </c>
      <c r="C61" s="821">
        <v>15.6</v>
      </c>
      <c r="D61" s="882">
        <v>13656962</v>
      </c>
      <c r="E61" s="925">
        <v>19.3</v>
      </c>
      <c r="F61" s="926">
        <v>43.3</v>
      </c>
    </row>
    <row r="62" spans="1:6" x14ac:dyDescent="0.3">
      <c r="A62" s="306" t="s">
        <v>545</v>
      </c>
      <c r="B62" s="914">
        <v>1647577</v>
      </c>
      <c r="C62" s="821">
        <v>2.7</v>
      </c>
      <c r="D62" s="882">
        <v>1725760</v>
      </c>
      <c r="E62" s="925">
        <v>2.4</v>
      </c>
      <c r="F62" s="926">
        <v>4.7</v>
      </c>
    </row>
    <row r="63" spans="1:6" x14ac:dyDescent="0.3">
      <c r="A63" s="306" t="s">
        <v>546</v>
      </c>
      <c r="B63" s="914">
        <v>250238</v>
      </c>
      <c r="C63" s="821">
        <v>0.4</v>
      </c>
      <c r="D63" s="882">
        <v>321533</v>
      </c>
      <c r="E63" s="925">
        <v>0.5</v>
      </c>
      <c r="F63" s="926">
        <v>28.5</v>
      </c>
    </row>
    <row r="64" spans="1:6" x14ac:dyDescent="0.3">
      <c r="A64" s="306" t="s">
        <v>547</v>
      </c>
      <c r="B64" s="914">
        <v>2716439</v>
      </c>
      <c r="C64" s="821">
        <v>4.5</v>
      </c>
      <c r="D64" s="882">
        <v>2982735</v>
      </c>
      <c r="E64" s="925">
        <v>4.2</v>
      </c>
      <c r="F64" s="926">
        <v>9.8000000000000007</v>
      </c>
    </row>
    <row r="65" spans="1:6" x14ac:dyDescent="0.3">
      <c r="A65" s="306" t="s">
        <v>548</v>
      </c>
      <c r="B65" s="914">
        <v>346672</v>
      </c>
      <c r="C65" s="821">
        <v>0.6</v>
      </c>
      <c r="D65" s="882">
        <v>373120</v>
      </c>
      <c r="E65" s="925">
        <v>0.5</v>
      </c>
      <c r="F65" s="926">
        <v>7.6</v>
      </c>
    </row>
    <row r="66" spans="1:6" x14ac:dyDescent="0.3">
      <c r="A66" s="306" t="s">
        <v>549</v>
      </c>
      <c r="B66" s="914">
        <v>72924</v>
      </c>
      <c r="C66" s="821">
        <v>0.1</v>
      </c>
      <c r="D66" s="882">
        <v>80945</v>
      </c>
      <c r="E66" s="925">
        <v>0.1</v>
      </c>
      <c r="F66" s="926">
        <v>11</v>
      </c>
    </row>
    <row r="67" spans="1:6" x14ac:dyDescent="0.3">
      <c r="A67" s="304" t="s">
        <v>550</v>
      </c>
      <c r="B67" s="935">
        <v>634200</v>
      </c>
      <c r="C67" s="822">
        <v>1</v>
      </c>
      <c r="D67" s="884">
        <v>1014534</v>
      </c>
      <c r="E67" s="936">
        <v>1.4</v>
      </c>
      <c r="F67" s="937">
        <v>60</v>
      </c>
    </row>
    <row r="68" spans="1:6" x14ac:dyDescent="0.3">
      <c r="A68" s="907"/>
      <c r="B68" s="908"/>
      <c r="C68" s="925"/>
      <c r="D68" s="909"/>
      <c r="E68" s="928"/>
      <c r="F68" s="928"/>
    </row>
    <row r="69" spans="1:6" ht="14.5" x14ac:dyDescent="0.3">
      <c r="A69" s="938" t="s">
        <v>1286</v>
      </c>
      <c r="B69" s="939">
        <v>2315269</v>
      </c>
      <c r="C69" s="932">
        <v>3.8</v>
      </c>
      <c r="D69" s="881">
        <v>2068304</v>
      </c>
      <c r="E69" s="933">
        <v>2.9</v>
      </c>
      <c r="F69" s="934">
        <v>-10.7</v>
      </c>
    </row>
    <row r="70" spans="1:6" ht="14.5" x14ac:dyDescent="0.3">
      <c r="A70" s="910" t="s">
        <v>1287</v>
      </c>
      <c r="B70" s="916">
        <v>716044</v>
      </c>
      <c r="C70" s="921">
        <v>1.2</v>
      </c>
      <c r="D70" s="883">
        <v>645523</v>
      </c>
      <c r="E70" s="923">
        <v>0.9</v>
      </c>
      <c r="F70" s="924">
        <v>-9.8000000000000007</v>
      </c>
    </row>
    <row r="71" spans="1:6" x14ac:dyDescent="0.3">
      <c r="A71" s="307" t="s">
        <v>551</v>
      </c>
      <c r="B71" s="913">
        <v>43774430</v>
      </c>
      <c r="C71" s="921">
        <v>71.7</v>
      </c>
      <c r="D71" s="883">
        <v>51035513</v>
      </c>
      <c r="E71" s="923">
        <v>72.099999999999994</v>
      </c>
      <c r="F71" s="924">
        <v>16.600000000000001</v>
      </c>
    </row>
    <row r="72" spans="1:6" x14ac:dyDescent="0.3">
      <c r="A72" s="911" t="s">
        <v>497</v>
      </c>
      <c r="B72" s="917">
        <v>61023957</v>
      </c>
      <c r="C72" s="922">
        <v>100</v>
      </c>
      <c r="D72" s="912">
        <v>70817002</v>
      </c>
      <c r="E72" s="929">
        <v>100</v>
      </c>
      <c r="F72" s="930">
        <v>16</v>
      </c>
    </row>
    <row r="73" spans="1:6" x14ac:dyDescent="0.3">
      <c r="A73" s="237" t="s">
        <v>451</v>
      </c>
    </row>
    <row r="74" spans="1:6" x14ac:dyDescent="0.3">
      <c r="A74" s="237" t="s">
        <v>1281</v>
      </c>
    </row>
    <row r="75" spans="1:6" x14ac:dyDescent="0.3">
      <c r="A75" s="237" t="s">
        <v>1282</v>
      </c>
    </row>
    <row r="76" spans="1:6" x14ac:dyDescent="0.3">
      <c r="A76" s="237" t="s">
        <v>1283</v>
      </c>
    </row>
    <row r="77" spans="1:6" x14ac:dyDescent="0.3">
      <c r="A77" s="1143" t="s">
        <v>1288</v>
      </c>
      <c r="B77" s="1143"/>
      <c r="C77" s="1143"/>
      <c r="D77" s="1143"/>
      <c r="E77" s="1143"/>
      <c r="F77" s="1143"/>
    </row>
    <row r="78" spans="1:6" x14ac:dyDescent="0.3">
      <c r="A78" s="1143"/>
      <c r="B78" s="1143"/>
      <c r="C78" s="1143"/>
      <c r="D78" s="1143"/>
      <c r="E78" s="1143"/>
      <c r="F78" s="1143"/>
    </row>
    <row r="79" spans="1:6" x14ac:dyDescent="0.3">
      <c r="A79" s="1143" t="s">
        <v>1289</v>
      </c>
      <c r="B79" s="1143"/>
      <c r="C79" s="1143"/>
      <c r="D79" s="1143"/>
      <c r="E79" s="1143"/>
      <c r="F79" s="1143"/>
    </row>
    <row r="80" spans="1:6" x14ac:dyDescent="0.3">
      <c r="A80" s="1143"/>
      <c r="B80" s="1143"/>
      <c r="C80" s="1143"/>
      <c r="D80" s="1143"/>
      <c r="E80" s="1143"/>
      <c r="F80" s="1143"/>
    </row>
    <row r="81" spans="1:1" x14ac:dyDescent="0.3">
      <c r="A81" s="237" t="s">
        <v>65</v>
      </c>
    </row>
  </sheetData>
  <mergeCells count="6">
    <mergeCell ref="A79:F80"/>
    <mergeCell ref="B7:C7"/>
    <mergeCell ref="D7:E7"/>
    <mergeCell ref="F7:F8"/>
    <mergeCell ref="A7:A8"/>
    <mergeCell ref="A77:F78"/>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BFAC0-EEFB-4372-9906-CFCD78BA0D41}">
  <dimension ref="A1:F16"/>
  <sheetViews>
    <sheetView zoomScale="50" zoomScaleNormal="50" workbookViewId="0">
      <selection activeCell="H8" sqref="H8"/>
    </sheetView>
  </sheetViews>
  <sheetFormatPr baseColWidth="10" defaultColWidth="11.54296875" defaultRowHeight="14.5" x14ac:dyDescent="0.35"/>
  <cols>
    <col min="1" max="1" width="18.453125" style="972" customWidth="1"/>
    <col min="2" max="2" width="17.90625" style="972" customWidth="1"/>
    <col min="3" max="3" width="18.08984375" style="972" customWidth="1"/>
    <col min="4" max="4" width="19.453125" style="972" customWidth="1"/>
    <col min="5" max="5" width="22.36328125" style="972" customWidth="1"/>
    <col min="6" max="6" width="23.08984375" style="972" customWidth="1"/>
    <col min="7" max="16384" width="11.54296875" style="972"/>
  </cols>
  <sheetData>
    <row r="1" spans="1:6" x14ac:dyDescent="0.35">
      <c r="A1" s="100" t="s">
        <v>1329</v>
      </c>
      <c r="B1" s="1"/>
      <c r="C1" s="1"/>
      <c r="D1" s="1"/>
      <c r="E1" s="1"/>
      <c r="F1" s="1"/>
    </row>
    <row r="2" spans="1:6" x14ac:dyDescent="0.35">
      <c r="A2" s="100" t="s">
        <v>1335</v>
      </c>
      <c r="B2" s="1"/>
      <c r="C2" s="1"/>
      <c r="D2" s="1"/>
      <c r="E2" s="1"/>
      <c r="F2" s="1"/>
    </row>
    <row r="3" spans="1:6" x14ac:dyDescent="0.35">
      <c r="A3" s="1"/>
      <c r="B3" s="1"/>
      <c r="C3" s="1"/>
      <c r="D3" s="1"/>
      <c r="E3" s="1"/>
      <c r="F3" s="1"/>
    </row>
    <row r="4" spans="1:6" x14ac:dyDescent="0.35">
      <c r="A4" s="1003" t="s">
        <v>1431</v>
      </c>
      <c r="B4" s="1003" t="s">
        <v>1432</v>
      </c>
      <c r="C4" s="1003" t="s">
        <v>1433</v>
      </c>
      <c r="D4" s="1003" t="s">
        <v>1434</v>
      </c>
      <c r="E4" s="1003" t="s">
        <v>1435</v>
      </c>
      <c r="F4" s="1003" t="s">
        <v>1436</v>
      </c>
    </row>
    <row r="5" spans="1:6" x14ac:dyDescent="0.35">
      <c r="A5" s="1004"/>
      <c r="B5" s="1004"/>
      <c r="C5" s="1004"/>
      <c r="D5" s="1004"/>
      <c r="E5" s="1004"/>
      <c r="F5" s="1004"/>
    </row>
    <row r="6" spans="1:6" x14ac:dyDescent="0.35">
      <c r="A6" s="1004"/>
      <c r="B6" s="1004"/>
      <c r="C6" s="1004"/>
      <c r="D6" s="1004"/>
      <c r="E6" s="1004"/>
      <c r="F6" s="1004"/>
    </row>
    <row r="7" spans="1:6" ht="15.65" customHeight="1" x14ac:dyDescent="0.35">
      <c r="A7" s="1043"/>
      <c r="B7" s="1043"/>
      <c r="C7" s="1043"/>
      <c r="D7" s="1043"/>
      <c r="E7" s="1043"/>
      <c r="F7" s="1043"/>
    </row>
    <row r="8" spans="1:6" ht="351" x14ac:dyDescent="0.35">
      <c r="A8" s="973" t="s">
        <v>1330</v>
      </c>
      <c r="B8" s="974" t="s">
        <v>1332</v>
      </c>
      <c r="C8" s="973" t="s">
        <v>1344</v>
      </c>
      <c r="D8" s="973" t="s">
        <v>1338</v>
      </c>
      <c r="E8" s="973" t="s">
        <v>1340</v>
      </c>
      <c r="F8" s="977" t="s">
        <v>1347</v>
      </c>
    </row>
    <row r="9" spans="1:6" ht="299" x14ac:dyDescent="0.35">
      <c r="A9" s="975" t="s">
        <v>1331</v>
      </c>
      <c r="B9" s="976"/>
      <c r="C9" s="975" t="s">
        <v>1336</v>
      </c>
      <c r="D9" s="975" t="s">
        <v>1339</v>
      </c>
      <c r="E9" s="975" t="s">
        <v>1341</v>
      </c>
      <c r="F9" s="975" t="s">
        <v>1343</v>
      </c>
    </row>
    <row r="10" spans="1:6" ht="130" x14ac:dyDescent="0.35">
      <c r="A10" s="978"/>
      <c r="B10" s="973"/>
      <c r="C10" s="973" t="s">
        <v>1333</v>
      </c>
      <c r="D10" s="973"/>
      <c r="E10" s="973" t="s">
        <v>1342</v>
      </c>
      <c r="F10" s="979"/>
    </row>
    <row r="11" spans="1:6" ht="104" x14ac:dyDescent="0.35">
      <c r="A11" s="980"/>
      <c r="B11" s="975"/>
      <c r="C11" s="975" t="s">
        <v>1337</v>
      </c>
      <c r="D11" s="975"/>
      <c r="E11" s="975" t="s">
        <v>1345</v>
      </c>
      <c r="F11" s="981"/>
    </row>
    <row r="12" spans="1:6" ht="52" x14ac:dyDescent="0.35">
      <c r="A12" s="982"/>
      <c r="B12" s="983"/>
      <c r="C12" s="983"/>
      <c r="D12" s="983"/>
      <c r="E12" s="983" t="s">
        <v>1346</v>
      </c>
      <c r="F12" s="984"/>
    </row>
    <row r="13" spans="1:6" x14ac:dyDescent="0.35">
      <c r="A13" s="250" t="s">
        <v>451</v>
      </c>
      <c r="B13" s="1"/>
      <c r="C13" s="1"/>
      <c r="D13" s="1"/>
      <c r="E13" s="1"/>
      <c r="F13" s="1"/>
    </row>
    <row r="14" spans="1:6" x14ac:dyDescent="0.35">
      <c r="A14" s="250" t="s">
        <v>1437</v>
      </c>
      <c r="B14" s="1"/>
      <c r="C14" s="1"/>
      <c r="D14" s="1"/>
      <c r="E14" s="1"/>
      <c r="F14" s="1"/>
    </row>
    <row r="15" spans="1:6" x14ac:dyDescent="0.35">
      <c r="A15" s="250" t="s">
        <v>1438</v>
      </c>
      <c r="B15" s="1"/>
      <c r="C15" s="1"/>
      <c r="D15" s="1"/>
      <c r="E15" s="1"/>
      <c r="F15" s="1"/>
    </row>
    <row r="16" spans="1:6" x14ac:dyDescent="0.35">
      <c r="A16" s="250" t="s">
        <v>1334</v>
      </c>
      <c r="B16" s="1"/>
      <c r="C16" s="1"/>
      <c r="D16" s="1"/>
      <c r="E16" s="1"/>
      <c r="F16" s="1"/>
    </row>
  </sheetData>
  <mergeCells count="6">
    <mergeCell ref="F4:F7"/>
    <mergeCell ref="A4:A7"/>
    <mergeCell ref="B4:B7"/>
    <mergeCell ref="C4:C7"/>
    <mergeCell ref="D4:D7"/>
    <mergeCell ref="E4:E7"/>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3789-4852-4EE4-A021-6414221D00FC}">
  <dimension ref="A1:C25"/>
  <sheetViews>
    <sheetView zoomScale="60" zoomScaleNormal="60" workbookViewId="0">
      <selection activeCell="A25" sqref="A25"/>
    </sheetView>
  </sheetViews>
  <sheetFormatPr baseColWidth="10" defaultColWidth="8" defaultRowHeight="13" x14ac:dyDescent="0.3"/>
  <cols>
    <col min="1" max="1" width="8" style="5"/>
    <col min="2" max="2" width="67.6328125" style="5" customWidth="1"/>
    <col min="3" max="3" width="84.08984375" style="5" customWidth="1"/>
    <col min="4" max="16384" width="8" style="5"/>
  </cols>
  <sheetData>
    <row r="1" spans="1:3" x14ac:dyDescent="0.3">
      <c r="A1" s="4" t="s">
        <v>1348</v>
      </c>
    </row>
    <row r="2" spans="1:3" x14ac:dyDescent="0.3">
      <c r="A2" s="4" t="s">
        <v>1349</v>
      </c>
    </row>
    <row r="4" spans="1:3" x14ac:dyDescent="0.3">
      <c r="A4" s="428" t="s">
        <v>917</v>
      </c>
      <c r="B4" s="428" t="s">
        <v>1350</v>
      </c>
      <c r="C4" s="428" t="s">
        <v>704</v>
      </c>
    </row>
    <row r="5" spans="1:3" ht="39" x14ac:dyDescent="0.3">
      <c r="A5" s="957">
        <v>1</v>
      </c>
      <c r="B5" s="958" t="s">
        <v>1351</v>
      </c>
      <c r="C5" s="959" t="s">
        <v>1352</v>
      </c>
    </row>
    <row r="6" spans="1:3" ht="78" x14ac:dyDescent="0.3">
      <c r="A6" s="1151">
        <v>2</v>
      </c>
      <c r="B6" s="1152" t="s">
        <v>1396</v>
      </c>
      <c r="C6" s="959" t="s">
        <v>1397</v>
      </c>
    </row>
    <row r="7" spans="1:3" ht="117" x14ac:dyDescent="0.3">
      <c r="A7" s="1151"/>
      <c r="B7" s="1152"/>
      <c r="C7" s="961" t="s">
        <v>1398</v>
      </c>
    </row>
    <row r="8" spans="1:3" x14ac:dyDescent="0.3">
      <c r="A8" s="1151"/>
      <c r="B8" s="1152"/>
      <c r="C8" s="961"/>
    </row>
    <row r="9" spans="1:3" ht="65" x14ac:dyDescent="0.3">
      <c r="A9" s="1151"/>
      <c r="B9" s="1152"/>
      <c r="C9" s="962" t="s">
        <v>1399</v>
      </c>
    </row>
    <row r="10" spans="1:3" ht="52" x14ac:dyDescent="0.3">
      <c r="A10" s="1151"/>
      <c r="B10" s="1152"/>
      <c r="C10" s="962" t="s">
        <v>1400</v>
      </c>
    </row>
    <row r="11" spans="1:3" ht="28.75" customHeight="1" x14ac:dyDescent="0.3">
      <c r="A11" s="957">
        <v>3</v>
      </c>
      <c r="B11" s="960" t="s">
        <v>1401</v>
      </c>
      <c r="C11" s="961"/>
    </row>
    <row r="12" spans="1:3" ht="78" x14ac:dyDescent="0.3">
      <c r="A12" s="957">
        <v>4</v>
      </c>
      <c r="B12" s="960" t="s">
        <v>1402</v>
      </c>
      <c r="C12" s="963" t="s">
        <v>1353</v>
      </c>
    </row>
    <row r="13" spans="1:3" ht="52" x14ac:dyDescent="0.3">
      <c r="A13" s="957">
        <v>5</v>
      </c>
      <c r="B13" s="964" t="s">
        <v>1403</v>
      </c>
      <c r="C13" s="963" t="s">
        <v>1354</v>
      </c>
    </row>
    <row r="14" spans="1:3" ht="52" x14ac:dyDescent="0.3">
      <c r="A14" s="957">
        <v>6</v>
      </c>
      <c r="B14" s="964" t="s">
        <v>1404</v>
      </c>
      <c r="C14" s="959" t="s">
        <v>1355</v>
      </c>
    </row>
    <row r="15" spans="1:3" ht="78" x14ac:dyDescent="0.3">
      <c r="A15" s="1151">
        <v>7</v>
      </c>
      <c r="B15" s="1152" t="s">
        <v>1405</v>
      </c>
      <c r="C15" s="959" t="s">
        <v>1356</v>
      </c>
    </row>
    <row r="16" spans="1:3" ht="78" x14ac:dyDescent="0.3">
      <c r="A16" s="1151"/>
      <c r="B16" s="1152"/>
      <c r="C16" s="965" t="s">
        <v>1406</v>
      </c>
    </row>
    <row r="17" spans="1:3" ht="52" x14ac:dyDescent="0.3">
      <c r="A17" s="957">
        <v>8</v>
      </c>
      <c r="B17" s="964" t="s">
        <v>1407</v>
      </c>
      <c r="C17" s="961" t="s">
        <v>1408</v>
      </c>
    </row>
    <row r="18" spans="1:3" ht="52" x14ac:dyDescent="0.3">
      <c r="A18" s="1151">
        <v>9</v>
      </c>
      <c r="B18" s="1152" t="s">
        <v>1357</v>
      </c>
      <c r="C18" s="966" t="s">
        <v>1409</v>
      </c>
    </row>
    <row r="19" spans="1:3" ht="78" x14ac:dyDescent="0.3">
      <c r="A19" s="1151"/>
      <c r="B19" s="1152"/>
      <c r="C19" s="963" t="s">
        <v>1358</v>
      </c>
    </row>
    <row r="20" spans="1:3" ht="39" x14ac:dyDescent="0.3">
      <c r="A20" s="957">
        <v>10</v>
      </c>
      <c r="B20" s="964" t="s">
        <v>1410</v>
      </c>
      <c r="C20" s="963" t="s">
        <v>1359</v>
      </c>
    </row>
    <row r="21" spans="1:3" ht="39" x14ac:dyDescent="0.3">
      <c r="A21" s="957">
        <v>11</v>
      </c>
      <c r="B21" s="958" t="s">
        <v>1360</v>
      </c>
      <c r="C21" s="959" t="s">
        <v>1361</v>
      </c>
    </row>
    <row r="22" spans="1:3" ht="54.65" customHeight="1" x14ac:dyDescent="0.3">
      <c r="A22" s="1151">
        <v>12</v>
      </c>
      <c r="B22" s="1152" t="s">
        <v>1411</v>
      </c>
      <c r="C22" s="959" t="s">
        <v>1412</v>
      </c>
    </row>
    <row r="23" spans="1:3" ht="104" x14ac:dyDescent="0.3">
      <c r="A23" s="1151"/>
      <c r="B23" s="1152"/>
      <c r="C23" s="963" t="s">
        <v>1362</v>
      </c>
    </row>
    <row r="24" spans="1:3" ht="39" x14ac:dyDescent="0.3">
      <c r="A24" s="957">
        <v>13</v>
      </c>
      <c r="B24" s="958" t="s">
        <v>1364</v>
      </c>
      <c r="C24" s="963" t="s">
        <v>1363</v>
      </c>
    </row>
    <row r="25" spans="1:3" x14ac:dyDescent="0.3">
      <c r="A25" s="782" t="s">
        <v>65</v>
      </c>
    </row>
  </sheetData>
  <mergeCells count="8">
    <mergeCell ref="A22:A23"/>
    <mergeCell ref="B22:B23"/>
    <mergeCell ref="A6:A10"/>
    <mergeCell ref="B6:B10"/>
    <mergeCell ref="A15:A16"/>
    <mergeCell ref="B15:B16"/>
    <mergeCell ref="A18:A19"/>
    <mergeCell ref="B18:B19"/>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82892-A131-4F04-A83D-3CBEF262B533}">
  <dimension ref="A1:K39"/>
  <sheetViews>
    <sheetView topLeftCell="A14" zoomScale="70" zoomScaleNormal="70" workbookViewId="0">
      <selection activeCell="G47" sqref="G46:G47"/>
    </sheetView>
  </sheetViews>
  <sheetFormatPr baseColWidth="10" defaultColWidth="11.54296875" defaultRowHeight="13" x14ac:dyDescent="0.3"/>
  <cols>
    <col min="1" max="1" width="30.1796875" style="5" customWidth="1"/>
    <col min="2" max="9" width="11.54296875" style="5"/>
    <col min="10" max="10" width="14.08984375" style="5" customWidth="1"/>
    <col min="11" max="11" width="13.08984375" style="5" customWidth="1"/>
    <col min="12" max="16384" width="11.54296875" style="5"/>
  </cols>
  <sheetData>
    <row r="1" spans="1:11" x14ac:dyDescent="0.3">
      <c r="A1" s="4" t="s">
        <v>1393</v>
      </c>
    </row>
    <row r="2" spans="1:11" x14ac:dyDescent="0.3">
      <c r="A2" s="971" t="s">
        <v>1394</v>
      </c>
    </row>
    <row r="4" spans="1:11" ht="39" x14ac:dyDescent="0.3">
      <c r="A4" s="429" t="s">
        <v>1365</v>
      </c>
      <c r="B4" s="429" t="s">
        <v>1366</v>
      </c>
      <c r="C4" s="429" t="s">
        <v>1367</v>
      </c>
      <c r="D4" s="429" t="s">
        <v>1368</v>
      </c>
      <c r="E4" s="429" t="s">
        <v>1369</v>
      </c>
      <c r="F4" s="429" t="s">
        <v>1370</v>
      </c>
      <c r="G4" s="429" t="s">
        <v>1371</v>
      </c>
      <c r="H4" s="429" t="s">
        <v>1372</v>
      </c>
      <c r="I4" s="429" t="s">
        <v>1440</v>
      </c>
      <c r="J4" s="429" t="s">
        <v>1373</v>
      </c>
      <c r="K4" s="429" t="s">
        <v>1374</v>
      </c>
    </row>
    <row r="5" spans="1:11" x14ac:dyDescent="0.3">
      <c r="A5" s="955" t="s">
        <v>1375</v>
      </c>
      <c r="B5" s="956">
        <v>44545</v>
      </c>
      <c r="C5" s="956">
        <v>44551</v>
      </c>
      <c r="D5" s="956">
        <v>44557</v>
      </c>
      <c r="E5" s="483">
        <v>3413</v>
      </c>
      <c r="F5" s="483">
        <v>1</v>
      </c>
      <c r="G5" s="956">
        <v>44567</v>
      </c>
      <c r="H5" s="956">
        <v>44601</v>
      </c>
      <c r="I5" s="990">
        <v>6</v>
      </c>
      <c r="J5" s="279">
        <v>10</v>
      </c>
      <c r="K5" s="279">
        <v>34</v>
      </c>
    </row>
    <row r="6" spans="1:11" x14ac:dyDescent="0.3">
      <c r="A6" s="955" t="s">
        <v>1375</v>
      </c>
      <c r="B6" s="956">
        <v>44545</v>
      </c>
      <c r="C6" s="956">
        <v>44551</v>
      </c>
      <c r="D6" s="956">
        <v>44557</v>
      </c>
      <c r="E6" s="483">
        <v>3413</v>
      </c>
      <c r="F6" s="483">
        <v>2</v>
      </c>
      <c r="G6" s="956">
        <v>44567</v>
      </c>
      <c r="H6" s="956">
        <v>44613</v>
      </c>
      <c r="I6" s="990">
        <v>6</v>
      </c>
      <c r="J6" s="279">
        <v>10</v>
      </c>
      <c r="K6" s="279">
        <v>46</v>
      </c>
    </row>
    <row r="7" spans="1:11" x14ac:dyDescent="0.3">
      <c r="A7" s="955" t="s">
        <v>1376</v>
      </c>
      <c r="B7" s="956">
        <v>44545</v>
      </c>
      <c r="C7" s="956">
        <v>44559</v>
      </c>
      <c r="D7" s="956">
        <v>44560</v>
      </c>
      <c r="E7" s="483">
        <v>2679</v>
      </c>
      <c r="F7" s="483">
        <v>3</v>
      </c>
      <c r="G7" s="956">
        <v>44567</v>
      </c>
      <c r="H7" s="956">
        <v>44587</v>
      </c>
      <c r="I7" s="990">
        <v>14</v>
      </c>
      <c r="J7" s="279">
        <v>7</v>
      </c>
      <c r="K7" s="279">
        <v>20</v>
      </c>
    </row>
    <row r="8" spans="1:11" x14ac:dyDescent="0.3">
      <c r="A8" s="955" t="s">
        <v>1377</v>
      </c>
      <c r="B8" s="956">
        <v>44545</v>
      </c>
      <c r="C8" s="956">
        <v>44552</v>
      </c>
      <c r="D8" s="956">
        <v>44560</v>
      </c>
      <c r="E8" s="483">
        <v>1900</v>
      </c>
      <c r="F8" s="483">
        <v>4</v>
      </c>
      <c r="G8" s="956">
        <v>44568</v>
      </c>
      <c r="H8" s="956">
        <v>44588</v>
      </c>
      <c r="I8" s="990">
        <v>7</v>
      </c>
      <c r="J8" s="279">
        <v>8</v>
      </c>
      <c r="K8" s="279">
        <v>20</v>
      </c>
    </row>
    <row r="9" spans="1:11" x14ac:dyDescent="0.3">
      <c r="A9" s="955" t="s">
        <v>1378</v>
      </c>
      <c r="B9" s="956">
        <v>44545</v>
      </c>
      <c r="C9" s="956">
        <v>44552</v>
      </c>
      <c r="D9" s="956">
        <v>44564</v>
      </c>
      <c r="E9" s="483">
        <v>2968</v>
      </c>
      <c r="F9" s="483">
        <v>5</v>
      </c>
      <c r="G9" s="956">
        <v>44573</v>
      </c>
      <c r="H9" s="956">
        <v>44588</v>
      </c>
      <c r="I9" s="990">
        <v>7</v>
      </c>
      <c r="J9" s="279">
        <v>9</v>
      </c>
      <c r="K9" s="279">
        <v>15</v>
      </c>
    </row>
    <row r="10" spans="1:11" x14ac:dyDescent="0.3">
      <c r="A10" s="955" t="s">
        <v>1379</v>
      </c>
      <c r="B10" s="956">
        <v>44545</v>
      </c>
      <c r="C10" s="956">
        <v>44558</v>
      </c>
      <c r="D10" s="956">
        <v>44564</v>
      </c>
      <c r="E10" s="483">
        <v>2177</v>
      </c>
      <c r="F10" s="483">
        <v>6</v>
      </c>
      <c r="G10" s="956">
        <v>44573</v>
      </c>
      <c r="H10" s="956">
        <v>44617</v>
      </c>
      <c r="I10" s="990">
        <v>13</v>
      </c>
      <c r="J10" s="279">
        <v>9</v>
      </c>
      <c r="K10" s="279">
        <v>44</v>
      </c>
    </row>
    <row r="11" spans="1:11" x14ac:dyDescent="0.3">
      <c r="A11" s="955" t="s">
        <v>1379</v>
      </c>
      <c r="B11" s="956">
        <v>44545</v>
      </c>
      <c r="C11" s="956">
        <v>44558</v>
      </c>
      <c r="D11" s="956">
        <v>44564</v>
      </c>
      <c r="E11" s="483">
        <v>2177</v>
      </c>
      <c r="F11" s="483">
        <v>7</v>
      </c>
      <c r="G11" s="956">
        <v>44573</v>
      </c>
      <c r="H11" s="956">
        <v>44593</v>
      </c>
      <c r="I11" s="990">
        <v>13</v>
      </c>
      <c r="J11" s="279">
        <v>9</v>
      </c>
      <c r="K11" s="279">
        <v>20</v>
      </c>
    </row>
    <row r="12" spans="1:11" x14ac:dyDescent="0.3">
      <c r="A12" s="955" t="s">
        <v>1378</v>
      </c>
      <c r="B12" s="956">
        <v>44545</v>
      </c>
      <c r="C12" s="956">
        <v>44552</v>
      </c>
      <c r="D12" s="956">
        <v>44567</v>
      </c>
      <c r="E12" s="483" t="s">
        <v>1380</v>
      </c>
      <c r="F12" s="483">
        <v>8</v>
      </c>
      <c r="G12" s="956">
        <v>44573</v>
      </c>
      <c r="H12" s="956">
        <v>44621</v>
      </c>
      <c r="I12" s="990">
        <v>7</v>
      </c>
      <c r="J12" s="279">
        <v>6</v>
      </c>
      <c r="K12" s="279">
        <v>48</v>
      </c>
    </row>
    <row r="13" spans="1:11" x14ac:dyDescent="0.3">
      <c r="A13" s="955" t="s">
        <v>1376</v>
      </c>
      <c r="B13" s="956">
        <v>44545</v>
      </c>
      <c r="C13" s="956">
        <v>44558</v>
      </c>
      <c r="D13" s="956">
        <v>44566</v>
      </c>
      <c r="E13" s="483">
        <v>2702</v>
      </c>
      <c r="F13" s="483">
        <v>9</v>
      </c>
      <c r="G13" s="956">
        <v>44575</v>
      </c>
      <c r="H13" s="956">
        <v>44596</v>
      </c>
      <c r="I13" s="990">
        <v>13</v>
      </c>
      <c r="J13" s="279">
        <v>9</v>
      </c>
      <c r="K13" s="279">
        <v>21</v>
      </c>
    </row>
    <row r="14" spans="1:11" x14ac:dyDescent="0.3">
      <c r="A14" s="955" t="s">
        <v>1381</v>
      </c>
      <c r="B14" s="956">
        <v>44545</v>
      </c>
      <c r="C14" s="956">
        <v>44560</v>
      </c>
      <c r="D14" s="956">
        <v>44567</v>
      </c>
      <c r="E14" s="483">
        <v>27</v>
      </c>
      <c r="F14" s="483">
        <v>10</v>
      </c>
      <c r="G14" s="956">
        <v>44575</v>
      </c>
      <c r="H14" s="956">
        <v>44588</v>
      </c>
      <c r="I14" s="990">
        <v>15</v>
      </c>
      <c r="J14" s="279">
        <v>8</v>
      </c>
      <c r="K14" s="279">
        <v>13</v>
      </c>
    </row>
    <row r="15" spans="1:11" x14ac:dyDescent="0.3">
      <c r="A15" s="955" t="s">
        <v>1381</v>
      </c>
      <c r="B15" s="956">
        <v>44545</v>
      </c>
      <c r="C15" s="956">
        <v>44560</v>
      </c>
      <c r="D15" s="956">
        <v>44567</v>
      </c>
      <c r="E15" s="483">
        <v>27</v>
      </c>
      <c r="F15" s="483">
        <v>11</v>
      </c>
      <c r="G15" s="956">
        <v>44575</v>
      </c>
      <c r="H15" s="956">
        <v>44596</v>
      </c>
      <c r="I15" s="990">
        <v>15</v>
      </c>
      <c r="J15" s="279">
        <v>8</v>
      </c>
      <c r="K15" s="279">
        <v>21</v>
      </c>
    </row>
    <row r="16" spans="1:11" x14ac:dyDescent="0.3">
      <c r="A16" s="955" t="s">
        <v>1377</v>
      </c>
      <c r="B16" s="956">
        <v>44545</v>
      </c>
      <c r="C16" s="956">
        <v>44552</v>
      </c>
      <c r="D16" s="956">
        <v>44571</v>
      </c>
      <c r="E16" s="483">
        <v>1911</v>
      </c>
      <c r="F16" s="483">
        <v>12</v>
      </c>
      <c r="G16" s="956">
        <v>44575</v>
      </c>
      <c r="H16" s="956">
        <v>44594</v>
      </c>
      <c r="I16" s="990">
        <v>7</v>
      </c>
      <c r="J16" s="279">
        <v>4</v>
      </c>
      <c r="K16" s="279">
        <v>19</v>
      </c>
    </row>
    <row r="17" spans="1:11" x14ac:dyDescent="0.3">
      <c r="A17" s="955" t="s">
        <v>1382</v>
      </c>
      <c r="B17" s="956">
        <v>44545</v>
      </c>
      <c r="C17" s="956">
        <v>44561</v>
      </c>
      <c r="D17" s="956">
        <v>44566</v>
      </c>
      <c r="E17" s="483">
        <v>12</v>
      </c>
      <c r="F17" s="483">
        <v>13</v>
      </c>
      <c r="G17" s="956">
        <v>44575</v>
      </c>
      <c r="H17" s="956">
        <v>44587</v>
      </c>
      <c r="I17" s="990">
        <v>16</v>
      </c>
      <c r="J17" s="279">
        <v>9</v>
      </c>
      <c r="K17" s="279">
        <v>12</v>
      </c>
    </row>
    <row r="18" spans="1:11" x14ac:dyDescent="0.3">
      <c r="A18" s="955" t="s">
        <v>1383</v>
      </c>
      <c r="B18" s="956">
        <v>44545</v>
      </c>
      <c r="C18" s="956">
        <v>44559</v>
      </c>
      <c r="D18" s="956">
        <v>44578</v>
      </c>
      <c r="E18" s="483">
        <v>49</v>
      </c>
      <c r="F18" s="483">
        <v>14</v>
      </c>
      <c r="G18" s="956">
        <v>44579</v>
      </c>
      <c r="H18" s="956">
        <v>44600</v>
      </c>
      <c r="I18" s="990">
        <v>14</v>
      </c>
      <c r="J18" s="279">
        <v>1</v>
      </c>
      <c r="K18" s="279">
        <v>21</v>
      </c>
    </row>
    <row r="19" spans="1:11" x14ac:dyDescent="0.3">
      <c r="A19" s="955" t="s">
        <v>1383</v>
      </c>
      <c r="B19" s="956">
        <v>44545</v>
      </c>
      <c r="C19" s="956">
        <v>44559</v>
      </c>
      <c r="D19" s="956">
        <v>44578</v>
      </c>
      <c r="E19" s="483">
        <v>49</v>
      </c>
      <c r="F19" s="483">
        <v>15</v>
      </c>
      <c r="G19" s="956">
        <v>44579</v>
      </c>
      <c r="H19" s="956">
        <v>44615</v>
      </c>
      <c r="I19" s="990">
        <v>14</v>
      </c>
      <c r="J19" s="279">
        <v>1</v>
      </c>
      <c r="K19" s="279">
        <v>36</v>
      </c>
    </row>
    <row r="20" spans="1:11" x14ac:dyDescent="0.3">
      <c r="A20" s="955" t="s">
        <v>1384</v>
      </c>
      <c r="B20" s="956">
        <v>44545</v>
      </c>
      <c r="C20" s="956">
        <v>44558</v>
      </c>
      <c r="D20" s="956">
        <v>44571</v>
      </c>
      <c r="E20" s="483">
        <v>1708</v>
      </c>
      <c r="F20" s="483">
        <v>16</v>
      </c>
      <c r="G20" s="956">
        <v>44579</v>
      </c>
      <c r="H20" s="956">
        <v>44596</v>
      </c>
      <c r="I20" s="990">
        <v>13</v>
      </c>
      <c r="J20" s="279">
        <v>8</v>
      </c>
      <c r="K20" s="279">
        <v>17</v>
      </c>
    </row>
    <row r="21" spans="1:11" x14ac:dyDescent="0.3">
      <c r="A21" s="955" t="s">
        <v>1382</v>
      </c>
      <c r="B21" s="956">
        <v>44545</v>
      </c>
      <c r="C21" s="956">
        <v>44561</v>
      </c>
      <c r="D21" s="956">
        <v>44571</v>
      </c>
      <c r="E21" s="483">
        <v>40</v>
      </c>
      <c r="F21" s="483">
        <v>17</v>
      </c>
      <c r="G21" s="956">
        <v>44579</v>
      </c>
      <c r="H21" s="956">
        <v>44596</v>
      </c>
      <c r="I21" s="990">
        <v>16</v>
      </c>
      <c r="J21" s="279">
        <v>8</v>
      </c>
      <c r="K21" s="279">
        <v>17</v>
      </c>
    </row>
    <row r="22" spans="1:11" x14ac:dyDescent="0.3">
      <c r="A22" s="955" t="s">
        <v>1384</v>
      </c>
      <c r="B22" s="956">
        <v>44545</v>
      </c>
      <c r="C22" s="956">
        <v>44558</v>
      </c>
      <c r="D22" s="956">
        <v>44566</v>
      </c>
      <c r="E22" s="483">
        <v>6</v>
      </c>
      <c r="F22" s="483">
        <v>18</v>
      </c>
      <c r="G22" s="956">
        <v>44579</v>
      </c>
      <c r="H22" s="956">
        <v>44620</v>
      </c>
      <c r="I22" s="990">
        <v>13</v>
      </c>
      <c r="J22" s="279">
        <v>13</v>
      </c>
      <c r="K22" s="279">
        <v>41</v>
      </c>
    </row>
    <row r="23" spans="1:11" x14ac:dyDescent="0.3">
      <c r="A23" s="955" t="s">
        <v>1385</v>
      </c>
      <c r="B23" s="956">
        <v>44545</v>
      </c>
      <c r="C23" s="956">
        <v>44559</v>
      </c>
      <c r="D23" s="956">
        <v>44578</v>
      </c>
      <c r="E23" s="483">
        <v>2</v>
      </c>
      <c r="F23" s="483">
        <v>19</v>
      </c>
      <c r="G23" s="956">
        <v>44582</v>
      </c>
      <c r="H23" s="956">
        <v>44637</v>
      </c>
      <c r="I23" s="990">
        <v>14</v>
      </c>
      <c r="J23" s="279">
        <v>4</v>
      </c>
      <c r="K23" s="279">
        <v>55</v>
      </c>
    </row>
    <row r="24" spans="1:11" x14ac:dyDescent="0.3">
      <c r="A24" s="955" t="s">
        <v>1386</v>
      </c>
      <c r="B24" s="956">
        <v>44545</v>
      </c>
      <c r="C24" s="956">
        <v>44559</v>
      </c>
      <c r="D24" s="956">
        <v>44578</v>
      </c>
      <c r="E24" s="483">
        <v>2</v>
      </c>
      <c r="F24" s="483">
        <v>20</v>
      </c>
      <c r="G24" s="956">
        <v>44582</v>
      </c>
      <c r="H24" s="956">
        <v>44637</v>
      </c>
      <c r="I24" s="990">
        <v>14</v>
      </c>
      <c r="J24" s="279">
        <v>4</v>
      </c>
      <c r="K24" s="279">
        <v>55</v>
      </c>
    </row>
    <row r="25" spans="1:11" x14ac:dyDescent="0.3">
      <c r="A25" s="955" t="s">
        <v>1387</v>
      </c>
      <c r="B25" s="956">
        <v>44545</v>
      </c>
      <c r="C25" s="956">
        <v>44575</v>
      </c>
      <c r="D25" s="956">
        <v>44578</v>
      </c>
      <c r="E25" s="483">
        <v>37</v>
      </c>
      <c r="F25" s="483">
        <v>21</v>
      </c>
      <c r="G25" s="956">
        <v>44582</v>
      </c>
      <c r="H25" s="956">
        <v>44602</v>
      </c>
      <c r="I25" s="990">
        <v>30</v>
      </c>
      <c r="J25" s="279">
        <v>4</v>
      </c>
      <c r="K25" s="279">
        <v>20</v>
      </c>
    </row>
    <row r="26" spans="1:11" x14ac:dyDescent="0.3">
      <c r="A26" s="955" t="s">
        <v>1387</v>
      </c>
      <c r="B26" s="956">
        <v>44545</v>
      </c>
      <c r="C26" s="956">
        <v>44575</v>
      </c>
      <c r="D26" s="956">
        <v>44578</v>
      </c>
      <c r="E26" s="483">
        <v>37</v>
      </c>
      <c r="F26" s="483">
        <v>22</v>
      </c>
      <c r="G26" s="956">
        <v>44582</v>
      </c>
      <c r="H26" s="956">
        <v>44609</v>
      </c>
      <c r="I26" s="990">
        <v>30</v>
      </c>
      <c r="J26" s="279">
        <v>4</v>
      </c>
      <c r="K26" s="279">
        <v>27</v>
      </c>
    </row>
    <row r="27" spans="1:11" x14ac:dyDescent="0.3">
      <c r="A27" s="955" t="s">
        <v>1388</v>
      </c>
      <c r="B27" s="956">
        <v>44545</v>
      </c>
      <c r="C27" s="956">
        <v>44572</v>
      </c>
      <c r="D27" s="956">
        <v>44575</v>
      </c>
      <c r="E27" s="483">
        <v>99</v>
      </c>
      <c r="F27" s="483">
        <v>23</v>
      </c>
      <c r="G27" s="956">
        <v>44582</v>
      </c>
      <c r="H27" s="956">
        <v>44617</v>
      </c>
      <c r="I27" s="990">
        <v>27</v>
      </c>
      <c r="J27" s="279">
        <v>7</v>
      </c>
      <c r="K27" s="279">
        <v>35</v>
      </c>
    </row>
    <row r="28" spans="1:11" x14ac:dyDescent="0.3">
      <c r="A28" s="955" t="s">
        <v>1385</v>
      </c>
      <c r="B28" s="956">
        <v>44545</v>
      </c>
      <c r="C28" s="956">
        <v>44559</v>
      </c>
      <c r="D28" s="956">
        <v>44578</v>
      </c>
      <c r="E28" s="483">
        <v>2</v>
      </c>
      <c r="F28" s="483">
        <v>24</v>
      </c>
      <c r="G28" s="956">
        <v>44582</v>
      </c>
      <c r="H28" s="956">
        <v>44602</v>
      </c>
      <c r="I28" s="990">
        <v>14</v>
      </c>
      <c r="J28" s="279">
        <v>4</v>
      </c>
      <c r="K28" s="279">
        <v>20</v>
      </c>
    </row>
    <row r="29" spans="1:11" x14ac:dyDescent="0.3">
      <c r="A29" s="955" t="s">
        <v>1389</v>
      </c>
      <c r="B29" s="956">
        <v>44545</v>
      </c>
      <c r="C29" s="956">
        <v>44574</v>
      </c>
      <c r="D29" s="956">
        <v>44578</v>
      </c>
      <c r="E29" s="483">
        <v>100</v>
      </c>
      <c r="F29" s="483">
        <v>25</v>
      </c>
      <c r="G29" s="956">
        <v>44582</v>
      </c>
      <c r="H29" s="956">
        <v>44603</v>
      </c>
      <c r="I29" s="990">
        <v>29</v>
      </c>
      <c r="J29" s="279">
        <v>4</v>
      </c>
      <c r="K29" s="279">
        <v>21</v>
      </c>
    </row>
    <row r="30" spans="1:11" x14ac:dyDescent="0.3">
      <c r="A30" s="955" t="s">
        <v>1388</v>
      </c>
      <c r="B30" s="956">
        <v>44545</v>
      </c>
      <c r="C30" s="956">
        <v>44579</v>
      </c>
      <c r="D30" s="956">
        <v>44581</v>
      </c>
      <c r="E30" s="483">
        <v>146</v>
      </c>
      <c r="F30" s="483">
        <v>26</v>
      </c>
      <c r="G30" s="956">
        <v>44587</v>
      </c>
      <c r="H30" s="956">
        <v>44608</v>
      </c>
      <c r="I30" s="990">
        <v>34</v>
      </c>
      <c r="J30" s="279">
        <v>6</v>
      </c>
      <c r="K30" s="279">
        <v>21</v>
      </c>
    </row>
    <row r="31" spans="1:11" x14ac:dyDescent="0.3">
      <c r="A31" s="955" t="s">
        <v>1390</v>
      </c>
      <c r="B31" s="956">
        <v>44545</v>
      </c>
      <c r="C31" s="956">
        <v>44580</v>
      </c>
      <c r="D31" s="956">
        <v>44587</v>
      </c>
      <c r="E31" s="483">
        <v>85</v>
      </c>
      <c r="F31" s="483">
        <v>27</v>
      </c>
      <c r="G31" s="956">
        <v>44594</v>
      </c>
      <c r="H31" s="956">
        <v>44613</v>
      </c>
      <c r="I31" s="990">
        <v>35</v>
      </c>
      <c r="J31" s="279">
        <v>7</v>
      </c>
      <c r="K31" s="279">
        <v>19</v>
      </c>
    </row>
    <row r="32" spans="1:11" x14ac:dyDescent="0.3">
      <c r="A32" s="955" t="s">
        <v>1390</v>
      </c>
      <c r="B32" s="956">
        <v>44545</v>
      </c>
      <c r="C32" s="956">
        <v>44580</v>
      </c>
      <c r="D32" s="956">
        <v>44587</v>
      </c>
      <c r="E32" s="483">
        <v>85</v>
      </c>
      <c r="F32" s="483">
        <v>28</v>
      </c>
      <c r="G32" s="956">
        <v>44594</v>
      </c>
      <c r="H32" s="956">
        <v>44627</v>
      </c>
      <c r="I32" s="990">
        <v>35</v>
      </c>
      <c r="J32" s="279">
        <v>7</v>
      </c>
      <c r="K32" s="279">
        <v>33</v>
      </c>
    </row>
    <row r="33" spans="1:11" x14ac:dyDescent="0.3">
      <c r="A33" s="955" t="s">
        <v>1391</v>
      </c>
      <c r="B33" s="956">
        <v>44545</v>
      </c>
      <c r="C33" s="956">
        <v>44596</v>
      </c>
      <c r="D33" s="956">
        <v>44596</v>
      </c>
      <c r="E33" s="483">
        <v>244</v>
      </c>
      <c r="F33" s="483">
        <v>30</v>
      </c>
      <c r="G33" s="956">
        <v>44607</v>
      </c>
      <c r="H33" s="956">
        <v>44609</v>
      </c>
      <c r="I33" s="990">
        <v>51</v>
      </c>
      <c r="J33" s="279">
        <v>11</v>
      </c>
      <c r="K33" s="279">
        <v>2</v>
      </c>
    </row>
    <row r="34" spans="1:11" x14ac:dyDescent="0.3">
      <c r="A34" s="955" t="s">
        <v>1391</v>
      </c>
      <c r="B34" s="956">
        <v>44545</v>
      </c>
      <c r="C34" s="956">
        <v>44596</v>
      </c>
      <c r="D34" s="956">
        <v>44596</v>
      </c>
      <c r="E34" s="483">
        <v>244</v>
      </c>
      <c r="F34" s="483">
        <v>31</v>
      </c>
      <c r="G34" s="956">
        <v>44607</v>
      </c>
      <c r="H34" s="956">
        <v>44613</v>
      </c>
      <c r="I34" s="990">
        <v>51</v>
      </c>
      <c r="J34" s="279">
        <v>11</v>
      </c>
      <c r="K34" s="279">
        <v>6</v>
      </c>
    </row>
    <row r="35" spans="1:11" x14ac:dyDescent="0.3">
      <c r="A35" s="955" t="s">
        <v>1392</v>
      </c>
      <c r="B35" s="956">
        <v>44545</v>
      </c>
      <c r="C35" s="956">
        <v>44587</v>
      </c>
      <c r="D35" s="956">
        <v>44609</v>
      </c>
      <c r="E35" s="483">
        <v>537</v>
      </c>
      <c r="F35" s="483">
        <v>39</v>
      </c>
      <c r="G35" s="956">
        <v>44617</v>
      </c>
      <c r="H35" s="956">
        <v>44643</v>
      </c>
      <c r="I35" s="990">
        <v>42</v>
      </c>
      <c r="J35" s="279">
        <v>8</v>
      </c>
      <c r="K35" s="279">
        <v>26</v>
      </c>
    </row>
    <row r="36" spans="1:11" x14ac:dyDescent="0.3">
      <c r="A36" s="955" t="s">
        <v>1392</v>
      </c>
      <c r="B36" s="956">
        <v>44545</v>
      </c>
      <c r="C36" s="956">
        <v>44594</v>
      </c>
      <c r="D36" s="956">
        <v>44608</v>
      </c>
      <c r="E36" s="483">
        <v>517</v>
      </c>
      <c r="F36" s="483">
        <v>40</v>
      </c>
      <c r="G36" s="956">
        <v>44617</v>
      </c>
      <c r="H36" s="956">
        <v>44638</v>
      </c>
      <c r="I36" s="990">
        <v>49</v>
      </c>
      <c r="J36" s="279">
        <v>9</v>
      </c>
      <c r="K36" s="279">
        <v>21</v>
      </c>
    </row>
    <row r="37" spans="1:11" x14ac:dyDescent="0.3">
      <c r="A37" s="955" t="s">
        <v>1389</v>
      </c>
      <c r="B37" s="956">
        <v>44545</v>
      </c>
      <c r="C37" s="956">
        <v>44623</v>
      </c>
      <c r="D37" s="956">
        <v>44624</v>
      </c>
      <c r="E37" s="483">
        <v>486</v>
      </c>
      <c r="F37" s="483">
        <v>50</v>
      </c>
      <c r="G37" s="956">
        <v>44630</v>
      </c>
      <c r="H37" s="956">
        <v>44650</v>
      </c>
      <c r="I37" s="990">
        <v>78</v>
      </c>
      <c r="J37" s="279">
        <v>6</v>
      </c>
      <c r="K37" s="279">
        <v>20</v>
      </c>
    </row>
    <row r="38" spans="1:11" ht="13.75" customHeight="1" x14ac:dyDescent="0.3">
      <c r="A38" s="1153" t="s">
        <v>1395</v>
      </c>
      <c r="B38" s="1154"/>
      <c r="C38" s="1154"/>
      <c r="D38" s="1154"/>
      <c r="E38" s="1154"/>
      <c r="F38" s="1154"/>
      <c r="G38" s="1154"/>
      <c r="H38" s="1155"/>
      <c r="I38" s="990">
        <f>AVERAGE(I5:I37)</f>
        <v>22.484848484848484</v>
      </c>
      <c r="J38" s="990">
        <f>AVERAGE(J5:J37)</f>
        <v>7.0606060606060606</v>
      </c>
      <c r="K38" s="990">
        <f>AVERAGE(K5:K37)</f>
        <v>25.636363636363637</v>
      </c>
    </row>
    <row r="39" spans="1:11" x14ac:dyDescent="0.3">
      <c r="A39" s="278" t="s">
        <v>65</v>
      </c>
      <c r="B39" s="782"/>
    </row>
  </sheetData>
  <mergeCells count="1">
    <mergeCell ref="A38:H38"/>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61C18-ABAF-441D-84A9-D641D12D9AAF}">
  <dimension ref="A1:F40"/>
  <sheetViews>
    <sheetView topLeftCell="A5" workbookViewId="0">
      <selection activeCell="F41" sqref="F41"/>
    </sheetView>
  </sheetViews>
  <sheetFormatPr baseColWidth="10" defaultColWidth="11.54296875" defaultRowHeight="14.5" x14ac:dyDescent="0.35"/>
  <cols>
    <col min="1" max="1" width="11.54296875" style="195"/>
    <col min="2" max="2" width="50.1796875" style="195" customWidth="1"/>
    <col min="3" max="3" width="17.54296875" style="195" customWidth="1"/>
    <col min="4" max="4" width="23.54296875" style="195" customWidth="1"/>
    <col min="5" max="5" width="22.90625" style="195" customWidth="1"/>
    <col min="6" max="6" width="26" style="195" customWidth="1"/>
    <col min="7" max="16384" width="11.54296875" style="195"/>
  </cols>
  <sheetData>
    <row r="1" spans="1:6" x14ac:dyDescent="0.35">
      <c r="A1" s="100" t="s">
        <v>1413</v>
      </c>
      <c r="B1" s="1"/>
      <c r="C1" s="1"/>
      <c r="D1" s="1"/>
      <c r="E1" s="1"/>
      <c r="F1" s="1"/>
    </row>
    <row r="2" spans="1:6" x14ac:dyDescent="0.35">
      <c r="A2" s="100" t="s">
        <v>1414</v>
      </c>
      <c r="B2" s="1"/>
      <c r="C2" s="1"/>
      <c r="D2" s="1"/>
      <c r="E2" s="1"/>
      <c r="F2" s="1"/>
    </row>
    <row r="3" spans="1:6" x14ac:dyDescent="0.35">
      <c r="A3" s="1" t="s">
        <v>1415</v>
      </c>
      <c r="B3" s="1"/>
      <c r="C3" s="1"/>
      <c r="D3" s="1"/>
      <c r="E3" s="1"/>
      <c r="F3" s="1"/>
    </row>
    <row r="4" spans="1:6" x14ac:dyDescent="0.35">
      <c r="A4" s="1"/>
      <c r="B4" s="1"/>
      <c r="C4" s="1"/>
      <c r="D4" s="1"/>
      <c r="E4" s="1"/>
      <c r="F4" s="1"/>
    </row>
    <row r="5" spans="1:6" ht="30.5" customHeight="1" x14ac:dyDescent="0.35">
      <c r="A5" s="1021" t="s">
        <v>1426</v>
      </c>
      <c r="B5" s="1022"/>
      <c r="C5" s="1003" t="s">
        <v>1430</v>
      </c>
      <c r="D5" s="1003" t="s">
        <v>1428</v>
      </c>
      <c r="E5" s="1003" t="s">
        <v>1429</v>
      </c>
      <c r="F5" s="1003" t="s">
        <v>1427</v>
      </c>
    </row>
    <row r="6" spans="1:6" ht="22.25" customHeight="1" x14ac:dyDescent="0.35">
      <c r="A6" s="1025"/>
      <c r="B6" s="1157"/>
      <c r="C6" s="1043"/>
      <c r="D6" s="1043"/>
      <c r="E6" s="1043"/>
      <c r="F6" s="1043" t="s">
        <v>1416</v>
      </c>
    </row>
    <row r="7" spans="1:6" x14ac:dyDescent="0.35">
      <c r="A7" s="968">
        <v>50</v>
      </c>
      <c r="B7" s="969" t="s">
        <v>1417</v>
      </c>
      <c r="C7" s="968">
        <v>61</v>
      </c>
      <c r="D7" s="968">
        <v>3</v>
      </c>
      <c r="E7" s="968">
        <v>0</v>
      </c>
      <c r="F7" s="967">
        <v>3</v>
      </c>
    </row>
    <row r="8" spans="1:6" x14ac:dyDescent="0.35">
      <c r="A8" s="968">
        <v>1</v>
      </c>
      <c r="B8" s="969" t="s">
        <v>597</v>
      </c>
      <c r="C8" s="968">
        <v>11</v>
      </c>
      <c r="D8" s="968">
        <v>7</v>
      </c>
      <c r="E8" s="968">
        <v>4</v>
      </c>
      <c r="F8" s="968">
        <v>5</v>
      </c>
    </row>
    <row r="9" spans="1:6" x14ac:dyDescent="0.35">
      <c r="A9" s="968">
        <v>2</v>
      </c>
      <c r="B9" s="969" t="s">
        <v>1418</v>
      </c>
      <c r="C9" s="968">
        <v>26</v>
      </c>
      <c r="D9" s="968">
        <v>7</v>
      </c>
      <c r="E9" s="968">
        <v>7</v>
      </c>
      <c r="F9" s="968">
        <v>21</v>
      </c>
    </row>
    <row r="10" spans="1:6" x14ac:dyDescent="0.35">
      <c r="A10" s="968">
        <v>3</v>
      </c>
      <c r="B10" s="969" t="s">
        <v>1419</v>
      </c>
      <c r="C10" s="968">
        <v>12</v>
      </c>
      <c r="D10" s="968">
        <v>10</v>
      </c>
      <c r="E10" s="968">
        <v>4</v>
      </c>
      <c r="F10" s="968">
        <v>1</v>
      </c>
    </row>
    <row r="11" spans="1:6" x14ac:dyDescent="0.35">
      <c r="A11" s="968">
        <v>4</v>
      </c>
      <c r="B11" s="969" t="s">
        <v>1420</v>
      </c>
      <c r="C11" s="968">
        <v>6</v>
      </c>
      <c r="D11" s="968">
        <v>3</v>
      </c>
      <c r="E11" s="968">
        <v>2</v>
      </c>
      <c r="F11" s="968">
        <v>2</v>
      </c>
    </row>
    <row r="12" spans="1:6" x14ac:dyDescent="0.35">
      <c r="A12" s="968">
        <v>5</v>
      </c>
      <c r="B12" s="969" t="s">
        <v>288</v>
      </c>
      <c r="C12" s="968">
        <v>172</v>
      </c>
      <c r="D12" s="968">
        <v>63</v>
      </c>
      <c r="E12" s="968">
        <v>22</v>
      </c>
      <c r="F12" s="968">
        <v>126</v>
      </c>
    </row>
    <row r="13" spans="1:6" x14ac:dyDescent="0.35">
      <c r="A13" s="968">
        <v>6</v>
      </c>
      <c r="B13" s="969" t="s">
        <v>283</v>
      </c>
      <c r="C13" s="968">
        <v>58</v>
      </c>
      <c r="D13" s="968">
        <v>12</v>
      </c>
      <c r="E13" s="968">
        <v>5</v>
      </c>
      <c r="F13" s="968">
        <v>37</v>
      </c>
    </row>
    <row r="14" spans="1:6" x14ac:dyDescent="0.35">
      <c r="A14" s="968">
        <v>7</v>
      </c>
      <c r="B14" s="969" t="s">
        <v>279</v>
      </c>
      <c r="C14" s="968">
        <v>154</v>
      </c>
      <c r="D14" s="968">
        <v>48</v>
      </c>
      <c r="E14" s="968">
        <v>10</v>
      </c>
      <c r="F14" s="968">
        <v>126</v>
      </c>
    </row>
    <row r="15" spans="1:6" x14ac:dyDescent="0.35">
      <c r="A15" s="968">
        <v>8</v>
      </c>
      <c r="B15" s="969" t="s">
        <v>852</v>
      </c>
      <c r="C15" s="968">
        <v>88</v>
      </c>
      <c r="D15" s="968">
        <v>21</v>
      </c>
      <c r="E15" s="968">
        <v>4</v>
      </c>
      <c r="F15" s="968">
        <v>62</v>
      </c>
    </row>
    <row r="16" spans="1:6" x14ac:dyDescent="0.35">
      <c r="A16" s="968">
        <v>9</v>
      </c>
      <c r="B16" s="969" t="s">
        <v>280</v>
      </c>
      <c r="C16" s="968">
        <v>334</v>
      </c>
      <c r="D16" s="968">
        <v>68</v>
      </c>
      <c r="E16" s="968">
        <v>39</v>
      </c>
      <c r="F16" s="968">
        <v>298</v>
      </c>
    </row>
    <row r="17" spans="1:6" x14ac:dyDescent="0.35">
      <c r="A17" s="968">
        <v>10</v>
      </c>
      <c r="B17" s="969" t="s">
        <v>281</v>
      </c>
      <c r="C17" s="968">
        <v>91</v>
      </c>
      <c r="D17" s="968">
        <v>41</v>
      </c>
      <c r="E17" s="968">
        <v>13</v>
      </c>
      <c r="F17" s="968">
        <v>54</v>
      </c>
    </row>
    <row r="18" spans="1:6" x14ac:dyDescent="0.35">
      <c r="A18" s="968">
        <v>11</v>
      </c>
      <c r="B18" s="969" t="s">
        <v>603</v>
      </c>
      <c r="C18" s="968">
        <v>96</v>
      </c>
      <c r="D18" s="968">
        <v>27</v>
      </c>
      <c r="E18" s="968">
        <v>13</v>
      </c>
      <c r="F18" s="968">
        <v>75</v>
      </c>
    </row>
    <row r="19" spans="1:6" x14ac:dyDescent="0.35">
      <c r="A19" s="968">
        <v>12</v>
      </c>
      <c r="B19" s="969" t="s">
        <v>1421</v>
      </c>
      <c r="C19" s="968">
        <v>130</v>
      </c>
      <c r="D19" s="968">
        <v>57</v>
      </c>
      <c r="E19" s="968">
        <v>29</v>
      </c>
      <c r="F19" s="968">
        <v>68</v>
      </c>
    </row>
    <row r="20" spans="1:6" x14ac:dyDescent="0.35">
      <c r="A20" s="968">
        <v>13</v>
      </c>
      <c r="B20" s="969" t="s">
        <v>277</v>
      </c>
      <c r="C20" s="968">
        <v>127</v>
      </c>
      <c r="D20" s="968">
        <v>33</v>
      </c>
      <c r="E20" s="968">
        <v>30</v>
      </c>
      <c r="F20" s="968">
        <v>74</v>
      </c>
    </row>
    <row r="21" spans="1:6" x14ac:dyDescent="0.35">
      <c r="A21" s="968">
        <v>14</v>
      </c>
      <c r="B21" s="969" t="s">
        <v>807</v>
      </c>
      <c r="C21" s="968">
        <v>32</v>
      </c>
      <c r="D21" s="968">
        <v>7</v>
      </c>
      <c r="E21" s="968">
        <v>4</v>
      </c>
      <c r="F21" s="968">
        <v>13</v>
      </c>
    </row>
    <row r="22" spans="1:6" x14ac:dyDescent="0.35">
      <c r="A22" s="968">
        <v>15</v>
      </c>
      <c r="B22" s="969" t="s">
        <v>290</v>
      </c>
      <c r="C22" s="968">
        <v>110</v>
      </c>
      <c r="D22" s="968">
        <v>30</v>
      </c>
      <c r="E22" s="968">
        <v>19</v>
      </c>
      <c r="F22" s="968">
        <v>71</v>
      </c>
    </row>
    <row r="23" spans="1:6" x14ac:dyDescent="0.35">
      <c r="A23" s="968">
        <v>16</v>
      </c>
      <c r="B23" s="969" t="s">
        <v>284</v>
      </c>
      <c r="C23" s="968">
        <v>306</v>
      </c>
      <c r="D23" s="968">
        <v>70</v>
      </c>
      <c r="E23" s="968">
        <v>25</v>
      </c>
      <c r="F23" s="968">
        <v>160</v>
      </c>
    </row>
    <row r="24" spans="1:6" x14ac:dyDescent="0.35">
      <c r="A24" s="968">
        <v>17</v>
      </c>
      <c r="B24" s="969" t="s">
        <v>809</v>
      </c>
      <c r="C24" s="968">
        <v>43</v>
      </c>
      <c r="D24" s="968">
        <v>17</v>
      </c>
      <c r="E24" s="968">
        <v>7</v>
      </c>
      <c r="F24" s="968">
        <v>22</v>
      </c>
    </row>
    <row r="25" spans="1:6" x14ac:dyDescent="0.35">
      <c r="A25" s="968">
        <v>18</v>
      </c>
      <c r="B25" s="969" t="s">
        <v>286</v>
      </c>
      <c r="C25" s="968">
        <v>144</v>
      </c>
      <c r="D25" s="968">
        <v>33</v>
      </c>
      <c r="E25" s="968">
        <v>15</v>
      </c>
      <c r="F25" s="968">
        <v>72</v>
      </c>
    </row>
    <row r="26" spans="1:6" x14ac:dyDescent="0.35">
      <c r="A26" s="968">
        <v>19</v>
      </c>
      <c r="B26" s="969" t="s">
        <v>285</v>
      </c>
      <c r="C26" s="968">
        <v>67</v>
      </c>
      <c r="D26" s="968">
        <v>24</v>
      </c>
      <c r="E26" s="968">
        <v>11</v>
      </c>
      <c r="F26" s="968">
        <v>77</v>
      </c>
    </row>
    <row r="27" spans="1:6" x14ac:dyDescent="0.35">
      <c r="A27" s="968">
        <v>20</v>
      </c>
      <c r="B27" s="969" t="s">
        <v>291</v>
      </c>
      <c r="C27" s="968">
        <v>24</v>
      </c>
      <c r="D27" s="968">
        <v>12</v>
      </c>
      <c r="E27" s="968">
        <v>10</v>
      </c>
      <c r="F27" s="968">
        <v>91</v>
      </c>
    </row>
    <row r="28" spans="1:6" x14ac:dyDescent="0.35">
      <c r="A28" s="968">
        <v>21</v>
      </c>
      <c r="B28" s="969" t="s">
        <v>278</v>
      </c>
      <c r="C28" s="968">
        <v>186</v>
      </c>
      <c r="D28" s="968">
        <v>56</v>
      </c>
      <c r="E28" s="968">
        <v>37</v>
      </c>
      <c r="F28" s="968">
        <v>134</v>
      </c>
    </row>
    <row r="29" spans="1:6" x14ac:dyDescent="0.35">
      <c r="A29" s="968">
        <v>22</v>
      </c>
      <c r="B29" s="969" t="s">
        <v>1422</v>
      </c>
      <c r="C29" s="968">
        <v>21</v>
      </c>
      <c r="D29" s="968">
        <v>5</v>
      </c>
      <c r="E29" s="968">
        <v>4</v>
      </c>
      <c r="F29" s="968">
        <v>7</v>
      </c>
    </row>
    <row r="30" spans="1:6" x14ac:dyDescent="0.35">
      <c r="A30" s="968">
        <v>23</v>
      </c>
      <c r="B30" s="969" t="s">
        <v>1423</v>
      </c>
      <c r="C30" s="968">
        <v>14</v>
      </c>
      <c r="D30" s="968">
        <v>12</v>
      </c>
      <c r="E30" s="968">
        <v>1</v>
      </c>
      <c r="F30" s="968">
        <v>2</v>
      </c>
    </row>
    <row r="31" spans="1:6" x14ac:dyDescent="0.35">
      <c r="A31" s="968">
        <v>24</v>
      </c>
      <c r="B31" s="969" t="s">
        <v>811</v>
      </c>
      <c r="C31" s="968">
        <v>41</v>
      </c>
      <c r="D31" s="968">
        <v>8</v>
      </c>
      <c r="E31" s="968">
        <v>5</v>
      </c>
      <c r="F31" s="968">
        <v>25</v>
      </c>
    </row>
    <row r="32" spans="1:6" x14ac:dyDescent="0.35">
      <c r="A32" s="968">
        <v>25</v>
      </c>
      <c r="B32" s="969" t="s">
        <v>289</v>
      </c>
      <c r="C32" s="968">
        <v>49</v>
      </c>
      <c r="D32" s="968">
        <v>31</v>
      </c>
      <c r="E32" s="968">
        <v>13</v>
      </c>
      <c r="F32" s="968">
        <v>22</v>
      </c>
    </row>
    <row r="33" spans="1:6" x14ac:dyDescent="0.35">
      <c r="A33" s="968">
        <v>26</v>
      </c>
      <c r="B33" s="969" t="s">
        <v>287</v>
      </c>
      <c r="C33" s="968">
        <v>42</v>
      </c>
      <c r="D33" s="968">
        <v>18</v>
      </c>
      <c r="E33" s="968">
        <v>14</v>
      </c>
      <c r="F33" s="968">
        <v>26</v>
      </c>
    </row>
    <row r="34" spans="1:6" x14ac:dyDescent="0.35">
      <c r="A34" s="968">
        <v>27</v>
      </c>
      <c r="B34" s="969" t="s">
        <v>1424</v>
      </c>
      <c r="C34" s="968">
        <v>37</v>
      </c>
      <c r="D34" s="968">
        <v>15</v>
      </c>
      <c r="E34" s="968">
        <v>9</v>
      </c>
      <c r="F34" s="968">
        <v>24</v>
      </c>
    </row>
    <row r="35" spans="1:6" x14ac:dyDescent="0.35">
      <c r="A35" s="968">
        <v>28</v>
      </c>
      <c r="B35" s="969" t="s">
        <v>1425</v>
      </c>
      <c r="C35" s="968">
        <v>10</v>
      </c>
      <c r="D35" s="968">
        <v>1</v>
      </c>
      <c r="E35" s="968">
        <v>1</v>
      </c>
      <c r="F35" s="968">
        <v>8</v>
      </c>
    </row>
    <row r="36" spans="1:6" x14ac:dyDescent="0.35">
      <c r="A36" s="968">
        <v>29</v>
      </c>
      <c r="B36" s="969" t="s">
        <v>282</v>
      </c>
      <c r="C36" s="968">
        <v>62</v>
      </c>
      <c r="D36" s="968">
        <v>9</v>
      </c>
      <c r="E36" s="968">
        <v>7</v>
      </c>
      <c r="F36" s="968">
        <v>61</v>
      </c>
    </row>
    <row r="37" spans="1:6" x14ac:dyDescent="0.35">
      <c r="A37" s="968">
        <v>30</v>
      </c>
      <c r="B37" s="969" t="s">
        <v>808</v>
      </c>
      <c r="C37" s="968">
        <v>48</v>
      </c>
      <c r="D37" s="968">
        <v>7</v>
      </c>
      <c r="E37" s="968">
        <v>5</v>
      </c>
      <c r="F37" s="968">
        <v>37</v>
      </c>
    </row>
    <row r="38" spans="1:6" x14ac:dyDescent="0.35">
      <c r="A38" s="968">
        <v>31</v>
      </c>
      <c r="B38" s="969" t="s">
        <v>1365</v>
      </c>
      <c r="C38" s="968">
        <v>0</v>
      </c>
      <c r="D38" s="968">
        <v>0</v>
      </c>
      <c r="E38" s="968">
        <v>0</v>
      </c>
      <c r="F38" s="968">
        <v>20</v>
      </c>
    </row>
    <row r="39" spans="1:6" x14ac:dyDescent="0.35">
      <c r="A39" s="1156" t="s">
        <v>166</v>
      </c>
      <c r="B39" s="1156"/>
      <c r="C39" s="970">
        <v>2602</v>
      </c>
      <c r="D39" s="508">
        <v>755</v>
      </c>
      <c r="E39" s="508">
        <v>369</v>
      </c>
      <c r="F39" s="970">
        <v>1872</v>
      </c>
    </row>
    <row r="40" spans="1:6" x14ac:dyDescent="0.35">
      <c r="A40" s="416" t="s">
        <v>65</v>
      </c>
      <c r="B40" s="1"/>
      <c r="C40" s="1"/>
      <c r="D40" s="1"/>
      <c r="E40" s="1"/>
      <c r="F40" s="1"/>
    </row>
  </sheetData>
  <mergeCells count="6">
    <mergeCell ref="A39:B39"/>
    <mergeCell ref="F5:F6"/>
    <mergeCell ref="A5:B6"/>
    <mergeCell ref="C5:C6"/>
    <mergeCell ref="D5:D6"/>
    <mergeCell ref="E5:E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E571-3BDB-43FB-B42A-954CF9590FDF}">
  <dimension ref="A1:M19"/>
  <sheetViews>
    <sheetView zoomScale="70" zoomScaleNormal="70" workbookViewId="0">
      <selection activeCell="F45" sqref="F45"/>
    </sheetView>
  </sheetViews>
  <sheetFormatPr baseColWidth="10" defaultColWidth="11.453125" defaultRowHeight="13" x14ac:dyDescent="0.3"/>
  <cols>
    <col min="1" max="1" width="7.453125" style="1" customWidth="1"/>
    <col min="2" max="2" width="38.453125" style="1" customWidth="1"/>
    <col min="3" max="8" width="12.453125" style="1" customWidth="1"/>
    <col min="9" max="16384" width="11.453125" style="1"/>
  </cols>
  <sheetData>
    <row r="1" spans="1:13" x14ac:dyDescent="0.3">
      <c r="A1" s="1023" t="s">
        <v>69</v>
      </c>
      <c r="B1" s="1023"/>
      <c r="C1" s="421"/>
      <c r="D1" s="421"/>
      <c r="E1" s="420"/>
      <c r="F1" s="421"/>
      <c r="G1" s="421"/>
      <c r="H1" s="421"/>
    </row>
    <row r="2" spans="1:13" x14ac:dyDescent="0.3">
      <c r="A2" s="1023" t="s">
        <v>626</v>
      </c>
      <c r="B2" s="1023"/>
      <c r="C2" s="57"/>
      <c r="D2" s="421"/>
      <c r="E2" s="58"/>
      <c r="F2" s="421"/>
      <c r="G2" s="421"/>
      <c r="H2" s="421"/>
    </row>
    <row r="3" spans="1:13" x14ac:dyDescent="0.3">
      <c r="A3" s="1024" t="s">
        <v>741</v>
      </c>
      <c r="B3" s="1024"/>
      <c r="C3" s="41"/>
      <c r="D3" s="422"/>
      <c r="E3" s="58"/>
      <c r="F3" s="422"/>
      <c r="G3" s="422"/>
      <c r="H3" s="422"/>
    </row>
    <row r="4" spans="1:13" x14ac:dyDescent="0.3">
      <c r="B4" s="58"/>
      <c r="E4" s="58"/>
    </row>
    <row r="5" spans="1:13" x14ac:dyDescent="0.3">
      <c r="A5" s="1021" t="s">
        <v>13</v>
      </c>
      <c r="B5" s="1016"/>
      <c r="C5" s="1021" t="s">
        <v>666</v>
      </c>
      <c r="D5" s="1022"/>
      <c r="E5" s="1021" t="s">
        <v>667</v>
      </c>
      <c r="F5" s="1022"/>
      <c r="G5" s="420"/>
      <c r="H5" s="420"/>
    </row>
    <row r="6" spans="1:13" x14ac:dyDescent="0.3">
      <c r="A6" s="1025"/>
      <c r="B6" s="1026"/>
      <c r="C6" s="423" t="s">
        <v>743</v>
      </c>
      <c r="D6" s="59" t="s">
        <v>117</v>
      </c>
      <c r="E6" s="423" t="s">
        <v>743</v>
      </c>
      <c r="F6" s="59" t="s">
        <v>117</v>
      </c>
      <c r="G6" s="420"/>
      <c r="H6" s="420"/>
    </row>
    <row r="7" spans="1:13" x14ac:dyDescent="0.3">
      <c r="A7" s="60" t="s">
        <v>14</v>
      </c>
      <c r="B7" s="61" t="s">
        <v>70</v>
      </c>
      <c r="C7" s="611">
        <v>63864237.376350001</v>
      </c>
      <c r="D7" s="608">
        <v>24.098397558966376</v>
      </c>
      <c r="E7" s="615">
        <v>68157347.512800008</v>
      </c>
      <c r="F7" s="608">
        <v>25.582677556925226</v>
      </c>
      <c r="G7" s="63"/>
      <c r="H7" s="63"/>
      <c r="J7" s="26"/>
      <c r="K7" s="64"/>
    </row>
    <row r="8" spans="1:13" x14ac:dyDescent="0.3">
      <c r="A8" s="60" t="s">
        <v>15</v>
      </c>
      <c r="B8" s="61" t="s">
        <v>71</v>
      </c>
      <c r="C8" s="612">
        <v>60441964.386840105</v>
      </c>
      <c r="D8" s="608">
        <v>22.807044237536715</v>
      </c>
      <c r="E8" s="616">
        <v>66367650.062410206</v>
      </c>
      <c r="F8" s="608">
        <v>24.910919419782715</v>
      </c>
      <c r="G8" s="63"/>
      <c r="H8" s="63"/>
      <c r="J8" s="26"/>
      <c r="K8" s="64"/>
      <c r="M8" s="3"/>
    </row>
    <row r="9" spans="1:13" x14ac:dyDescent="0.3">
      <c r="A9" s="60" t="s">
        <v>72</v>
      </c>
      <c r="B9" s="61" t="s">
        <v>73</v>
      </c>
      <c r="C9" s="612">
        <v>63999214.440870002</v>
      </c>
      <c r="D9" s="608">
        <v>24.14932952176391</v>
      </c>
      <c r="E9" s="616">
        <v>63957491.758259997</v>
      </c>
      <c r="F9" s="608">
        <v>24.006272965566737</v>
      </c>
      <c r="G9" s="63"/>
      <c r="H9" s="63"/>
      <c r="J9" s="26"/>
      <c r="K9" s="64"/>
    </row>
    <row r="10" spans="1:13" x14ac:dyDescent="0.3">
      <c r="A10" s="65" t="s">
        <v>74</v>
      </c>
      <c r="B10" s="66" t="s">
        <v>75</v>
      </c>
      <c r="C10" s="613">
        <v>-134977.06452000141</v>
      </c>
      <c r="D10" s="609">
        <v>-5.0931962797535729E-2</v>
      </c>
      <c r="E10" s="617">
        <v>4199855.7545400113</v>
      </c>
      <c r="F10" s="609">
        <v>1.576404591358489</v>
      </c>
      <c r="G10" s="63"/>
      <c r="H10" s="67"/>
      <c r="K10" s="64"/>
    </row>
    <row r="11" spans="1:13" x14ac:dyDescent="0.3">
      <c r="A11" s="68" t="s">
        <v>76</v>
      </c>
      <c r="B11" s="69" t="s">
        <v>77</v>
      </c>
      <c r="C11" s="614">
        <v>-3557250.0540298969</v>
      </c>
      <c r="D11" s="610">
        <v>-1.342285284227196</v>
      </c>
      <c r="E11" s="618">
        <v>2410158.3041502088</v>
      </c>
      <c r="F11" s="610">
        <v>0.90464645421597478</v>
      </c>
      <c r="G11" s="63"/>
      <c r="H11" s="67"/>
      <c r="K11" s="64"/>
    </row>
    <row r="12" spans="1:13" x14ac:dyDescent="0.3">
      <c r="A12" s="607" t="s">
        <v>742</v>
      </c>
      <c r="B12" s="421"/>
      <c r="C12" s="606"/>
      <c r="D12" s="67"/>
      <c r="E12" s="606"/>
      <c r="F12" s="67"/>
      <c r="G12" s="63"/>
      <c r="H12" s="67"/>
      <c r="K12" s="64"/>
    </row>
    <row r="13" spans="1:13" x14ac:dyDescent="0.3">
      <c r="A13" s="1" t="s">
        <v>65</v>
      </c>
    </row>
    <row r="14" spans="1:13" x14ac:dyDescent="0.3">
      <c r="C14" s="3"/>
      <c r="D14" s="3"/>
      <c r="E14" s="3"/>
      <c r="F14" s="64"/>
      <c r="G14" s="3"/>
      <c r="H14" s="3"/>
    </row>
    <row r="15" spans="1:13" x14ac:dyDescent="0.3">
      <c r="C15" s="3"/>
      <c r="D15" s="3"/>
      <c r="E15" s="64"/>
      <c r="F15" s="3"/>
      <c r="G15" s="3"/>
      <c r="H15" s="3"/>
    </row>
    <row r="16" spans="1:13" x14ac:dyDescent="0.3">
      <c r="C16" s="3"/>
      <c r="D16" s="3"/>
      <c r="E16" s="3"/>
      <c r="F16" s="64"/>
      <c r="G16" s="3"/>
      <c r="H16" s="3"/>
    </row>
    <row r="17" spans="3:11" x14ac:dyDescent="0.3">
      <c r="C17" s="17"/>
      <c r="D17" s="3"/>
      <c r="E17" s="27"/>
      <c r="F17" s="3"/>
      <c r="G17" s="3"/>
      <c r="H17" s="3"/>
      <c r="I17" s="17"/>
      <c r="J17" s="17"/>
      <c r="K17" s="17"/>
    </row>
    <row r="18" spans="3:11" x14ac:dyDescent="0.3">
      <c r="C18" s="3"/>
      <c r="D18" s="3"/>
      <c r="E18" s="3"/>
      <c r="F18" s="64"/>
      <c r="G18" s="3"/>
      <c r="H18" s="3"/>
    </row>
    <row r="19" spans="3:11" x14ac:dyDescent="0.3">
      <c r="C19" s="3"/>
      <c r="D19" s="3"/>
      <c r="E19" s="3"/>
      <c r="F19" s="3"/>
      <c r="G19" s="3"/>
      <c r="H19" s="3"/>
    </row>
  </sheetData>
  <mergeCells count="6">
    <mergeCell ref="E5:F5"/>
    <mergeCell ref="A1:B1"/>
    <mergeCell ref="A2:B2"/>
    <mergeCell ref="A3:B3"/>
    <mergeCell ref="A5:B6"/>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5" ma:contentTypeDescription="Crear nuevo documento." ma:contentTypeScope="" ma:versionID="84fdbcc25034d28a9c3f9f704603471c">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c70e9f9db9437b54a2b29a30e56bdb45"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Props1.xml><?xml version="1.0" encoding="utf-8"?>
<ds:datastoreItem xmlns:ds="http://schemas.openxmlformats.org/officeDocument/2006/customXml" ds:itemID="{9141A574-9B9A-4E1F-99E7-EB15F65A6407}">
  <ds:schemaRefs>
    <ds:schemaRef ds:uri="http://schemas.microsoft.com/sharepoint/v3/contenttype/forms"/>
  </ds:schemaRefs>
</ds:datastoreItem>
</file>

<file path=customXml/itemProps2.xml><?xml version="1.0" encoding="utf-8"?>
<ds:datastoreItem xmlns:ds="http://schemas.openxmlformats.org/officeDocument/2006/customXml" ds:itemID="{212351AA-1416-498D-B634-386DA8562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8C99C4-CF27-455B-8508-CBB1E46522C0}">
  <ds:schemaRefs>
    <ds:schemaRef ds:uri="http://schemas.microsoft.com/office/2006/documentManagement/types"/>
    <ds:schemaRef ds:uri="http://purl.org/dc/terms/"/>
    <ds:schemaRef ds:uri="http://schemas.microsoft.com/office/infopath/2007/PartnerControls"/>
    <ds:schemaRef ds:uri="http://purl.org/dc/elements/1.1/"/>
    <ds:schemaRef ds:uri="http://schemas.microsoft.com/office/2006/metadata/properties"/>
    <ds:schemaRef ds:uri="9406bea5-fcf1-424a-9f5e-6e7d0d8d5dbe"/>
    <ds:schemaRef ds:uri="a29962c2-db64-44b6-bb40-607f45c46189"/>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86</vt:i4>
      </vt:variant>
    </vt:vector>
  </HeadingPairs>
  <TitlesOfParts>
    <vt:vector size="86" baseType="lpstr">
      <vt:lpstr>C I.1.1</vt:lpstr>
      <vt:lpstr>C I.1.2</vt:lpstr>
      <vt:lpstr>C I.2.1</vt:lpstr>
      <vt:lpstr>C I.2.2</vt:lpstr>
      <vt:lpstr>C I.2.3</vt:lpstr>
      <vt:lpstr>C I.3.1</vt:lpstr>
      <vt:lpstr>C I.3.2</vt:lpstr>
      <vt:lpstr>C I.4.1</vt:lpstr>
      <vt:lpstr>C I.4.2</vt:lpstr>
      <vt:lpstr>C I.5.1</vt:lpstr>
      <vt:lpstr>C I.5.2</vt:lpstr>
      <vt:lpstr>C I.6.1</vt:lpstr>
      <vt:lpstr>C II.1.1</vt:lpstr>
      <vt:lpstr>C II.1.2</vt:lpstr>
      <vt:lpstr>C II.2.1</vt:lpstr>
      <vt:lpstr>C II.2.2</vt:lpstr>
      <vt:lpstr>C II.2.3</vt:lpstr>
      <vt:lpstr>C II.3.1</vt:lpstr>
      <vt:lpstr>C II.3.2</vt:lpstr>
      <vt:lpstr>C II.4.1</vt:lpstr>
      <vt:lpstr>C II.5.1</vt:lpstr>
      <vt:lpstr>C II.6.1</vt:lpstr>
      <vt:lpstr>C II.7.1</vt:lpstr>
      <vt:lpstr>C III.4.1</vt:lpstr>
      <vt:lpstr>C III.4.2</vt:lpstr>
      <vt:lpstr>C III.5.1</vt:lpstr>
      <vt:lpstr>C III.5.2</vt:lpstr>
      <vt:lpstr>C III.6.1</vt:lpstr>
      <vt:lpstr>C III.6.2</vt:lpstr>
      <vt:lpstr>C.III.7.1</vt:lpstr>
      <vt:lpstr>C III.7.2</vt:lpstr>
      <vt:lpstr>C III.7.3</vt:lpstr>
      <vt:lpstr>C III.8.1</vt:lpstr>
      <vt:lpstr>C III.9.1</vt:lpstr>
      <vt:lpstr>C III.10.1</vt:lpstr>
      <vt:lpstr>C III.11.1</vt:lpstr>
      <vt:lpstr>C III.11.2</vt:lpstr>
      <vt:lpstr>C III.11.3</vt:lpstr>
      <vt:lpstr>C III.11.4</vt:lpstr>
      <vt:lpstr>C IV.1.1</vt:lpstr>
      <vt:lpstr>C IV.1.2</vt:lpstr>
      <vt:lpstr>C IV.1.3</vt:lpstr>
      <vt:lpstr>C IV.1.4</vt:lpstr>
      <vt:lpstr>C. IV.1.5</vt:lpstr>
      <vt:lpstr>C IV.2.1</vt:lpstr>
      <vt:lpstr>C IV.2.2</vt:lpstr>
      <vt:lpstr>C IV.2.3</vt:lpstr>
      <vt:lpstr>C V.3.1</vt:lpstr>
      <vt:lpstr>C V.3.2</vt:lpstr>
      <vt:lpstr>C V.3.3</vt:lpstr>
      <vt:lpstr>C V.3.4</vt:lpstr>
      <vt:lpstr>C VI.2.1</vt:lpstr>
      <vt:lpstr>C VI.2.2</vt:lpstr>
      <vt:lpstr>C VI.2.3</vt:lpstr>
      <vt:lpstr>C VI.2.4</vt:lpstr>
      <vt:lpstr>C VI.2.5</vt:lpstr>
      <vt:lpstr>C VI.2.6</vt:lpstr>
      <vt:lpstr>C A.I.1</vt:lpstr>
      <vt:lpstr>C A.I.2</vt:lpstr>
      <vt:lpstr>C A.I.3</vt:lpstr>
      <vt:lpstr>C A.I.4</vt:lpstr>
      <vt:lpstr>C A.I.5</vt:lpstr>
      <vt:lpstr>C A.I.6</vt:lpstr>
      <vt:lpstr>C A.I.7</vt:lpstr>
      <vt:lpstr>C A.I.8</vt:lpstr>
      <vt:lpstr>C A.II.1</vt:lpstr>
      <vt:lpstr>C A.II.2</vt:lpstr>
      <vt:lpstr>C A.II.3</vt:lpstr>
      <vt:lpstr>C A.II.4</vt:lpstr>
      <vt:lpstr>C A.II.5</vt:lpstr>
      <vt:lpstr>C A.II.6</vt:lpstr>
      <vt:lpstr>C A.II.7</vt:lpstr>
      <vt:lpstr>C A.II.8</vt:lpstr>
      <vt:lpstr>C A.II.9</vt:lpstr>
      <vt:lpstr>C A.II.10</vt:lpstr>
      <vt:lpstr>C A.II.11</vt:lpstr>
      <vt:lpstr>C A.II.12</vt:lpstr>
      <vt:lpstr>C A.II.13</vt:lpstr>
      <vt:lpstr>C A.III.1</vt:lpstr>
      <vt:lpstr>C A.III.2</vt:lpstr>
      <vt:lpstr>C A.III.3</vt:lpstr>
      <vt:lpstr>C A.V.1</vt:lpstr>
      <vt:lpstr>R.1.1</vt:lpstr>
      <vt:lpstr>R.2.1</vt:lpstr>
      <vt:lpstr>R.2.2</vt:lpstr>
      <vt:lpstr>R.3.1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dc:creator>
  <cp:keywords/>
  <dc:description/>
  <cp:lastModifiedBy>Javiera Valdivieso</cp:lastModifiedBy>
  <cp:revision/>
  <dcterms:created xsi:type="dcterms:W3CDTF">2015-06-05T18:17:20Z</dcterms:created>
  <dcterms:modified xsi:type="dcterms:W3CDTF">2022-10-05T16:28:09Z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