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F:\AGK\Ejecución\Ago\valores\"/>
    </mc:Choice>
  </mc:AlternateContent>
  <xr:revisionPtr revIDLastSave="0" documentId="13_ncr:1_{53963980-BBFA-486D-BF75-1FBCD2463B8E}" xr6:coauthVersionLast="46" xr6:coauthVersionMax="46"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'%AvancPptario'!$A$1:$O$43</definedName>
    <definedName name="_xlnm.Print_Area" localSheetId="6">'%AvancPptario(cont)'!$A$1:$O$43</definedName>
    <definedName name="_xlnm.Print_Area" localSheetId="8">Extrappt!$A$1:$Q$74</definedName>
    <definedName name="_xlnm.Print_Area" localSheetId="2">Pptario!$A$1:$Q$78</definedName>
    <definedName name="_xlnm.Print_Area" localSheetId="4">PptarioME!$A$1:$P$77</definedName>
    <definedName name="_xlnm.Print_Area" localSheetId="3">PptarioMN!$A$1:$P$77</definedName>
    <definedName name="_xlnm.Print_Area" localSheetId="0">Total!$A$1:$Q$74</definedName>
    <definedName name="_xlnm.Print_Area" localSheetId="9">VarExtrappt!$A$1:$P$42</definedName>
    <definedName name="_xlnm.Print_Area" localSheetId="7">VarPptario!$A$1:$P$42</definedName>
    <definedName name="_xlnm.Print_Area" localSheetId="1">VarTotal!$A$1:$P$42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2" i="3" l="1"/>
  <c r="O44" i="3"/>
  <c r="A3" i="1" l="1"/>
  <c r="P19" i="7" l="1"/>
  <c r="A76" i="6"/>
  <c r="B76" i="6"/>
  <c r="A77" i="6"/>
  <c r="B77" i="6"/>
  <c r="B75" i="6"/>
  <c r="A75" i="6"/>
  <c r="B74" i="6"/>
  <c r="A74" i="6"/>
  <c r="O54" i="2"/>
  <c r="E7" i="9"/>
  <c r="E7" i="4"/>
  <c r="A3" i="9"/>
  <c r="A3" i="7"/>
  <c r="A3" i="4"/>
  <c r="A3" i="10"/>
  <c r="A3" i="5"/>
  <c r="A3" i="3"/>
  <c r="A3" i="2"/>
  <c r="A3" i="8"/>
  <c r="O15" i="2" l="1"/>
  <c r="P57" i="1"/>
  <c r="P57" i="6"/>
  <c r="O53" i="2"/>
  <c r="O57" i="2"/>
  <c r="O56" i="3"/>
  <c r="O61" i="3"/>
  <c r="P17" i="7"/>
  <c r="P57" i="7"/>
  <c r="O55" i="3"/>
  <c r="O13" i="3"/>
  <c r="P14" i="7"/>
  <c r="O54" i="3"/>
  <c r="O63" i="3"/>
  <c r="O55" i="2"/>
  <c r="O56" i="2"/>
  <c r="P12" i="7"/>
  <c r="P16" i="7"/>
  <c r="O53" i="3"/>
  <c r="O57" i="3"/>
  <c r="O62" i="3"/>
  <c r="P13" i="7"/>
  <c r="O13" i="2" l="1"/>
  <c r="O70" i="3" l="1"/>
  <c r="O69" i="3"/>
  <c r="O67" i="3"/>
  <c r="O64" i="2"/>
  <c r="O25" i="3"/>
  <c r="O25" i="2"/>
  <c r="O64" i="3"/>
  <c r="O49" i="2"/>
  <c r="O24" i="3"/>
  <c r="O47" i="3"/>
  <c r="O16" i="3"/>
  <c r="O46" i="2"/>
  <c r="O23" i="2"/>
  <c r="O12" i="3" l="1"/>
  <c r="O51" i="2"/>
  <c r="O49" i="3"/>
  <c r="O23" i="3"/>
  <c r="O19" i="3"/>
  <c r="O34" i="3"/>
  <c r="O28" i="2"/>
  <c r="O24" i="2"/>
  <c r="O18" i="2"/>
  <c r="O47" i="2"/>
  <c r="O12" i="2"/>
  <c r="O50" i="2"/>
  <c r="O27" i="3"/>
  <c r="O28" i="3"/>
  <c r="O36" i="3"/>
  <c r="O18" i="3"/>
  <c r="O16" i="2"/>
  <c r="O34" i="2"/>
  <c r="O60" i="3"/>
  <c r="O69" i="2"/>
  <c r="O36" i="2"/>
  <c r="O35" i="2"/>
  <c r="O50" i="3"/>
  <c r="O51" i="3" l="1"/>
  <c r="O45" i="3"/>
  <c r="O46" i="3"/>
  <c r="O66" i="3"/>
  <c r="O14" i="3"/>
  <c r="O45" i="2"/>
  <c r="O14" i="2"/>
  <c r="O68" i="3"/>
  <c r="O48" i="2"/>
  <c r="O48" i="3"/>
  <c r="O17" i="3"/>
  <c r="O33" i="2"/>
  <c r="O22" i="3" l="1"/>
  <c r="O26" i="3"/>
  <c r="O35" i="3"/>
  <c r="O59" i="3"/>
  <c r="O65" i="3"/>
  <c r="O33" i="3"/>
  <c r="O39" i="3" l="1"/>
  <c r="O72" i="3" l="1"/>
  <c r="O70" i="2" l="1"/>
  <c r="O62" i="2"/>
  <c r="O61" i="2"/>
  <c r="P69" i="7"/>
  <c r="P55" i="1"/>
  <c r="P54" i="1"/>
  <c r="P46" i="7"/>
  <c r="P66" i="7" l="1"/>
  <c r="P61" i="7"/>
  <c r="P55" i="7"/>
  <c r="P70" i="7"/>
  <c r="O63" i="2"/>
  <c r="P64" i="1"/>
  <c r="P62" i="7"/>
  <c r="P50" i="7"/>
  <c r="P53" i="1"/>
  <c r="P67" i="7"/>
  <c r="P47" i="7"/>
  <c r="P49" i="7"/>
  <c r="O67" i="2"/>
  <c r="O27" i="2"/>
  <c r="O60" i="2"/>
  <c r="P66" i="1"/>
  <c r="O66" i="2"/>
  <c r="O17" i="2"/>
  <c r="O19" i="2"/>
  <c r="P56" i="1"/>
  <c r="O26" i="2"/>
  <c r="P26" i="7" l="1"/>
  <c r="P35" i="7"/>
  <c r="P27" i="7"/>
  <c r="P34" i="7"/>
  <c r="P28" i="7"/>
  <c r="P36" i="7"/>
  <c r="P23" i="7"/>
  <c r="P18" i="7"/>
  <c r="P64" i="7"/>
  <c r="P65" i="7"/>
  <c r="P45" i="7"/>
  <c r="P66" i="6"/>
  <c r="P55" i="6"/>
  <c r="P68" i="7"/>
  <c r="P51" i="7"/>
  <c r="P62" i="1"/>
  <c r="O20" i="2"/>
  <c r="P63" i="7"/>
  <c r="O68" i="2"/>
  <c r="P33" i="7"/>
  <c r="P48" i="7"/>
  <c r="P61" i="1"/>
  <c r="P52" i="7"/>
  <c r="P70" i="1"/>
  <c r="P51" i="1"/>
  <c r="P47" i="1"/>
  <c r="O22" i="2"/>
  <c r="P46" i="1"/>
  <c r="P50" i="1"/>
  <c r="P67" i="1"/>
  <c r="P49" i="1"/>
  <c r="P60" i="7"/>
  <c r="P69" i="1"/>
  <c r="O65" i="2"/>
  <c r="P20" i="7" l="1"/>
  <c r="P23" i="1"/>
  <c r="P12" i="1"/>
  <c r="P18" i="1"/>
  <c r="P25" i="7"/>
  <c r="P13" i="1"/>
  <c r="P36" i="1"/>
  <c r="P35" i="1"/>
  <c r="P27" i="1"/>
  <c r="P24" i="7"/>
  <c r="P28" i="1"/>
  <c r="P16" i="1"/>
  <c r="P25" i="1"/>
  <c r="P24" i="1"/>
  <c r="P34" i="1"/>
  <c r="O39" i="2"/>
  <c r="P64" i="6"/>
  <c r="O59" i="2"/>
  <c r="P28" i="6"/>
  <c r="P13" i="6"/>
  <c r="P70" i="6"/>
  <c r="P59" i="7"/>
  <c r="P25" i="6"/>
  <c r="P68" i="1"/>
  <c r="P47" i="6"/>
  <c r="P12" i="6"/>
  <c r="P62" i="6"/>
  <c r="P22" i="7"/>
  <c r="P18" i="6"/>
  <c r="P50" i="6"/>
  <c r="P24" i="6"/>
  <c r="P51" i="6"/>
  <c r="P60" i="1"/>
  <c r="P63" i="1"/>
  <c r="P61" i="6"/>
  <c r="P45" i="1"/>
  <c r="P14" i="1"/>
  <c r="P34" i="6"/>
  <c r="P27" i="6"/>
  <c r="P23" i="6"/>
  <c r="P67" i="6"/>
  <c r="P46" i="6"/>
  <c r="P49" i="6"/>
  <c r="P48" i="1"/>
  <c r="P16" i="6"/>
  <c r="P69" i="6"/>
  <c r="P65" i="1"/>
  <c r="P36" i="6"/>
  <c r="P54" i="7"/>
  <c r="P33" i="1"/>
  <c r="P35" i="6"/>
  <c r="P19" i="1" l="1"/>
  <c r="P19" i="6"/>
  <c r="O11" i="2"/>
  <c r="O52" i="2"/>
  <c r="P26" i="1"/>
  <c r="P17" i="1"/>
  <c r="P14" i="6"/>
  <c r="P48" i="6"/>
  <c r="P39" i="7"/>
  <c r="P60" i="6"/>
  <c r="P45" i="6"/>
  <c r="P68" i="6"/>
  <c r="P63" i="6"/>
  <c r="P26" i="6"/>
  <c r="P22" i="1"/>
  <c r="P59" i="1"/>
  <c r="P54" i="6"/>
  <c r="P53" i="7"/>
  <c r="P33" i="6"/>
  <c r="P65" i="6"/>
  <c r="P17" i="6"/>
  <c r="O38" i="2" l="1"/>
  <c r="P52" i="1"/>
  <c r="O44" i="2"/>
  <c r="O30" i="2"/>
  <c r="P59" i="6"/>
  <c r="P22" i="6"/>
  <c r="P53" i="6"/>
  <c r="P39" i="1"/>
  <c r="P56" i="7"/>
  <c r="O72" i="2" l="1"/>
  <c r="P52" i="6"/>
  <c r="P44" i="1"/>
  <c r="O40" i="2"/>
  <c r="P39" i="6"/>
  <c r="P56" i="6"/>
  <c r="P44" i="7"/>
  <c r="P15" i="7"/>
  <c r="P72" i="1" l="1"/>
  <c r="P72" i="7"/>
  <c r="P11" i="7"/>
  <c r="P44" i="6" l="1"/>
  <c r="P38" i="7"/>
  <c r="P30" i="7"/>
  <c r="P72" i="6" l="1"/>
  <c r="P40" i="7"/>
  <c r="O15" i="3" l="1"/>
  <c r="P15" i="1" l="1"/>
  <c r="P15" i="6" l="1"/>
  <c r="O20" i="3" l="1"/>
  <c r="P20" i="1" l="1"/>
  <c r="P20" i="6" l="1"/>
  <c r="O11" i="3"/>
  <c r="O38" i="3" l="1"/>
  <c r="O30" i="3"/>
  <c r="P11" i="1"/>
  <c r="P30" i="1" l="1"/>
  <c r="P38" i="1"/>
  <c r="P11" i="6"/>
  <c r="O40" i="3" l="1"/>
  <c r="P40" i="1"/>
  <c r="P30" i="6"/>
  <c r="P38" i="6"/>
  <c r="P40" i="6" l="1"/>
</calcChain>
</file>

<file path=xl/sharedStrings.xml><?xml version="1.0" encoding="utf-8"?>
<sst xmlns="http://schemas.openxmlformats.org/spreadsheetml/2006/main" count="598" uniqueCount="115">
  <si>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</si>
  <si>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</si>
  <si>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</si>
  <si>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</si>
  <si>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</si>
  <si>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</si>
  <si>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</si>
  <si>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</si>
  <si>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</si>
  <si>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</si>
  <si>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</si>
  <si>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</si>
  <si>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</si>
  <si>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</si>
  <si>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</si>
  <si>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</si>
  <si>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</si>
  <si>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</si>
  <si>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</si>
  <si>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</si>
  <si>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</si>
  <si>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</si>
  <si>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</si>
  <si>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</si>
  <si>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</si>
  <si>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</si>
  <si>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</si>
  <si>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</si>
  <si>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</si>
  <si>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</si>
  <si>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</si>
  <si>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</si>
  <si>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</si>
  <si>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</si>
  <si>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</si>
  <si>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</si>
  <si>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</si>
  <si>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</si>
  <si>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</si>
  <si>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</si>
  <si>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</si>
  <si>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</si>
  <si>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</si>
  <si>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</si>
  <si>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</si>
  <si>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</si>
  <si>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</si>
  <si>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</si>
  <si>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</si>
  <si>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</si>
  <si>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</si>
  <si>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</si>
  <si>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</si>
  <si>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</si>
  <si>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</si>
  <si>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</si>
  <si>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</si>
  <si>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</si>
  <si>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</si>
  <si>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</si>
  <si>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</si>
  <si>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</si>
  <si>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</si>
  <si>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</si>
  <si>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</si>
  <si>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</si>
  <si>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</si>
  <si>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</si>
  <si>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</si>
  <si>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</si>
  <si>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</si>
  <si>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</si>
  <si>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</si>
  <si>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</si>
  <si>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</si>
  <si>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</si>
  <si>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</si>
  <si>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</si>
  <si>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</si>
  <si>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</si>
  <si>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</si>
  <si>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</si>
  <si>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</si>
  <si>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</si>
  <si>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</si>
  <si>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</si>
  <si>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</si>
  <si>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</si>
  <si>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</si>
  <si>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</si>
  <si>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</si>
  <si>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</si>
  <si>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</si>
  <si>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</si>
  <si>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</si>
  <si>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</si>
  <si>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</si>
  <si>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</si>
  <si>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</si>
  <si>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</si>
  <si>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</si>
  <si>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</si>
  <si>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</si>
  <si>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</si>
  <si>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</si>
  <si>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</si>
  <si>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</si>
  <si>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</si>
  <si>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CUADRO 6 (continuación)</t>
  </si>
  <si>
    <t xml:space="preserve">Prestaciones previsionales </t>
  </si>
  <si>
    <t xml:space="preserve">TOTAL INGRESOS </t>
  </si>
  <si>
    <t>Año 2020</t>
  </si>
  <si>
    <t>ESTADO DE OPERACIONES DE GOBIERNO  2021</t>
  </si>
  <si>
    <t>2021 / 2020</t>
  </si>
  <si>
    <t>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</si>
</sst>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
    <numFmt numFmtId="165" formatCode="#,##0.0_);\(#,##0.0\)"/>
    <numFmt numFmtId="166" formatCode="0.0"/>
    <numFmt numFmtId="167" formatCode="#,##0.0000_);\(#,##0.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8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10" fillId="0" borderId="0" xfId="0" applyFont="1" applyAlignment="1">
      <alignment horizontal="righ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4" fillId="0" borderId="0" xfId="0" applyFont="1" applyAlignment="1">
      <alignment horizontal="center" vertical="top" textRotation="180"/>
    </xf>
    <xf numFmtId="0" fontId="15"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0" fontId="0" fillId="0" borderId="10" xfId="0" applyBorder="1" applyAlignment="1"/>
    <xf numFmtId="164" fontId="0" fillId="0" borderId="0" xfId="0" applyNumberFormat="1"/>
    <xf numFmtId="166" fontId="0" fillId="0" borderId="0" xfId="0" applyNumberFormat="1"/>
    <xf numFmtId="166" fontId="1" fillId="0" borderId="0" xfId="0" applyNumberFormat="1" applyFont="1"/>
    <xf numFmtId="167" fontId="0" fillId="0" borderId="0" xfId="0" applyNumberFormat="1" applyAlignment="1"/>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0" fillId="0" borderId="10" xfId="0" applyBorder="1" applyAlignment="1">
      <alignment wrapText="1"/>
    </xf>
    <xf numFmtId="0" fontId="0" fillId="0" borderId="0" xfId="0" applyBorder="1" applyAlignment="1">
      <alignment vertical="top" wrapText="1"/>
    </xf>
    <xf numFmtId="0" fontId="8"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R77"/>
  <sheetViews>
    <sheetView tabSelected="1" topLeftCell="D52" workbookViewId="0">
      <selection activeCell="O67" sqref="O67"/>
    </sheetView>
  </sheetViews>
  <sheetFormatPr baseColWidth="10" defaultRowHeight="12.5" x14ac:dyDescent="0.25"/>
  <cols>
    <col min="1" max="2" width="2.54296875" customWidth="1"/>
    <col min="3" max="3" width="42.453125" customWidth="1"/>
    <col min="4" max="4" width="11.453125" style="17"/>
    <col min="5" max="5" width="10.453125" bestFit="1" customWidth="1"/>
    <col min="6" max="6" width="9.81640625" customWidth="1"/>
    <col min="7" max="7" width="10.453125" bestFit="1" customWidth="1"/>
    <col min="8" max="8" width="10.54296875" bestFit="1" customWidth="1"/>
    <col min="9" max="9" width="9.81640625" customWidth="1"/>
    <col min="10" max="10" width="10.453125" bestFit="1" customWidth="1"/>
    <col min="11" max="11" width="10.453125" style="17" customWidth="1"/>
    <col min="12" max="12" width="10.54296875" bestFit="1" customWidth="1"/>
    <col min="14" max="15" width="10.453125" customWidth="1"/>
    <col min="16" max="16" width="11.1796875" bestFit="1" customWidth="1"/>
    <col min="17" max="17" width="5.81640625" customWidth="1"/>
  </cols>
  <sheetData>
    <row r="1" spans="1:16" x14ac:dyDescent="0.25">
      <c r="A1" s="257"/>
    </row>
    <row r="2" spans="1:16" ht="13" x14ac:dyDescent="0.3">
      <c r="A2" s="1" t="s">
        <v>0</v>
      </c>
      <c r="B2" s="2"/>
      <c r="C2" s="2"/>
      <c r="D2" s="212"/>
      <c r="E2" s="2"/>
      <c r="F2" s="2"/>
      <c r="G2" s="2"/>
      <c r="H2" s="2"/>
      <c r="I2" s="2"/>
      <c r="J2" s="2"/>
      <c r="K2" s="46"/>
      <c r="L2" s="2"/>
      <c r="M2" s="2"/>
      <c r="N2" s="2"/>
      <c r="O2" s="2"/>
      <c r="P2" s="2"/>
    </row>
    <row r="3" spans="1:16" ht="13" x14ac:dyDescent="0.3">
      <c r="A3" s="4" t="s">
        <v>112</v>
      </c>
      <c r="B3" s="5"/>
      <c r="C3" s="5"/>
      <c r="D3" s="213"/>
      <c r="E3" s="5"/>
      <c r="F3" s="2"/>
      <c r="G3" s="2"/>
      <c r="H3" s="2"/>
      <c r="I3" s="2"/>
      <c r="J3" s="2"/>
      <c r="K3" s="46"/>
      <c r="L3" s="2"/>
      <c r="M3" s="2"/>
      <c r="N3" s="2"/>
      <c r="O3" s="2"/>
      <c r="P3" s="2"/>
    </row>
    <row r="4" spans="1:16" ht="13" x14ac:dyDescent="0.3">
      <c r="A4" s="1" t="s">
        <v>102</v>
      </c>
      <c r="B4" s="2"/>
      <c r="C4" s="2"/>
      <c r="D4" s="212"/>
      <c r="E4" s="2"/>
      <c r="F4" s="2"/>
      <c r="G4" s="2"/>
      <c r="H4" s="2"/>
      <c r="I4" s="2"/>
      <c r="J4" s="2"/>
      <c r="K4" s="46"/>
      <c r="L4" s="2"/>
      <c r="M4" s="2"/>
      <c r="N4" s="2"/>
      <c r="O4" s="2"/>
      <c r="P4" s="2"/>
    </row>
    <row r="5" spans="1:16" ht="13" x14ac:dyDescent="0.3">
      <c r="A5" s="1" t="s">
        <v>2</v>
      </c>
      <c r="B5" s="2"/>
      <c r="C5" s="7"/>
      <c r="D5" s="214"/>
      <c r="E5" s="2"/>
      <c r="F5" s="2"/>
      <c r="G5" s="2"/>
      <c r="H5" s="2"/>
      <c r="I5" s="2"/>
      <c r="J5" s="2"/>
      <c r="K5" s="46"/>
      <c r="L5" s="2"/>
      <c r="M5" s="2"/>
      <c r="N5" s="2"/>
      <c r="O5" s="2"/>
      <c r="P5" s="2"/>
    </row>
    <row r="6" spans="1:16" ht="13" x14ac:dyDescent="0.3">
      <c r="A6" s="1" t="s">
        <v>3</v>
      </c>
      <c r="B6" s="2"/>
      <c r="C6" s="7"/>
      <c r="D6" s="214"/>
      <c r="E6" s="2"/>
      <c r="F6" s="2"/>
      <c r="G6" s="2"/>
      <c r="H6" s="2"/>
      <c r="I6" s="2"/>
      <c r="J6" s="2"/>
      <c r="K6" s="46"/>
      <c r="L6" s="2"/>
      <c r="M6" s="2"/>
      <c r="N6" s="2"/>
      <c r="O6" s="2"/>
      <c r="P6" s="2"/>
    </row>
    <row r="7" spans="1:16" ht="13" x14ac:dyDescent="0.3">
      <c r="A7" s="9"/>
      <c r="B7" s="10"/>
      <c r="C7" s="11"/>
      <c r="D7" s="215"/>
      <c r="E7" s="159"/>
      <c r="F7" s="2"/>
      <c r="G7" s="2"/>
      <c r="H7" s="2"/>
      <c r="I7" s="2"/>
      <c r="J7" s="2"/>
      <c r="K7" s="46"/>
      <c r="L7" s="2"/>
      <c r="M7" s="2"/>
      <c r="N7" s="2"/>
      <c r="O7" s="2"/>
      <c r="P7" s="2"/>
    </row>
    <row r="8" spans="1:16" x14ac:dyDescent="0.25">
      <c r="A8" s="13"/>
      <c r="B8" s="14"/>
      <c r="C8" s="14"/>
      <c r="D8" s="142"/>
      <c r="E8" s="86" t="s">
        <v>5</v>
      </c>
      <c r="F8" s="139" t="s">
        <v>85</v>
      </c>
      <c r="G8" s="139" t="s">
        <v>86</v>
      </c>
      <c r="H8" s="34" t="s">
        <v>94</v>
      </c>
      <c r="I8" s="139" t="s">
        <v>87</v>
      </c>
      <c r="J8" s="139" t="s">
        <v>89</v>
      </c>
      <c r="K8" s="87" t="s">
        <v>95</v>
      </c>
      <c r="L8" s="87" t="s">
        <v>97</v>
      </c>
      <c r="M8" s="87" t="s">
        <v>98</v>
      </c>
      <c r="N8" s="86" t="s">
        <v>96</v>
      </c>
      <c r="O8" s="87" t="s">
        <v>101</v>
      </c>
      <c r="P8" s="87" t="s">
        <v>88</v>
      </c>
    </row>
    <row r="9" spans="1:16" ht="13" x14ac:dyDescent="0.3">
      <c r="A9" s="16"/>
      <c r="B9" s="17"/>
      <c r="C9" s="17"/>
      <c r="D9" s="174"/>
      <c r="E9" s="125"/>
      <c r="F9" s="149"/>
      <c r="G9" s="149"/>
      <c r="H9" s="242"/>
      <c r="I9" s="149"/>
      <c r="J9" s="149"/>
      <c r="K9" s="126"/>
      <c r="L9" s="126"/>
      <c r="M9" s="126"/>
      <c r="N9" s="125"/>
      <c r="O9" s="126"/>
      <c r="P9" s="126"/>
    </row>
    <row r="10" spans="1:16" ht="13" x14ac:dyDescent="0.3">
      <c r="A10" s="19" t="s">
        <v>6</v>
      </c>
      <c r="B10" s="17"/>
      <c r="C10" s="17"/>
      <c r="D10" s="174"/>
      <c r="E10" s="115"/>
      <c r="F10" s="150"/>
      <c r="G10" s="150"/>
      <c r="H10" s="243"/>
      <c r="I10" s="150"/>
      <c r="J10" s="150"/>
      <c r="K10" s="116"/>
      <c r="L10" s="116"/>
      <c r="M10" s="116"/>
      <c r="N10" s="115"/>
      <c r="O10" s="116"/>
      <c r="P10" s="116"/>
    </row>
    <row r="11" spans="1:16" x14ac:dyDescent="0.25">
      <c r="A11" s="20" t="s">
        <v>7</v>
      </c>
      <c r="B11" s="17"/>
      <c r="C11" s="17"/>
      <c r="D11" s="118"/>
      <c r="E11" s="127">
        <v>4263723.4311999995</v>
      </c>
      <c r="F11" s="151">
        <v>3557531.9599900004</v>
      </c>
      <c r="G11" s="151">
        <v>4246316.1542600002</v>
      </c>
      <c r="H11" s="244">
        <v>12067571.54545</v>
      </c>
      <c r="I11" s="151">
        <v>6816899.7374500008</v>
      </c>
      <c r="J11" s="151">
        <v>2990507.9688399993</v>
      </c>
      <c r="K11" s="128">
        <v>3732845.6211199998</v>
      </c>
      <c r="L11" s="128">
        <v>13540253.327410001</v>
      </c>
      <c r="M11" s="128">
        <v>25607824.87286</v>
      </c>
      <c r="N11" s="127">
        <v>4139698.4260400003</v>
      </c>
      <c r="O11" s="128">
        <v>4630173.2755700015</v>
      </c>
      <c r="P11" s="128">
        <f>+SUM(M11:O11)</f>
        <v>34377696.574469998</v>
      </c>
    </row>
    <row r="12" spans="1:16" x14ac:dyDescent="0.25">
      <c r="A12" s="20"/>
      <c r="B12" s="17" t="s">
        <v>8</v>
      </c>
      <c r="C12" s="17"/>
      <c r="D12" s="118"/>
      <c r="E12" s="127">
        <v>3644300.9330000002</v>
      </c>
      <c r="F12" s="151">
        <v>3049969.909</v>
      </c>
      <c r="G12" s="151">
        <v>3114741.9109999998</v>
      </c>
      <c r="H12" s="244">
        <v>9809012.7530000005</v>
      </c>
      <c r="I12" s="151">
        <v>5928314.7699999996</v>
      </c>
      <c r="J12" s="151">
        <v>2304981.1430000002</v>
      </c>
      <c r="K12" s="128">
        <v>2757722.1889999998</v>
      </c>
      <c r="L12" s="128">
        <v>10991018.102</v>
      </c>
      <c r="M12" s="128">
        <v>20800030.855</v>
      </c>
      <c r="N12" s="127">
        <v>3254654.9380000001</v>
      </c>
      <c r="O12" s="128">
        <v>3771890.9309999999</v>
      </c>
      <c r="P12" s="128">
        <f t="shared" ref="P12:P30" si="0">+SUM(M12:O12)</f>
        <v>27826576.723999999</v>
      </c>
    </row>
    <row r="13" spans="1:16" x14ac:dyDescent="0.25">
      <c r="A13" s="83"/>
      <c r="B13" s="81"/>
      <c r="C13" s="81" t="s">
        <v>69</v>
      </c>
      <c r="D13" s="198"/>
      <c r="E13" s="127">
        <v>130095.46076100104</v>
      </c>
      <c r="F13" s="193">
        <v>202274.52262251903</v>
      </c>
      <c r="G13" s="193">
        <v>159352.11960738283</v>
      </c>
      <c r="H13" s="245">
        <v>491722.10299090284</v>
      </c>
      <c r="I13" s="151">
        <v>540323.89254586841</v>
      </c>
      <c r="J13" s="193">
        <v>318596.67630760674</v>
      </c>
      <c r="K13" s="194">
        <v>319980.7261064843</v>
      </c>
      <c r="L13" s="194">
        <v>1178901.2949599596</v>
      </c>
      <c r="M13" s="194">
        <v>1670623.3979508625</v>
      </c>
      <c r="N13" s="192">
        <v>222290.10424326087</v>
      </c>
      <c r="O13" s="194">
        <v>200942.61512839765</v>
      </c>
      <c r="P13" s="128">
        <f t="shared" si="0"/>
        <v>2093856.1173225211</v>
      </c>
    </row>
    <row r="14" spans="1:16" x14ac:dyDescent="0.25">
      <c r="A14" s="83"/>
      <c r="B14" s="81"/>
      <c r="C14" s="81" t="s">
        <v>59</v>
      </c>
      <c r="D14" s="198"/>
      <c r="E14" s="127">
        <v>3514205.4722389993</v>
      </c>
      <c r="F14" s="193">
        <v>2847695.3863774808</v>
      </c>
      <c r="G14" s="193">
        <v>2955389.7913926169</v>
      </c>
      <c r="H14" s="245">
        <v>9317290.6500090975</v>
      </c>
      <c r="I14" s="151">
        <v>5387990.8774541309</v>
      </c>
      <c r="J14" s="193">
        <v>1986384.4666923934</v>
      </c>
      <c r="K14" s="194">
        <v>2437741.4628935154</v>
      </c>
      <c r="L14" s="194">
        <v>9812116.8070400394</v>
      </c>
      <c r="M14" s="194">
        <v>19129407.457049139</v>
      </c>
      <c r="N14" s="192">
        <v>3032364.8337567393</v>
      </c>
      <c r="O14" s="194">
        <v>3570948.3158716024</v>
      </c>
      <c r="P14" s="128">
        <f t="shared" si="0"/>
        <v>25732720.60667748</v>
      </c>
    </row>
    <row r="15" spans="1:16" x14ac:dyDescent="0.25">
      <c r="A15" s="20"/>
      <c r="B15" s="17" t="s">
        <v>103</v>
      </c>
      <c r="C15" s="17"/>
      <c r="D15" s="118"/>
      <c r="E15" s="127">
        <v>46097.284039999999</v>
      </c>
      <c r="F15" s="151">
        <v>101554.08442</v>
      </c>
      <c r="G15" s="151">
        <v>105791.43228000001</v>
      </c>
      <c r="H15" s="244">
        <v>253442.80074000001</v>
      </c>
      <c r="I15" s="151">
        <v>166596.74460000001</v>
      </c>
      <c r="J15" s="151">
        <v>249867.93059999999</v>
      </c>
      <c r="K15" s="128">
        <v>461533.08191999997</v>
      </c>
      <c r="L15" s="128">
        <v>877997.75711999997</v>
      </c>
      <c r="M15" s="128">
        <v>1131440.5578600001</v>
      </c>
      <c r="N15" s="127">
        <v>291577.45848000003</v>
      </c>
      <c r="O15" s="128">
        <v>283726.32873000001</v>
      </c>
      <c r="P15" s="128">
        <f t="shared" si="0"/>
        <v>1706744.34507</v>
      </c>
    </row>
    <row r="16" spans="1:16" x14ac:dyDescent="0.25">
      <c r="A16" s="20"/>
      <c r="B16" s="17" t="s">
        <v>9</v>
      </c>
      <c r="C16" s="17"/>
      <c r="D16" s="118"/>
      <c r="E16" s="127">
        <v>239648.19</v>
      </c>
      <c r="F16" s="151">
        <v>216981.43400000001</v>
      </c>
      <c r="G16" s="151">
        <v>231514.215</v>
      </c>
      <c r="H16" s="244">
        <v>688143.83900000004</v>
      </c>
      <c r="I16" s="151">
        <v>227097.1</v>
      </c>
      <c r="J16" s="151">
        <v>228074.71400000001</v>
      </c>
      <c r="K16" s="128">
        <v>229717.785</v>
      </c>
      <c r="L16" s="128">
        <v>684889.59900000005</v>
      </c>
      <c r="M16" s="128">
        <v>1373033.4380000001</v>
      </c>
      <c r="N16" s="127">
        <v>231851.57500000001</v>
      </c>
      <c r="O16" s="128">
        <v>227471.11</v>
      </c>
      <c r="P16" s="128">
        <f t="shared" si="0"/>
        <v>1832356.1230000001</v>
      </c>
    </row>
    <row r="17" spans="1:16" x14ac:dyDescent="0.25">
      <c r="A17" s="20"/>
      <c r="B17" s="17" t="s">
        <v>56</v>
      </c>
      <c r="C17" s="17"/>
      <c r="D17" s="118"/>
      <c r="E17" s="127">
        <v>6775.0219999999999</v>
      </c>
      <c r="F17" s="151">
        <v>2598.59</v>
      </c>
      <c r="G17" s="151">
        <v>3803.134</v>
      </c>
      <c r="H17" s="244">
        <v>13176.746000000001</v>
      </c>
      <c r="I17" s="151">
        <v>33603.328999999998</v>
      </c>
      <c r="J17" s="151">
        <v>5993.1790000000001</v>
      </c>
      <c r="K17" s="128">
        <v>9681.3119999999999</v>
      </c>
      <c r="L17" s="128">
        <v>49277.82</v>
      </c>
      <c r="M17" s="128">
        <v>62454.565999999999</v>
      </c>
      <c r="N17" s="127">
        <v>3553.52</v>
      </c>
      <c r="O17" s="128">
        <v>9304.4889999999996</v>
      </c>
      <c r="P17" s="128">
        <f t="shared" si="0"/>
        <v>75312.574999999997</v>
      </c>
    </row>
    <row r="18" spans="1:16" x14ac:dyDescent="0.25">
      <c r="A18" s="20"/>
      <c r="B18" s="81" t="s">
        <v>57</v>
      </c>
      <c r="C18" s="17"/>
      <c r="D18" s="118"/>
      <c r="E18" s="127">
        <v>30239.24872</v>
      </c>
      <c r="F18" s="151">
        <v>36982.357059999995</v>
      </c>
      <c r="G18" s="151">
        <v>29958.003060000003</v>
      </c>
      <c r="H18" s="244">
        <v>97179.608840000001</v>
      </c>
      <c r="I18" s="151">
        <v>43160.0265</v>
      </c>
      <c r="J18" s="151">
        <v>41271.447939999998</v>
      </c>
      <c r="K18" s="128">
        <v>25646.409019999999</v>
      </c>
      <c r="L18" s="128">
        <v>110077.88345999998</v>
      </c>
      <c r="M18" s="128">
        <v>207257.49229999998</v>
      </c>
      <c r="N18" s="127">
        <v>37084.484920000003</v>
      </c>
      <c r="O18" s="128">
        <v>27425.135150000002</v>
      </c>
      <c r="P18" s="128">
        <f t="shared" si="0"/>
        <v>271767.11236999999</v>
      </c>
    </row>
    <row r="19" spans="1:16" x14ac:dyDescent="0.25">
      <c r="A19" s="20"/>
      <c r="B19" s="17" t="s">
        <v>10</v>
      </c>
      <c r="C19" s="17"/>
      <c r="D19" s="118"/>
      <c r="E19" s="127">
        <v>61930.347439999998</v>
      </c>
      <c r="F19" s="151">
        <v>72567.782600000006</v>
      </c>
      <c r="G19" s="151">
        <v>372896.95029000001</v>
      </c>
      <c r="H19" s="244">
        <v>507395.08033000003</v>
      </c>
      <c r="I19" s="151">
        <v>114302.1826</v>
      </c>
      <c r="J19" s="151">
        <v>69347.500320000006</v>
      </c>
      <c r="K19" s="128">
        <v>73921.309239000009</v>
      </c>
      <c r="L19" s="128">
        <v>257570.99215900002</v>
      </c>
      <c r="M19" s="128">
        <v>764966.07248900004</v>
      </c>
      <c r="N19" s="127">
        <v>78197.439660999997</v>
      </c>
      <c r="O19" s="128">
        <v>102334.86365</v>
      </c>
      <c r="P19" s="128">
        <f t="shared" si="0"/>
        <v>945498.37580000004</v>
      </c>
    </row>
    <row r="20" spans="1:16" x14ac:dyDescent="0.25">
      <c r="A20" s="20"/>
      <c r="B20" s="17" t="s">
        <v>11</v>
      </c>
      <c r="C20" s="17"/>
      <c r="D20" s="118"/>
      <c r="E20" s="127">
        <v>234732.40599999999</v>
      </c>
      <c r="F20" s="151">
        <v>76877.802909999999</v>
      </c>
      <c r="G20" s="151">
        <v>387610.50863</v>
      </c>
      <c r="H20" s="244">
        <v>699220.71753999998</v>
      </c>
      <c r="I20" s="151">
        <v>303825.58475000004</v>
      </c>
      <c r="J20" s="151">
        <v>90972.053979999997</v>
      </c>
      <c r="K20" s="128">
        <v>174623.53494100002</v>
      </c>
      <c r="L20" s="128">
        <v>569421.17367100006</v>
      </c>
      <c r="M20" s="128">
        <v>1268641.891211</v>
      </c>
      <c r="N20" s="127">
        <v>242779.00997899999</v>
      </c>
      <c r="O20" s="128">
        <v>208020.41804000002</v>
      </c>
      <c r="P20" s="128">
        <f t="shared" si="0"/>
        <v>1719441.31923</v>
      </c>
    </row>
    <row r="21" spans="1:16" x14ac:dyDescent="0.25">
      <c r="A21" s="20"/>
      <c r="B21" s="17"/>
      <c r="C21" s="17"/>
      <c r="D21" s="174"/>
      <c r="E21" s="129"/>
      <c r="F21" s="45"/>
      <c r="G21" s="45"/>
      <c r="H21" s="246"/>
      <c r="I21" s="45"/>
      <c r="J21" s="45"/>
      <c r="K21" s="130"/>
      <c r="L21" s="130"/>
      <c r="M21" s="130"/>
      <c r="N21" s="129"/>
      <c r="O21" s="130"/>
      <c r="P21" s="130"/>
    </row>
    <row r="22" spans="1:16" x14ac:dyDescent="0.25">
      <c r="A22" s="20" t="s">
        <v>12</v>
      </c>
      <c r="B22" s="17"/>
      <c r="C22" s="17"/>
      <c r="D22" s="118"/>
      <c r="E22" s="127">
        <v>3583204.2731826669</v>
      </c>
      <c r="F22" s="151">
        <v>3446985.0685993331</v>
      </c>
      <c r="G22" s="151">
        <v>5258995.0656360006</v>
      </c>
      <c r="H22" s="244">
        <v>12289184.407418</v>
      </c>
      <c r="I22" s="151">
        <v>4818992.0336328885</v>
      </c>
      <c r="J22" s="151">
        <v>5780772.7978046658</v>
      </c>
      <c r="K22" s="128">
        <v>5319557.9671864444</v>
      </c>
      <c r="L22" s="128">
        <v>15919322.798624</v>
      </c>
      <c r="M22" s="128">
        <v>28208507.206041995</v>
      </c>
      <c r="N22" s="127">
        <v>7004507.4396373332</v>
      </c>
      <c r="O22" s="128">
        <v>6093919.5366936671</v>
      </c>
      <c r="P22" s="128">
        <f t="shared" si="0"/>
        <v>41306934.182372995</v>
      </c>
    </row>
    <row r="23" spans="1:16" x14ac:dyDescent="0.25">
      <c r="A23" s="20"/>
      <c r="B23" s="17" t="s">
        <v>13</v>
      </c>
      <c r="C23" s="17"/>
      <c r="D23" s="118"/>
      <c r="E23" s="127">
        <v>920669.6814</v>
      </c>
      <c r="F23" s="151">
        <v>868453.72040999995</v>
      </c>
      <c r="G23" s="151">
        <v>1118842.1282500001</v>
      </c>
      <c r="H23" s="244">
        <v>2907965.5300599998</v>
      </c>
      <c r="I23" s="151">
        <v>879990.93459999992</v>
      </c>
      <c r="J23" s="151">
        <v>849715.14520000003</v>
      </c>
      <c r="K23" s="128">
        <v>1117538.3323799998</v>
      </c>
      <c r="L23" s="128">
        <v>2847244.41218</v>
      </c>
      <c r="M23" s="128">
        <v>5755209.9422399998</v>
      </c>
      <c r="N23" s="127">
        <v>876783.10724000004</v>
      </c>
      <c r="O23" s="128">
        <v>862708.78251000005</v>
      </c>
      <c r="P23" s="128">
        <f t="shared" si="0"/>
        <v>7494701.8319899999</v>
      </c>
    </row>
    <row r="24" spans="1:16" x14ac:dyDescent="0.25">
      <c r="A24" s="20"/>
      <c r="B24" s="17" t="s">
        <v>14</v>
      </c>
      <c r="C24" s="17"/>
      <c r="D24" s="118"/>
      <c r="E24" s="127">
        <v>225462.30540000001</v>
      </c>
      <c r="F24" s="151">
        <v>329481.09441999998</v>
      </c>
      <c r="G24" s="151">
        <v>430135.50643000001</v>
      </c>
      <c r="H24" s="244">
        <v>985078.90625</v>
      </c>
      <c r="I24" s="151">
        <v>386173.37715000001</v>
      </c>
      <c r="J24" s="151">
        <v>373217.08954000002</v>
      </c>
      <c r="K24" s="128">
        <v>359092.37752000004</v>
      </c>
      <c r="L24" s="128">
        <v>1118482.84421</v>
      </c>
      <c r="M24" s="128">
        <v>2103561.7504599998</v>
      </c>
      <c r="N24" s="127">
        <v>372508.66384000005</v>
      </c>
      <c r="O24" s="128">
        <v>345313.51121999999</v>
      </c>
      <c r="P24" s="128">
        <f t="shared" si="0"/>
        <v>2821383.92552</v>
      </c>
    </row>
    <row r="25" spans="1:16" x14ac:dyDescent="0.25">
      <c r="A25" s="20"/>
      <c r="B25" s="17" t="s">
        <v>15</v>
      </c>
      <c r="C25" s="17"/>
      <c r="D25" s="118"/>
      <c r="E25" s="127">
        <v>365940.30910266662</v>
      </c>
      <c r="F25" s="151">
        <v>30593.298289333332</v>
      </c>
      <c r="G25" s="151">
        <v>519236.31602600001</v>
      </c>
      <c r="H25" s="244">
        <v>915769.92341799999</v>
      </c>
      <c r="I25" s="151">
        <v>39203.187032888891</v>
      </c>
      <c r="J25" s="151">
        <v>31776.256384666667</v>
      </c>
      <c r="K25" s="128">
        <v>22751.053406444444</v>
      </c>
      <c r="L25" s="128">
        <v>93730.496824000002</v>
      </c>
      <c r="M25" s="128">
        <v>1009500.420242</v>
      </c>
      <c r="N25" s="127">
        <v>335935.96315733332</v>
      </c>
      <c r="O25" s="128">
        <v>31383.737223666671</v>
      </c>
      <c r="P25" s="128">
        <f t="shared" si="0"/>
        <v>1376820.120623</v>
      </c>
    </row>
    <row r="26" spans="1:16" x14ac:dyDescent="0.25">
      <c r="A26" s="20"/>
      <c r="B26" s="17" t="s">
        <v>58</v>
      </c>
      <c r="C26" s="17"/>
      <c r="D26" s="118"/>
      <c r="E26" s="127">
        <v>1430064.5692799999</v>
      </c>
      <c r="F26" s="151">
        <v>1501730.3184799999</v>
      </c>
      <c r="G26" s="151">
        <v>2403506.7195599996</v>
      </c>
      <c r="H26" s="244">
        <v>5335301.6073199995</v>
      </c>
      <c r="I26" s="151">
        <v>2862426.2218499999</v>
      </c>
      <c r="J26" s="151">
        <v>3704267.9926799997</v>
      </c>
      <c r="K26" s="128">
        <v>3116638.5358800003</v>
      </c>
      <c r="L26" s="128">
        <v>9683332.7504099999</v>
      </c>
      <c r="M26" s="128">
        <v>15018634.357729999</v>
      </c>
      <c r="N26" s="127">
        <v>4692589.1294</v>
      </c>
      <c r="O26" s="128">
        <v>4250669.4787400002</v>
      </c>
      <c r="P26" s="128">
        <f t="shared" si="0"/>
        <v>23961892.96587</v>
      </c>
    </row>
    <row r="27" spans="1:16" x14ac:dyDescent="0.25">
      <c r="A27" s="20"/>
      <c r="B27" s="17" t="s">
        <v>60</v>
      </c>
      <c r="C27" s="17"/>
      <c r="D27" s="118"/>
      <c r="E27" s="127">
        <v>632924.30000000005</v>
      </c>
      <c r="F27" s="151">
        <v>707327.15599999996</v>
      </c>
      <c r="G27" s="151">
        <v>779533.39837000007</v>
      </c>
      <c r="H27" s="244">
        <v>2119784.8543699998</v>
      </c>
      <c r="I27" s="151">
        <v>642821.18900000001</v>
      </c>
      <c r="J27" s="151">
        <v>806024.12800000003</v>
      </c>
      <c r="K27" s="128">
        <v>695384.48100000003</v>
      </c>
      <c r="L27" s="128">
        <v>2144229.798</v>
      </c>
      <c r="M27" s="128">
        <v>4264014.6523700003</v>
      </c>
      <c r="N27" s="127">
        <v>703575.50399999996</v>
      </c>
      <c r="O27" s="128">
        <v>597212.33299999998</v>
      </c>
      <c r="P27" s="128">
        <f t="shared" si="0"/>
        <v>5564802.4893699996</v>
      </c>
    </row>
    <row r="28" spans="1:16" x14ac:dyDescent="0.25">
      <c r="A28" s="20"/>
      <c r="B28" s="17" t="s">
        <v>16</v>
      </c>
      <c r="C28" s="17"/>
      <c r="D28" s="118"/>
      <c r="E28" s="127">
        <v>8143.1080000000002</v>
      </c>
      <c r="F28" s="151">
        <v>9399.4809999999998</v>
      </c>
      <c r="G28" s="151">
        <v>7740.9970000000003</v>
      </c>
      <c r="H28" s="244">
        <v>25283.585999999999</v>
      </c>
      <c r="I28" s="151">
        <v>8377.1239999999998</v>
      </c>
      <c r="J28" s="151">
        <v>15772.186</v>
      </c>
      <c r="K28" s="128">
        <v>8153.1869999999999</v>
      </c>
      <c r="L28" s="128">
        <v>32302.496999999996</v>
      </c>
      <c r="M28" s="128">
        <v>57586.082999999999</v>
      </c>
      <c r="N28" s="127">
        <v>23115.072</v>
      </c>
      <c r="O28" s="128">
        <v>6631.6940000000004</v>
      </c>
      <c r="P28" s="128">
        <f t="shared" si="0"/>
        <v>87332.849000000002</v>
      </c>
    </row>
    <row r="29" spans="1:16" x14ac:dyDescent="0.25">
      <c r="A29" s="20"/>
      <c r="B29" s="17"/>
      <c r="C29" s="17"/>
      <c r="D29" s="118"/>
      <c r="E29" s="127"/>
      <c r="F29" s="151"/>
      <c r="G29" s="151"/>
      <c r="H29" s="244"/>
      <c r="I29" s="151"/>
      <c r="J29" s="151"/>
      <c r="K29" s="128"/>
      <c r="L29" s="128"/>
      <c r="M29" s="128"/>
      <c r="N29" s="127"/>
      <c r="O29" s="128"/>
      <c r="P29" s="128"/>
    </row>
    <row r="30" spans="1:16" x14ac:dyDescent="0.25">
      <c r="A30" s="22" t="s">
        <v>17</v>
      </c>
      <c r="B30" s="23"/>
      <c r="C30" s="23"/>
      <c r="D30" s="118"/>
      <c r="E30" s="127">
        <v>680519.15801733267</v>
      </c>
      <c r="F30" s="151">
        <v>110546.8913906673</v>
      </c>
      <c r="G30" s="151">
        <v>-1012678.9113760004</v>
      </c>
      <c r="H30" s="244">
        <v>-221612.86196799949</v>
      </c>
      <c r="I30" s="151">
        <v>1997907.7038171124</v>
      </c>
      <c r="J30" s="151">
        <v>-2790264.8289646665</v>
      </c>
      <c r="K30" s="128">
        <v>-1586712.3460664446</v>
      </c>
      <c r="L30" s="128">
        <v>-2379069.4712139983</v>
      </c>
      <c r="M30" s="128">
        <v>-2600682.3331819959</v>
      </c>
      <c r="N30" s="127">
        <v>-2864809.0135973329</v>
      </c>
      <c r="O30" s="128">
        <v>-1463746.2611236656</v>
      </c>
      <c r="P30" s="128">
        <f t="shared" si="0"/>
        <v>-6929237.6079029944</v>
      </c>
    </row>
    <row r="31" spans="1:16" x14ac:dyDescent="0.25">
      <c r="A31" s="20"/>
      <c r="B31" s="17"/>
      <c r="C31" s="17"/>
      <c r="D31" s="118"/>
      <c r="E31" s="127"/>
      <c r="F31" s="151"/>
      <c r="G31" s="151"/>
      <c r="H31" s="244"/>
      <c r="I31" s="151"/>
      <c r="J31" s="151"/>
      <c r="K31" s="128"/>
      <c r="L31" s="128"/>
      <c r="M31" s="128"/>
      <c r="N31" s="127"/>
      <c r="O31" s="128"/>
      <c r="P31" s="128"/>
    </row>
    <row r="32" spans="1:16" x14ac:dyDescent="0.25">
      <c r="A32" s="19" t="s">
        <v>18</v>
      </c>
      <c r="B32" s="17"/>
      <c r="C32" s="17"/>
      <c r="D32" s="118"/>
      <c r="E32" s="127"/>
      <c r="F32" s="151"/>
      <c r="G32" s="151"/>
      <c r="H32" s="244"/>
      <c r="I32" s="151"/>
      <c r="J32" s="151"/>
      <c r="K32" s="128"/>
      <c r="L32" s="128"/>
      <c r="M32" s="128"/>
      <c r="N32" s="127"/>
      <c r="O32" s="128"/>
      <c r="P32" s="128"/>
    </row>
    <row r="33" spans="1:18" x14ac:dyDescent="0.25">
      <c r="A33" s="20" t="s">
        <v>19</v>
      </c>
      <c r="B33" s="17"/>
      <c r="C33" s="17"/>
      <c r="D33" s="118"/>
      <c r="E33" s="127">
        <v>207287.14683999997</v>
      </c>
      <c r="F33" s="151">
        <v>435374.06044999999</v>
      </c>
      <c r="G33" s="151">
        <v>643485.55299999996</v>
      </c>
      <c r="H33" s="244">
        <v>1286146.7602899999</v>
      </c>
      <c r="I33" s="151">
        <v>586887.52655000007</v>
      </c>
      <c r="J33" s="151">
        <v>557033.9852600001</v>
      </c>
      <c r="K33" s="128">
        <v>671374.01355999999</v>
      </c>
      <c r="L33" s="128">
        <v>1815295.5253699999</v>
      </c>
      <c r="M33" s="128">
        <v>3101442.2856599996</v>
      </c>
      <c r="N33" s="127">
        <v>569550.74835999997</v>
      </c>
      <c r="O33" s="128">
        <v>589940.68328</v>
      </c>
      <c r="P33" s="128">
        <f t="shared" ref="P33:P36" si="1">+SUM(M33:O33)</f>
        <v>4260933.7172999997</v>
      </c>
    </row>
    <row r="34" spans="1:18" x14ac:dyDescent="0.25">
      <c r="A34" s="20"/>
      <c r="B34" s="17" t="s">
        <v>20</v>
      </c>
      <c r="C34" s="17"/>
      <c r="D34" s="118"/>
      <c r="E34" s="127">
        <v>228.655</v>
      </c>
      <c r="F34" s="151">
        <v>312.05099999999999</v>
      </c>
      <c r="G34" s="151">
        <v>1264.1500000000001</v>
      </c>
      <c r="H34" s="244">
        <v>1804.8560000000002</v>
      </c>
      <c r="I34" s="151">
        <v>329.88200000000001</v>
      </c>
      <c r="J34" s="151">
        <v>642.78899999999999</v>
      </c>
      <c r="K34" s="128">
        <v>195.40402</v>
      </c>
      <c r="L34" s="128">
        <v>1168.07502</v>
      </c>
      <c r="M34" s="128">
        <v>2972.93102</v>
      </c>
      <c r="N34" s="127">
        <v>574.15099999999995</v>
      </c>
      <c r="O34" s="128">
        <v>503.67899999999997</v>
      </c>
      <c r="P34" s="128">
        <f t="shared" si="1"/>
        <v>4050.7610199999999</v>
      </c>
    </row>
    <row r="35" spans="1:18" x14ac:dyDescent="0.25">
      <c r="A35" s="20"/>
      <c r="B35" s="17" t="s">
        <v>21</v>
      </c>
      <c r="C35" s="17"/>
      <c r="D35" s="118"/>
      <c r="E35" s="127">
        <v>72057.732839999997</v>
      </c>
      <c r="F35" s="151">
        <v>232320.03644999999</v>
      </c>
      <c r="G35" s="151">
        <v>332163.67700000003</v>
      </c>
      <c r="H35" s="244">
        <v>636541.44628999999</v>
      </c>
      <c r="I35" s="151">
        <v>330599.68855000002</v>
      </c>
      <c r="J35" s="151">
        <v>266346.34526000003</v>
      </c>
      <c r="K35" s="128">
        <v>350469.06557999999</v>
      </c>
      <c r="L35" s="128">
        <v>947415.0993900001</v>
      </c>
      <c r="M35" s="128">
        <v>1583956.54568</v>
      </c>
      <c r="N35" s="127">
        <v>297189.52435999998</v>
      </c>
      <c r="O35" s="128">
        <v>331951.94692000002</v>
      </c>
      <c r="P35" s="128">
        <f t="shared" si="1"/>
        <v>2213098.0169599997</v>
      </c>
    </row>
    <row r="36" spans="1:18" x14ac:dyDescent="0.25">
      <c r="A36" s="20"/>
      <c r="B36" s="17" t="s">
        <v>22</v>
      </c>
      <c r="C36" s="17"/>
      <c r="D36" s="118"/>
      <c r="E36" s="127">
        <v>135458.06899999999</v>
      </c>
      <c r="F36" s="151">
        <v>203366.07500000001</v>
      </c>
      <c r="G36" s="151">
        <v>312586.02600000001</v>
      </c>
      <c r="H36" s="244">
        <v>651410.16999999993</v>
      </c>
      <c r="I36" s="151">
        <v>256617.72</v>
      </c>
      <c r="J36" s="151">
        <v>291330.429</v>
      </c>
      <c r="K36" s="128">
        <v>321100.35200000001</v>
      </c>
      <c r="L36" s="128">
        <v>869048.50099999993</v>
      </c>
      <c r="M36" s="128">
        <v>1520458.6709999999</v>
      </c>
      <c r="N36" s="127">
        <v>272935.375</v>
      </c>
      <c r="O36" s="128">
        <v>258492.41535999998</v>
      </c>
      <c r="P36" s="128">
        <f t="shared" si="1"/>
        <v>2051886.4613599998</v>
      </c>
    </row>
    <row r="37" spans="1:18" x14ac:dyDescent="0.25">
      <c r="A37" s="20"/>
      <c r="B37" s="17"/>
      <c r="C37" s="17"/>
      <c r="D37" s="118"/>
      <c r="E37" s="127"/>
      <c r="F37" s="151"/>
      <c r="G37" s="151"/>
      <c r="H37" s="244"/>
      <c r="I37" s="151"/>
      <c r="J37" s="151"/>
      <c r="K37" s="128"/>
      <c r="L37" s="128"/>
      <c r="M37" s="128"/>
      <c r="N37" s="127"/>
      <c r="O37" s="128"/>
      <c r="P37" s="128"/>
    </row>
    <row r="38" spans="1:18" ht="13" x14ac:dyDescent="0.3">
      <c r="A38" s="24" t="s">
        <v>61</v>
      </c>
      <c r="B38" s="25"/>
      <c r="C38" s="25"/>
      <c r="D38" s="120"/>
      <c r="E38" s="131">
        <v>4263952.0861999998</v>
      </c>
      <c r="F38" s="152">
        <v>3557844.0109900003</v>
      </c>
      <c r="G38" s="152">
        <v>4247580.3042600006</v>
      </c>
      <c r="H38" s="247">
        <v>12069376.401450001</v>
      </c>
      <c r="I38" s="152">
        <v>6817229.619450001</v>
      </c>
      <c r="J38" s="152">
        <v>2991150.7578399992</v>
      </c>
      <c r="K38" s="132">
        <v>3733041.0251399996</v>
      </c>
      <c r="L38" s="132">
        <v>13541421.402430002</v>
      </c>
      <c r="M38" s="132">
        <v>25610797.803879999</v>
      </c>
      <c r="N38" s="131">
        <v>4140272.5770400004</v>
      </c>
      <c r="O38" s="132">
        <v>4630676.954570001</v>
      </c>
      <c r="P38" s="132">
        <f t="shared" ref="P38:P40" si="2">+SUM(M38:O38)</f>
        <v>34381747.335490003</v>
      </c>
    </row>
    <row r="39" spans="1:18" ht="13" x14ac:dyDescent="0.3">
      <c r="A39" s="24" t="s">
        <v>62</v>
      </c>
      <c r="B39" s="25"/>
      <c r="C39" s="25"/>
      <c r="D39" s="120"/>
      <c r="E39" s="131">
        <v>3790720.0750226672</v>
      </c>
      <c r="F39" s="152">
        <v>3882671.1800493333</v>
      </c>
      <c r="G39" s="152">
        <v>5903744.7686360003</v>
      </c>
      <c r="H39" s="247">
        <v>13577136.023707999</v>
      </c>
      <c r="I39" s="152">
        <v>5406209.4421828883</v>
      </c>
      <c r="J39" s="152">
        <v>6338449.5720646661</v>
      </c>
      <c r="K39" s="132">
        <v>5991127.3847664446</v>
      </c>
      <c r="L39" s="132">
        <v>17735786.399014</v>
      </c>
      <c r="M39" s="132">
        <v>31312922.422721997</v>
      </c>
      <c r="N39" s="131">
        <v>7574632.3389973333</v>
      </c>
      <c r="O39" s="132">
        <v>6684363.8989736671</v>
      </c>
      <c r="P39" s="132">
        <f t="shared" si="2"/>
        <v>45571918.660692997</v>
      </c>
    </row>
    <row r="40" spans="1:18" ht="13" x14ac:dyDescent="0.3">
      <c r="A40" s="24" t="s">
        <v>23</v>
      </c>
      <c r="B40" s="25"/>
      <c r="C40" s="25"/>
      <c r="D40" s="120"/>
      <c r="E40" s="131">
        <v>473232.01117733261</v>
      </c>
      <c r="F40" s="152">
        <v>-324827.16905933293</v>
      </c>
      <c r="G40" s="152">
        <v>-1656164.4643759998</v>
      </c>
      <c r="H40" s="247">
        <v>-1507759.6222579982</v>
      </c>
      <c r="I40" s="152">
        <v>1411020.1772671128</v>
      </c>
      <c r="J40" s="240">
        <v>-3347298.8142246669</v>
      </c>
      <c r="K40" s="164">
        <v>-2258086.359626445</v>
      </c>
      <c r="L40" s="164">
        <v>-4194364.9965839982</v>
      </c>
      <c r="M40" s="164">
        <v>-5702124.6188419983</v>
      </c>
      <c r="N40" s="256">
        <v>-3434359.761957333</v>
      </c>
      <c r="O40" s="164">
        <v>-2053686.9444036661</v>
      </c>
      <c r="P40" s="132">
        <f t="shared" si="2"/>
        <v>-11190171.325202998</v>
      </c>
      <c r="Q40" s="270"/>
    </row>
    <row r="41" spans="1:18" ht="13" x14ac:dyDescent="0.3">
      <c r="A41" s="27"/>
      <c r="B41" s="28"/>
      <c r="C41" s="28"/>
      <c r="D41" s="216"/>
      <c r="E41" s="133"/>
      <c r="F41" s="153"/>
      <c r="G41" s="153"/>
      <c r="H41" s="248"/>
      <c r="I41" s="153"/>
      <c r="J41" s="153"/>
      <c r="K41" s="134"/>
      <c r="L41" s="134"/>
      <c r="M41" s="134"/>
      <c r="N41" s="133"/>
      <c r="O41" s="134"/>
      <c r="P41" s="134"/>
    </row>
    <row r="42" spans="1:18" x14ac:dyDescent="0.25">
      <c r="A42" s="19" t="s">
        <v>24</v>
      </c>
      <c r="B42" s="17"/>
      <c r="C42" s="17"/>
      <c r="D42" s="174"/>
      <c r="E42" s="129"/>
      <c r="F42" s="45"/>
      <c r="G42" s="45"/>
      <c r="H42" s="246"/>
      <c r="I42" s="45"/>
      <c r="J42" s="45"/>
      <c r="K42" s="130"/>
      <c r="L42" s="130"/>
      <c r="M42" s="130"/>
      <c r="N42" s="129"/>
      <c r="O42" s="130"/>
      <c r="P42" s="130"/>
    </row>
    <row r="43" spans="1:18" x14ac:dyDescent="0.25">
      <c r="A43" s="19"/>
      <c r="B43" s="17"/>
      <c r="C43" s="17"/>
      <c r="D43" s="174"/>
      <c r="E43" s="129"/>
      <c r="F43" s="45"/>
      <c r="G43" s="45"/>
      <c r="H43" s="246"/>
      <c r="I43" s="45"/>
      <c r="J43" s="45"/>
      <c r="K43" s="130"/>
      <c r="L43" s="130"/>
      <c r="M43" s="130"/>
      <c r="N43" s="129"/>
      <c r="O43" s="130"/>
      <c r="P43" s="130"/>
    </row>
    <row r="44" spans="1:18" x14ac:dyDescent="0.25">
      <c r="A44" s="20" t="s">
        <v>25</v>
      </c>
      <c r="B44" s="17"/>
      <c r="C44" s="17"/>
      <c r="D44" s="118"/>
      <c r="E44" s="127">
        <v>2281010.5915599992</v>
      </c>
      <c r="F44" s="154">
        <v>-586108.25816000008</v>
      </c>
      <c r="G44" s="154">
        <v>-2406542.24988</v>
      </c>
      <c r="H44" s="21">
        <v>-711639.91648000083</v>
      </c>
      <c r="I44" s="151">
        <v>2661804.7352500004</v>
      </c>
      <c r="J44" s="154">
        <v>-1181532.4083400003</v>
      </c>
      <c r="K44" s="118">
        <v>-2152217.3965600003</v>
      </c>
      <c r="L44" s="118">
        <v>-671945.06965000078</v>
      </c>
      <c r="M44" s="118">
        <v>-1383584.986130001</v>
      </c>
      <c r="N44" s="117">
        <v>2744853.1421199995</v>
      </c>
      <c r="O44" s="118">
        <v>-1746494.6532399999</v>
      </c>
      <c r="P44" s="128">
        <f t="shared" ref="P44:P57" si="3">+SUM(M44:O44)</f>
        <v>-385226.49725000141</v>
      </c>
      <c r="R44" s="270"/>
    </row>
    <row r="45" spans="1:18" x14ac:dyDescent="0.25">
      <c r="A45" s="20" t="s">
        <v>26</v>
      </c>
      <c r="B45" s="17"/>
      <c r="C45" s="17"/>
      <c r="D45" s="118"/>
      <c r="E45" s="127">
        <v>-494777.25084000005</v>
      </c>
      <c r="F45" s="154">
        <v>-4849.7620800000077</v>
      </c>
      <c r="G45" s="154">
        <v>1188.8870100000058</v>
      </c>
      <c r="H45" s="21">
        <v>-498438.12590999994</v>
      </c>
      <c r="I45" s="151">
        <v>-53012.612249999998</v>
      </c>
      <c r="J45" s="154">
        <v>304582.43232000002</v>
      </c>
      <c r="K45" s="118">
        <v>335068.57588000002</v>
      </c>
      <c r="L45" s="118">
        <v>586638.39594999992</v>
      </c>
      <c r="M45" s="118">
        <v>88200.27004000009</v>
      </c>
      <c r="N45" s="117">
        <v>125601.0392</v>
      </c>
      <c r="O45" s="118">
        <v>46428.419970000017</v>
      </c>
      <c r="P45" s="128">
        <f t="shared" si="3"/>
        <v>260229.72921000011</v>
      </c>
    </row>
    <row r="46" spans="1:18" x14ac:dyDescent="0.25">
      <c r="A46" s="20"/>
      <c r="B46" s="17" t="s">
        <v>27</v>
      </c>
      <c r="C46" s="17"/>
      <c r="D46" s="118"/>
      <c r="E46" s="127">
        <v>45042.522040000003</v>
      </c>
      <c r="F46" s="154">
        <v>58751.437829999995</v>
      </c>
      <c r="G46" s="154">
        <v>79333.645350000006</v>
      </c>
      <c r="H46" s="21">
        <v>183127.60522</v>
      </c>
      <c r="I46" s="151">
        <v>61279.95145</v>
      </c>
      <c r="J46" s="154">
        <v>456280.29550000001</v>
      </c>
      <c r="K46" s="118">
        <v>454388.32501999999</v>
      </c>
      <c r="L46" s="118">
        <v>971948.57196999993</v>
      </c>
      <c r="M46" s="118">
        <v>1155076.17719</v>
      </c>
      <c r="N46" s="117">
        <v>203580.85076</v>
      </c>
      <c r="O46" s="118">
        <v>146272.82022000002</v>
      </c>
      <c r="P46" s="128">
        <f t="shared" si="3"/>
        <v>1504929.8481700001</v>
      </c>
    </row>
    <row r="47" spans="1:18" x14ac:dyDescent="0.25">
      <c r="A47" s="20"/>
      <c r="B47" s="17" t="s">
        <v>28</v>
      </c>
      <c r="C47" s="17"/>
      <c r="D47" s="118"/>
      <c r="E47" s="127">
        <v>539819.77288000006</v>
      </c>
      <c r="F47" s="154">
        <v>63601.199910000003</v>
      </c>
      <c r="G47" s="154">
        <v>78144.75834</v>
      </c>
      <c r="H47" s="21">
        <v>681565.73112999997</v>
      </c>
      <c r="I47" s="151">
        <v>114292.5637</v>
      </c>
      <c r="J47" s="154">
        <v>151697.86317999999</v>
      </c>
      <c r="K47" s="118">
        <v>119319.74914</v>
      </c>
      <c r="L47" s="118">
        <v>385310.17602000001</v>
      </c>
      <c r="M47" s="118">
        <v>1066875.9071499999</v>
      </c>
      <c r="N47" s="117">
        <v>77979.811560000002</v>
      </c>
      <c r="O47" s="118">
        <v>99844.400250000006</v>
      </c>
      <c r="P47" s="128">
        <f t="shared" si="3"/>
        <v>1244700.1189599999</v>
      </c>
    </row>
    <row r="48" spans="1:18" x14ac:dyDescent="0.25">
      <c r="A48" s="20" t="s">
        <v>29</v>
      </c>
      <c r="B48" s="17"/>
      <c r="C48" s="17"/>
      <c r="D48" s="118"/>
      <c r="E48" s="127">
        <v>2014541.3324799994</v>
      </c>
      <c r="F48" s="154">
        <v>-495464.26080999989</v>
      </c>
      <c r="G48" s="154">
        <v>-2265376.43554</v>
      </c>
      <c r="H48" s="21">
        <v>-746299.36387000047</v>
      </c>
      <c r="I48" s="151">
        <v>81972.78954999987</v>
      </c>
      <c r="J48" s="154">
        <v>358301.79355999996</v>
      </c>
      <c r="K48" s="118">
        <v>-2520104.1418599999</v>
      </c>
      <c r="L48" s="118">
        <v>-2079829.5587500003</v>
      </c>
      <c r="M48" s="118">
        <v>-2826128.9226200003</v>
      </c>
      <c r="N48" s="117">
        <v>2441163.9729599999</v>
      </c>
      <c r="O48" s="118">
        <v>-2373868.4634500006</v>
      </c>
      <c r="P48" s="128">
        <f t="shared" si="3"/>
        <v>-2758833.413110001</v>
      </c>
    </row>
    <row r="49" spans="1:16" x14ac:dyDescent="0.25">
      <c r="A49" s="20"/>
      <c r="B49" s="17" t="s">
        <v>30</v>
      </c>
      <c r="C49" s="17"/>
      <c r="D49" s="118"/>
      <c r="E49" s="127">
        <v>4976815.7438399997</v>
      </c>
      <c r="F49" s="154">
        <v>-353386.9370899999</v>
      </c>
      <c r="G49" s="154">
        <v>-2260648.58018</v>
      </c>
      <c r="H49" s="21">
        <v>2362780.2265699995</v>
      </c>
      <c r="I49" s="151">
        <v>2421001.9975999999</v>
      </c>
      <c r="J49" s="154">
        <v>383674.16113999998</v>
      </c>
      <c r="K49" s="118">
        <v>177634.76741999993</v>
      </c>
      <c r="L49" s="118">
        <v>2982310.9261599998</v>
      </c>
      <c r="M49" s="118">
        <v>5345091.1527299993</v>
      </c>
      <c r="N49" s="117">
        <v>3302074.6903200001</v>
      </c>
      <c r="O49" s="118">
        <v>-1573482.4461600003</v>
      </c>
      <c r="P49" s="128">
        <f t="shared" si="3"/>
        <v>7073683.3968899995</v>
      </c>
    </row>
    <row r="50" spans="1:16" x14ac:dyDescent="0.25">
      <c r="A50" s="20"/>
      <c r="B50" s="17" t="s">
        <v>31</v>
      </c>
      <c r="C50" s="17"/>
      <c r="D50" s="118"/>
      <c r="E50" s="127">
        <v>2962274.4113600003</v>
      </c>
      <c r="F50" s="154">
        <v>142077.32371999999</v>
      </c>
      <c r="G50" s="154">
        <v>4727.8553599999996</v>
      </c>
      <c r="H50" s="21">
        <v>3109079.5904399999</v>
      </c>
      <c r="I50" s="151">
        <v>2339029.20805</v>
      </c>
      <c r="J50" s="154">
        <v>25372.367579999998</v>
      </c>
      <c r="K50" s="118">
        <v>2697738.9092799998</v>
      </c>
      <c r="L50" s="118">
        <v>5062140.4849100001</v>
      </c>
      <c r="M50" s="118">
        <v>8171220.0753499996</v>
      </c>
      <c r="N50" s="117">
        <v>860910.71736000001</v>
      </c>
      <c r="O50" s="118">
        <v>800386.01729000011</v>
      </c>
      <c r="P50" s="128">
        <f t="shared" si="3"/>
        <v>9832516.8099999987</v>
      </c>
    </row>
    <row r="51" spans="1:16" x14ac:dyDescent="0.25">
      <c r="A51" s="20" t="s">
        <v>32</v>
      </c>
      <c r="B51" s="17"/>
      <c r="C51" s="17"/>
      <c r="D51" s="118"/>
      <c r="E51" s="127">
        <v>12932.519039999999</v>
      </c>
      <c r="F51" s="154">
        <v>-4152.5516400001943</v>
      </c>
      <c r="G51" s="154">
        <v>-22014.210140000097</v>
      </c>
      <c r="H51" s="21">
        <v>-13234.242740000293</v>
      </c>
      <c r="I51" s="151">
        <v>-5027.1485999999568</v>
      </c>
      <c r="J51" s="154">
        <v>16880.788879999891</v>
      </c>
      <c r="K51" s="118">
        <v>-8866.3538000001572</v>
      </c>
      <c r="L51" s="118">
        <v>2987.2864799997769</v>
      </c>
      <c r="M51" s="118">
        <v>-10246.956260000516</v>
      </c>
      <c r="N51" s="117">
        <v>30477.166799999774</v>
      </c>
      <c r="O51" s="118">
        <v>-1901.4655699995346</v>
      </c>
      <c r="P51" s="128">
        <f t="shared" si="3"/>
        <v>18328.744969999723</v>
      </c>
    </row>
    <row r="52" spans="1:16" x14ac:dyDescent="0.25">
      <c r="A52" s="20" t="s">
        <v>33</v>
      </c>
      <c r="B52" s="17"/>
      <c r="C52" s="17"/>
      <c r="D52" s="118"/>
      <c r="E52" s="127">
        <v>748313.99087999994</v>
      </c>
      <c r="F52" s="154">
        <v>-81641.68363</v>
      </c>
      <c r="G52" s="154">
        <v>-120340.49121000001</v>
      </c>
      <c r="H52" s="21">
        <v>546331.81603999995</v>
      </c>
      <c r="I52" s="151">
        <v>2637871.7065500002</v>
      </c>
      <c r="J52" s="154">
        <v>-1861297.4231000002</v>
      </c>
      <c r="K52" s="118">
        <v>41684.523219999995</v>
      </c>
      <c r="L52" s="118">
        <v>818258.80666999996</v>
      </c>
      <c r="M52" s="118">
        <v>1364590.6227099998</v>
      </c>
      <c r="N52" s="117">
        <v>147610.96316000001</v>
      </c>
      <c r="O52" s="118">
        <v>582846.8558100001</v>
      </c>
      <c r="P52" s="128">
        <f t="shared" si="3"/>
        <v>2095048.4416799999</v>
      </c>
    </row>
    <row r="53" spans="1:16" x14ac:dyDescent="0.25">
      <c r="A53" s="35" t="s">
        <v>90</v>
      </c>
      <c r="B53" s="33"/>
      <c r="C53" s="33"/>
      <c r="D53" s="118"/>
      <c r="E53" s="127">
        <v>0</v>
      </c>
      <c r="F53" s="154">
        <v>0</v>
      </c>
      <c r="G53" s="154">
        <v>0</v>
      </c>
      <c r="H53" s="21">
        <v>0</v>
      </c>
      <c r="I53" s="151">
        <v>0</v>
      </c>
      <c r="J53" s="154">
        <v>0</v>
      </c>
      <c r="K53" s="118">
        <v>0</v>
      </c>
      <c r="L53" s="118">
        <v>0</v>
      </c>
      <c r="M53" s="118">
        <v>0</v>
      </c>
      <c r="N53" s="117">
        <v>0</v>
      </c>
      <c r="O53" s="118">
        <v>0</v>
      </c>
      <c r="P53" s="128">
        <f t="shared" si="3"/>
        <v>0</v>
      </c>
    </row>
    <row r="54" spans="1:16" x14ac:dyDescent="0.25">
      <c r="A54" s="35"/>
      <c r="B54" s="33" t="s">
        <v>34</v>
      </c>
      <c r="C54" s="33"/>
      <c r="D54" s="118"/>
      <c r="E54" s="127">
        <v>0</v>
      </c>
      <c r="F54" s="154">
        <v>0</v>
      </c>
      <c r="G54" s="154">
        <v>0</v>
      </c>
      <c r="H54" s="21">
        <v>0</v>
      </c>
      <c r="I54" s="151">
        <v>0</v>
      </c>
      <c r="J54" s="154">
        <v>0</v>
      </c>
      <c r="K54" s="118">
        <v>0</v>
      </c>
      <c r="L54" s="118">
        <v>0</v>
      </c>
      <c r="M54" s="118">
        <v>0</v>
      </c>
      <c r="N54" s="117">
        <v>0</v>
      </c>
      <c r="O54" s="118">
        <v>0</v>
      </c>
      <c r="P54" s="128">
        <f t="shared" si="3"/>
        <v>0</v>
      </c>
    </row>
    <row r="55" spans="1:16" x14ac:dyDescent="0.25">
      <c r="A55" s="35"/>
      <c r="B55" s="33" t="s">
        <v>35</v>
      </c>
      <c r="C55" s="33"/>
      <c r="D55" s="118"/>
      <c r="E55" s="127">
        <v>0</v>
      </c>
      <c r="F55" s="154">
        <v>0</v>
      </c>
      <c r="G55" s="154">
        <v>0</v>
      </c>
      <c r="H55" s="21">
        <v>0</v>
      </c>
      <c r="I55" s="151">
        <v>0</v>
      </c>
      <c r="J55" s="154">
        <v>0</v>
      </c>
      <c r="K55" s="118">
        <v>0</v>
      </c>
      <c r="L55" s="118">
        <v>0</v>
      </c>
      <c r="M55" s="118">
        <v>0</v>
      </c>
      <c r="N55" s="117">
        <v>0</v>
      </c>
      <c r="O55" s="118">
        <v>0</v>
      </c>
      <c r="P55" s="128">
        <f t="shared" si="3"/>
        <v>0</v>
      </c>
    </row>
    <row r="56" spans="1:16" x14ac:dyDescent="0.25">
      <c r="A56" s="82" t="s">
        <v>91</v>
      </c>
      <c r="B56" s="33"/>
      <c r="C56" s="33"/>
      <c r="D56" s="118"/>
      <c r="E56" s="127">
        <v>0</v>
      </c>
      <c r="F56" s="154">
        <v>0</v>
      </c>
      <c r="G56" s="154">
        <v>0</v>
      </c>
      <c r="H56" s="21">
        <v>0</v>
      </c>
      <c r="I56" s="151">
        <v>0</v>
      </c>
      <c r="J56" s="154">
        <v>0</v>
      </c>
      <c r="K56" s="118">
        <v>0</v>
      </c>
      <c r="L56" s="118">
        <v>0</v>
      </c>
      <c r="M56" s="118">
        <v>0</v>
      </c>
      <c r="N56" s="117">
        <v>0</v>
      </c>
      <c r="O56" s="118">
        <v>0</v>
      </c>
      <c r="P56" s="128">
        <f t="shared" si="3"/>
        <v>0</v>
      </c>
    </row>
    <row r="57" spans="1:16" x14ac:dyDescent="0.25">
      <c r="A57" s="20" t="s">
        <v>36</v>
      </c>
      <c r="B57" s="17"/>
      <c r="C57" s="17"/>
      <c r="D57" s="118"/>
      <c r="E57" s="127">
        <v>0</v>
      </c>
      <c r="F57" s="154">
        <v>0</v>
      </c>
      <c r="G57" s="154">
        <v>0</v>
      </c>
      <c r="H57" s="21">
        <v>0</v>
      </c>
      <c r="I57" s="151">
        <v>0</v>
      </c>
      <c r="J57" s="154">
        <v>0</v>
      </c>
      <c r="K57" s="118">
        <v>0</v>
      </c>
      <c r="L57" s="118">
        <v>0</v>
      </c>
      <c r="M57" s="118">
        <v>0</v>
      </c>
      <c r="N57" s="117">
        <v>0</v>
      </c>
      <c r="O57" s="118">
        <v>0</v>
      </c>
      <c r="P57" s="128">
        <f t="shared" si="3"/>
        <v>0</v>
      </c>
    </row>
    <row r="58" spans="1:16" x14ac:dyDescent="0.25">
      <c r="A58" s="20"/>
      <c r="B58" s="17"/>
      <c r="C58" s="17"/>
      <c r="D58" s="118"/>
      <c r="E58" s="127"/>
      <c r="F58" s="151"/>
      <c r="G58" s="151"/>
      <c r="H58" s="244"/>
      <c r="I58" s="151"/>
      <c r="J58" s="151"/>
      <c r="K58" s="128"/>
      <c r="L58" s="128"/>
      <c r="M58" s="128"/>
      <c r="N58" s="127"/>
      <c r="O58" s="128"/>
      <c r="P58" s="128"/>
    </row>
    <row r="59" spans="1:16" x14ac:dyDescent="0.25">
      <c r="A59" s="20" t="s">
        <v>37</v>
      </c>
      <c r="B59" s="17"/>
      <c r="C59" s="17"/>
      <c r="D59" s="118"/>
      <c r="E59" s="127">
        <v>1807778.5803826668</v>
      </c>
      <c r="F59" s="154">
        <v>-261281.08910066669</v>
      </c>
      <c r="G59" s="154">
        <v>-750377.78550399991</v>
      </c>
      <c r="H59" s="21">
        <v>796119.70577800006</v>
      </c>
      <c r="I59" s="151">
        <v>1250784.5579828892</v>
      </c>
      <c r="J59" s="154">
        <v>2165766.4058846664</v>
      </c>
      <c r="K59" s="118">
        <v>105868.96306644443</v>
      </c>
      <c r="L59" s="118">
        <v>3522419.9269340001</v>
      </c>
      <c r="M59" s="118">
        <v>4318539.6327119991</v>
      </c>
      <c r="N59" s="117">
        <v>6179212.9040773325</v>
      </c>
      <c r="O59" s="118">
        <v>307192.29116366658</v>
      </c>
      <c r="P59" s="128">
        <f t="shared" ref="P59:P70" si="4">+SUM(M59:O59)</f>
        <v>10804944.827952998</v>
      </c>
    </row>
    <row r="60" spans="1:16" x14ac:dyDescent="0.25">
      <c r="A60" s="20" t="s">
        <v>38</v>
      </c>
      <c r="B60" s="17"/>
      <c r="C60" s="17"/>
      <c r="D60" s="118"/>
      <c r="E60" s="127">
        <v>3109079.8596800002</v>
      </c>
      <c r="F60" s="154">
        <v>-656.6</v>
      </c>
      <c r="G60" s="154">
        <v>-9498.2115600000016</v>
      </c>
      <c r="H60" s="21">
        <v>3098925.0481199999</v>
      </c>
      <c r="I60" s="151">
        <v>1058388.3160000001</v>
      </c>
      <c r="J60" s="154">
        <v>1388184.44386</v>
      </c>
      <c r="K60" s="118">
        <v>-11337.062</v>
      </c>
      <c r="L60" s="118">
        <v>2435235.6978600002</v>
      </c>
      <c r="M60" s="118">
        <v>5534160.7459800001</v>
      </c>
      <c r="N60" s="117">
        <v>4325589.5539599992</v>
      </c>
      <c r="O60" s="118">
        <v>40.3900000000001</v>
      </c>
      <c r="P60" s="128">
        <f t="shared" si="4"/>
        <v>9859790.68994</v>
      </c>
    </row>
    <row r="61" spans="1:16" x14ac:dyDescent="0.25">
      <c r="A61" s="20"/>
      <c r="B61" s="17" t="s">
        <v>39</v>
      </c>
      <c r="C61" s="17"/>
      <c r="D61" s="118"/>
      <c r="E61" s="127">
        <v>3110640.1541200001</v>
      </c>
      <c r="F61" s="154">
        <v>0</v>
      </c>
      <c r="G61" s="154">
        <v>0</v>
      </c>
      <c r="H61" s="21">
        <v>3110640.1541200001</v>
      </c>
      <c r="I61" s="151">
        <v>1061775</v>
      </c>
      <c r="J61" s="154">
        <v>1392301.6311600001</v>
      </c>
      <c r="K61" s="118">
        <v>0</v>
      </c>
      <c r="L61" s="118">
        <v>2454076.6311600003</v>
      </c>
      <c r="M61" s="118">
        <v>5564716.7852800004</v>
      </c>
      <c r="N61" s="117">
        <v>4327211.1420799997</v>
      </c>
      <c r="O61" s="118">
        <v>2020.835</v>
      </c>
      <c r="P61" s="128">
        <f t="shared" si="4"/>
        <v>9893948.762360001</v>
      </c>
    </row>
    <row r="62" spans="1:16" x14ac:dyDescent="0.25">
      <c r="A62" s="20"/>
      <c r="B62" s="17"/>
      <c r="C62" s="17" t="s">
        <v>40</v>
      </c>
      <c r="D62" s="118"/>
      <c r="E62" s="127">
        <v>3110640.1541200001</v>
      </c>
      <c r="F62" s="154">
        <v>0</v>
      </c>
      <c r="G62" s="154">
        <v>0</v>
      </c>
      <c r="H62" s="21">
        <v>3110640.1541200001</v>
      </c>
      <c r="I62" s="151">
        <v>1061775</v>
      </c>
      <c r="J62" s="154">
        <v>1392301.6311600001</v>
      </c>
      <c r="K62" s="118">
        <v>0</v>
      </c>
      <c r="L62" s="118">
        <v>2454076.6311600003</v>
      </c>
      <c r="M62" s="118">
        <v>5564716.7852800004</v>
      </c>
      <c r="N62" s="117">
        <v>4327211.1420799997</v>
      </c>
      <c r="O62" s="118">
        <v>0</v>
      </c>
      <c r="P62" s="128">
        <f t="shared" si="4"/>
        <v>9891927.9273600001</v>
      </c>
    </row>
    <row r="63" spans="1:16" x14ac:dyDescent="0.25">
      <c r="A63" s="20"/>
      <c r="B63" s="17"/>
      <c r="C63" s="17" t="s">
        <v>41</v>
      </c>
      <c r="D63" s="118"/>
      <c r="E63" s="127">
        <v>0</v>
      </c>
      <c r="F63" s="154">
        <v>0</v>
      </c>
      <c r="G63" s="154">
        <v>0</v>
      </c>
      <c r="H63" s="21">
        <v>0</v>
      </c>
      <c r="I63" s="151">
        <v>0</v>
      </c>
      <c r="J63" s="154">
        <v>0</v>
      </c>
      <c r="K63" s="118">
        <v>0</v>
      </c>
      <c r="L63" s="118">
        <v>0</v>
      </c>
      <c r="M63" s="118">
        <v>0</v>
      </c>
      <c r="N63" s="117">
        <v>0</v>
      </c>
      <c r="O63" s="118">
        <v>2020.835</v>
      </c>
      <c r="P63" s="128">
        <f t="shared" si="4"/>
        <v>2020.835</v>
      </c>
    </row>
    <row r="64" spans="1:16" x14ac:dyDescent="0.25">
      <c r="A64" s="20"/>
      <c r="B64" s="17" t="s">
        <v>42</v>
      </c>
      <c r="C64" s="17"/>
      <c r="D64" s="118"/>
      <c r="E64" s="127">
        <v>1560.2944399999999</v>
      </c>
      <c r="F64" s="154">
        <v>656.6</v>
      </c>
      <c r="G64" s="154">
        <v>9498.2115600000016</v>
      </c>
      <c r="H64" s="21">
        <v>11715.106000000002</v>
      </c>
      <c r="I64" s="151">
        <v>3386.6840000000002</v>
      </c>
      <c r="J64" s="154">
        <v>4117.1873000000005</v>
      </c>
      <c r="K64" s="118">
        <v>11337.062</v>
      </c>
      <c r="L64" s="118">
        <v>18840.933300000001</v>
      </c>
      <c r="M64" s="118">
        <v>30556.039300000004</v>
      </c>
      <c r="N64" s="117">
        <v>1621.5881199999999</v>
      </c>
      <c r="O64" s="118">
        <v>1980.4449999999999</v>
      </c>
      <c r="P64" s="128">
        <f t="shared" si="4"/>
        <v>34158.072420000004</v>
      </c>
    </row>
    <row r="65" spans="1:17" x14ac:dyDescent="0.25">
      <c r="A65" s="20" t="s">
        <v>43</v>
      </c>
      <c r="B65" s="17"/>
      <c r="C65" s="17"/>
      <c r="D65" s="118"/>
      <c r="E65" s="127">
        <v>-1272597.4690400001</v>
      </c>
      <c r="F65" s="154">
        <v>-235520.51</v>
      </c>
      <c r="G65" s="154">
        <v>-715210.6179999999</v>
      </c>
      <c r="H65" s="21">
        <v>-2223328.5970399999</v>
      </c>
      <c r="I65" s="151">
        <v>217415.66000000003</v>
      </c>
      <c r="J65" s="154">
        <v>803456.11199999996</v>
      </c>
      <c r="K65" s="118">
        <v>143652.91399999999</v>
      </c>
      <c r="L65" s="118">
        <v>1164524.6859999998</v>
      </c>
      <c r="M65" s="118">
        <v>-1058803.9110400002</v>
      </c>
      <c r="N65" s="117">
        <v>1881262.7289999998</v>
      </c>
      <c r="O65" s="118">
        <v>336432.9389999999</v>
      </c>
      <c r="P65" s="128">
        <f t="shared" si="4"/>
        <v>1158891.7569599994</v>
      </c>
    </row>
    <row r="66" spans="1:17" x14ac:dyDescent="0.25">
      <c r="A66" s="20"/>
      <c r="B66" s="17" t="s">
        <v>39</v>
      </c>
      <c r="C66" s="17"/>
      <c r="D66" s="118"/>
      <c r="E66" s="127">
        <v>0</v>
      </c>
      <c r="F66" s="154">
        <v>0</v>
      </c>
      <c r="G66" s="154">
        <v>846265.799</v>
      </c>
      <c r="H66" s="21">
        <v>846265.799</v>
      </c>
      <c r="I66" s="151">
        <v>811370.47100000002</v>
      </c>
      <c r="J66" s="154">
        <v>848317</v>
      </c>
      <c r="K66" s="118">
        <v>855689</v>
      </c>
      <c r="L66" s="118">
        <v>2515376.4709999999</v>
      </c>
      <c r="M66" s="118">
        <v>3361642.27</v>
      </c>
      <c r="N66" s="117">
        <v>2794446.852</v>
      </c>
      <c r="O66" s="118">
        <v>905200.82499999995</v>
      </c>
      <c r="P66" s="128">
        <f t="shared" si="4"/>
        <v>7061289.9469999997</v>
      </c>
    </row>
    <row r="67" spans="1:17" x14ac:dyDescent="0.25">
      <c r="A67" s="20"/>
      <c r="B67" s="17"/>
      <c r="C67" s="17" t="s">
        <v>40</v>
      </c>
      <c r="D67" s="118"/>
      <c r="E67" s="127">
        <v>0</v>
      </c>
      <c r="F67" s="154">
        <v>0</v>
      </c>
      <c r="G67" s="154">
        <v>846265.799</v>
      </c>
      <c r="H67" s="21">
        <v>846265.799</v>
      </c>
      <c r="I67" s="151">
        <v>811370.47100000002</v>
      </c>
      <c r="J67" s="154">
        <v>848317</v>
      </c>
      <c r="K67" s="118">
        <v>855689</v>
      </c>
      <c r="L67" s="118">
        <v>2515376.4709999999</v>
      </c>
      <c r="M67" s="118">
        <v>3361642.27</v>
      </c>
      <c r="N67" s="117">
        <v>2794446.852</v>
      </c>
      <c r="O67" s="118">
        <v>905200.82499999995</v>
      </c>
      <c r="P67" s="128">
        <f t="shared" si="4"/>
        <v>7061289.9469999997</v>
      </c>
    </row>
    <row r="68" spans="1:17" x14ac:dyDescent="0.25">
      <c r="A68" s="20"/>
      <c r="B68" s="17"/>
      <c r="C68" s="17" t="s">
        <v>41</v>
      </c>
      <c r="D68" s="118"/>
      <c r="E68" s="127">
        <v>0</v>
      </c>
      <c r="F68" s="154">
        <v>0</v>
      </c>
      <c r="G68" s="154">
        <v>0</v>
      </c>
      <c r="H68" s="21">
        <v>0</v>
      </c>
      <c r="I68" s="151">
        <v>0</v>
      </c>
      <c r="J68" s="154">
        <v>0</v>
      </c>
      <c r="K68" s="118">
        <v>0</v>
      </c>
      <c r="L68" s="118">
        <v>0</v>
      </c>
      <c r="M68" s="118">
        <v>0</v>
      </c>
      <c r="N68" s="117">
        <v>0</v>
      </c>
      <c r="O68" s="118">
        <v>0</v>
      </c>
      <c r="P68" s="128">
        <f t="shared" si="4"/>
        <v>0</v>
      </c>
    </row>
    <row r="69" spans="1:17" x14ac:dyDescent="0.25">
      <c r="A69" s="20"/>
      <c r="B69" s="17" t="s">
        <v>42</v>
      </c>
      <c r="C69" s="17"/>
      <c r="D69" s="118"/>
      <c r="E69" s="127">
        <v>1272597.4690400001</v>
      </c>
      <c r="F69" s="154">
        <v>235520.51</v>
      </c>
      <c r="G69" s="154">
        <v>1561476.4169999999</v>
      </c>
      <c r="H69" s="21">
        <v>3069594.39604</v>
      </c>
      <c r="I69" s="151">
        <v>593954.81099999999</v>
      </c>
      <c r="J69" s="154">
        <v>44860.887999999999</v>
      </c>
      <c r="K69" s="118">
        <v>712036.08600000001</v>
      </c>
      <c r="L69" s="118">
        <v>1350851.7850000001</v>
      </c>
      <c r="M69" s="118">
        <v>4420446.1810400002</v>
      </c>
      <c r="N69" s="117">
        <v>913184.12300000002</v>
      </c>
      <c r="O69" s="118">
        <v>568767.88600000006</v>
      </c>
      <c r="P69" s="128">
        <f t="shared" si="4"/>
        <v>5902398.1900399998</v>
      </c>
    </row>
    <row r="70" spans="1:17" x14ac:dyDescent="0.25">
      <c r="A70" s="20" t="s">
        <v>44</v>
      </c>
      <c r="B70" s="17"/>
      <c r="C70" s="17"/>
      <c r="D70" s="118"/>
      <c r="E70" s="127">
        <v>-28703.810257333331</v>
      </c>
      <c r="F70" s="154">
        <v>-25103.979100666667</v>
      </c>
      <c r="G70" s="154">
        <v>-25668.955944000001</v>
      </c>
      <c r="H70" s="21">
        <v>-79476.745301999996</v>
      </c>
      <c r="I70" s="151">
        <v>-25019.418017111111</v>
      </c>
      <c r="J70" s="154">
        <v>-25874.149975333334</v>
      </c>
      <c r="K70" s="118">
        <v>-26446.888933555558</v>
      </c>
      <c r="L70" s="118">
        <v>-77340.456925999999</v>
      </c>
      <c r="M70" s="118">
        <v>-156817.20222799998</v>
      </c>
      <c r="N70" s="117">
        <v>-27639.378882666668</v>
      </c>
      <c r="O70" s="118">
        <v>-29281.037836333337</v>
      </c>
      <c r="P70" s="128">
        <f t="shared" si="4"/>
        <v>-213737.61894699998</v>
      </c>
    </row>
    <row r="71" spans="1:17" x14ac:dyDescent="0.25">
      <c r="A71" s="20"/>
      <c r="B71" s="17"/>
      <c r="C71" s="17"/>
      <c r="D71" s="118"/>
      <c r="E71" s="127"/>
      <c r="F71" s="151"/>
      <c r="G71" s="151"/>
      <c r="H71" s="244"/>
      <c r="I71" s="151"/>
      <c r="J71" s="151"/>
      <c r="K71" s="128"/>
      <c r="L71" s="128"/>
      <c r="M71" s="128"/>
      <c r="N71" s="127"/>
      <c r="O71" s="128"/>
      <c r="P71" s="128"/>
    </row>
    <row r="72" spans="1:17" ht="13" x14ac:dyDescent="0.3">
      <c r="A72" s="24" t="s">
        <v>45</v>
      </c>
      <c r="B72" s="25"/>
      <c r="C72" s="25"/>
      <c r="D72" s="120"/>
      <c r="E72" s="131">
        <v>473232.01117733237</v>
      </c>
      <c r="F72" s="152">
        <v>-324827.16905933339</v>
      </c>
      <c r="G72" s="152">
        <v>-1656164.4643760002</v>
      </c>
      <c r="H72" s="247">
        <v>-1507759.622258001</v>
      </c>
      <c r="I72" s="152">
        <v>1411020.1772671111</v>
      </c>
      <c r="J72" s="152">
        <v>-3347298.8142246669</v>
      </c>
      <c r="K72" s="132">
        <v>-2258086.3596264445</v>
      </c>
      <c r="L72" s="132">
        <v>-4194364.996584001</v>
      </c>
      <c r="M72" s="132">
        <v>-5702124.6188420001</v>
      </c>
      <c r="N72" s="131">
        <v>-3434359.761957333</v>
      </c>
      <c r="O72" s="132">
        <v>-2053686.9444036665</v>
      </c>
      <c r="P72" s="132">
        <f t="shared" ref="P72" si="5">+SUM(M72:O72)</f>
        <v>-11190171.325203</v>
      </c>
    </row>
    <row r="73" spans="1:17" x14ac:dyDescent="0.25">
      <c r="A73" s="30"/>
      <c r="B73" s="31"/>
      <c r="C73" s="31"/>
      <c r="D73" s="217"/>
      <c r="E73" s="133"/>
      <c r="F73" s="153"/>
      <c r="G73" s="153"/>
      <c r="H73" s="248"/>
      <c r="I73" s="153"/>
      <c r="J73" s="153"/>
      <c r="K73" s="134"/>
      <c r="L73" s="134"/>
      <c r="M73" s="134"/>
      <c r="N73" s="133"/>
      <c r="O73" s="134"/>
      <c r="P73" s="134"/>
    </row>
    <row r="74" spans="1:17" ht="25.5" customHeight="1" x14ac:dyDescent="0.25">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Q74" s="260">
        <v>3</v>
      </c>
    </row>
    <row r="75" spans="1:17" ht="14.25" customHeight="1" x14ac:dyDescent="0.25">
      <c r="A75" s="36" t="str">
        <f>+Pptario!A75</f>
        <v xml:space="preserve"> 2/</v>
      </c>
      <c r="B75" s="36" t="str">
        <f>+Pptario!B75</f>
        <v>Ingresos de Transacciones que afectan el Patrimonio Neto más Venta de activos físicos clasificada en Transacciones en Activos  no Financieros.</v>
      </c>
      <c r="C75" s="268"/>
      <c r="D75" s="268"/>
      <c r="E75" s="268"/>
      <c r="F75" s="268"/>
      <c r="G75" s="268"/>
      <c r="H75" s="268"/>
      <c r="I75" s="268"/>
      <c r="J75" s="268"/>
      <c r="K75" s="268"/>
      <c r="L75" s="268"/>
      <c r="M75" s="268"/>
    </row>
    <row r="76" spans="1:17" x14ac:dyDescent="0.25">
      <c r="A76" s="36" t="str">
        <f>+Pptario!A76</f>
        <v xml:space="preserve"> 3/</v>
      </c>
      <c r="B76" s="36" t="str">
        <f>+Pptario!B76</f>
        <v>Gastos de Transacciones que afectan el Patrimonio Neto más Inversión y Transferencias de capital clasificadas en Transacciones en Activos No Financieros.</v>
      </c>
      <c r="C76" s="268"/>
      <c r="D76" s="268"/>
      <c r="E76" s="268"/>
      <c r="F76" s="268"/>
      <c r="G76" s="268"/>
      <c r="H76" s="267"/>
      <c r="I76" s="41"/>
      <c r="J76" s="41"/>
      <c r="K76" s="241"/>
      <c r="L76" s="41"/>
      <c r="M76" s="41"/>
    </row>
    <row r="77" spans="1:17" x14ac:dyDescent="0.25">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2:P42"/>
  <sheetViews>
    <sheetView topLeftCell="F1" workbookViewId="0">
      <selection activeCell="O3" sqref="O3"/>
    </sheetView>
  </sheetViews>
  <sheetFormatPr baseColWidth="10" defaultRowHeight="12.5" x14ac:dyDescent="0.25"/>
  <cols>
    <col min="1" max="2" width="3.453125" customWidth="1"/>
    <col min="4" max="4" width="33.1796875" customWidth="1"/>
    <col min="5" max="10" width="10.1796875" customWidth="1"/>
    <col min="11" max="13" width="10.453125" customWidth="1"/>
    <col min="14" max="14" width="10" customWidth="1"/>
    <col min="15" max="15" width="9.81640625" customWidth="1"/>
  </cols>
  <sheetData>
    <row r="2" spans="1:16" ht="13" x14ac:dyDescent="0.3">
      <c r="A2" s="4" t="s">
        <v>107</v>
      </c>
      <c r="B2" s="5"/>
      <c r="C2" s="5"/>
      <c r="D2" s="213"/>
      <c r="E2" s="2"/>
      <c r="F2" s="2"/>
      <c r="G2" s="2"/>
      <c r="H2" s="2"/>
      <c r="I2" s="2"/>
      <c r="J2" s="2"/>
      <c r="K2" s="2"/>
      <c r="L2" s="2"/>
      <c r="M2" s="2"/>
      <c r="N2" s="2"/>
      <c r="O2" s="2"/>
      <c r="P2" s="2"/>
    </row>
    <row r="3" spans="1:16" ht="13" x14ac:dyDescent="0.3">
      <c r="A3" s="47" t="str">
        <f>+Total!A3</f>
        <v>ESTADO DE OPERACIONES DE GOBIERNO  2021</v>
      </c>
      <c r="B3" s="2"/>
      <c r="C3" s="2"/>
      <c r="D3" s="212"/>
      <c r="E3" s="2"/>
      <c r="F3" s="2"/>
      <c r="G3" s="2"/>
      <c r="H3" s="2"/>
      <c r="I3" s="2"/>
      <c r="J3" s="2"/>
      <c r="K3" s="2"/>
      <c r="L3" s="2"/>
      <c r="M3" s="2"/>
      <c r="N3" s="2"/>
      <c r="O3" s="2"/>
      <c r="P3" s="2"/>
    </row>
    <row r="4" spans="1:16" ht="13" x14ac:dyDescent="0.3">
      <c r="A4" s="1" t="s">
        <v>93</v>
      </c>
      <c r="B4" s="2"/>
      <c r="C4" s="2"/>
      <c r="D4" s="212"/>
      <c r="E4" s="2"/>
      <c r="F4" s="2"/>
      <c r="G4" s="2"/>
      <c r="H4" s="2"/>
      <c r="I4" s="2"/>
      <c r="J4" s="2"/>
      <c r="K4" s="2"/>
      <c r="L4" s="2"/>
      <c r="M4" s="2"/>
      <c r="N4" s="2"/>
      <c r="O4" s="2"/>
      <c r="P4" s="2"/>
    </row>
    <row r="5" spans="1:16" ht="13" x14ac:dyDescent="0.3">
      <c r="A5" s="4" t="s">
        <v>2</v>
      </c>
      <c r="B5" s="1"/>
      <c r="C5" s="1"/>
      <c r="D5" s="1"/>
      <c r="E5" s="1"/>
      <c r="F5" s="2"/>
      <c r="G5" s="2"/>
      <c r="H5" s="2"/>
      <c r="I5" s="2"/>
      <c r="J5" s="2"/>
      <c r="K5" s="2"/>
      <c r="L5" s="2"/>
      <c r="M5" s="2"/>
      <c r="N5" s="2"/>
      <c r="O5" s="2"/>
      <c r="P5" s="2"/>
    </row>
    <row r="6" spans="1:16" ht="13" x14ac:dyDescent="0.3">
      <c r="A6" s="1" t="s">
        <v>79</v>
      </c>
      <c r="B6" s="1"/>
      <c r="C6" s="1"/>
      <c r="D6" s="1"/>
      <c r="E6" s="1"/>
      <c r="F6" s="2"/>
      <c r="G6" s="2"/>
      <c r="H6" s="2"/>
      <c r="I6" s="2"/>
      <c r="J6" s="2"/>
      <c r="K6" s="2"/>
      <c r="L6" s="2"/>
      <c r="M6" s="2"/>
      <c r="N6" s="2"/>
      <c r="O6" s="2"/>
      <c r="P6" s="2"/>
    </row>
    <row r="7" spans="1:16" ht="13" x14ac:dyDescent="0.3">
      <c r="A7" s="9"/>
      <c r="B7" s="10"/>
      <c r="C7" s="11"/>
      <c r="D7" s="215"/>
      <c r="E7" s="74" t="str">
        <f>+VarTotal!E7</f>
        <v>2021 / 2020</v>
      </c>
      <c r="F7" s="105"/>
      <c r="G7" s="105"/>
      <c r="H7" s="105"/>
      <c r="I7" s="105"/>
      <c r="J7" s="105"/>
      <c r="K7" s="105"/>
      <c r="L7" s="105"/>
      <c r="M7" s="105"/>
      <c r="N7" s="105"/>
      <c r="O7" s="105"/>
      <c r="P7" s="106"/>
    </row>
    <row r="8" spans="1:16" x14ac:dyDescent="0.25">
      <c r="A8" s="13"/>
      <c r="B8" s="14"/>
      <c r="C8" s="14"/>
      <c r="D8" s="142"/>
      <c r="E8" s="86" t="s">
        <v>5</v>
      </c>
      <c r="F8" s="139" t="s">
        <v>85</v>
      </c>
      <c r="G8" s="139" t="s">
        <v>86</v>
      </c>
      <c r="H8" s="34" t="s">
        <v>94</v>
      </c>
      <c r="I8" s="139" t="s">
        <v>87</v>
      </c>
      <c r="J8" s="139" t="s">
        <v>89</v>
      </c>
      <c r="K8" s="87" t="s">
        <v>95</v>
      </c>
      <c r="L8" s="34" t="s">
        <v>97</v>
      </c>
      <c r="M8" s="34" t="s">
        <v>98</v>
      </c>
      <c r="N8" s="86" t="s">
        <v>96</v>
      </c>
      <c r="O8" s="87" t="s">
        <v>101</v>
      </c>
      <c r="P8" s="34" t="s">
        <v>88</v>
      </c>
    </row>
    <row r="9" spans="1:16" ht="13" x14ac:dyDescent="0.3">
      <c r="A9" s="16"/>
      <c r="B9" s="17"/>
      <c r="C9" s="17"/>
      <c r="D9" s="174"/>
      <c r="E9" s="20"/>
      <c r="F9" s="17"/>
      <c r="G9" s="17"/>
      <c r="H9" s="50"/>
      <c r="I9" s="17"/>
      <c r="J9" s="17"/>
      <c r="K9" s="88"/>
      <c r="L9" s="50"/>
      <c r="M9" s="50"/>
      <c r="N9" s="20"/>
      <c r="O9" s="88"/>
      <c r="P9" s="50"/>
    </row>
    <row r="10" spans="1:16" x14ac:dyDescent="0.25">
      <c r="A10" s="19" t="s">
        <v>6</v>
      </c>
      <c r="B10" s="17"/>
      <c r="C10" s="17"/>
      <c r="D10" s="174"/>
      <c r="E10" s="20"/>
      <c r="F10" s="17"/>
      <c r="G10" s="17"/>
      <c r="H10" s="50"/>
      <c r="I10" s="17"/>
      <c r="J10" s="17"/>
      <c r="K10" s="88"/>
      <c r="L10" s="50"/>
      <c r="M10" s="50"/>
      <c r="N10" s="20"/>
      <c r="O10" s="88"/>
      <c r="P10" s="50"/>
    </row>
    <row r="11" spans="1:16" x14ac:dyDescent="0.25">
      <c r="A11" s="20" t="s">
        <v>7</v>
      </c>
      <c r="B11" s="17"/>
      <c r="C11" s="17"/>
      <c r="D11" s="118"/>
      <c r="E11" s="100">
        <v>0</v>
      </c>
      <c r="F11" s="143">
        <v>0</v>
      </c>
      <c r="G11" s="143">
        <v>0</v>
      </c>
      <c r="H11" s="70">
        <v>0</v>
      </c>
      <c r="I11" s="143">
        <v>0</v>
      </c>
      <c r="J11" s="143">
        <v>0</v>
      </c>
      <c r="K11" s="101">
        <v>0</v>
      </c>
      <c r="L11" s="70">
        <v>0</v>
      </c>
      <c r="M11" s="70">
        <v>0</v>
      </c>
      <c r="N11" s="100">
        <v>0</v>
      </c>
      <c r="O11" s="101">
        <v>0</v>
      </c>
      <c r="P11" s="70">
        <v>0</v>
      </c>
    </row>
    <row r="12" spans="1:16" x14ac:dyDescent="0.25">
      <c r="A12" s="20"/>
      <c r="B12" s="17" t="s">
        <v>8</v>
      </c>
      <c r="C12" s="17"/>
      <c r="D12" s="118"/>
      <c r="E12" s="100">
        <v>0</v>
      </c>
      <c r="F12" s="143">
        <v>0</v>
      </c>
      <c r="G12" s="143">
        <v>0</v>
      </c>
      <c r="H12" s="70">
        <v>0</v>
      </c>
      <c r="I12" s="143">
        <v>0</v>
      </c>
      <c r="J12" s="143">
        <v>0</v>
      </c>
      <c r="K12" s="101">
        <v>0</v>
      </c>
      <c r="L12" s="70">
        <v>0</v>
      </c>
      <c r="M12" s="70">
        <v>0</v>
      </c>
      <c r="N12" s="100">
        <v>0</v>
      </c>
      <c r="O12" s="101">
        <v>0</v>
      </c>
      <c r="P12" s="70">
        <v>0</v>
      </c>
    </row>
    <row r="13" spans="1:16" x14ac:dyDescent="0.25">
      <c r="A13" s="83"/>
      <c r="B13" s="81"/>
      <c r="C13" s="81" t="s">
        <v>69</v>
      </c>
      <c r="D13" s="198"/>
      <c r="E13" s="100">
        <v>0</v>
      </c>
      <c r="F13" s="143">
        <v>0</v>
      </c>
      <c r="G13" s="143">
        <v>0</v>
      </c>
      <c r="H13" s="70">
        <v>0</v>
      </c>
      <c r="I13" s="143">
        <v>0</v>
      </c>
      <c r="J13" s="143">
        <v>0</v>
      </c>
      <c r="K13" s="101">
        <v>0</v>
      </c>
      <c r="L13" s="70">
        <v>0</v>
      </c>
      <c r="M13" s="70">
        <v>0</v>
      </c>
      <c r="N13" s="100">
        <v>0</v>
      </c>
      <c r="O13" s="101">
        <v>0</v>
      </c>
      <c r="P13" s="70">
        <v>0</v>
      </c>
    </row>
    <row r="14" spans="1:16" x14ac:dyDescent="0.25">
      <c r="A14" s="83"/>
      <c r="B14" s="81"/>
      <c r="C14" s="81" t="s">
        <v>59</v>
      </c>
      <c r="D14" s="198"/>
      <c r="E14" s="100">
        <v>0</v>
      </c>
      <c r="F14" s="143">
        <v>0</v>
      </c>
      <c r="G14" s="143">
        <v>0</v>
      </c>
      <c r="H14" s="70">
        <v>0</v>
      </c>
      <c r="I14" s="143">
        <v>0</v>
      </c>
      <c r="J14" s="143">
        <v>0</v>
      </c>
      <c r="K14" s="101">
        <v>0</v>
      </c>
      <c r="L14" s="70">
        <v>0</v>
      </c>
      <c r="M14" s="70">
        <v>0</v>
      </c>
      <c r="N14" s="100">
        <v>0</v>
      </c>
      <c r="O14" s="101">
        <v>0</v>
      </c>
      <c r="P14" s="70">
        <v>0</v>
      </c>
    </row>
    <row r="15" spans="1:16" x14ac:dyDescent="0.25">
      <c r="A15" s="20"/>
      <c r="B15" s="17" t="s">
        <v>103</v>
      </c>
      <c r="C15" s="17"/>
      <c r="D15" s="118"/>
      <c r="E15" s="100">
        <v>0</v>
      </c>
      <c r="F15" s="143">
        <v>0</v>
      </c>
      <c r="G15" s="143">
        <v>0</v>
      </c>
      <c r="H15" s="70">
        <v>0</v>
      </c>
      <c r="I15" s="143">
        <v>0</v>
      </c>
      <c r="J15" s="143">
        <v>0</v>
      </c>
      <c r="K15" s="101">
        <v>0</v>
      </c>
      <c r="L15" s="70">
        <v>0</v>
      </c>
      <c r="M15" s="70">
        <v>0</v>
      </c>
      <c r="N15" s="100">
        <v>0</v>
      </c>
      <c r="O15" s="101">
        <v>0</v>
      </c>
      <c r="P15" s="70">
        <v>0</v>
      </c>
    </row>
    <row r="16" spans="1:16" x14ac:dyDescent="0.25">
      <c r="A16" s="20"/>
      <c r="B16" s="17" t="s">
        <v>9</v>
      </c>
      <c r="C16" s="17"/>
      <c r="D16" s="118"/>
      <c r="E16" s="100">
        <v>0</v>
      </c>
      <c r="F16" s="143">
        <v>0</v>
      </c>
      <c r="G16" s="143">
        <v>0</v>
      </c>
      <c r="H16" s="70">
        <v>0</v>
      </c>
      <c r="I16" s="143">
        <v>0</v>
      </c>
      <c r="J16" s="143">
        <v>0</v>
      </c>
      <c r="K16" s="101">
        <v>0</v>
      </c>
      <c r="L16" s="70">
        <v>0</v>
      </c>
      <c r="M16" s="70">
        <v>0</v>
      </c>
      <c r="N16" s="100">
        <v>0</v>
      </c>
      <c r="O16" s="101">
        <v>0</v>
      </c>
      <c r="P16" s="70">
        <v>0</v>
      </c>
    </row>
    <row r="17" spans="1:16" x14ac:dyDescent="0.25">
      <c r="A17" s="20"/>
      <c r="B17" s="17" t="s">
        <v>56</v>
      </c>
      <c r="C17" s="17"/>
      <c r="D17" s="118"/>
      <c r="E17" s="100">
        <v>0</v>
      </c>
      <c r="F17" s="143">
        <v>0</v>
      </c>
      <c r="G17" s="143">
        <v>0</v>
      </c>
      <c r="H17" s="70">
        <v>0</v>
      </c>
      <c r="I17" s="143">
        <v>0</v>
      </c>
      <c r="J17" s="143">
        <v>0</v>
      </c>
      <c r="K17" s="101">
        <v>0</v>
      </c>
      <c r="L17" s="70">
        <v>0</v>
      </c>
      <c r="M17" s="70">
        <v>0</v>
      </c>
      <c r="N17" s="100">
        <v>0</v>
      </c>
      <c r="O17" s="101">
        <v>0</v>
      </c>
      <c r="P17" s="70">
        <v>0</v>
      </c>
    </row>
    <row r="18" spans="1:16" x14ac:dyDescent="0.25">
      <c r="A18" s="20"/>
      <c r="B18" s="81" t="s">
        <v>57</v>
      </c>
      <c r="C18" s="17"/>
      <c r="D18" s="118"/>
      <c r="E18" s="100">
        <v>0</v>
      </c>
      <c r="F18" s="143">
        <v>0</v>
      </c>
      <c r="G18" s="143">
        <v>0</v>
      </c>
      <c r="H18" s="70">
        <v>0</v>
      </c>
      <c r="I18" s="143">
        <v>0</v>
      </c>
      <c r="J18" s="143">
        <v>0</v>
      </c>
      <c r="K18" s="101">
        <v>0</v>
      </c>
      <c r="L18" s="70">
        <v>0</v>
      </c>
      <c r="M18" s="70">
        <v>0</v>
      </c>
      <c r="N18" s="100">
        <v>0</v>
      </c>
      <c r="O18" s="101">
        <v>0</v>
      </c>
      <c r="P18" s="70">
        <v>0</v>
      </c>
    </row>
    <row r="19" spans="1:16" x14ac:dyDescent="0.25">
      <c r="A19" s="20"/>
      <c r="B19" s="17" t="s">
        <v>10</v>
      </c>
      <c r="C19" s="17"/>
      <c r="D19" s="118"/>
      <c r="E19" s="100">
        <v>0</v>
      </c>
      <c r="F19" s="143">
        <v>0</v>
      </c>
      <c r="G19" s="143">
        <v>0</v>
      </c>
      <c r="H19" s="70">
        <v>0</v>
      </c>
      <c r="I19" s="143">
        <v>0</v>
      </c>
      <c r="J19" s="143">
        <v>0</v>
      </c>
      <c r="K19" s="101">
        <v>0</v>
      </c>
      <c r="L19" s="70">
        <v>0</v>
      </c>
      <c r="M19" s="70">
        <v>0</v>
      </c>
      <c r="N19" s="100">
        <v>0</v>
      </c>
      <c r="O19" s="101">
        <v>0</v>
      </c>
      <c r="P19" s="70">
        <v>0</v>
      </c>
    </row>
    <row r="20" spans="1:16" x14ac:dyDescent="0.25">
      <c r="A20" s="20"/>
      <c r="B20" s="17" t="s">
        <v>11</v>
      </c>
      <c r="C20" s="17"/>
      <c r="D20" s="118"/>
      <c r="E20" s="100">
        <v>0</v>
      </c>
      <c r="F20" s="143">
        <v>0</v>
      </c>
      <c r="G20" s="143">
        <v>0</v>
      </c>
      <c r="H20" s="70">
        <v>0</v>
      </c>
      <c r="I20" s="143">
        <v>0</v>
      </c>
      <c r="J20" s="143">
        <v>0</v>
      </c>
      <c r="K20" s="101">
        <v>0</v>
      </c>
      <c r="L20" s="70">
        <v>0</v>
      </c>
      <c r="M20" s="70">
        <v>0</v>
      </c>
      <c r="N20" s="100">
        <v>0</v>
      </c>
      <c r="O20" s="101">
        <v>0</v>
      </c>
      <c r="P20" s="70">
        <v>0</v>
      </c>
    </row>
    <row r="21" spans="1:16" x14ac:dyDescent="0.25">
      <c r="A21" s="20"/>
      <c r="B21" s="17"/>
      <c r="C21" s="17"/>
      <c r="D21" s="174"/>
      <c r="E21" s="107"/>
      <c r="F21" s="146"/>
      <c r="G21" s="146"/>
      <c r="H21" s="71"/>
      <c r="I21" s="146"/>
      <c r="J21" s="146"/>
      <c r="K21" s="108"/>
      <c r="L21" s="71"/>
      <c r="M21" s="71"/>
      <c r="N21" s="107"/>
      <c r="O21" s="108"/>
      <c r="P21" s="71"/>
    </row>
    <row r="22" spans="1:16" x14ac:dyDescent="0.25">
      <c r="A22" s="20" t="s">
        <v>12</v>
      </c>
      <c r="B22" s="17"/>
      <c r="C22" s="17"/>
      <c r="D22" s="118"/>
      <c r="E22" s="100">
        <v>-33.62038553464285</v>
      </c>
      <c r="F22" s="143">
        <v>-29.589840757379715</v>
      </c>
      <c r="G22" s="143">
        <v>-25.09735880117795</v>
      </c>
      <c r="H22" s="70">
        <v>-29.662458344504461</v>
      </c>
      <c r="I22" s="143">
        <v>-30.411451046419668</v>
      </c>
      <c r="J22" s="143">
        <v>-30.896323758663236</v>
      </c>
      <c r="K22" s="101">
        <v>-31.279406170406975</v>
      </c>
      <c r="L22" s="70">
        <v>-30.858419007193262</v>
      </c>
      <c r="M22" s="70">
        <v>-30.248447916315069</v>
      </c>
      <c r="N22" s="100">
        <v>-31.978487249845568</v>
      </c>
      <c r="O22" s="101">
        <v>-32.395580731318752</v>
      </c>
      <c r="P22" s="70">
        <v>-30.720286668488249</v>
      </c>
    </row>
    <row r="23" spans="1:16" x14ac:dyDescent="0.25">
      <c r="A23" s="20"/>
      <c r="B23" s="17" t="s">
        <v>13</v>
      </c>
      <c r="C23" s="17"/>
      <c r="D23" s="118"/>
      <c r="E23" s="100">
        <v>0</v>
      </c>
      <c r="F23" s="143">
        <v>0</v>
      </c>
      <c r="G23" s="143">
        <v>0</v>
      </c>
      <c r="H23" s="70">
        <v>0</v>
      </c>
      <c r="I23" s="143">
        <v>0</v>
      </c>
      <c r="J23" s="143">
        <v>0</v>
      </c>
      <c r="K23" s="101">
        <v>0</v>
      </c>
      <c r="L23" s="70">
        <v>0</v>
      </c>
      <c r="M23" s="70">
        <v>0</v>
      </c>
      <c r="N23" s="100">
        <v>0</v>
      </c>
      <c r="O23" s="101">
        <v>0</v>
      </c>
      <c r="P23" s="70">
        <v>0</v>
      </c>
    </row>
    <row r="24" spans="1:16" x14ac:dyDescent="0.25">
      <c r="A24" s="20"/>
      <c r="B24" s="17" t="s">
        <v>14</v>
      </c>
      <c r="C24" s="17"/>
      <c r="D24" s="118"/>
      <c r="E24" s="100">
        <v>0</v>
      </c>
      <c r="F24" s="143">
        <v>0</v>
      </c>
      <c r="G24" s="143">
        <v>0</v>
      </c>
      <c r="H24" s="70">
        <v>0</v>
      </c>
      <c r="I24" s="143">
        <v>0</v>
      </c>
      <c r="J24" s="143">
        <v>0</v>
      </c>
      <c r="K24" s="101">
        <v>0</v>
      </c>
      <c r="L24" s="70">
        <v>0</v>
      </c>
      <c r="M24" s="70">
        <v>0</v>
      </c>
      <c r="N24" s="100">
        <v>0</v>
      </c>
      <c r="O24" s="101">
        <v>0</v>
      </c>
      <c r="P24" s="70">
        <v>0</v>
      </c>
    </row>
    <row r="25" spans="1:16" x14ac:dyDescent="0.25">
      <c r="A25" s="20"/>
      <c r="B25" s="17" t="s">
        <v>15</v>
      </c>
      <c r="C25" s="17"/>
      <c r="D25" s="118"/>
      <c r="E25" s="100">
        <v>-33.62038553464285</v>
      </c>
      <c r="F25" s="143">
        <v>-29.589840757379715</v>
      </c>
      <c r="G25" s="143">
        <v>-25.09735880117795</v>
      </c>
      <c r="H25" s="70">
        <v>-29.662458344504461</v>
      </c>
      <c r="I25" s="143">
        <v>-30.411451046419668</v>
      </c>
      <c r="J25" s="143">
        <v>-30.896323758663236</v>
      </c>
      <c r="K25" s="101">
        <v>-31.279406170406975</v>
      </c>
      <c r="L25" s="70">
        <v>-30.858419007193262</v>
      </c>
      <c r="M25" s="70">
        <v>-30.248447916315069</v>
      </c>
      <c r="N25" s="100">
        <v>-31.978487249845568</v>
      </c>
      <c r="O25" s="101">
        <v>-32.395580731318752</v>
      </c>
      <c r="P25" s="70">
        <v>-30.720286668488249</v>
      </c>
    </row>
    <row r="26" spans="1:16" x14ac:dyDescent="0.25">
      <c r="A26" s="20"/>
      <c r="B26" s="17" t="s">
        <v>58</v>
      </c>
      <c r="C26" s="17"/>
      <c r="D26" s="118"/>
      <c r="E26" s="100">
        <v>0</v>
      </c>
      <c r="F26" s="143">
        <v>0</v>
      </c>
      <c r="G26" s="143">
        <v>0</v>
      </c>
      <c r="H26" s="70">
        <v>0</v>
      </c>
      <c r="I26" s="143">
        <v>0</v>
      </c>
      <c r="J26" s="143">
        <v>0</v>
      </c>
      <c r="K26" s="101">
        <v>0</v>
      </c>
      <c r="L26" s="70">
        <v>0</v>
      </c>
      <c r="M26" s="70">
        <v>0</v>
      </c>
      <c r="N26" s="100">
        <v>0</v>
      </c>
      <c r="O26" s="101">
        <v>0</v>
      </c>
      <c r="P26" s="70">
        <v>0</v>
      </c>
    </row>
    <row r="27" spans="1:16" x14ac:dyDescent="0.25">
      <c r="A27" s="20"/>
      <c r="B27" s="17" t="s">
        <v>60</v>
      </c>
      <c r="C27" s="17"/>
      <c r="D27" s="118"/>
      <c r="E27" s="100">
        <v>0</v>
      </c>
      <c r="F27" s="143">
        <v>0</v>
      </c>
      <c r="G27" s="143">
        <v>0</v>
      </c>
      <c r="H27" s="70">
        <v>0</v>
      </c>
      <c r="I27" s="143">
        <v>0</v>
      </c>
      <c r="J27" s="143">
        <v>0</v>
      </c>
      <c r="K27" s="101">
        <v>0</v>
      </c>
      <c r="L27" s="70">
        <v>0</v>
      </c>
      <c r="M27" s="70">
        <v>0</v>
      </c>
      <c r="N27" s="100">
        <v>0</v>
      </c>
      <c r="O27" s="101">
        <v>0</v>
      </c>
      <c r="P27" s="70">
        <v>0</v>
      </c>
    </row>
    <row r="28" spans="1:16" x14ac:dyDescent="0.25">
      <c r="A28" s="20"/>
      <c r="B28" s="17" t="s">
        <v>16</v>
      </c>
      <c r="C28" s="17"/>
      <c r="D28" s="118"/>
      <c r="E28" s="100">
        <v>0</v>
      </c>
      <c r="F28" s="143">
        <v>0</v>
      </c>
      <c r="G28" s="143">
        <v>0</v>
      </c>
      <c r="H28" s="70">
        <v>0</v>
      </c>
      <c r="I28" s="143">
        <v>0</v>
      </c>
      <c r="J28" s="143">
        <v>0</v>
      </c>
      <c r="K28" s="101">
        <v>0</v>
      </c>
      <c r="L28" s="70">
        <v>0</v>
      </c>
      <c r="M28" s="70">
        <v>0</v>
      </c>
      <c r="N28" s="100">
        <v>0</v>
      </c>
      <c r="O28" s="101">
        <v>0</v>
      </c>
      <c r="P28" s="70">
        <v>0</v>
      </c>
    </row>
    <row r="29" spans="1:16" x14ac:dyDescent="0.25">
      <c r="A29" s="20"/>
      <c r="B29" s="17"/>
      <c r="C29" s="17"/>
      <c r="D29" s="118"/>
      <c r="E29" s="93"/>
      <c r="F29" s="137"/>
      <c r="G29" s="137"/>
      <c r="H29" s="56"/>
      <c r="I29" s="137"/>
      <c r="J29" s="137"/>
      <c r="K29" s="94"/>
      <c r="L29" s="56"/>
      <c r="M29" s="56"/>
      <c r="N29" s="93"/>
      <c r="O29" s="94"/>
      <c r="P29" s="56"/>
    </row>
    <row r="30" spans="1:16" x14ac:dyDescent="0.25">
      <c r="A30" s="22" t="s">
        <v>17</v>
      </c>
      <c r="B30" s="23"/>
      <c r="C30" s="23"/>
      <c r="D30" s="118"/>
      <c r="E30" s="100">
        <v>33.62038553464285</v>
      </c>
      <c r="F30" s="143">
        <v>29.589840757379715</v>
      </c>
      <c r="G30" s="143">
        <v>25.09735880117795</v>
      </c>
      <c r="H30" s="70">
        <v>29.662458344504461</v>
      </c>
      <c r="I30" s="143">
        <v>30.411451046419668</v>
      </c>
      <c r="J30" s="143">
        <v>30.896323758663236</v>
      </c>
      <c r="K30" s="101">
        <v>31.279406170406975</v>
      </c>
      <c r="L30" s="70">
        <v>30.858419007193262</v>
      </c>
      <c r="M30" s="70">
        <v>30.248447916315069</v>
      </c>
      <c r="N30" s="100">
        <v>31.978487249845568</v>
      </c>
      <c r="O30" s="101">
        <v>32.395580731318752</v>
      </c>
      <c r="P30" s="70">
        <v>30.720286668488249</v>
      </c>
    </row>
    <row r="31" spans="1:16" x14ac:dyDescent="0.25">
      <c r="A31" s="20"/>
      <c r="B31" s="17"/>
      <c r="C31" s="17"/>
      <c r="D31" s="118"/>
      <c r="E31" s="93"/>
      <c r="F31" s="137"/>
      <c r="G31" s="137"/>
      <c r="H31" s="56"/>
      <c r="I31" s="137"/>
      <c r="J31" s="137"/>
      <c r="K31" s="94"/>
      <c r="L31" s="56"/>
      <c r="M31" s="56"/>
      <c r="N31" s="93"/>
      <c r="O31" s="94"/>
      <c r="P31" s="56"/>
    </row>
    <row r="32" spans="1:16" x14ac:dyDescent="0.25">
      <c r="A32" s="19" t="s">
        <v>18</v>
      </c>
      <c r="B32" s="17"/>
      <c r="C32" s="17"/>
      <c r="D32" s="118"/>
      <c r="E32" s="93"/>
      <c r="F32" s="137"/>
      <c r="G32" s="137"/>
      <c r="H32" s="56"/>
      <c r="I32" s="137"/>
      <c r="J32" s="137"/>
      <c r="K32" s="94"/>
      <c r="L32" s="56"/>
      <c r="M32" s="56"/>
      <c r="N32" s="93"/>
      <c r="O32" s="94"/>
      <c r="P32" s="56"/>
    </row>
    <row r="33" spans="1:16" x14ac:dyDescent="0.25">
      <c r="A33" s="20" t="s">
        <v>19</v>
      </c>
      <c r="B33" s="17"/>
      <c r="C33" s="17"/>
      <c r="D33" s="118"/>
      <c r="E33" s="100">
        <v>0</v>
      </c>
      <c r="F33" s="143">
        <v>0</v>
      </c>
      <c r="G33" s="143">
        <v>0</v>
      </c>
      <c r="H33" s="70">
        <v>0</v>
      </c>
      <c r="I33" s="143">
        <v>0</v>
      </c>
      <c r="J33" s="143">
        <v>0</v>
      </c>
      <c r="K33" s="101">
        <v>0</v>
      </c>
      <c r="L33" s="70">
        <v>0</v>
      </c>
      <c r="M33" s="70">
        <v>0</v>
      </c>
      <c r="N33" s="100">
        <v>0</v>
      </c>
      <c r="O33" s="101">
        <v>0</v>
      </c>
      <c r="P33" s="70">
        <v>0</v>
      </c>
    </row>
    <row r="34" spans="1:16" x14ac:dyDescent="0.25">
      <c r="A34" s="20"/>
      <c r="B34" s="17" t="s">
        <v>20</v>
      </c>
      <c r="C34" s="17"/>
      <c r="D34" s="118"/>
      <c r="E34" s="100">
        <v>0</v>
      </c>
      <c r="F34" s="143">
        <v>0</v>
      </c>
      <c r="G34" s="143">
        <v>0</v>
      </c>
      <c r="H34" s="70">
        <v>0</v>
      </c>
      <c r="I34" s="143">
        <v>0</v>
      </c>
      <c r="J34" s="143">
        <v>0</v>
      </c>
      <c r="K34" s="101">
        <v>0</v>
      </c>
      <c r="L34" s="70">
        <v>0</v>
      </c>
      <c r="M34" s="70">
        <v>0</v>
      </c>
      <c r="N34" s="100">
        <v>0</v>
      </c>
      <c r="O34" s="101">
        <v>0</v>
      </c>
      <c r="P34" s="70">
        <v>0</v>
      </c>
    </row>
    <row r="35" spans="1:16" x14ac:dyDescent="0.25">
      <c r="A35" s="20"/>
      <c r="B35" s="17" t="s">
        <v>21</v>
      </c>
      <c r="C35" s="17"/>
      <c r="D35" s="118"/>
      <c r="E35" s="100">
        <v>0</v>
      </c>
      <c r="F35" s="143">
        <v>0</v>
      </c>
      <c r="G35" s="143">
        <v>0</v>
      </c>
      <c r="H35" s="70">
        <v>0</v>
      </c>
      <c r="I35" s="143">
        <v>0</v>
      </c>
      <c r="J35" s="143">
        <v>0</v>
      </c>
      <c r="K35" s="101">
        <v>0</v>
      </c>
      <c r="L35" s="70">
        <v>0</v>
      </c>
      <c r="M35" s="70">
        <v>0</v>
      </c>
      <c r="N35" s="100">
        <v>0</v>
      </c>
      <c r="O35" s="101">
        <v>0</v>
      </c>
      <c r="P35" s="70">
        <v>0</v>
      </c>
    </row>
    <row r="36" spans="1:16" x14ac:dyDescent="0.25">
      <c r="A36" s="20"/>
      <c r="B36" s="17" t="s">
        <v>22</v>
      </c>
      <c r="C36" s="17"/>
      <c r="D36" s="118"/>
      <c r="E36" s="100">
        <v>0</v>
      </c>
      <c r="F36" s="143">
        <v>0</v>
      </c>
      <c r="G36" s="143">
        <v>0</v>
      </c>
      <c r="H36" s="70">
        <v>0</v>
      </c>
      <c r="I36" s="143">
        <v>0</v>
      </c>
      <c r="J36" s="143">
        <v>0</v>
      </c>
      <c r="K36" s="101">
        <v>0</v>
      </c>
      <c r="L36" s="70">
        <v>0</v>
      </c>
      <c r="M36" s="70">
        <v>0</v>
      </c>
      <c r="N36" s="100">
        <v>0</v>
      </c>
      <c r="O36" s="101">
        <v>0</v>
      </c>
      <c r="P36" s="70">
        <v>0</v>
      </c>
    </row>
    <row r="37" spans="1:16" x14ac:dyDescent="0.25">
      <c r="A37" s="20"/>
      <c r="B37" s="17"/>
      <c r="C37" s="17"/>
      <c r="D37" s="118"/>
      <c r="E37" s="107"/>
      <c r="F37" s="146"/>
      <c r="G37" s="146"/>
      <c r="H37" s="71"/>
      <c r="I37" s="146"/>
      <c r="J37" s="146"/>
      <c r="K37" s="108"/>
      <c r="L37" s="71"/>
      <c r="M37" s="71"/>
      <c r="N37" s="107"/>
      <c r="O37" s="108"/>
      <c r="P37" s="71"/>
    </row>
    <row r="38" spans="1:16" ht="13" x14ac:dyDescent="0.3">
      <c r="A38" s="24" t="s">
        <v>61</v>
      </c>
      <c r="B38" s="25"/>
      <c r="C38" s="25"/>
      <c r="D38" s="120"/>
      <c r="E38" s="109">
        <v>0</v>
      </c>
      <c r="F38" s="234">
        <v>0</v>
      </c>
      <c r="G38" s="147">
        <v>0</v>
      </c>
      <c r="H38" s="72">
        <v>0</v>
      </c>
      <c r="I38" s="147">
        <v>0</v>
      </c>
      <c r="J38" s="147">
        <v>0</v>
      </c>
      <c r="K38" s="255">
        <v>0</v>
      </c>
      <c r="L38" s="236">
        <v>0</v>
      </c>
      <c r="M38" s="236">
        <v>0</v>
      </c>
      <c r="N38" s="259">
        <v>0</v>
      </c>
      <c r="O38" s="255">
        <v>0</v>
      </c>
      <c r="P38" s="236">
        <v>0</v>
      </c>
    </row>
    <row r="39" spans="1:16" ht="13" x14ac:dyDescent="0.3">
      <c r="A39" s="24" t="s">
        <v>62</v>
      </c>
      <c r="B39" s="25"/>
      <c r="C39" s="25"/>
      <c r="D39" s="120"/>
      <c r="E39" s="109">
        <v>-33.62038553464285</v>
      </c>
      <c r="F39" s="234">
        <v>-29.589840757379715</v>
      </c>
      <c r="G39" s="147">
        <v>-25.09735880117795</v>
      </c>
      <c r="H39" s="72">
        <v>-29.662458344504461</v>
      </c>
      <c r="I39" s="147">
        <v>-30.411451046419668</v>
      </c>
      <c r="J39" s="147">
        <v>-30.896323758663236</v>
      </c>
      <c r="K39" s="255">
        <v>-31.279406170406975</v>
      </c>
      <c r="L39" s="236">
        <v>-30.858419007193262</v>
      </c>
      <c r="M39" s="236">
        <v>-30.248447916315069</v>
      </c>
      <c r="N39" s="259">
        <v>-31.978487249845568</v>
      </c>
      <c r="O39" s="255">
        <v>-32.395580731318752</v>
      </c>
      <c r="P39" s="236">
        <v>-30.720286668488249</v>
      </c>
    </row>
    <row r="40" spans="1:16" ht="13" x14ac:dyDescent="0.3">
      <c r="A40" s="27"/>
      <c r="B40" s="28"/>
      <c r="C40" s="28"/>
      <c r="D40" s="216"/>
      <c r="E40" s="111"/>
      <c r="F40" s="148"/>
      <c r="G40" s="148"/>
      <c r="H40" s="76"/>
      <c r="I40" s="148"/>
      <c r="J40" s="148"/>
      <c r="K40" s="112"/>
      <c r="L40" s="76"/>
      <c r="M40" s="76"/>
      <c r="N40" s="111"/>
      <c r="O40" s="112"/>
      <c r="P40" s="76"/>
    </row>
    <row r="41" spans="1:16" ht="13" x14ac:dyDescent="0.3">
      <c r="A41" s="231"/>
      <c r="B41" s="232"/>
      <c r="C41" s="232"/>
      <c r="D41" s="233"/>
    </row>
    <row r="42" spans="1:16" ht="48.75" customHeight="1" x14ac:dyDescent="0.25">
      <c r="A42" s="17"/>
      <c r="B42" s="17"/>
      <c r="C42" s="17"/>
      <c r="D42" s="17"/>
      <c r="P42" s="266">
        <v>12</v>
      </c>
    </row>
  </sheetData>
  <printOptions horizontalCentered="1"/>
  <pageMargins left="0" right="0" top="1.1811023622047245" bottom="0" header="0" footer="0"/>
  <pageSetup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2:P42"/>
  <sheetViews>
    <sheetView topLeftCell="D4" workbookViewId="0">
      <selection activeCell="O14" sqref="O14"/>
    </sheetView>
  </sheetViews>
  <sheetFormatPr baseColWidth="10" defaultRowHeight="12.5" x14ac:dyDescent="0.25"/>
  <cols>
    <col min="1" max="2" width="2.54296875" customWidth="1"/>
    <col min="3" max="3" width="35.1796875" customWidth="1"/>
    <col min="4" max="4" width="10.54296875" customWidth="1"/>
    <col min="5" max="10" width="9.453125" customWidth="1"/>
    <col min="11" max="11" width="9.453125" style="17" customWidth="1"/>
    <col min="12" max="15" width="9.453125" customWidth="1"/>
    <col min="16" max="16" width="10.453125" bestFit="1" customWidth="1"/>
  </cols>
  <sheetData>
    <row r="2" spans="1:16" ht="13" x14ac:dyDescent="0.3">
      <c r="A2" s="4" t="s">
        <v>51</v>
      </c>
      <c r="B2" s="5"/>
      <c r="C2" s="5"/>
      <c r="D2" s="213"/>
      <c r="E2" s="2"/>
      <c r="F2" s="2"/>
      <c r="G2" s="2"/>
      <c r="H2" s="2"/>
      <c r="I2" s="2"/>
      <c r="J2" s="2"/>
      <c r="K2" s="46"/>
      <c r="L2" s="2"/>
      <c r="M2" s="2"/>
      <c r="N2" s="2"/>
      <c r="O2" s="2"/>
      <c r="P2" s="2"/>
    </row>
    <row r="3" spans="1:16" ht="13" x14ac:dyDescent="0.3">
      <c r="A3" s="47" t="str">
        <f>+Total!A3</f>
        <v>ESTADO DE OPERACIONES DE GOBIERNO  2021</v>
      </c>
      <c r="B3" s="2"/>
      <c r="C3" s="2"/>
      <c r="D3" s="212"/>
      <c r="E3" s="2"/>
      <c r="F3" s="2"/>
      <c r="G3" s="2"/>
      <c r="H3" s="2"/>
      <c r="I3" s="2"/>
      <c r="J3" s="2"/>
      <c r="K3" s="46"/>
      <c r="L3" s="2"/>
      <c r="M3" s="2"/>
      <c r="N3" s="2"/>
      <c r="O3" s="2"/>
      <c r="P3" s="2"/>
    </row>
    <row r="4" spans="1:16" ht="13" x14ac:dyDescent="0.3">
      <c r="A4" s="1" t="s">
        <v>102</v>
      </c>
      <c r="B4" s="2"/>
      <c r="C4" s="2"/>
      <c r="D4" s="212"/>
      <c r="E4" s="2"/>
      <c r="F4" s="2"/>
      <c r="G4" s="2"/>
      <c r="H4" s="2"/>
      <c r="I4" s="2"/>
      <c r="J4" s="2"/>
      <c r="K4" s="46"/>
      <c r="L4" s="2"/>
      <c r="M4" s="2"/>
      <c r="N4" s="2"/>
      <c r="O4" s="2"/>
      <c r="P4" s="2"/>
    </row>
    <row r="5" spans="1:16" ht="13" x14ac:dyDescent="0.3">
      <c r="A5" s="4" t="s">
        <v>2</v>
      </c>
      <c r="B5" s="1"/>
      <c r="C5" s="1"/>
      <c r="D5" s="1"/>
      <c r="E5" s="1"/>
      <c r="F5" s="2"/>
      <c r="G5" s="2"/>
      <c r="H5" s="2"/>
      <c r="I5" s="2"/>
      <c r="J5" s="2"/>
      <c r="K5" s="46"/>
      <c r="L5" s="2"/>
      <c r="M5" s="2"/>
      <c r="N5" s="2"/>
      <c r="O5" s="2"/>
      <c r="P5" s="2"/>
    </row>
    <row r="6" spans="1:16" ht="13" x14ac:dyDescent="0.3">
      <c r="A6" s="1" t="s">
        <v>79</v>
      </c>
      <c r="B6" s="1"/>
      <c r="C6" s="1"/>
      <c r="D6" s="1"/>
      <c r="E6" s="1"/>
      <c r="F6" s="2"/>
      <c r="G6" s="2"/>
      <c r="H6" s="2"/>
      <c r="I6" s="2"/>
      <c r="J6" s="2"/>
      <c r="K6" s="46"/>
      <c r="L6" s="2"/>
      <c r="M6" s="2"/>
      <c r="N6" s="2"/>
      <c r="O6" s="2"/>
      <c r="P6" s="2"/>
    </row>
    <row r="7" spans="1:16" ht="13" x14ac:dyDescent="0.3">
      <c r="A7" s="9"/>
      <c r="B7" s="10"/>
      <c r="C7" s="11"/>
      <c r="D7" s="215"/>
      <c r="E7" s="74" t="s">
        <v>113</v>
      </c>
      <c r="F7" s="105"/>
      <c r="G7" s="105"/>
      <c r="H7" s="105"/>
      <c r="I7" s="105"/>
      <c r="J7" s="105"/>
      <c r="K7" s="106"/>
      <c r="L7" s="106"/>
      <c r="M7" s="106"/>
      <c r="N7" s="106"/>
      <c r="O7" s="106"/>
      <c r="P7" s="106"/>
    </row>
    <row r="8" spans="1:16" x14ac:dyDescent="0.25">
      <c r="A8" s="13"/>
      <c r="B8" s="14"/>
      <c r="C8" s="14"/>
      <c r="D8" s="142"/>
      <c r="E8" s="86" t="s">
        <v>5</v>
      </c>
      <c r="F8" s="139" t="s">
        <v>85</v>
      </c>
      <c r="G8" s="139" t="s">
        <v>86</v>
      </c>
      <c r="H8" s="34" t="s">
        <v>94</v>
      </c>
      <c r="I8" s="139" t="s">
        <v>87</v>
      </c>
      <c r="J8" s="139" t="s">
        <v>89</v>
      </c>
      <c r="K8" s="87" t="s">
        <v>95</v>
      </c>
      <c r="L8" s="34" t="s">
        <v>99</v>
      </c>
      <c r="M8" s="34" t="s">
        <v>100</v>
      </c>
      <c r="N8" s="86" t="s">
        <v>96</v>
      </c>
      <c r="O8" s="87" t="s">
        <v>101</v>
      </c>
      <c r="P8" s="34" t="s">
        <v>88</v>
      </c>
    </row>
    <row r="9" spans="1:16" ht="13" x14ac:dyDescent="0.3">
      <c r="A9" s="16"/>
      <c r="B9" s="17"/>
      <c r="C9" s="17"/>
      <c r="D9" s="174"/>
      <c r="E9" s="20"/>
      <c r="F9" s="17"/>
      <c r="G9" s="17"/>
      <c r="H9" s="50"/>
      <c r="I9" s="17"/>
      <c r="J9" s="17"/>
      <c r="K9" s="88"/>
      <c r="L9" s="50"/>
      <c r="M9" s="50"/>
      <c r="N9" s="20"/>
      <c r="O9" s="88"/>
      <c r="P9" s="50"/>
    </row>
    <row r="10" spans="1:16" x14ac:dyDescent="0.25">
      <c r="A10" s="19" t="s">
        <v>6</v>
      </c>
      <c r="B10" s="17"/>
      <c r="C10" s="17"/>
      <c r="D10" s="174"/>
      <c r="E10" s="20"/>
      <c r="F10" s="17"/>
      <c r="G10" s="17"/>
      <c r="H10" s="50"/>
      <c r="I10" s="17"/>
      <c r="J10" s="17"/>
      <c r="K10" s="88"/>
      <c r="L10" s="50"/>
      <c r="M10" s="50"/>
      <c r="N10" s="20"/>
      <c r="O10" s="88"/>
      <c r="P10" s="50"/>
    </row>
    <row r="11" spans="1:16" x14ac:dyDescent="0.25">
      <c r="A11" s="20" t="s">
        <v>7</v>
      </c>
      <c r="B11" s="17"/>
      <c r="C11" s="17"/>
      <c r="D11" s="118"/>
      <c r="E11" s="100">
        <v>-3.877747252008279</v>
      </c>
      <c r="F11" s="143">
        <v>-3.3907773553150555</v>
      </c>
      <c r="G11" s="143">
        <v>20.251225342349443</v>
      </c>
      <c r="H11" s="70">
        <v>3.5990741477966992</v>
      </c>
      <c r="I11" s="143">
        <v>52.822226701862363</v>
      </c>
      <c r="J11" s="143">
        <v>160.52450259241309</v>
      </c>
      <c r="K11" s="101">
        <v>59.853676748569605</v>
      </c>
      <c r="L11" s="70">
        <v>70.319303741652988</v>
      </c>
      <c r="M11" s="70">
        <v>30.585592859976195</v>
      </c>
      <c r="N11" s="100">
        <v>21.835255734058002</v>
      </c>
      <c r="O11" s="101">
        <v>54.533580875424079</v>
      </c>
      <c r="P11" s="70">
        <v>32.182164834337598</v>
      </c>
    </row>
    <row r="12" spans="1:16" x14ac:dyDescent="0.25">
      <c r="A12" s="20"/>
      <c r="B12" s="17" t="s">
        <v>8</v>
      </c>
      <c r="C12" s="17"/>
      <c r="D12" s="118"/>
      <c r="E12" s="100">
        <v>-4.6581948351718143</v>
      </c>
      <c r="F12" s="143">
        <v>3.0225957492159283</v>
      </c>
      <c r="G12" s="143">
        <v>7.814330179458584</v>
      </c>
      <c r="H12" s="70">
        <v>1.4307101201334049</v>
      </c>
      <c r="I12" s="143">
        <v>55.617996463636253</v>
      </c>
      <c r="J12" s="143">
        <v>319.86672295172883</v>
      </c>
      <c r="K12" s="101">
        <v>66.830067038892622</v>
      </c>
      <c r="L12" s="70">
        <v>82.643155339824645</v>
      </c>
      <c r="M12" s="70">
        <v>32.484740765914609</v>
      </c>
      <c r="N12" s="100">
        <v>16.380771974287377</v>
      </c>
      <c r="O12" s="101">
        <v>62.039286900107335</v>
      </c>
      <c r="P12" s="70">
        <v>33.605421262599556</v>
      </c>
    </row>
    <row r="13" spans="1:16" x14ac:dyDescent="0.25">
      <c r="A13" s="83"/>
      <c r="B13" s="81"/>
      <c r="C13" s="81" t="s">
        <v>73</v>
      </c>
      <c r="D13" s="198"/>
      <c r="E13" s="207">
        <v>-11.602695781332685</v>
      </c>
      <c r="F13" s="208">
        <v>26.810844250382381</v>
      </c>
      <c r="G13" s="208">
        <v>41.657966828799609</v>
      </c>
      <c r="H13" s="210">
        <v>17.307517014953767</v>
      </c>
      <c r="I13" s="208">
        <v>426.36714133359908</v>
      </c>
      <c r="J13" s="208">
        <v>401.06681573102395</v>
      </c>
      <c r="K13" s="209">
        <v>702.6130669056073</v>
      </c>
      <c r="L13" s="210">
        <v>471.57933320256876</v>
      </c>
      <c r="M13" s="210">
        <v>166.83212984990922</v>
      </c>
      <c r="N13" s="207">
        <v>152.87806075841166</v>
      </c>
      <c r="O13" s="209">
        <v>28.54744769343549</v>
      </c>
      <c r="P13" s="210">
        <v>140.68598198136115</v>
      </c>
    </row>
    <row r="14" spans="1:16" x14ac:dyDescent="0.25">
      <c r="A14" s="83"/>
      <c r="B14" s="81"/>
      <c r="C14" s="81" t="s">
        <v>59</v>
      </c>
      <c r="D14" s="198"/>
      <c r="E14" s="207">
        <v>-4.380104896465653</v>
      </c>
      <c r="F14" s="208">
        <v>1.6679128947788113</v>
      </c>
      <c r="G14" s="208">
        <v>6.4431428721707595</v>
      </c>
      <c r="H14" s="210">
        <v>0.71135087661777785</v>
      </c>
      <c r="I14" s="208">
        <v>45.351147512876054</v>
      </c>
      <c r="J14" s="208">
        <v>309.23003747021733</v>
      </c>
      <c r="K14" s="209">
        <v>51.117287727432561</v>
      </c>
      <c r="L14" s="210">
        <v>68.839602538728869</v>
      </c>
      <c r="M14" s="210">
        <v>26.904595572466981</v>
      </c>
      <c r="N14" s="207">
        <v>11.951018084059605</v>
      </c>
      <c r="O14" s="209">
        <v>64.450295069536637</v>
      </c>
      <c r="P14" s="210">
        <v>28.937741744379618</v>
      </c>
    </row>
    <row r="15" spans="1:16" x14ac:dyDescent="0.25">
      <c r="A15" s="20"/>
      <c r="B15" s="17" t="s">
        <v>103</v>
      </c>
      <c r="C15" s="17"/>
      <c r="D15" s="118"/>
      <c r="E15" s="100">
        <v>-11.208554011402327</v>
      </c>
      <c r="F15" s="143">
        <v>53.955207990314861</v>
      </c>
      <c r="G15" s="143">
        <v>53.690596453788821</v>
      </c>
      <c r="H15" s="70">
        <v>35.716690475056346</v>
      </c>
      <c r="I15" s="143">
        <v>239.93713858000297</v>
      </c>
      <c r="J15" s="143">
        <v>316.54851327507333</v>
      </c>
      <c r="K15" s="101">
        <v>587.8003464562388</v>
      </c>
      <c r="L15" s="70">
        <v>398.709822172683</v>
      </c>
      <c r="M15" s="70">
        <v>211.83252739232424</v>
      </c>
      <c r="N15" s="100">
        <v>314.18036216488457</v>
      </c>
      <c r="O15" s="101">
        <v>293.21405583754358</v>
      </c>
      <c r="P15" s="70">
        <v>237.82804996882788</v>
      </c>
    </row>
    <row r="16" spans="1:16" x14ac:dyDescent="0.25">
      <c r="A16" s="20"/>
      <c r="B16" s="17" t="s">
        <v>9</v>
      </c>
      <c r="C16" s="17"/>
      <c r="D16" s="118"/>
      <c r="E16" s="100">
        <v>-15.684050545474214</v>
      </c>
      <c r="F16" s="143">
        <v>-20.711056224572889</v>
      </c>
      <c r="G16" s="143">
        <v>-18.796330144188865</v>
      </c>
      <c r="H16" s="70">
        <v>-18.369960525925421</v>
      </c>
      <c r="I16" s="143">
        <v>-14.805031708105975</v>
      </c>
      <c r="J16" s="143">
        <v>-15.539633263677921</v>
      </c>
      <c r="K16" s="101">
        <v>-9.6327922510067161</v>
      </c>
      <c r="L16" s="70">
        <v>-13.396156156541672</v>
      </c>
      <c r="M16" s="70">
        <v>-15.971941664542644</v>
      </c>
      <c r="N16" s="100">
        <v>-9.8973805008844558</v>
      </c>
      <c r="O16" s="101">
        <v>-9.9104499455424993</v>
      </c>
      <c r="P16" s="70">
        <v>-14.549405335716269</v>
      </c>
    </row>
    <row r="17" spans="1:16" x14ac:dyDescent="0.25">
      <c r="A17" s="20"/>
      <c r="B17" s="17" t="s">
        <v>56</v>
      </c>
      <c r="C17" s="17"/>
      <c r="D17" s="118"/>
      <c r="E17" s="100">
        <v>-25.495842472380026</v>
      </c>
      <c r="F17" s="143">
        <v>-88.652411928738999</v>
      </c>
      <c r="G17" s="143">
        <v>58.693906030427122</v>
      </c>
      <c r="H17" s="70">
        <v>-61.696122844742298</v>
      </c>
      <c r="I17" s="143">
        <v>329.98441921138857</v>
      </c>
      <c r="J17" s="143">
        <v>-82.41218906628275</v>
      </c>
      <c r="K17" s="101">
        <v>70.634096656972872</v>
      </c>
      <c r="L17" s="70">
        <v>3.6237625059971412</v>
      </c>
      <c r="M17" s="70">
        <v>-23.757303122868866</v>
      </c>
      <c r="N17" s="100">
        <v>-3.8219371415012082</v>
      </c>
      <c r="O17" s="101">
        <v>-22.937588474545279</v>
      </c>
      <c r="P17" s="70">
        <v>-22.991179383429248</v>
      </c>
    </row>
    <row r="18" spans="1:16" x14ac:dyDescent="0.25">
      <c r="A18" s="20"/>
      <c r="B18" s="81" t="s">
        <v>57</v>
      </c>
      <c r="C18" s="17"/>
      <c r="D18" s="118"/>
      <c r="E18" s="100">
        <v>-39.916641029728837</v>
      </c>
      <c r="F18" s="143">
        <v>-58.284673561661606</v>
      </c>
      <c r="G18" s="143">
        <v>-62.527558292674627</v>
      </c>
      <c r="H18" s="70">
        <v>-55.624386033797002</v>
      </c>
      <c r="I18" s="143">
        <v>-19.180068073759749</v>
      </c>
      <c r="J18" s="143">
        <v>-40.296821440960464</v>
      </c>
      <c r="K18" s="101">
        <v>-88.669350775479217</v>
      </c>
      <c r="L18" s="70">
        <v>-68.415168331651159</v>
      </c>
      <c r="M18" s="70">
        <v>-63.454044587915206</v>
      </c>
      <c r="N18" s="100">
        <v>-50.053259971137045</v>
      </c>
      <c r="O18" s="101">
        <v>-51.32957865233336</v>
      </c>
      <c r="P18" s="70">
        <v>-61.085296061429496</v>
      </c>
    </row>
    <row r="19" spans="1:16" x14ac:dyDescent="0.25">
      <c r="A19" s="20"/>
      <c r="B19" s="17" t="s">
        <v>10</v>
      </c>
      <c r="C19" s="17"/>
      <c r="D19" s="118"/>
      <c r="E19" s="100">
        <v>-33.230794703363053</v>
      </c>
      <c r="F19" s="143">
        <v>-31.505380409407547</v>
      </c>
      <c r="G19" s="143">
        <v>379.26943084058405</v>
      </c>
      <c r="H19" s="70">
        <v>83.495291073865175</v>
      </c>
      <c r="I19" s="143">
        <v>139.92987928639872</v>
      </c>
      <c r="J19" s="143">
        <v>46.067614282467396</v>
      </c>
      <c r="K19" s="101">
        <v>55.751576767648729</v>
      </c>
      <c r="L19" s="70">
        <v>80.652454078422807</v>
      </c>
      <c r="M19" s="70">
        <v>82.345047346111741</v>
      </c>
      <c r="N19" s="100">
        <v>50.312455605751438</v>
      </c>
      <c r="O19" s="101">
        <v>85.133669918416373</v>
      </c>
      <c r="P19" s="70">
        <v>79.351705411586337</v>
      </c>
    </row>
    <row r="20" spans="1:16" x14ac:dyDescent="0.25">
      <c r="A20" s="20"/>
      <c r="B20" s="17" t="s">
        <v>11</v>
      </c>
      <c r="C20" s="17"/>
      <c r="D20" s="118"/>
      <c r="E20" s="100">
        <v>87.698405571556577</v>
      </c>
      <c r="F20" s="143">
        <v>-53.346342522656165</v>
      </c>
      <c r="G20" s="143">
        <v>202.51019298986557</v>
      </c>
      <c r="H20" s="70">
        <v>67.266584377209739</v>
      </c>
      <c r="I20" s="143">
        <v>34.011915675594025</v>
      </c>
      <c r="J20" s="143">
        <v>-23.034083469848099</v>
      </c>
      <c r="K20" s="101">
        <v>114.62123862224138</v>
      </c>
      <c r="L20" s="70">
        <v>33.467822666326484</v>
      </c>
      <c r="M20" s="70">
        <v>50.197664250621287</v>
      </c>
      <c r="N20" s="100">
        <v>69.134211340062052</v>
      </c>
      <c r="O20" s="101">
        <v>-5.4935779357058294</v>
      </c>
      <c r="P20" s="70">
        <v>42.39782616116814</v>
      </c>
    </row>
    <row r="21" spans="1:16" x14ac:dyDescent="0.25">
      <c r="A21" s="20"/>
      <c r="B21" s="17"/>
      <c r="C21" s="17"/>
      <c r="D21" s="174"/>
      <c r="E21" s="107"/>
      <c r="F21" s="146"/>
      <c r="G21" s="146"/>
      <c r="H21" s="71"/>
      <c r="I21" s="146"/>
      <c r="J21" s="146"/>
      <c r="K21" s="108"/>
      <c r="L21" s="71"/>
      <c r="M21" s="71"/>
      <c r="N21" s="107"/>
      <c r="O21" s="108"/>
      <c r="P21" s="71"/>
    </row>
    <row r="22" spans="1:16" x14ac:dyDescent="0.25">
      <c r="A22" s="20" t="s">
        <v>12</v>
      </c>
      <c r="B22" s="17"/>
      <c r="C22" s="17"/>
      <c r="D22" s="118"/>
      <c r="E22" s="100">
        <v>8.9130519538141542</v>
      </c>
      <c r="F22" s="143">
        <v>5.1421664449334159</v>
      </c>
      <c r="G22" s="143">
        <v>21.023179557025284</v>
      </c>
      <c r="H22" s="70">
        <v>12.59203440791774</v>
      </c>
      <c r="I22" s="143">
        <v>34.143748817191288</v>
      </c>
      <c r="J22" s="143">
        <v>63.295152976211178</v>
      </c>
      <c r="K22" s="101">
        <v>39.624049928510431</v>
      </c>
      <c r="L22" s="70">
        <v>45.487862651089884</v>
      </c>
      <c r="M22" s="70">
        <v>29.059170643334255</v>
      </c>
      <c r="N22" s="100">
        <v>65.680846951241591</v>
      </c>
      <c r="O22" s="101">
        <v>8.9149074246486002</v>
      </c>
      <c r="P22" s="70">
        <v>30.489154253153128</v>
      </c>
    </row>
    <row r="23" spans="1:16" x14ac:dyDescent="0.25">
      <c r="A23" s="20"/>
      <c r="B23" s="17" t="s">
        <v>13</v>
      </c>
      <c r="C23" s="17"/>
      <c r="D23" s="118"/>
      <c r="E23" s="100">
        <v>9.652071538929242</v>
      </c>
      <c r="F23" s="143">
        <v>8.9668537028769979</v>
      </c>
      <c r="G23" s="143">
        <v>5.7299207302441646</v>
      </c>
      <c r="H23" s="70">
        <v>7.9022972145755599</v>
      </c>
      <c r="I23" s="143">
        <v>6.9068640169001494</v>
      </c>
      <c r="J23" s="143">
        <v>4.7387829781294188</v>
      </c>
      <c r="K23" s="101">
        <v>5.5477345849497484</v>
      </c>
      <c r="L23" s="70">
        <v>5.7376898676591015</v>
      </c>
      <c r="M23" s="70">
        <v>6.818840121091152</v>
      </c>
      <c r="N23" s="100">
        <v>5.266172088308263</v>
      </c>
      <c r="O23" s="101">
        <v>2.5015882209890705</v>
      </c>
      <c r="P23" s="70">
        <v>6.0952111378825835</v>
      </c>
    </row>
    <row r="24" spans="1:16" x14ac:dyDescent="0.25">
      <c r="A24" s="20"/>
      <c r="B24" s="17" t="s">
        <v>14</v>
      </c>
      <c r="C24" s="17"/>
      <c r="D24" s="118"/>
      <c r="E24" s="100">
        <v>13.474054756538445</v>
      </c>
      <c r="F24" s="143">
        <v>16.713323592582661</v>
      </c>
      <c r="G24" s="143">
        <v>8.3080578681718578</v>
      </c>
      <c r="H24" s="70">
        <v>12.14903858681633</v>
      </c>
      <c r="I24" s="143">
        <v>11.326117818605663</v>
      </c>
      <c r="J24" s="143">
        <v>19.41119988615543</v>
      </c>
      <c r="K24" s="101">
        <v>3.5950950783259161</v>
      </c>
      <c r="L24" s="70">
        <v>11.171609585009179</v>
      </c>
      <c r="M24" s="70">
        <v>11.649116418496398</v>
      </c>
      <c r="N24" s="100">
        <v>3.6219683844268769</v>
      </c>
      <c r="O24" s="101">
        <v>0.28232556406395659</v>
      </c>
      <c r="P24" s="70">
        <v>9.0445692064136338</v>
      </c>
    </row>
    <row r="25" spans="1:16" x14ac:dyDescent="0.25">
      <c r="A25" s="20"/>
      <c r="B25" s="17" t="s">
        <v>15</v>
      </c>
      <c r="C25" s="17"/>
      <c r="D25" s="118"/>
      <c r="E25" s="100">
        <v>7.4470676415210102</v>
      </c>
      <c r="F25" s="143">
        <v>-47.047684219014876</v>
      </c>
      <c r="G25" s="143">
        <v>-2.7634364041275727</v>
      </c>
      <c r="H25" s="70">
        <v>-1.7636764189888576</v>
      </c>
      <c r="I25" s="143">
        <v>9.5599927081174272</v>
      </c>
      <c r="J25" s="143">
        <v>-14.0411792641712</v>
      </c>
      <c r="K25" s="101">
        <v>-35.742733100706715</v>
      </c>
      <c r="L25" s="70">
        <v>-13.337657109818156</v>
      </c>
      <c r="M25" s="70">
        <v>-3.2058201468047942</v>
      </c>
      <c r="N25" s="100">
        <v>8.6565622792358798</v>
      </c>
      <c r="O25" s="101">
        <v>-43.533821547535233</v>
      </c>
      <c r="P25" s="70">
        <v>-2.2075542648068214</v>
      </c>
    </row>
    <row r="26" spans="1:16" x14ac:dyDescent="0.25">
      <c r="A26" s="20"/>
      <c r="B26" s="17" t="s">
        <v>58</v>
      </c>
      <c r="C26" s="17"/>
      <c r="D26" s="118"/>
      <c r="E26" s="100">
        <v>30.633322672455954</v>
      </c>
      <c r="F26" s="143">
        <v>5.8101721619131519</v>
      </c>
      <c r="G26" s="143">
        <v>53.574191562070375</v>
      </c>
      <c r="H26" s="70">
        <v>30.774477446550328</v>
      </c>
      <c r="I26" s="143">
        <v>66.724386764315113</v>
      </c>
      <c r="J26" s="143">
        <v>125.21812067784359</v>
      </c>
      <c r="K26" s="101">
        <v>89.485802890319064</v>
      </c>
      <c r="L26" s="70">
        <v>93.411257754284918</v>
      </c>
      <c r="M26" s="70">
        <v>65.337400113713983</v>
      </c>
      <c r="N26" s="100">
        <v>130.95789101986722</v>
      </c>
      <c r="O26" s="101">
        <v>16.394548815664045</v>
      </c>
      <c r="P26" s="70">
        <v>62.561207583422075</v>
      </c>
    </row>
    <row r="27" spans="1:16" x14ac:dyDescent="0.25">
      <c r="A27" s="20"/>
      <c r="B27" s="81" t="s">
        <v>109</v>
      </c>
      <c r="C27" s="17"/>
      <c r="D27" s="118"/>
      <c r="E27" s="100">
        <v>-21.611031951128577</v>
      </c>
      <c r="F27" s="143">
        <v>-1.4223767873736137</v>
      </c>
      <c r="G27" s="143">
        <v>0.25261754680461213</v>
      </c>
      <c r="H27" s="70">
        <v>-7.9345260572092124</v>
      </c>
      <c r="I27" s="143">
        <v>-3.2419079465252243</v>
      </c>
      <c r="J27" s="143">
        <v>10.945148133961013</v>
      </c>
      <c r="K27" s="101">
        <v>-2.5153794796167528</v>
      </c>
      <c r="L27" s="70">
        <v>1.9088038011212172</v>
      </c>
      <c r="M27" s="70">
        <v>-3.2492922497970311</v>
      </c>
      <c r="N27" s="100">
        <v>2.8378283374169255</v>
      </c>
      <c r="O27" s="101">
        <v>-14.024882385176396</v>
      </c>
      <c r="P27" s="70">
        <v>-3.8451742242544662</v>
      </c>
    </row>
    <row r="28" spans="1:16" x14ac:dyDescent="0.25">
      <c r="A28" s="20"/>
      <c r="B28" s="17" t="s">
        <v>16</v>
      </c>
      <c r="C28" s="17"/>
      <c r="D28" s="118"/>
      <c r="E28" s="100">
        <v>-8.9149807122881342</v>
      </c>
      <c r="F28" s="143">
        <v>107.08431418304518</v>
      </c>
      <c r="G28" s="143">
        <v>-42.608307107794417</v>
      </c>
      <c r="H28" s="70">
        <v>-6.2401919912817183</v>
      </c>
      <c r="I28" s="143">
        <v>55.604761431263427</v>
      </c>
      <c r="J28" s="143">
        <v>96.244792130074444</v>
      </c>
      <c r="K28" s="101">
        <v>-25.641288976104637</v>
      </c>
      <c r="L28" s="70">
        <v>32.536773955380546</v>
      </c>
      <c r="M28" s="70">
        <v>12.149600715477238</v>
      </c>
      <c r="N28" s="100">
        <v>127.15095076585645</v>
      </c>
      <c r="O28" s="101">
        <v>-4.7418850809156972</v>
      </c>
      <c r="P28" s="70">
        <v>27.504544866986546</v>
      </c>
    </row>
    <row r="29" spans="1:16" x14ac:dyDescent="0.25">
      <c r="A29" s="20"/>
      <c r="B29" s="17"/>
      <c r="C29" s="17"/>
      <c r="D29" s="118"/>
      <c r="E29" s="93"/>
      <c r="F29" s="137"/>
      <c r="G29" s="137"/>
      <c r="H29" s="56"/>
      <c r="I29" s="137"/>
      <c r="J29" s="137"/>
      <c r="K29" s="94"/>
      <c r="L29" s="56"/>
      <c r="M29" s="56"/>
      <c r="N29" s="93"/>
      <c r="O29" s="94"/>
      <c r="P29" s="56"/>
    </row>
    <row r="30" spans="1:16" x14ac:dyDescent="0.25">
      <c r="A30" s="22" t="s">
        <v>17</v>
      </c>
      <c r="B30" s="23"/>
      <c r="C30" s="23"/>
      <c r="D30" s="118"/>
      <c r="E30" s="100">
        <v>-40.605543855502134</v>
      </c>
      <c r="F30" s="143">
        <v>-72.636207616613206</v>
      </c>
      <c r="G30" s="143">
        <v>-24.370996524896583</v>
      </c>
      <c r="H30" s="70">
        <v>-130.21105425270943</v>
      </c>
      <c r="I30" s="143">
        <v>130.10371057328462</v>
      </c>
      <c r="J30" s="143">
        <v>-16.640288701124728</v>
      </c>
      <c r="K30" s="101">
        <v>-7.5918682757413647</v>
      </c>
      <c r="L30" s="70">
        <v>20.488441466964257</v>
      </c>
      <c r="M30" s="70">
        <v>-15.738044598359057</v>
      </c>
      <c r="N30" s="100">
        <v>-245.18792386536273</v>
      </c>
      <c r="O30" s="101">
        <v>43.678132601063609</v>
      </c>
      <c r="P30" s="70">
        <v>-22.692704706685429</v>
      </c>
    </row>
    <row r="31" spans="1:16" x14ac:dyDescent="0.25">
      <c r="A31" s="20"/>
      <c r="B31" s="17"/>
      <c r="C31" s="17"/>
      <c r="D31" s="118"/>
      <c r="E31" s="93"/>
      <c r="F31" s="137"/>
      <c r="G31" s="137"/>
      <c r="H31" s="56"/>
      <c r="I31" s="137"/>
      <c r="J31" s="137"/>
      <c r="K31" s="94"/>
      <c r="L31" s="56"/>
      <c r="M31" s="56"/>
      <c r="N31" s="93"/>
      <c r="O31" s="94"/>
      <c r="P31" s="56"/>
    </row>
    <row r="32" spans="1:16" x14ac:dyDescent="0.25">
      <c r="A32" s="19" t="s">
        <v>18</v>
      </c>
      <c r="B32" s="17"/>
      <c r="C32" s="17"/>
      <c r="D32" s="118"/>
      <c r="E32" s="93"/>
      <c r="F32" s="137"/>
      <c r="G32" s="137"/>
      <c r="H32" s="56"/>
      <c r="I32" s="137"/>
      <c r="J32" s="137"/>
      <c r="K32" s="94"/>
      <c r="L32" s="56"/>
      <c r="M32" s="56"/>
      <c r="N32" s="93"/>
      <c r="O32" s="94"/>
      <c r="P32" s="56"/>
    </row>
    <row r="33" spans="1:16" x14ac:dyDescent="0.25">
      <c r="A33" s="20" t="s">
        <v>19</v>
      </c>
      <c r="B33" s="17"/>
      <c r="C33" s="17"/>
      <c r="D33" s="118"/>
      <c r="E33" s="100">
        <v>-14.070641153272412</v>
      </c>
      <c r="F33" s="143">
        <v>18.926323428742343</v>
      </c>
      <c r="G33" s="143">
        <v>12.527020510740773</v>
      </c>
      <c r="H33" s="70">
        <v>9.0384133401316458</v>
      </c>
      <c r="I33" s="143">
        <v>-5.2447635486345678</v>
      </c>
      <c r="J33" s="143">
        <v>24.946738950042757</v>
      </c>
      <c r="K33" s="101">
        <v>19.123163659053244</v>
      </c>
      <c r="L33" s="70">
        <v>11.436043254938211</v>
      </c>
      <c r="M33" s="70">
        <v>10.482355444741632</v>
      </c>
      <c r="N33" s="100">
        <v>12.104094954770495</v>
      </c>
      <c r="O33" s="101">
        <v>23.586289445261464</v>
      </c>
      <c r="P33" s="70">
        <v>12.354149029219563</v>
      </c>
    </row>
    <row r="34" spans="1:16" x14ac:dyDescent="0.25">
      <c r="A34" s="20"/>
      <c r="B34" s="17" t="s">
        <v>20</v>
      </c>
      <c r="C34" s="17"/>
      <c r="D34" s="118"/>
      <c r="E34" s="100">
        <v>112.09543109886147</v>
      </c>
      <c r="F34" s="143">
        <v>83.886206231067376</v>
      </c>
      <c r="G34" s="143">
        <v>841.81482969198669</v>
      </c>
      <c r="H34" s="70">
        <v>338.26205927460205</v>
      </c>
      <c r="I34" s="143">
        <v>-87.368783505836163</v>
      </c>
      <c r="J34" s="143">
        <v>245.54078804854385</v>
      </c>
      <c r="K34" s="101">
        <v>31.821174674930795</v>
      </c>
      <c r="L34" s="70">
        <v>-60.434898375770764</v>
      </c>
      <c r="M34" s="70">
        <v>-11.421865935941955</v>
      </c>
      <c r="N34" s="100">
        <v>-92.374301686568685</v>
      </c>
      <c r="O34" s="101">
        <v>-79.0216827294214</v>
      </c>
      <c r="P34" s="70">
        <v>-69.32442870330415</v>
      </c>
    </row>
    <row r="35" spans="1:16" x14ac:dyDescent="0.25">
      <c r="A35" s="20"/>
      <c r="B35" s="17" t="s">
        <v>21</v>
      </c>
      <c r="C35" s="17"/>
      <c r="D35" s="118"/>
      <c r="E35" s="100">
        <v>2.3859463610809817</v>
      </c>
      <c r="F35" s="143">
        <v>21.675556522590057</v>
      </c>
      <c r="G35" s="143">
        <v>-2.5500474708260223</v>
      </c>
      <c r="H35" s="70">
        <v>5.6539278812564708</v>
      </c>
      <c r="I35" s="143">
        <v>12.468485926349015</v>
      </c>
      <c r="J35" s="143">
        <v>29.759732995617448</v>
      </c>
      <c r="K35" s="101">
        <v>10.106727190703424</v>
      </c>
      <c r="L35" s="70">
        <v>15.890088977312967</v>
      </c>
      <c r="M35" s="70">
        <v>11.597893951764693</v>
      </c>
      <c r="N35" s="100">
        <v>18.424975569836977</v>
      </c>
      <c r="O35" s="101">
        <v>27.903659951924698</v>
      </c>
      <c r="P35" s="70">
        <v>14.692637167429856</v>
      </c>
    </row>
    <row r="36" spans="1:16" x14ac:dyDescent="0.25">
      <c r="A36" s="20"/>
      <c r="B36" s="17" t="s">
        <v>22</v>
      </c>
      <c r="C36" s="17"/>
      <c r="D36" s="118"/>
      <c r="E36" s="100">
        <v>-20.765749518255049</v>
      </c>
      <c r="F36" s="143">
        <v>15.995168238666825</v>
      </c>
      <c r="G36" s="143">
        <v>35.243465255538673</v>
      </c>
      <c r="H36" s="70">
        <v>12.80425476836664</v>
      </c>
      <c r="I36" s="143">
        <v>-21.771247078388111</v>
      </c>
      <c r="J36" s="143">
        <v>21.013544976766795</v>
      </c>
      <c r="K36" s="101">
        <v>30.823563436906689</v>
      </c>
      <c r="L36" s="70">
        <v>6.7046871164107236</v>
      </c>
      <c r="M36" s="70">
        <v>9.2914039055971962</v>
      </c>
      <c r="N36" s="100">
        <v>3.1374383007583218</v>
      </c>
      <c r="O36" s="101">
        <v>17.379497694313926</v>
      </c>
      <c r="P36" s="70">
        <v>9.3739680588996741</v>
      </c>
    </row>
    <row r="37" spans="1:16" x14ac:dyDescent="0.25">
      <c r="A37" s="20"/>
      <c r="B37" s="17"/>
      <c r="C37" s="17"/>
      <c r="D37" s="118"/>
      <c r="E37" s="107"/>
      <c r="F37" s="146"/>
      <c r="G37" s="146"/>
      <c r="H37" s="71"/>
      <c r="I37" s="146"/>
      <c r="J37" s="146"/>
      <c r="K37" s="108"/>
      <c r="L37" s="71"/>
      <c r="M37" s="71"/>
      <c r="N37" s="107"/>
      <c r="O37" s="108"/>
      <c r="P37" s="71"/>
    </row>
    <row r="38" spans="1:16" ht="13" x14ac:dyDescent="0.3">
      <c r="A38" s="24" t="s">
        <v>110</v>
      </c>
      <c r="B38" s="25"/>
      <c r="C38" s="25"/>
      <c r="D38" s="120"/>
      <c r="E38" s="109">
        <v>-3.8749286658934734</v>
      </c>
      <c r="F38" s="147">
        <v>-3.3867555048648135</v>
      </c>
      <c r="G38" s="147">
        <v>20.282452679552886</v>
      </c>
      <c r="H38" s="72">
        <v>3.6109055713226645</v>
      </c>
      <c r="I38" s="147">
        <v>52.740195509313459</v>
      </c>
      <c r="J38" s="147">
        <v>160.53827800065679</v>
      </c>
      <c r="K38" s="110">
        <v>59.851897382878263</v>
      </c>
      <c r="L38" s="72">
        <v>70.270764840622618</v>
      </c>
      <c r="M38" s="72">
        <v>30.578404447896279</v>
      </c>
      <c r="N38" s="109">
        <v>21.582737967489194</v>
      </c>
      <c r="O38" s="110">
        <v>54.426645362674783</v>
      </c>
      <c r="P38" s="72">
        <v>32.130652189317431</v>
      </c>
    </row>
    <row r="39" spans="1:16" ht="13" x14ac:dyDescent="0.3">
      <c r="A39" s="24" t="s">
        <v>77</v>
      </c>
      <c r="B39" s="25"/>
      <c r="C39" s="25"/>
      <c r="D39" s="120"/>
      <c r="E39" s="109">
        <v>7.3461452529248072</v>
      </c>
      <c r="F39" s="147">
        <v>6.5303795887438509</v>
      </c>
      <c r="G39" s="147">
        <v>20.057561804988833</v>
      </c>
      <c r="H39" s="72">
        <v>12.256557572599069</v>
      </c>
      <c r="I39" s="147">
        <v>28.279678818863886</v>
      </c>
      <c r="J39" s="147">
        <v>59.014636469766856</v>
      </c>
      <c r="K39" s="110">
        <v>36.982009866643352</v>
      </c>
      <c r="L39" s="72">
        <v>41.051463857644443</v>
      </c>
      <c r="M39" s="72">
        <v>26.939611088571745</v>
      </c>
      <c r="N39" s="109">
        <v>59.691345916934857</v>
      </c>
      <c r="O39" s="110">
        <v>10.033000284883475</v>
      </c>
      <c r="P39" s="72">
        <v>28.512522251911697</v>
      </c>
    </row>
    <row r="40" spans="1:16" ht="13" x14ac:dyDescent="0.3">
      <c r="A40" s="27"/>
      <c r="B40" s="28"/>
      <c r="C40" s="28"/>
      <c r="D40" s="216"/>
      <c r="E40" s="111"/>
      <c r="F40" s="148"/>
      <c r="G40" s="148"/>
      <c r="H40" s="76"/>
      <c r="I40" s="148"/>
      <c r="J40" s="148"/>
      <c r="K40" s="112"/>
      <c r="L40" s="76"/>
      <c r="M40" s="76"/>
      <c r="N40" s="111"/>
      <c r="O40" s="112"/>
      <c r="P40" s="76"/>
    </row>
    <row r="42" spans="1:16" ht="65.25" customHeight="1" x14ac:dyDescent="0.25">
      <c r="P42" s="266">
        <v>4</v>
      </c>
    </row>
  </sheetData>
  <printOptions horizontalCentered="1"/>
  <pageMargins left="0" right="0" top="0.98425196850393704" bottom="0" header="0" footer="0"/>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S103"/>
  <sheetViews>
    <sheetView topLeftCell="D30" workbookViewId="0">
      <selection activeCell="N48" sqref="N48"/>
    </sheetView>
  </sheetViews>
  <sheetFormatPr baseColWidth="10" defaultRowHeight="12.5" x14ac:dyDescent="0.25"/>
  <cols>
    <col min="1" max="2" width="2.54296875" customWidth="1"/>
    <col min="3" max="3" width="54.54296875" customWidth="1"/>
    <col min="4" max="4" width="13.81640625" customWidth="1"/>
    <col min="5" max="10" width="10.54296875" customWidth="1"/>
    <col min="11" max="11" width="10.54296875" style="17" customWidth="1"/>
    <col min="12" max="15" width="10.54296875" customWidth="1"/>
    <col min="16" max="16" width="11.1796875" bestFit="1" customWidth="1"/>
    <col min="17" max="17" width="5.54296875" customWidth="1"/>
  </cols>
  <sheetData>
    <row r="1" spans="1:17" ht="25" x14ac:dyDescent="0.5">
      <c r="Q1" s="165"/>
    </row>
    <row r="2" spans="1:17" ht="13" x14ac:dyDescent="0.3">
      <c r="A2" s="1" t="s">
        <v>53</v>
      </c>
      <c r="B2" s="2"/>
      <c r="C2" s="2"/>
      <c r="D2" s="3"/>
      <c r="E2" s="2"/>
      <c r="F2" s="2"/>
      <c r="G2" s="2"/>
      <c r="H2" s="2"/>
      <c r="I2" s="2"/>
      <c r="J2" s="2"/>
      <c r="K2" s="46"/>
      <c r="L2" s="2"/>
      <c r="M2" s="2"/>
      <c r="N2" s="2"/>
      <c r="O2" s="2"/>
      <c r="P2" s="2"/>
    </row>
    <row r="3" spans="1:17" ht="13" x14ac:dyDescent="0.3">
      <c r="A3" s="4" t="str">
        <f>+Total!A3</f>
        <v>ESTADO DE OPERACIONES DE GOBIERNO  2021</v>
      </c>
      <c r="B3" s="5"/>
      <c r="C3" s="5"/>
      <c r="D3" s="6"/>
      <c r="E3" s="5"/>
      <c r="F3" s="2"/>
      <c r="G3" s="2"/>
      <c r="H3" s="2"/>
      <c r="I3" s="2"/>
      <c r="J3" s="2"/>
      <c r="K3" s="46"/>
      <c r="L3" s="2"/>
      <c r="M3" s="2"/>
      <c r="N3" s="2"/>
      <c r="O3" s="2"/>
      <c r="P3" s="2"/>
    </row>
    <row r="4" spans="1:17" ht="13" x14ac:dyDescent="0.3">
      <c r="A4" s="1" t="s">
        <v>1</v>
      </c>
      <c r="B4" s="2"/>
      <c r="C4" s="2"/>
      <c r="D4" s="3"/>
      <c r="E4" s="2"/>
      <c r="F4" s="2"/>
      <c r="G4" s="2"/>
      <c r="H4" s="2"/>
      <c r="I4" s="2"/>
      <c r="J4" s="2"/>
      <c r="K4" s="46"/>
      <c r="L4" s="2"/>
      <c r="M4" s="2"/>
      <c r="N4" s="2"/>
      <c r="O4" s="2"/>
      <c r="P4" s="2"/>
    </row>
    <row r="5" spans="1:17" ht="13" x14ac:dyDescent="0.3">
      <c r="A5" s="1" t="s">
        <v>2</v>
      </c>
      <c r="B5" s="2"/>
      <c r="C5" s="7"/>
      <c r="D5" s="8"/>
      <c r="E5" s="2"/>
      <c r="F5" s="2"/>
      <c r="G5" s="2"/>
      <c r="H5" s="2"/>
      <c r="I5" s="2"/>
      <c r="J5" s="2"/>
      <c r="K5" s="46"/>
      <c r="L5" s="2"/>
      <c r="M5" s="2"/>
      <c r="N5" s="2"/>
      <c r="O5" s="2"/>
      <c r="P5" s="2"/>
    </row>
    <row r="6" spans="1:17" ht="13" x14ac:dyDescent="0.3">
      <c r="A6" s="1" t="s">
        <v>3</v>
      </c>
      <c r="B6" s="2"/>
      <c r="C6" s="7"/>
      <c r="D6" s="8"/>
      <c r="E6" s="2"/>
      <c r="F6" s="2"/>
      <c r="G6" s="2"/>
      <c r="H6" s="2"/>
      <c r="I6" s="2"/>
      <c r="J6" s="2"/>
      <c r="K6" s="46"/>
      <c r="L6" s="2"/>
      <c r="M6" s="2"/>
      <c r="N6" s="2"/>
      <c r="O6" s="2"/>
      <c r="P6" s="2"/>
    </row>
    <row r="7" spans="1:17" ht="13" x14ac:dyDescent="0.3">
      <c r="A7" s="9"/>
      <c r="B7" s="10"/>
      <c r="C7" s="11"/>
      <c r="D7" s="12"/>
      <c r="E7" s="159"/>
      <c r="F7" s="2"/>
      <c r="G7" s="2"/>
      <c r="H7" s="2"/>
      <c r="I7" s="2"/>
      <c r="J7" s="2"/>
      <c r="K7" s="46"/>
      <c r="L7" s="2"/>
      <c r="M7" s="2"/>
      <c r="N7" s="2"/>
      <c r="O7" s="2"/>
      <c r="P7" s="2"/>
    </row>
    <row r="8" spans="1:17" x14ac:dyDescent="0.25">
      <c r="A8" s="13"/>
      <c r="B8" s="14"/>
      <c r="C8" s="14"/>
      <c r="D8" s="15" t="s">
        <v>4</v>
      </c>
      <c r="E8" s="86" t="s">
        <v>5</v>
      </c>
      <c r="F8" s="139" t="s">
        <v>85</v>
      </c>
      <c r="G8" s="139" t="s">
        <v>86</v>
      </c>
      <c r="H8" s="34" t="s">
        <v>94</v>
      </c>
      <c r="I8" s="139" t="s">
        <v>87</v>
      </c>
      <c r="J8" s="139" t="s">
        <v>89</v>
      </c>
      <c r="K8" s="87" t="s">
        <v>95</v>
      </c>
      <c r="L8" s="87" t="s">
        <v>97</v>
      </c>
      <c r="M8" s="87" t="s">
        <v>98</v>
      </c>
      <c r="N8" s="86" t="s">
        <v>96</v>
      </c>
      <c r="O8" s="87" t="s">
        <v>101</v>
      </c>
      <c r="P8" s="87" t="s">
        <v>88</v>
      </c>
    </row>
    <row r="9" spans="1:17" ht="13" x14ac:dyDescent="0.3">
      <c r="A9" s="16"/>
      <c r="B9" s="17"/>
      <c r="C9" s="17"/>
      <c r="D9" s="18"/>
      <c r="E9" s="125"/>
      <c r="F9" s="149"/>
      <c r="G9" s="149"/>
      <c r="H9" s="242"/>
      <c r="I9" s="149"/>
      <c r="J9" s="149"/>
      <c r="K9" s="126"/>
      <c r="L9" s="126"/>
      <c r="M9" s="126"/>
      <c r="N9" s="125"/>
      <c r="O9" s="126"/>
      <c r="P9" s="126"/>
    </row>
    <row r="10" spans="1:17" ht="13" x14ac:dyDescent="0.3">
      <c r="A10" s="19" t="s">
        <v>6</v>
      </c>
      <c r="B10" s="17"/>
      <c r="C10" s="17"/>
      <c r="D10" s="18"/>
      <c r="E10" s="115"/>
      <c r="F10" s="150"/>
      <c r="G10" s="150"/>
      <c r="H10" s="243"/>
      <c r="I10" s="150"/>
      <c r="J10" s="150"/>
      <c r="K10" s="116"/>
      <c r="L10" s="116"/>
      <c r="M10" s="116"/>
      <c r="N10" s="115"/>
      <c r="O10" s="116"/>
      <c r="P10" s="116"/>
    </row>
    <row r="11" spans="1:17" x14ac:dyDescent="0.25">
      <c r="A11" s="20" t="s">
        <v>7</v>
      </c>
      <c r="B11" s="17"/>
      <c r="C11" s="17"/>
      <c r="D11" s="21">
        <v>45486529.64100001</v>
      </c>
      <c r="E11" s="127">
        <v>4263723.4311999995</v>
      </c>
      <c r="F11" s="151">
        <v>3557531.9599900004</v>
      </c>
      <c r="G11" s="151">
        <v>4246316.1542600002</v>
      </c>
      <c r="H11" s="244">
        <v>12067571.54545</v>
      </c>
      <c r="I11" s="151">
        <v>6816899.7374500008</v>
      </c>
      <c r="J11" s="151">
        <v>2990507.9688399993</v>
      </c>
      <c r="K11" s="128">
        <v>3732845.6211199998</v>
      </c>
      <c r="L11" s="128">
        <v>13540253.327410001</v>
      </c>
      <c r="M11" s="128">
        <v>25607824.87286</v>
      </c>
      <c r="N11" s="127">
        <v>4139698.4260400003</v>
      </c>
      <c r="O11" s="128">
        <v>4630173.2755700015</v>
      </c>
      <c r="P11" s="128">
        <f>+SUM(M11:O11)</f>
        <v>34377696.574469998</v>
      </c>
    </row>
    <row r="12" spans="1:17" x14ac:dyDescent="0.25">
      <c r="A12" s="20"/>
      <c r="B12" s="17" t="s">
        <v>8</v>
      </c>
      <c r="C12" s="17"/>
      <c r="D12" s="21">
        <v>38394547.395999998</v>
      </c>
      <c r="E12" s="127">
        <v>3644300.9330000002</v>
      </c>
      <c r="F12" s="151">
        <v>3049969.909</v>
      </c>
      <c r="G12" s="151">
        <v>3114741.9109999998</v>
      </c>
      <c r="H12" s="244">
        <v>9809012.7530000005</v>
      </c>
      <c r="I12" s="151">
        <v>5928314.7699999996</v>
      </c>
      <c r="J12" s="151">
        <v>2304981.1430000002</v>
      </c>
      <c r="K12" s="128">
        <v>2757722.1889999998</v>
      </c>
      <c r="L12" s="128">
        <v>10991018.102</v>
      </c>
      <c r="M12" s="128">
        <v>20800030.855</v>
      </c>
      <c r="N12" s="127">
        <v>3254654.9380000001</v>
      </c>
      <c r="O12" s="128">
        <v>3771890.9309999999</v>
      </c>
      <c r="P12" s="128">
        <f t="shared" ref="P12:P30" si="0">+SUM(M12:O12)</f>
        <v>27826576.723999999</v>
      </c>
    </row>
    <row r="13" spans="1:17" s="195" customFormat="1" x14ac:dyDescent="0.25">
      <c r="A13" s="83"/>
      <c r="B13" s="81"/>
      <c r="C13" s="81" t="s">
        <v>69</v>
      </c>
      <c r="D13" s="191">
        <v>1273357.5049999999</v>
      </c>
      <c r="E13" s="192">
        <v>130095.46076100104</v>
      </c>
      <c r="F13" s="193">
        <v>202274.52262251903</v>
      </c>
      <c r="G13" s="193">
        <v>159352.11960738283</v>
      </c>
      <c r="H13" s="245">
        <v>491722.10299090284</v>
      </c>
      <c r="I13" s="193">
        <v>540323.89254586841</v>
      </c>
      <c r="J13" s="193">
        <v>318596.67630760674</v>
      </c>
      <c r="K13" s="194">
        <v>319980.7261064843</v>
      </c>
      <c r="L13" s="194">
        <v>1178901.2949599596</v>
      </c>
      <c r="M13" s="194">
        <v>1670623.3979508625</v>
      </c>
      <c r="N13" s="192">
        <v>222290.10424326087</v>
      </c>
      <c r="O13" s="194">
        <v>200942.61512839765</v>
      </c>
      <c r="P13" s="128">
        <f t="shared" si="0"/>
        <v>2093856.1173225211</v>
      </c>
    </row>
    <row r="14" spans="1:17" s="195" customFormat="1" x14ac:dyDescent="0.25">
      <c r="A14" s="83"/>
      <c r="B14" s="81"/>
      <c r="C14" s="81" t="s">
        <v>59</v>
      </c>
      <c r="D14" s="191">
        <v>37121189.890999995</v>
      </c>
      <c r="E14" s="192">
        <v>3514205.4722389993</v>
      </c>
      <c r="F14" s="193">
        <v>2847695.3863774808</v>
      </c>
      <c r="G14" s="193">
        <v>2955389.7913926169</v>
      </c>
      <c r="H14" s="245">
        <v>9317290.6500090975</v>
      </c>
      <c r="I14" s="193">
        <v>5387990.8774541309</v>
      </c>
      <c r="J14" s="193">
        <v>1986384.4666923934</v>
      </c>
      <c r="K14" s="194">
        <v>2437741.4628935154</v>
      </c>
      <c r="L14" s="194">
        <v>9812116.8070400394</v>
      </c>
      <c r="M14" s="194">
        <v>19129407.457049139</v>
      </c>
      <c r="N14" s="192">
        <v>3032364.8337567393</v>
      </c>
      <c r="O14" s="194">
        <v>3570948.3158716024</v>
      </c>
      <c r="P14" s="128">
        <f t="shared" si="0"/>
        <v>25732720.60667748</v>
      </c>
    </row>
    <row r="15" spans="1:17" x14ac:dyDescent="0.25">
      <c r="A15" s="20"/>
      <c r="B15" s="17" t="s">
        <v>103</v>
      </c>
      <c r="C15" s="17"/>
      <c r="D15" s="21">
        <v>1272862.2</v>
      </c>
      <c r="E15" s="127">
        <v>46097.284039999999</v>
      </c>
      <c r="F15" s="151">
        <v>101554.08442</v>
      </c>
      <c r="G15" s="151">
        <v>105791.43228000001</v>
      </c>
      <c r="H15" s="244">
        <v>253442.80074000001</v>
      </c>
      <c r="I15" s="151">
        <v>166596.74460000001</v>
      </c>
      <c r="J15" s="151">
        <v>249867.93059999999</v>
      </c>
      <c r="K15" s="128">
        <v>461533.08191999997</v>
      </c>
      <c r="L15" s="128">
        <v>877997.75711999997</v>
      </c>
      <c r="M15" s="128">
        <v>1131440.5578600001</v>
      </c>
      <c r="N15" s="127">
        <v>291577.45848000003</v>
      </c>
      <c r="O15" s="128">
        <v>283726.32873000001</v>
      </c>
      <c r="P15" s="128">
        <f t="shared" si="0"/>
        <v>1706744.34507</v>
      </c>
    </row>
    <row r="16" spans="1:17" x14ac:dyDescent="0.25">
      <c r="A16" s="20"/>
      <c r="B16" s="17" t="s">
        <v>9</v>
      </c>
      <c r="C16" s="17"/>
      <c r="D16" s="21">
        <v>2407922.4580000001</v>
      </c>
      <c r="E16" s="127">
        <v>239648.19</v>
      </c>
      <c r="F16" s="151">
        <v>216981.43400000001</v>
      </c>
      <c r="G16" s="151">
        <v>231514.215</v>
      </c>
      <c r="H16" s="244">
        <v>688143.83900000004</v>
      </c>
      <c r="I16" s="151">
        <v>227097.1</v>
      </c>
      <c r="J16" s="151">
        <v>228074.71400000001</v>
      </c>
      <c r="K16" s="128">
        <v>229717.785</v>
      </c>
      <c r="L16" s="128">
        <v>684889.59900000005</v>
      </c>
      <c r="M16" s="128">
        <v>1373033.4380000001</v>
      </c>
      <c r="N16" s="127">
        <v>231851.57500000001</v>
      </c>
      <c r="O16" s="128">
        <v>227471.11</v>
      </c>
      <c r="P16" s="128">
        <f t="shared" si="0"/>
        <v>1832356.1230000001</v>
      </c>
    </row>
    <row r="17" spans="1:16" x14ac:dyDescent="0.25">
      <c r="A17" s="20"/>
      <c r="B17" s="17" t="s">
        <v>56</v>
      </c>
      <c r="C17" s="17"/>
      <c r="D17" s="21">
        <v>99545.191000000006</v>
      </c>
      <c r="E17" s="127">
        <v>6775.0219999999999</v>
      </c>
      <c r="F17" s="151">
        <v>2598.59</v>
      </c>
      <c r="G17" s="151">
        <v>3803.134</v>
      </c>
      <c r="H17" s="244">
        <v>13176.746000000001</v>
      </c>
      <c r="I17" s="151">
        <v>33603.328999999998</v>
      </c>
      <c r="J17" s="151">
        <v>5993.1790000000001</v>
      </c>
      <c r="K17" s="128">
        <v>9681.3119999999999</v>
      </c>
      <c r="L17" s="128">
        <v>49277.82</v>
      </c>
      <c r="M17" s="128">
        <v>62454.565999999999</v>
      </c>
      <c r="N17" s="127">
        <v>3553.52</v>
      </c>
      <c r="O17" s="128">
        <v>9304.4889999999996</v>
      </c>
      <c r="P17" s="128">
        <f t="shared" si="0"/>
        <v>75312.574999999997</v>
      </c>
    </row>
    <row r="18" spans="1:16" x14ac:dyDescent="0.25">
      <c r="A18" s="20"/>
      <c r="B18" s="81" t="s">
        <v>57</v>
      </c>
      <c r="C18" s="17"/>
      <c r="D18" s="21">
        <v>710629.83100000001</v>
      </c>
      <c r="E18" s="127">
        <v>30239.24872</v>
      </c>
      <c r="F18" s="151">
        <v>36982.357059999995</v>
      </c>
      <c r="G18" s="151">
        <v>29958.003060000003</v>
      </c>
      <c r="H18" s="244">
        <v>97179.608840000001</v>
      </c>
      <c r="I18" s="151">
        <v>43160.0265</v>
      </c>
      <c r="J18" s="151">
        <v>41271.447939999998</v>
      </c>
      <c r="K18" s="128">
        <v>25646.409019999999</v>
      </c>
      <c r="L18" s="128">
        <v>110077.88345999998</v>
      </c>
      <c r="M18" s="128">
        <v>207257.49229999998</v>
      </c>
      <c r="N18" s="127">
        <v>37084.484920000003</v>
      </c>
      <c r="O18" s="128">
        <v>27425.135150000002</v>
      </c>
      <c r="P18" s="128">
        <f t="shared" si="0"/>
        <v>271767.11236999999</v>
      </c>
    </row>
    <row r="19" spans="1:16" x14ac:dyDescent="0.25">
      <c r="A19" s="20"/>
      <c r="B19" s="17" t="s">
        <v>10</v>
      </c>
      <c r="C19" s="17"/>
      <c r="D19" s="21">
        <v>927563.42500000005</v>
      </c>
      <c r="E19" s="127">
        <v>61930.347439999998</v>
      </c>
      <c r="F19" s="151">
        <v>72567.782600000006</v>
      </c>
      <c r="G19" s="151">
        <v>372896.95029000001</v>
      </c>
      <c r="H19" s="244">
        <v>507395.08033000003</v>
      </c>
      <c r="I19" s="151">
        <v>114302.1826</v>
      </c>
      <c r="J19" s="151">
        <v>69347.500320000006</v>
      </c>
      <c r="K19" s="128">
        <v>73921.309239000009</v>
      </c>
      <c r="L19" s="128">
        <v>257570.99215900002</v>
      </c>
      <c r="M19" s="128">
        <v>764966.07248900004</v>
      </c>
      <c r="N19" s="127">
        <v>78197.439660999997</v>
      </c>
      <c r="O19" s="128">
        <v>102334.86365</v>
      </c>
      <c r="P19" s="128">
        <f t="shared" si="0"/>
        <v>945498.37580000004</v>
      </c>
    </row>
    <row r="20" spans="1:16" x14ac:dyDescent="0.25">
      <c r="A20" s="20"/>
      <c r="B20" s="17" t="s">
        <v>11</v>
      </c>
      <c r="C20" s="17"/>
      <c r="D20" s="21">
        <v>1673459.14</v>
      </c>
      <c r="E20" s="127">
        <v>234732.40599999999</v>
      </c>
      <c r="F20" s="151">
        <v>76877.802909999999</v>
      </c>
      <c r="G20" s="151">
        <v>387610.50863</v>
      </c>
      <c r="H20" s="244">
        <v>699220.71753999998</v>
      </c>
      <c r="I20" s="151">
        <v>303825.58475000004</v>
      </c>
      <c r="J20" s="151">
        <v>90972.053979999997</v>
      </c>
      <c r="K20" s="128">
        <v>174623.53494100002</v>
      </c>
      <c r="L20" s="128">
        <v>569421.17367100006</v>
      </c>
      <c r="M20" s="128">
        <v>1268641.891211</v>
      </c>
      <c r="N20" s="127">
        <v>242779.00997899999</v>
      </c>
      <c r="O20" s="128">
        <v>208020.41804000002</v>
      </c>
      <c r="P20" s="128">
        <f t="shared" si="0"/>
        <v>1719441.31923</v>
      </c>
    </row>
    <row r="21" spans="1:16" x14ac:dyDescent="0.25">
      <c r="A21" s="20"/>
      <c r="B21" s="17"/>
      <c r="C21" s="17"/>
      <c r="D21" s="18"/>
      <c r="E21" s="129"/>
      <c r="F21" s="45"/>
      <c r="G21" s="45"/>
      <c r="H21" s="246"/>
      <c r="I21" s="45"/>
      <c r="J21" s="45"/>
      <c r="K21" s="130"/>
      <c r="L21" s="130"/>
      <c r="M21" s="130"/>
      <c r="N21" s="129"/>
      <c r="O21" s="130"/>
      <c r="P21" s="130"/>
    </row>
    <row r="22" spans="1:16" x14ac:dyDescent="0.25">
      <c r="A22" s="20" t="s">
        <v>12</v>
      </c>
      <c r="B22" s="17"/>
      <c r="C22" s="17"/>
      <c r="D22" s="21">
        <v>43971815.979500003</v>
      </c>
      <c r="E22" s="127">
        <v>3580830.2504399996</v>
      </c>
      <c r="F22" s="151">
        <v>3444658.3207</v>
      </c>
      <c r="G22" s="151">
        <v>5256715.5925800009</v>
      </c>
      <c r="H22" s="244">
        <v>12282204.163719999</v>
      </c>
      <c r="I22" s="151">
        <v>4816791.6916499995</v>
      </c>
      <c r="J22" s="151">
        <v>5778635.6587800002</v>
      </c>
      <c r="K22" s="128">
        <v>5317484.0311200004</v>
      </c>
      <c r="L22" s="128">
        <v>15912911.381549999</v>
      </c>
      <c r="M22" s="128">
        <v>28195115.54527</v>
      </c>
      <c r="N22" s="127">
        <v>7002500.5325199999</v>
      </c>
      <c r="O22" s="128">
        <v>6091977.74553</v>
      </c>
      <c r="P22" s="128">
        <f t="shared" si="0"/>
        <v>41289593.823320001</v>
      </c>
    </row>
    <row r="23" spans="1:16" x14ac:dyDescent="0.25">
      <c r="A23" s="20"/>
      <c r="B23" s="17" t="s">
        <v>13</v>
      </c>
      <c r="C23" s="17"/>
      <c r="D23" s="21">
        <v>10431623.725099999</v>
      </c>
      <c r="E23" s="127">
        <v>920669.6814</v>
      </c>
      <c r="F23" s="151">
        <v>868453.72040999995</v>
      </c>
      <c r="G23" s="151">
        <v>1118842.1282500001</v>
      </c>
      <c r="H23" s="244">
        <v>2907965.5300599998</v>
      </c>
      <c r="I23" s="151">
        <v>879990.93459999992</v>
      </c>
      <c r="J23" s="151">
        <v>849715.14520000003</v>
      </c>
      <c r="K23" s="128">
        <v>1117538.3323799998</v>
      </c>
      <c r="L23" s="128">
        <v>2847244.41218</v>
      </c>
      <c r="M23" s="128">
        <v>5755209.9422399998</v>
      </c>
      <c r="N23" s="127">
        <v>876783.10724000004</v>
      </c>
      <c r="O23" s="128">
        <v>862708.78251000005</v>
      </c>
      <c r="P23" s="128">
        <f t="shared" si="0"/>
        <v>7494701.8319899999</v>
      </c>
    </row>
    <row r="24" spans="1:16" x14ac:dyDescent="0.25">
      <c r="A24" s="20"/>
      <c r="B24" s="17" t="s">
        <v>14</v>
      </c>
      <c r="C24" s="17"/>
      <c r="D24" s="21">
        <v>3795746.9874999998</v>
      </c>
      <c r="E24" s="127">
        <v>225462.30540000001</v>
      </c>
      <c r="F24" s="151">
        <v>329481.09441999998</v>
      </c>
      <c r="G24" s="151">
        <v>430135.50643000001</v>
      </c>
      <c r="H24" s="244">
        <v>985078.90625</v>
      </c>
      <c r="I24" s="151">
        <v>386173.37715000001</v>
      </c>
      <c r="J24" s="151">
        <v>373217.08954000002</v>
      </c>
      <c r="K24" s="128">
        <v>359092.37752000004</v>
      </c>
      <c r="L24" s="128">
        <v>1118482.84421</v>
      </c>
      <c r="M24" s="128">
        <v>2103561.7504599998</v>
      </c>
      <c r="N24" s="127">
        <v>372508.66384000005</v>
      </c>
      <c r="O24" s="128">
        <v>345313.51121999999</v>
      </c>
      <c r="P24" s="128">
        <f t="shared" si="0"/>
        <v>2821383.92552</v>
      </c>
    </row>
    <row r="25" spans="1:16" x14ac:dyDescent="0.25">
      <c r="A25" s="20"/>
      <c r="B25" s="17" t="s">
        <v>15</v>
      </c>
      <c r="C25" s="17"/>
      <c r="D25" s="21">
        <v>2026091.5630999999</v>
      </c>
      <c r="E25" s="127">
        <v>363566.28635999997</v>
      </c>
      <c r="F25" s="151">
        <v>28266.55039</v>
      </c>
      <c r="G25" s="151">
        <v>516956.84297</v>
      </c>
      <c r="H25" s="244">
        <v>908789.6797199999</v>
      </c>
      <c r="I25" s="151">
        <v>37002.845050000004</v>
      </c>
      <c r="J25" s="151">
        <v>29639.11736</v>
      </c>
      <c r="K25" s="128">
        <v>20677.117340000001</v>
      </c>
      <c r="L25" s="128">
        <v>87319.079750000004</v>
      </c>
      <c r="M25" s="128">
        <v>996108.75946999993</v>
      </c>
      <c r="N25" s="127">
        <v>333929.05604</v>
      </c>
      <c r="O25" s="128">
        <v>29441.946060000002</v>
      </c>
      <c r="P25" s="128">
        <f t="shared" si="0"/>
        <v>1359479.7615699999</v>
      </c>
    </row>
    <row r="26" spans="1:16" x14ac:dyDescent="0.25">
      <c r="A26" s="20"/>
      <c r="B26" s="17" t="s">
        <v>58</v>
      </c>
      <c r="C26" s="17"/>
      <c r="D26" s="21">
        <v>20248923.102499999</v>
      </c>
      <c r="E26" s="127">
        <v>1430064.5692799999</v>
      </c>
      <c r="F26" s="151">
        <v>1501730.3184799999</v>
      </c>
      <c r="G26" s="151">
        <v>2403506.7195599996</v>
      </c>
      <c r="H26" s="244">
        <v>5335301.6073199995</v>
      </c>
      <c r="I26" s="151">
        <v>2862426.2218499999</v>
      </c>
      <c r="J26" s="151">
        <v>3704267.9926799997</v>
      </c>
      <c r="K26" s="128">
        <v>3116638.5358800003</v>
      </c>
      <c r="L26" s="128">
        <v>9683332.7504099999</v>
      </c>
      <c r="M26" s="128">
        <v>15018634.357729999</v>
      </c>
      <c r="N26" s="127">
        <v>4692589.1294</v>
      </c>
      <c r="O26" s="128">
        <v>4250669.4787400002</v>
      </c>
      <c r="P26" s="128">
        <f t="shared" si="0"/>
        <v>23961892.96587</v>
      </c>
    </row>
    <row r="27" spans="1:16" x14ac:dyDescent="0.25">
      <c r="A27" s="20"/>
      <c r="B27" s="17" t="s">
        <v>60</v>
      </c>
      <c r="C27" s="17"/>
      <c r="D27" s="21">
        <v>7464141.8096000003</v>
      </c>
      <c r="E27" s="127">
        <v>632924.30000000005</v>
      </c>
      <c r="F27" s="151">
        <v>707327.15599999996</v>
      </c>
      <c r="G27" s="151">
        <v>779533.39837000007</v>
      </c>
      <c r="H27" s="244">
        <v>2119784.8543699998</v>
      </c>
      <c r="I27" s="151">
        <v>642821.18900000001</v>
      </c>
      <c r="J27" s="151">
        <v>806024.12800000003</v>
      </c>
      <c r="K27" s="128">
        <v>695384.48100000003</v>
      </c>
      <c r="L27" s="128">
        <v>2144229.798</v>
      </c>
      <c r="M27" s="128">
        <v>4264014.6523700003</v>
      </c>
      <c r="N27" s="127">
        <v>703575.50399999996</v>
      </c>
      <c r="O27" s="128">
        <v>597212.33299999998</v>
      </c>
      <c r="P27" s="128">
        <f t="shared" si="0"/>
        <v>5564802.4893699996</v>
      </c>
    </row>
    <row r="28" spans="1:16" x14ac:dyDescent="0.25">
      <c r="A28" s="20"/>
      <c r="B28" s="17" t="s">
        <v>16</v>
      </c>
      <c r="C28" s="17"/>
      <c r="D28" s="21">
        <v>5288.7916999999998</v>
      </c>
      <c r="E28" s="127">
        <v>8143.1080000000002</v>
      </c>
      <c r="F28" s="151">
        <v>9399.4809999999998</v>
      </c>
      <c r="G28" s="151">
        <v>7740.9970000000003</v>
      </c>
      <c r="H28" s="244">
        <v>25283.585999999999</v>
      </c>
      <c r="I28" s="151">
        <v>8377.1239999999998</v>
      </c>
      <c r="J28" s="151">
        <v>15772.186</v>
      </c>
      <c r="K28" s="128">
        <v>8153.1869999999999</v>
      </c>
      <c r="L28" s="128">
        <v>32302.496999999996</v>
      </c>
      <c r="M28" s="128">
        <v>57586.082999999999</v>
      </c>
      <c r="N28" s="127">
        <v>23115.072</v>
      </c>
      <c r="O28" s="128">
        <v>6631.6940000000004</v>
      </c>
      <c r="P28" s="128">
        <f t="shared" si="0"/>
        <v>87332.849000000002</v>
      </c>
    </row>
    <row r="29" spans="1:16" x14ac:dyDescent="0.25">
      <c r="A29" s="20"/>
      <c r="B29" s="17"/>
      <c r="C29" s="17"/>
      <c r="D29" s="21"/>
      <c r="E29" s="127"/>
      <c r="F29" s="151"/>
      <c r="G29" s="151"/>
      <c r="H29" s="244"/>
      <c r="I29" s="151"/>
      <c r="J29" s="151"/>
      <c r="K29" s="128"/>
      <c r="L29" s="128"/>
      <c r="M29" s="128"/>
      <c r="N29" s="127"/>
      <c r="O29" s="128"/>
      <c r="P29" s="128"/>
    </row>
    <row r="30" spans="1:16" x14ac:dyDescent="0.25">
      <c r="A30" s="22" t="s">
        <v>17</v>
      </c>
      <c r="B30" s="23"/>
      <c r="C30" s="23"/>
      <c r="D30" s="21">
        <v>1514713.6615000144</v>
      </c>
      <c r="E30" s="127">
        <v>682893.1807599999</v>
      </c>
      <c r="F30" s="151">
        <v>112873.63929000031</v>
      </c>
      <c r="G30" s="151">
        <v>-1010399.4383200007</v>
      </c>
      <c r="H30" s="244">
        <v>-214632.61826999858</v>
      </c>
      <c r="I30" s="151">
        <v>2000108.0458000014</v>
      </c>
      <c r="J30" s="151">
        <v>-2788127.6899400009</v>
      </c>
      <c r="K30" s="128">
        <v>-1584638.4100000006</v>
      </c>
      <c r="L30" s="128">
        <v>-2372658.0541399978</v>
      </c>
      <c r="M30" s="128">
        <v>-2587290.6724100001</v>
      </c>
      <c r="N30" s="127">
        <v>-2862802.1064799996</v>
      </c>
      <c r="O30" s="128">
        <v>-1461804.4699599985</v>
      </c>
      <c r="P30" s="128">
        <f t="shared" si="0"/>
        <v>-6911897.2488499982</v>
      </c>
    </row>
    <row r="31" spans="1:16" x14ac:dyDescent="0.25">
      <c r="A31" s="20"/>
      <c r="B31" s="17"/>
      <c r="C31" s="17"/>
      <c r="D31" s="21"/>
      <c r="E31" s="127"/>
      <c r="F31" s="151"/>
      <c r="G31" s="151"/>
      <c r="H31" s="244"/>
      <c r="I31" s="151"/>
      <c r="J31" s="151"/>
      <c r="K31" s="128"/>
      <c r="L31" s="128"/>
      <c r="M31" s="128"/>
      <c r="N31" s="127"/>
      <c r="O31" s="128"/>
      <c r="P31" s="128"/>
    </row>
    <row r="32" spans="1:16" x14ac:dyDescent="0.25">
      <c r="A32" s="19" t="s">
        <v>18</v>
      </c>
      <c r="B32" s="17"/>
      <c r="C32" s="17"/>
      <c r="D32" s="21"/>
      <c r="E32" s="127"/>
      <c r="F32" s="151"/>
      <c r="G32" s="151"/>
      <c r="H32" s="244"/>
      <c r="I32" s="151"/>
      <c r="J32" s="151"/>
      <c r="K32" s="128"/>
      <c r="L32" s="128"/>
      <c r="M32" s="128"/>
      <c r="N32" s="127"/>
      <c r="O32" s="128"/>
      <c r="P32" s="128"/>
    </row>
    <row r="33" spans="1:16" x14ac:dyDescent="0.25">
      <c r="A33" s="20" t="s">
        <v>19</v>
      </c>
      <c r="B33" s="17"/>
      <c r="C33" s="17"/>
      <c r="D33" s="21">
        <v>7997356.0047000004</v>
      </c>
      <c r="E33" s="127">
        <v>207287.14683999997</v>
      </c>
      <c r="F33" s="151">
        <v>435374.06044999999</v>
      </c>
      <c r="G33" s="151">
        <v>643485.55299999996</v>
      </c>
      <c r="H33" s="244">
        <v>1286146.7602899999</v>
      </c>
      <c r="I33" s="151">
        <v>586887.52655000007</v>
      </c>
      <c r="J33" s="151">
        <v>557033.9852600001</v>
      </c>
      <c r="K33" s="128">
        <v>671374.01355999999</v>
      </c>
      <c r="L33" s="128">
        <v>1815295.5253699999</v>
      </c>
      <c r="M33" s="128">
        <v>3101442.2856599996</v>
      </c>
      <c r="N33" s="127">
        <v>569550.74835999997</v>
      </c>
      <c r="O33" s="128">
        <v>589940.68328</v>
      </c>
      <c r="P33" s="128">
        <f t="shared" ref="P33:P36" si="1">+SUM(M33:O33)</f>
        <v>4260933.7172999997</v>
      </c>
    </row>
    <row r="34" spans="1:16" x14ac:dyDescent="0.25">
      <c r="A34" s="20"/>
      <c r="B34" s="17" t="s">
        <v>20</v>
      </c>
      <c r="C34" s="17"/>
      <c r="D34" s="21">
        <v>18903.021000000001</v>
      </c>
      <c r="E34" s="127">
        <v>228.655</v>
      </c>
      <c r="F34" s="151">
        <v>312.05099999999999</v>
      </c>
      <c r="G34" s="151">
        <v>1264.1500000000001</v>
      </c>
      <c r="H34" s="244">
        <v>1804.8560000000002</v>
      </c>
      <c r="I34" s="151">
        <v>329.88200000000001</v>
      </c>
      <c r="J34" s="151">
        <v>642.78899999999999</v>
      </c>
      <c r="K34" s="128">
        <v>195.40402</v>
      </c>
      <c r="L34" s="128">
        <v>1168.07502</v>
      </c>
      <c r="M34" s="128">
        <v>2972.93102</v>
      </c>
      <c r="N34" s="127">
        <v>574.15099999999995</v>
      </c>
      <c r="O34" s="128">
        <v>503.67899999999997</v>
      </c>
      <c r="P34" s="128">
        <f t="shared" si="1"/>
        <v>4050.7610199999999</v>
      </c>
    </row>
    <row r="35" spans="1:16" x14ac:dyDescent="0.25">
      <c r="A35" s="20"/>
      <c r="B35" s="17" t="s">
        <v>21</v>
      </c>
      <c r="C35" s="17"/>
      <c r="D35" s="21">
        <v>4564484.1033000005</v>
      </c>
      <c r="E35" s="127">
        <v>72057.732839999997</v>
      </c>
      <c r="F35" s="151">
        <v>232320.03644999999</v>
      </c>
      <c r="G35" s="151">
        <v>332163.67700000003</v>
      </c>
      <c r="H35" s="244">
        <v>636541.44628999999</v>
      </c>
      <c r="I35" s="151">
        <v>330599.68855000002</v>
      </c>
      <c r="J35" s="151">
        <v>266346.34526000003</v>
      </c>
      <c r="K35" s="128">
        <v>350469.06557999999</v>
      </c>
      <c r="L35" s="128">
        <v>947415.0993900001</v>
      </c>
      <c r="M35" s="128">
        <v>1583956.54568</v>
      </c>
      <c r="N35" s="127">
        <v>297189.52435999998</v>
      </c>
      <c r="O35" s="128">
        <v>331951.94692000002</v>
      </c>
      <c r="P35" s="128">
        <f t="shared" si="1"/>
        <v>2213098.0169599997</v>
      </c>
    </row>
    <row r="36" spans="1:16" x14ac:dyDescent="0.25">
      <c r="A36" s="20"/>
      <c r="B36" s="17" t="s">
        <v>22</v>
      </c>
      <c r="C36" s="17"/>
      <c r="D36" s="21">
        <v>3451774.9223999996</v>
      </c>
      <c r="E36" s="127">
        <v>135458.06899999999</v>
      </c>
      <c r="F36" s="151">
        <v>203366.07500000001</v>
      </c>
      <c r="G36" s="151">
        <v>312586.02600000001</v>
      </c>
      <c r="H36" s="244">
        <v>651410.16999999993</v>
      </c>
      <c r="I36" s="151">
        <v>256617.72</v>
      </c>
      <c r="J36" s="151">
        <v>291330.429</v>
      </c>
      <c r="K36" s="128">
        <v>321100.35200000001</v>
      </c>
      <c r="L36" s="128">
        <v>869048.50099999993</v>
      </c>
      <c r="M36" s="128">
        <v>1520458.6709999999</v>
      </c>
      <c r="N36" s="127">
        <v>272935.375</v>
      </c>
      <c r="O36" s="128">
        <v>258492.41535999998</v>
      </c>
      <c r="P36" s="128">
        <f t="shared" si="1"/>
        <v>2051886.4613599998</v>
      </c>
    </row>
    <row r="37" spans="1:16" x14ac:dyDescent="0.25">
      <c r="A37" s="20"/>
      <c r="B37" s="17"/>
      <c r="C37" s="17"/>
      <c r="D37" s="21"/>
      <c r="E37" s="127"/>
      <c r="F37" s="151"/>
      <c r="G37" s="151"/>
      <c r="H37" s="244"/>
      <c r="I37" s="151"/>
      <c r="J37" s="151"/>
      <c r="K37" s="128"/>
      <c r="L37" s="128"/>
      <c r="M37" s="128"/>
      <c r="N37" s="127"/>
      <c r="O37" s="128"/>
      <c r="P37" s="128"/>
    </row>
    <row r="38" spans="1:16" ht="13" x14ac:dyDescent="0.3">
      <c r="A38" s="24" t="s">
        <v>61</v>
      </c>
      <c r="B38" s="25"/>
      <c r="C38" s="25"/>
      <c r="D38" s="26">
        <v>45505432.662000008</v>
      </c>
      <c r="E38" s="131">
        <v>4263952.0861999998</v>
      </c>
      <c r="F38" s="152">
        <v>3557844.0109900003</v>
      </c>
      <c r="G38" s="152">
        <v>4247580.3042600006</v>
      </c>
      <c r="H38" s="247">
        <v>12069376.401450001</v>
      </c>
      <c r="I38" s="152">
        <v>6817229.619450001</v>
      </c>
      <c r="J38" s="152">
        <v>2991150.7578399992</v>
      </c>
      <c r="K38" s="132">
        <v>3733041.0251399996</v>
      </c>
      <c r="L38" s="132">
        <v>13541421.402430002</v>
      </c>
      <c r="M38" s="132">
        <v>25610797.803879999</v>
      </c>
      <c r="N38" s="131">
        <v>4140272.5770400004</v>
      </c>
      <c r="O38" s="132">
        <v>4630676.954570001</v>
      </c>
      <c r="P38" s="132">
        <f t="shared" ref="P38:P40" si="2">+SUM(M38:O38)</f>
        <v>34381747.335490003</v>
      </c>
    </row>
    <row r="39" spans="1:16" ht="13" x14ac:dyDescent="0.3">
      <c r="A39" s="24" t="s">
        <v>62</v>
      </c>
      <c r="B39" s="25"/>
      <c r="C39" s="25"/>
      <c r="D39" s="26">
        <v>51988075.005199991</v>
      </c>
      <c r="E39" s="131">
        <v>3788346.0522799999</v>
      </c>
      <c r="F39" s="152">
        <v>3880344.4321500002</v>
      </c>
      <c r="G39" s="152">
        <v>5901465.2955800006</v>
      </c>
      <c r="H39" s="247">
        <v>13570155.780009998</v>
      </c>
      <c r="I39" s="152">
        <v>5404009.1001999993</v>
      </c>
      <c r="J39" s="152">
        <v>6336312.4330400005</v>
      </c>
      <c r="K39" s="132">
        <v>5989053.4487000005</v>
      </c>
      <c r="L39" s="132">
        <v>17729374.981939998</v>
      </c>
      <c r="M39" s="132">
        <v>31299530.761950001</v>
      </c>
      <c r="N39" s="131">
        <v>7572625.43188</v>
      </c>
      <c r="O39" s="132">
        <v>6682422.10781</v>
      </c>
      <c r="P39" s="132">
        <f t="shared" si="2"/>
        <v>45554578.301639996</v>
      </c>
    </row>
    <row r="40" spans="1:16" ht="13" x14ac:dyDescent="0.3">
      <c r="A40" s="24" t="s">
        <v>23</v>
      </c>
      <c r="B40" s="25"/>
      <c r="C40" s="25"/>
      <c r="D40" s="26">
        <v>-6482642.3431999832</v>
      </c>
      <c r="E40" s="131">
        <v>475606.03391999984</v>
      </c>
      <c r="F40" s="152">
        <v>-322500.42115999991</v>
      </c>
      <c r="G40" s="152">
        <v>-1653884.99132</v>
      </c>
      <c r="H40" s="247">
        <v>-1500779.3785599973</v>
      </c>
      <c r="I40" s="152">
        <v>1413220.5192500018</v>
      </c>
      <c r="J40" s="240">
        <v>-3345161.6752000013</v>
      </c>
      <c r="K40" s="164">
        <v>-2256012.423560001</v>
      </c>
      <c r="L40" s="164">
        <v>-4187953.5795099959</v>
      </c>
      <c r="M40" s="164">
        <v>-5688732.9580700025</v>
      </c>
      <c r="N40" s="256">
        <v>-3432352.8548399997</v>
      </c>
      <c r="O40" s="164">
        <v>-2051745.153239999</v>
      </c>
      <c r="P40" s="132">
        <f t="shared" si="2"/>
        <v>-11172830.966150001</v>
      </c>
    </row>
    <row r="41" spans="1:16" ht="13" x14ac:dyDescent="0.3">
      <c r="A41" s="27"/>
      <c r="B41" s="28"/>
      <c r="C41" s="28"/>
      <c r="D41" s="29"/>
      <c r="E41" s="133"/>
      <c r="F41" s="153"/>
      <c r="G41" s="153"/>
      <c r="H41" s="248"/>
      <c r="I41" s="153"/>
      <c r="J41" s="153"/>
      <c r="K41" s="134"/>
      <c r="L41" s="134"/>
      <c r="M41" s="134"/>
      <c r="N41" s="133"/>
      <c r="O41" s="134"/>
      <c r="P41" s="134"/>
    </row>
    <row r="42" spans="1:16" x14ac:dyDescent="0.25">
      <c r="A42" s="19" t="s">
        <v>24</v>
      </c>
      <c r="B42" s="17"/>
      <c r="C42" s="17"/>
      <c r="D42" s="18"/>
      <c r="E42" s="129"/>
      <c r="F42" s="45"/>
      <c r="G42" s="45"/>
      <c r="H42" s="246"/>
      <c r="I42" s="45"/>
      <c r="J42" s="45"/>
      <c r="K42" s="130"/>
      <c r="L42" s="130"/>
      <c r="M42" s="130"/>
      <c r="N42" s="129"/>
      <c r="O42" s="130"/>
      <c r="P42" s="130"/>
    </row>
    <row r="43" spans="1:16" x14ac:dyDescent="0.25">
      <c r="A43" s="19"/>
      <c r="B43" s="17"/>
      <c r="C43" s="17"/>
      <c r="D43" s="18"/>
      <c r="E43" s="129"/>
      <c r="F43" s="45"/>
      <c r="G43" s="45"/>
      <c r="H43" s="246"/>
      <c r="I43" s="45"/>
      <c r="J43" s="45"/>
      <c r="K43" s="130"/>
      <c r="L43" s="130"/>
      <c r="M43" s="130"/>
      <c r="N43" s="129"/>
      <c r="O43" s="130"/>
      <c r="P43" s="130"/>
    </row>
    <row r="44" spans="1:16" x14ac:dyDescent="0.25">
      <c r="A44" s="20" t="s">
        <v>25</v>
      </c>
      <c r="B44" s="17"/>
      <c r="C44" s="17"/>
      <c r="D44" s="21">
        <v>2786632.3840000113</v>
      </c>
      <c r="E44" s="117">
        <v>2281010.5915599992</v>
      </c>
      <c r="F44" s="154">
        <v>-586108.25816000008</v>
      </c>
      <c r="G44" s="154">
        <v>-2406542.24988</v>
      </c>
      <c r="H44" s="21">
        <v>-711639.91648000083</v>
      </c>
      <c r="I44" s="154">
        <v>2661804.7352500004</v>
      </c>
      <c r="J44" s="154">
        <v>-1181532.4083400003</v>
      </c>
      <c r="K44" s="118">
        <v>-2152217.3965600003</v>
      </c>
      <c r="L44" s="118">
        <v>-671945.06965000078</v>
      </c>
      <c r="M44" s="118">
        <v>-1383584.486130001</v>
      </c>
      <c r="N44" s="117">
        <v>2744853.1421199995</v>
      </c>
      <c r="O44" s="118">
        <v>-1746494.6532399999</v>
      </c>
      <c r="P44" s="128">
        <f t="shared" ref="P44:P57" si="3">+SUM(M44:O44)</f>
        <v>-385225.99725000141</v>
      </c>
    </row>
    <row r="45" spans="1:16" x14ac:dyDescent="0.25">
      <c r="A45" s="20" t="s">
        <v>26</v>
      </c>
      <c r="B45" s="17"/>
      <c r="C45" s="17"/>
      <c r="D45" s="21">
        <v>480853.85750000004</v>
      </c>
      <c r="E45" s="117">
        <v>-494777.25084000005</v>
      </c>
      <c r="F45" s="154">
        <v>-4849.7620800000077</v>
      </c>
      <c r="G45" s="154">
        <v>1188.8870100000058</v>
      </c>
      <c r="H45" s="21">
        <v>-498438.12590999994</v>
      </c>
      <c r="I45" s="154">
        <v>-53012.612249999998</v>
      </c>
      <c r="J45" s="154">
        <v>304582.43232000002</v>
      </c>
      <c r="K45" s="118">
        <v>335068.57588000002</v>
      </c>
      <c r="L45" s="118">
        <v>586638.39594999992</v>
      </c>
      <c r="M45" s="118">
        <v>88200.27004000009</v>
      </c>
      <c r="N45" s="117">
        <v>125601.0392</v>
      </c>
      <c r="O45" s="118">
        <v>46428.419970000017</v>
      </c>
      <c r="P45" s="128">
        <f t="shared" si="3"/>
        <v>260229.72921000011</v>
      </c>
    </row>
    <row r="46" spans="1:16" x14ac:dyDescent="0.25">
      <c r="A46" s="20"/>
      <c r="B46" s="17" t="s">
        <v>27</v>
      </c>
      <c r="C46" s="17"/>
      <c r="D46" s="21">
        <v>1410864.4435000001</v>
      </c>
      <c r="E46" s="117">
        <v>45042.522040000003</v>
      </c>
      <c r="F46" s="154">
        <v>58751.437829999995</v>
      </c>
      <c r="G46" s="154">
        <v>79333.645350000006</v>
      </c>
      <c r="H46" s="21">
        <v>183127.60522</v>
      </c>
      <c r="I46" s="154">
        <v>61279.95145</v>
      </c>
      <c r="J46" s="154">
        <v>456280.29550000001</v>
      </c>
      <c r="K46" s="118">
        <v>454388.32501999999</v>
      </c>
      <c r="L46" s="118">
        <v>971948.57196999993</v>
      </c>
      <c r="M46" s="118">
        <v>1155076.17719</v>
      </c>
      <c r="N46" s="117">
        <v>203580.85076</v>
      </c>
      <c r="O46" s="118">
        <v>146272.82022000002</v>
      </c>
      <c r="P46" s="128">
        <f t="shared" si="3"/>
        <v>1504929.8481700001</v>
      </c>
    </row>
    <row r="47" spans="1:16" x14ac:dyDescent="0.25">
      <c r="A47" s="20"/>
      <c r="B47" s="17" t="s">
        <v>28</v>
      </c>
      <c r="C47" s="17"/>
      <c r="D47" s="21">
        <v>930010.58600000001</v>
      </c>
      <c r="E47" s="117">
        <v>539819.77288000006</v>
      </c>
      <c r="F47" s="154">
        <v>63601.199910000003</v>
      </c>
      <c r="G47" s="154">
        <v>78144.75834</v>
      </c>
      <c r="H47" s="21">
        <v>681565.73112999997</v>
      </c>
      <c r="I47" s="154">
        <v>114292.5637</v>
      </c>
      <c r="J47" s="154">
        <v>151697.86317999999</v>
      </c>
      <c r="K47" s="118">
        <v>119319.74914</v>
      </c>
      <c r="L47" s="118">
        <v>385310.17602000001</v>
      </c>
      <c r="M47" s="118">
        <v>1066875.9071499999</v>
      </c>
      <c r="N47" s="117">
        <v>77979.811560000002</v>
      </c>
      <c r="O47" s="118">
        <v>99844.400250000006</v>
      </c>
      <c r="P47" s="128">
        <f t="shared" si="3"/>
        <v>1244700.1189599999</v>
      </c>
    </row>
    <row r="48" spans="1:16" x14ac:dyDescent="0.25">
      <c r="A48" s="20" t="s">
        <v>29</v>
      </c>
      <c r="B48" s="17"/>
      <c r="C48" s="17"/>
      <c r="D48" s="21">
        <v>2313097.3156000022</v>
      </c>
      <c r="E48" s="117">
        <v>2014541.3324799994</v>
      </c>
      <c r="F48" s="154">
        <v>-495464.26080999989</v>
      </c>
      <c r="G48" s="154">
        <v>-2265376.43554</v>
      </c>
      <c r="H48" s="21">
        <v>-746299.36387000047</v>
      </c>
      <c r="I48" s="154">
        <v>81972.78954999987</v>
      </c>
      <c r="J48" s="154">
        <v>358301.79355999996</v>
      </c>
      <c r="K48" s="118">
        <v>-2520104.1418599999</v>
      </c>
      <c r="L48" s="118">
        <v>-2079829.5587500003</v>
      </c>
      <c r="M48" s="118">
        <v>-2826128.9226200003</v>
      </c>
      <c r="N48" s="117">
        <v>2441163.9729599999</v>
      </c>
      <c r="O48" s="118">
        <v>-2373868.4634500006</v>
      </c>
      <c r="P48" s="128">
        <f t="shared" si="3"/>
        <v>-2758833.413110001</v>
      </c>
    </row>
    <row r="49" spans="1:16" x14ac:dyDescent="0.25">
      <c r="A49" s="20"/>
      <c r="B49" s="17" t="s">
        <v>30</v>
      </c>
      <c r="C49" s="17"/>
      <c r="D49" s="21">
        <v>15661989.312600002</v>
      </c>
      <c r="E49" s="117">
        <v>4976815.7438399997</v>
      </c>
      <c r="F49" s="154">
        <v>-353386.9370899999</v>
      </c>
      <c r="G49" s="154">
        <v>-2260648.58018</v>
      </c>
      <c r="H49" s="21">
        <v>2362780.2265699995</v>
      </c>
      <c r="I49" s="154">
        <v>2421001.9975999999</v>
      </c>
      <c r="J49" s="154">
        <v>383674.16113999998</v>
      </c>
      <c r="K49" s="118">
        <v>177634.76741999993</v>
      </c>
      <c r="L49" s="118">
        <v>2982310.9261599998</v>
      </c>
      <c r="M49" s="118">
        <v>5345091.1527299993</v>
      </c>
      <c r="N49" s="117">
        <v>3302074.6903200001</v>
      </c>
      <c r="O49" s="118">
        <v>-1573482.4461600003</v>
      </c>
      <c r="P49" s="128">
        <f t="shared" si="3"/>
        <v>7073683.3968899995</v>
      </c>
    </row>
    <row r="50" spans="1:16" x14ac:dyDescent="0.25">
      <c r="A50" s="20"/>
      <c r="B50" s="17" t="s">
        <v>31</v>
      </c>
      <c r="C50" s="17"/>
      <c r="D50" s="21">
        <v>13348891.997</v>
      </c>
      <c r="E50" s="117">
        <v>2962274.4113600003</v>
      </c>
      <c r="F50" s="154">
        <v>142077.32371999999</v>
      </c>
      <c r="G50" s="154">
        <v>4727.8553599999996</v>
      </c>
      <c r="H50" s="21">
        <v>3109079.5904399999</v>
      </c>
      <c r="I50" s="154">
        <v>2339029.20805</v>
      </c>
      <c r="J50" s="154">
        <v>25372.367579999998</v>
      </c>
      <c r="K50" s="118">
        <v>2697738.9092799998</v>
      </c>
      <c r="L50" s="118">
        <v>5062140.4849100001</v>
      </c>
      <c r="M50" s="118">
        <v>8171220.0753499996</v>
      </c>
      <c r="N50" s="117">
        <v>860910.71736000001</v>
      </c>
      <c r="O50" s="118">
        <v>800386.01729000011</v>
      </c>
      <c r="P50" s="128">
        <f t="shared" si="3"/>
        <v>9832516.8099999987</v>
      </c>
    </row>
    <row r="51" spans="1:16" x14ac:dyDescent="0.25">
      <c r="A51" s="20" t="s">
        <v>32</v>
      </c>
      <c r="B51" s="17"/>
      <c r="C51" s="17"/>
      <c r="D51" s="21">
        <v>0</v>
      </c>
      <c r="E51" s="117">
        <v>12932.519039999999</v>
      </c>
      <c r="F51" s="154">
        <v>-4152.5516400001943</v>
      </c>
      <c r="G51" s="154">
        <v>-22014.210140000097</v>
      </c>
      <c r="H51" s="21">
        <v>-13234.242740000293</v>
      </c>
      <c r="I51" s="154">
        <v>-5027.1485999999568</v>
      </c>
      <c r="J51" s="154">
        <v>16880.788879999891</v>
      </c>
      <c r="K51" s="118">
        <v>-8866.3538000001572</v>
      </c>
      <c r="L51" s="118">
        <v>2987.2864799997769</v>
      </c>
      <c r="M51" s="118">
        <v>-10246.956260000516</v>
      </c>
      <c r="N51" s="117">
        <v>30477.166799999774</v>
      </c>
      <c r="O51" s="118">
        <v>-1901.4655699995346</v>
      </c>
      <c r="P51" s="128">
        <f t="shared" si="3"/>
        <v>18328.744969999723</v>
      </c>
    </row>
    <row r="52" spans="1:16" x14ac:dyDescent="0.25">
      <c r="A52" s="20" t="s">
        <v>33</v>
      </c>
      <c r="B52" s="17"/>
      <c r="C52" s="17"/>
      <c r="D52" s="21">
        <v>-7318.789099990845</v>
      </c>
      <c r="E52" s="117">
        <v>748313.99087999994</v>
      </c>
      <c r="F52" s="154">
        <v>-81641.68363</v>
      </c>
      <c r="G52" s="154">
        <v>-120340.49121000001</v>
      </c>
      <c r="H52" s="21">
        <v>546331.81603999995</v>
      </c>
      <c r="I52" s="154">
        <v>2637871.7065500002</v>
      </c>
      <c r="J52" s="154">
        <v>-1861297.4231000002</v>
      </c>
      <c r="K52" s="118">
        <v>41684.523219999995</v>
      </c>
      <c r="L52" s="118">
        <v>818258.80666999996</v>
      </c>
      <c r="M52" s="118">
        <v>1364591.1227099998</v>
      </c>
      <c r="N52" s="117">
        <v>147610.96316000001</v>
      </c>
      <c r="O52" s="118">
        <v>582846.8558100001</v>
      </c>
      <c r="P52" s="128">
        <f t="shared" si="3"/>
        <v>2095048.9416799999</v>
      </c>
    </row>
    <row r="53" spans="1:16" x14ac:dyDescent="0.25">
      <c r="A53" s="35" t="s">
        <v>90</v>
      </c>
      <c r="B53" s="33"/>
      <c r="C53" s="33"/>
      <c r="D53" s="21">
        <v>0</v>
      </c>
      <c r="E53" s="117">
        <v>0</v>
      </c>
      <c r="F53" s="154">
        <v>0</v>
      </c>
      <c r="G53" s="154">
        <v>0</v>
      </c>
      <c r="H53" s="21">
        <v>0</v>
      </c>
      <c r="I53" s="154">
        <v>0</v>
      </c>
      <c r="J53" s="154">
        <v>0</v>
      </c>
      <c r="K53" s="118">
        <v>0</v>
      </c>
      <c r="L53" s="118">
        <v>0</v>
      </c>
      <c r="M53" s="118">
        <v>0</v>
      </c>
      <c r="N53" s="117">
        <v>0</v>
      </c>
      <c r="O53" s="118">
        <v>0</v>
      </c>
      <c r="P53" s="128">
        <f t="shared" si="3"/>
        <v>0</v>
      </c>
    </row>
    <row r="54" spans="1:16" x14ac:dyDescent="0.25">
      <c r="A54" s="35"/>
      <c r="B54" s="33" t="s">
        <v>34</v>
      </c>
      <c r="C54" s="33"/>
      <c r="D54" s="21">
        <v>0</v>
      </c>
      <c r="E54" s="117">
        <v>0</v>
      </c>
      <c r="F54" s="154">
        <v>0</v>
      </c>
      <c r="G54" s="154">
        <v>0</v>
      </c>
      <c r="H54" s="21">
        <v>0</v>
      </c>
      <c r="I54" s="154">
        <v>0</v>
      </c>
      <c r="J54" s="154">
        <v>0</v>
      </c>
      <c r="K54" s="118">
        <v>0</v>
      </c>
      <c r="L54" s="118">
        <v>0</v>
      </c>
      <c r="M54" s="118">
        <v>0</v>
      </c>
      <c r="N54" s="117">
        <v>0</v>
      </c>
      <c r="O54" s="118">
        <v>0</v>
      </c>
      <c r="P54" s="128">
        <f t="shared" si="3"/>
        <v>0</v>
      </c>
    </row>
    <row r="55" spans="1:16" x14ac:dyDescent="0.25">
      <c r="A55" s="35"/>
      <c r="B55" s="33" t="s">
        <v>35</v>
      </c>
      <c r="C55" s="33"/>
      <c r="D55" s="21">
        <v>0</v>
      </c>
      <c r="E55" s="117">
        <v>0</v>
      </c>
      <c r="F55" s="154">
        <v>0</v>
      </c>
      <c r="G55" s="154">
        <v>0</v>
      </c>
      <c r="H55" s="21">
        <v>0</v>
      </c>
      <c r="I55" s="154">
        <v>0</v>
      </c>
      <c r="J55" s="154">
        <v>0</v>
      </c>
      <c r="K55" s="118">
        <v>0</v>
      </c>
      <c r="L55" s="118">
        <v>0</v>
      </c>
      <c r="M55" s="118">
        <v>0</v>
      </c>
      <c r="N55" s="117">
        <v>0</v>
      </c>
      <c r="O55" s="118">
        <v>0</v>
      </c>
      <c r="P55" s="128">
        <f t="shared" si="3"/>
        <v>0</v>
      </c>
    </row>
    <row r="56" spans="1:16" x14ac:dyDescent="0.25">
      <c r="A56" s="82" t="s">
        <v>91</v>
      </c>
      <c r="B56" s="33"/>
      <c r="C56" s="33"/>
      <c r="D56" s="21">
        <v>0</v>
      </c>
      <c r="E56" s="117">
        <v>0</v>
      </c>
      <c r="F56" s="154">
        <v>0</v>
      </c>
      <c r="G56" s="154">
        <v>0</v>
      </c>
      <c r="H56" s="21">
        <v>0</v>
      </c>
      <c r="I56" s="154">
        <v>0</v>
      </c>
      <c r="J56" s="154">
        <v>0</v>
      </c>
      <c r="K56" s="118">
        <v>0</v>
      </c>
      <c r="L56" s="118">
        <v>0</v>
      </c>
      <c r="M56" s="118">
        <v>0</v>
      </c>
      <c r="N56" s="117">
        <v>0</v>
      </c>
      <c r="O56" s="118">
        <v>0</v>
      </c>
      <c r="P56" s="128">
        <f t="shared" si="3"/>
        <v>0</v>
      </c>
    </row>
    <row r="57" spans="1:16" x14ac:dyDescent="0.25">
      <c r="A57" s="20" t="s">
        <v>36</v>
      </c>
      <c r="B57" s="17"/>
      <c r="C57" s="17"/>
      <c r="D57" s="21">
        <v>0</v>
      </c>
      <c r="E57" s="117">
        <v>0</v>
      </c>
      <c r="F57" s="154">
        <v>0</v>
      </c>
      <c r="G57" s="154">
        <v>0</v>
      </c>
      <c r="H57" s="21">
        <v>0</v>
      </c>
      <c r="I57" s="154">
        <v>0</v>
      </c>
      <c r="J57" s="154">
        <v>0</v>
      </c>
      <c r="K57" s="118">
        <v>0</v>
      </c>
      <c r="L57" s="118">
        <v>0</v>
      </c>
      <c r="M57" s="118">
        <v>0</v>
      </c>
      <c r="N57" s="117">
        <v>0</v>
      </c>
      <c r="O57" s="118">
        <v>0</v>
      </c>
      <c r="P57" s="128">
        <f t="shared" si="3"/>
        <v>0</v>
      </c>
    </row>
    <row r="58" spans="1:16" x14ac:dyDescent="0.25">
      <c r="A58" s="20"/>
      <c r="B58" s="17"/>
      <c r="C58" s="17"/>
      <c r="D58" s="21"/>
      <c r="E58" s="127"/>
      <c r="F58" s="151"/>
      <c r="G58" s="151"/>
      <c r="H58" s="244"/>
      <c r="I58" s="151"/>
      <c r="J58" s="151"/>
      <c r="K58" s="128"/>
      <c r="L58" s="128"/>
      <c r="M58" s="128"/>
      <c r="N58" s="127"/>
      <c r="O58" s="128"/>
      <c r="P58" s="128"/>
    </row>
    <row r="59" spans="1:16" x14ac:dyDescent="0.25">
      <c r="A59" s="20" t="s">
        <v>37</v>
      </c>
      <c r="B59" s="17"/>
      <c r="C59" s="17"/>
      <c r="D59" s="21">
        <v>9269274.7271999996</v>
      </c>
      <c r="E59" s="117">
        <v>1805404.55764</v>
      </c>
      <c r="F59" s="154">
        <v>-263607.837</v>
      </c>
      <c r="G59" s="154">
        <v>-752657.25855999987</v>
      </c>
      <c r="H59" s="21">
        <v>789139.46207999997</v>
      </c>
      <c r="I59" s="154">
        <v>1248584.2160000002</v>
      </c>
      <c r="J59" s="154">
        <v>2163629.2668599999</v>
      </c>
      <c r="K59" s="118">
        <v>103795.02699999999</v>
      </c>
      <c r="L59" s="118">
        <v>3516008.5098600001</v>
      </c>
      <c r="M59" s="118">
        <v>4305147.9719399996</v>
      </c>
      <c r="N59" s="117">
        <v>6177205.9969599992</v>
      </c>
      <c r="O59" s="118">
        <v>305250.49999999988</v>
      </c>
      <c r="P59" s="128">
        <f t="shared" ref="P59:P70" si="4">+SUM(M59:O59)</f>
        <v>10787604.468899999</v>
      </c>
    </row>
    <row r="60" spans="1:16" x14ac:dyDescent="0.25">
      <c r="A60" s="20" t="s">
        <v>38</v>
      </c>
      <c r="B60" s="17"/>
      <c r="C60" s="17"/>
      <c r="D60" s="21">
        <v>-281812.52679999999</v>
      </c>
      <c r="E60" s="117">
        <v>3109079.8596800002</v>
      </c>
      <c r="F60" s="154">
        <v>-656.6</v>
      </c>
      <c r="G60" s="154">
        <v>-9498.2115600000016</v>
      </c>
      <c r="H60" s="21">
        <v>3098925.0481199999</v>
      </c>
      <c r="I60" s="154">
        <v>1058388.3160000001</v>
      </c>
      <c r="J60" s="154">
        <v>1388184.44386</v>
      </c>
      <c r="K60" s="118">
        <v>-11337.062</v>
      </c>
      <c r="L60" s="118">
        <v>2435235.6978600002</v>
      </c>
      <c r="M60" s="118">
        <v>5534160.7459800001</v>
      </c>
      <c r="N60" s="117">
        <v>4325589.5539599992</v>
      </c>
      <c r="O60" s="118">
        <v>40.3900000000001</v>
      </c>
      <c r="P60" s="128">
        <f t="shared" si="4"/>
        <v>9859790.68994</v>
      </c>
    </row>
    <row r="61" spans="1:16" x14ac:dyDescent="0.25">
      <c r="A61" s="20"/>
      <c r="B61" s="17" t="s">
        <v>39</v>
      </c>
      <c r="C61" s="17"/>
      <c r="D61" s="21">
        <v>158352.19500000001</v>
      </c>
      <c r="E61" s="117">
        <v>3110640.1541200001</v>
      </c>
      <c r="F61" s="154">
        <v>0</v>
      </c>
      <c r="G61" s="154">
        <v>0</v>
      </c>
      <c r="H61" s="21">
        <v>3110640.1541200001</v>
      </c>
      <c r="I61" s="154">
        <v>1061775</v>
      </c>
      <c r="J61" s="154">
        <v>1392301.6311600001</v>
      </c>
      <c r="K61" s="118">
        <v>0</v>
      </c>
      <c r="L61" s="118">
        <v>2454076.6311600003</v>
      </c>
      <c r="M61" s="118">
        <v>5564716.7852800004</v>
      </c>
      <c r="N61" s="117">
        <v>4327211.1420799997</v>
      </c>
      <c r="O61" s="118">
        <v>2020.835</v>
      </c>
      <c r="P61" s="128">
        <f t="shared" si="4"/>
        <v>9893948.762360001</v>
      </c>
    </row>
    <row r="62" spans="1:16" x14ac:dyDescent="0.25">
      <c r="A62" s="20"/>
      <c r="B62" s="17"/>
      <c r="C62" s="17" t="s">
        <v>40</v>
      </c>
      <c r="D62" s="21"/>
      <c r="E62" s="117">
        <v>3110640.1541200001</v>
      </c>
      <c r="F62" s="154">
        <v>0</v>
      </c>
      <c r="G62" s="154">
        <v>0</v>
      </c>
      <c r="H62" s="21">
        <v>3110640.1541200001</v>
      </c>
      <c r="I62" s="154">
        <v>1061775</v>
      </c>
      <c r="J62" s="154">
        <v>1392301.6311600001</v>
      </c>
      <c r="K62" s="118">
        <v>0</v>
      </c>
      <c r="L62" s="118">
        <v>2454076.6311600003</v>
      </c>
      <c r="M62" s="118">
        <v>5564716.7852800004</v>
      </c>
      <c r="N62" s="117">
        <v>4327211.1420799997</v>
      </c>
      <c r="O62" s="118">
        <v>0</v>
      </c>
      <c r="P62" s="128">
        <f t="shared" si="4"/>
        <v>9891927.9273600001</v>
      </c>
    </row>
    <row r="63" spans="1:16" x14ac:dyDescent="0.25">
      <c r="A63" s="20"/>
      <c r="B63" s="17"/>
      <c r="C63" s="17" t="s">
        <v>41</v>
      </c>
      <c r="D63" s="21"/>
      <c r="E63" s="117">
        <v>0</v>
      </c>
      <c r="F63" s="154">
        <v>0</v>
      </c>
      <c r="G63" s="154">
        <v>0</v>
      </c>
      <c r="H63" s="21">
        <v>0</v>
      </c>
      <c r="I63" s="154">
        <v>0</v>
      </c>
      <c r="J63" s="154">
        <v>0</v>
      </c>
      <c r="K63" s="118">
        <v>0</v>
      </c>
      <c r="L63" s="118">
        <v>0</v>
      </c>
      <c r="M63" s="118">
        <v>0</v>
      </c>
      <c r="N63" s="117">
        <v>0</v>
      </c>
      <c r="O63" s="118">
        <v>2020.835</v>
      </c>
      <c r="P63" s="128">
        <f t="shared" si="4"/>
        <v>2020.835</v>
      </c>
    </row>
    <row r="64" spans="1:16" x14ac:dyDescent="0.25">
      <c r="A64" s="20"/>
      <c r="B64" s="17" t="s">
        <v>42</v>
      </c>
      <c r="C64" s="17"/>
      <c r="D64" s="21">
        <v>440164.7218</v>
      </c>
      <c r="E64" s="117">
        <v>1560.2944399999999</v>
      </c>
      <c r="F64" s="154">
        <v>656.6</v>
      </c>
      <c r="G64" s="154">
        <v>9498.2115600000016</v>
      </c>
      <c r="H64" s="21">
        <v>11715.106000000002</v>
      </c>
      <c r="I64" s="154">
        <v>3386.6840000000002</v>
      </c>
      <c r="J64" s="154">
        <v>4117.1873000000005</v>
      </c>
      <c r="K64" s="118">
        <v>11337.062</v>
      </c>
      <c r="L64" s="118">
        <v>18840.933300000001</v>
      </c>
      <c r="M64" s="118">
        <v>30556.039300000004</v>
      </c>
      <c r="N64" s="117">
        <v>1621.5881199999999</v>
      </c>
      <c r="O64" s="118">
        <v>1980.4449999999999</v>
      </c>
      <c r="P64" s="128">
        <f t="shared" si="4"/>
        <v>34158.072420000004</v>
      </c>
    </row>
    <row r="65" spans="1:19" x14ac:dyDescent="0.25">
      <c r="A65" s="20" t="s">
        <v>43</v>
      </c>
      <c r="B65" s="17"/>
      <c r="C65" s="17"/>
      <c r="D65" s="21">
        <v>9907241.6679999996</v>
      </c>
      <c r="E65" s="117">
        <v>-1272597.4690400001</v>
      </c>
      <c r="F65" s="154">
        <v>-235520.51</v>
      </c>
      <c r="G65" s="154">
        <v>-715210.6179999999</v>
      </c>
      <c r="H65" s="21">
        <v>-2223328.5970399999</v>
      </c>
      <c r="I65" s="154">
        <v>217415.66000000003</v>
      </c>
      <c r="J65" s="154">
        <v>803456.11199999996</v>
      </c>
      <c r="K65" s="118">
        <v>143652.91399999999</v>
      </c>
      <c r="L65" s="118">
        <v>1164524.6859999998</v>
      </c>
      <c r="M65" s="118">
        <v>-1058803.9110400002</v>
      </c>
      <c r="N65" s="117">
        <v>1881262.7289999998</v>
      </c>
      <c r="O65" s="118">
        <v>336432.9389999999</v>
      </c>
      <c r="P65" s="128">
        <f t="shared" si="4"/>
        <v>1158891.7569599994</v>
      </c>
    </row>
    <row r="66" spans="1:19" x14ac:dyDescent="0.25">
      <c r="A66" s="20"/>
      <c r="B66" s="17" t="s">
        <v>39</v>
      </c>
      <c r="C66" s="17"/>
      <c r="D66" s="21">
        <v>15320000</v>
      </c>
      <c r="E66" s="117">
        <v>0</v>
      </c>
      <c r="F66" s="154">
        <v>0</v>
      </c>
      <c r="G66" s="154">
        <v>846265.799</v>
      </c>
      <c r="H66" s="21">
        <v>846265.799</v>
      </c>
      <c r="I66" s="154">
        <v>811370.47100000002</v>
      </c>
      <c r="J66" s="154">
        <v>848317</v>
      </c>
      <c r="K66" s="118">
        <v>855689</v>
      </c>
      <c r="L66" s="118">
        <v>2515376.4709999999</v>
      </c>
      <c r="M66" s="118">
        <v>3361642.27</v>
      </c>
      <c r="N66" s="117">
        <v>2794446.852</v>
      </c>
      <c r="O66" s="118">
        <v>905200.82499999995</v>
      </c>
      <c r="P66" s="128">
        <f t="shared" si="4"/>
        <v>7061289.9469999997</v>
      </c>
    </row>
    <row r="67" spans="1:19" x14ac:dyDescent="0.25">
      <c r="A67" s="20"/>
      <c r="B67" s="17"/>
      <c r="C67" s="17" t="s">
        <v>40</v>
      </c>
      <c r="D67" s="21"/>
      <c r="E67" s="117">
        <v>0</v>
      </c>
      <c r="F67" s="154">
        <v>0</v>
      </c>
      <c r="G67" s="154">
        <v>846265.799</v>
      </c>
      <c r="H67" s="21">
        <v>846265.799</v>
      </c>
      <c r="I67" s="154">
        <v>811370.47100000002</v>
      </c>
      <c r="J67" s="154">
        <v>848317</v>
      </c>
      <c r="K67" s="118">
        <v>855689</v>
      </c>
      <c r="L67" s="118">
        <v>2515376.4709999999</v>
      </c>
      <c r="M67" s="118">
        <v>3361642.27</v>
      </c>
      <c r="N67" s="117">
        <v>2794446.852</v>
      </c>
      <c r="O67" s="118">
        <v>905200.82499999995</v>
      </c>
      <c r="P67" s="128">
        <f t="shared" si="4"/>
        <v>7061289.9469999997</v>
      </c>
    </row>
    <row r="68" spans="1:19" x14ac:dyDescent="0.25">
      <c r="A68" s="20"/>
      <c r="B68" s="17"/>
      <c r="C68" s="17" t="s">
        <v>41</v>
      </c>
      <c r="D68" s="21"/>
      <c r="E68" s="117">
        <v>0</v>
      </c>
      <c r="F68" s="154">
        <v>0</v>
      </c>
      <c r="G68" s="154">
        <v>0</v>
      </c>
      <c r="H68" s="21">
        <v>0</v>
      </c>
      <c r="I68" s="154">
        <v>0</v>
      </c>
      <c r="J68" s="154">
        <v>0</v>
      </c>
      <c r="K68" s="118">
        <v>0</v>
      </c>
      <c r="L68" s="118">
        <v>0</v>
      </c>
      <c r="M68" s="118">
        <v>0</v>
      </c>
      <c r="N68" s="117">
        <v>0</v>
      </c>
      <c r="O68" s="118">
        <v>0</v>
      </c>
      <c r="P68" s="128">
        <f t="shared" si="4"/>
        <v>0</v>
      </c>
    </row>
    <row r="69" spans="1:19" x14ac:dyDescent="0.25">
      <c r="A69" s="20"/>
      <c r="B69" s="17" t="s">
        <v>42</v>
      </c>
      <c r="C69" s="17"/>
      <c r="D69" s="21">
        <v>5412758.3320000004</v>
      </c>
      <c r="E69" s="117">
        <v>1272597.4690400001</v>
      </c>
      <c r="F69" s="154">
        <v>235520.51</v>
      </c>
      <c r="G69" s="154">
        <v>1561476.4169999999</v>
      </c>
      <c r="H69" s="21">
        <v>3069594.39604</v>
      </c>
      <c r="I69" s="154">
        <v>593954.81099999999</v>
      </c>
      <c r="J69" s="154">
        <v>44860.887999999999</v>
      </c>
      <c r="K69" s="118">
        <v>712036.08600000001</v>
      </c>
      <c r="L69" s="118">
        <v>1350851.7850000001</v>
      </c>
      <c r="M69" s="118">
        <v>4420446.1810400002</v>
      </c>
      <c r="N69" s="117">
        <v>913184.12300000002</v>
      </c>
      <c r="O69" s="118">
        <v>568767.88600000006</v>
      </c>
      <c r="P69" s="128">
        <f t="shared" si="4"/>
        <v>5902398.1900399998</v>
      </c>
    </row>
    <row r="70" spans="1:19" x14ac:dyDescent="0.25">
      <c r="A70" s="20" t="s">
        <v>44</v>
      </c>
      <c r="B70" s="17"/>
      <c r="C70" s="17"/>
      <c r="D70" s="21">
        <v>-356154.41399999999</v>
      </c>
      <c r="E70" s="117">
        <v>-31077.832999999999</v>
      </c>
      <c r="F70" s="154">
        <v>-27430.726999999999</v>
      </c>
      <c r="G70" s="154">
        <v>-27948.429</v>
      </c>
      <c r="H70" s="21">
        <v>-86456.989000000001</v>
      </c>
      <c r="I70" s="154">
        <v>-27219.759999999998</v>
      </c>
      <c r="J70" s="154">
        <v>-28011.289000000001</v>
      </c>
      <c r="K70" s="118">
        <v>-28520.825000000001</v>
      </c>
      <c r="L70" s="118">
        <v>-83751.873999999996</v>
      </c>
      <c r="M70" s="118">
        <v>-170208.86300000001</v>
      </c>
      <c r="N70" s="117">
        <v>-29646.286</v>
      </c>
      <c r="O70" s="118">
        <v>-31222.829000000002</v>
      </c>
      <c r="P70" s="128">
        <f t="shared" si="4"/>
        <v>-231077.978</v>
      </c>
    </row>
    <row r="71" spans="1:19" x14ac:dyDescent="0.25">
      <c r="A71" s="20"/>
      <c r="B71" s="17"/>
      <c r="C71" s="17"/>
      <c r="D71" s="21"/>
      <c r="E71" s="127"/>
      <c r="F71" s="151"/>
      <c r="G71" s="151"/>
      <c r="H71" s="244"/>
      <c r="I71" s="151"/>
      <c r="J71" s="151"/>
      <c r="K71" s="128"/>
      <c r="L71" s="128"/>
      <c r="M71" s="128"/>
      <c r="N71" s="127"/>
      <c r="O71" s="128"/>
      <c r="P71" s="128"/>
    </row>
    <row r="72" spans="1:19" ht="13" x14ac:dyDescent="0.3">
      <c r="A72" s="24" t="s">
        <v>45</v>
      </c>
      <c r="B72" s="25"/>
      <c r="C72" s="25"/>
      <c r="D72" s="26">
        <v>-6482642.3431999888</v>
      </c>
      <c r="E72" s="131">
        <v>475606.03391999914</v>
      </c>
      <c r="F72" s="152">
        <v>-322500.42116000009</v>
      </c>
      <c r="G72" s="152">
        <v>-1653884.99132</v>
      </c>
      <c r="H72" s="247">
        <v>-1500779.3785600008</v>
      </c>
      <c r="I72" s="152">
        <v>1413220.5192500001</v>
      </c>
      <c r="J72" s="152">
        <v>-3345161.6752000004</v>
      </c>
      <c r="K72" s="132">
        <v>-2256012.42356</v>
      </c>
      <c r="L72" s="132">
        <v>-4187953.579510001</v>
      </c>
      <c r="M72" s="132">
        <v>-5688732.4580700006</v>
      </c>
      <c r="N72" s="131">
        <v>-3432352.8548399997</v>
      </c>
      <c r="O72" s="132">
        <v>-2051745.1532399999</v>
      </c>
      <c r="P72" s="132">
        <f t="shared" ref="P72" si="5">+SUM(M72:O72)</f>
        <v>-11172830.466150001</v>
      </c>
    </row>
    <row r="73" spans="1:19" x14ac:dyDescent="0.25">
      <c r="A73" s="30"/>
      <c r="B73" s="31"/>
      <c r="C73" s="31"/>
      <c r="D73" s="32"/>
      <c r="E73" s="133"/>
      <c r="F73" s="153"/>
      <c r="G73" s="153"/>
      <c r="H73" s="248"/>
      <c r="I73" s="153"/>
      <c r="J73" s="153"/>
      <c r="K73" s="134"/>
      <c r="L73" s="134"/>
      <c r="M73" s="134"/>
      <c r="N73" s="133"/>
      <c r="O73" s="134"/>
      <c r="P73" s="32"/>
    </row>
    <row r="74" spans="1:19" s="40" customFormat="1" ht="12.75" customHeight="1" x14ac:dyDescent="0.25">
      <c r="A74" s="17" t="s">
        <v>46</v>
      </c>
      <c r="B74" s="37" t="s">
        <v>49</v>
      </c>
      <c r="C74" s="37"/>
      <c r="D74" s="43"/>
      <c r="E74" s="44"/>
      <c r="F74" s="44"/>
      <c r="G74" s="44"/>
      <c r="H74" s="44"/>
      <c r="I74" s="44"/>
      <c r="J74" s="44"/>
      <c r="K74" s="45"/>
      <c r="L74" s="44"/>
      <c r="M74" s="44"/>
      <c r="N74" s="44"/>
      <c r="O74" s="44"/>
      <c r="P74" s="45"/>
      <c r="Q74" s="45"/>
      <c r="R74" s="45"/>
      <c r="S74" s="39"/>
    </row>
    <row r="75" spans="1:19" s="40" customFormat="1" ht="12.75" customHeight="1" x14ac:dyDescent="0.25">
      <c r="A75" s="36" t="s">
        <v>47</v>
      </c>
      <c r="B75" s="42" t="s">
        <v>63</v>
      </c>
      <c r="C75" s="42"/>
      <c r="D75" s="42"/>
      <c r="E75" s="42"/>
      <c r="F75" s="42"/>
      <c r="G75" s="42"/>
      <c r="H75" s="42"/>
      <c r="I75" s="42"/>
      <c r="J75" s="42"/>
      <c r="K75" s="37"/>
      <c r="L75" s="42"/>
      <c r="M75" s="42"/>
      <c r="N75" s="42"/>
      <c r="O75" s="42"/>
      <c r="P75" s="42"/>
      <c r="Q75" s="41"/>
      <c r="R75" s="41"/>
      <c r="S75" s="39"/>
    </row>
    <row r="76" spans="1:19" s="40" customFormat="1" ht="12.75" customHeight="1" x14ac:dyDescent="0.25">
      <c r="A76" s="36" t="s">
        <v>48</v>
      </c>
      <c r="B76" s="42" t="s">
        <v>82</v>
      </c>
      <c r="C76" s="42"/>
      <c r="D76" s="42"/>
      <c r="E76" s="42"/>
      <c r="F76" s="42"/>
      <c r="G76" s="42"/>
      <c r="H76" s="42"/>
      <c r="I76" s="42"/>
      <c r="J76" s="42"/>
      <c r="K76" s="37"/>
      <c r="L76" s="42"/>
      <c r="M76" s="42"/>
      <c r="N76" s="42"/>
      <c r="O76" s="42"/>
      <c r="P76" s="42"/>
      <c r="Q76" s="41"/>
      <c r="R76" s="41"/>
      <c r="S76" s="39"/>
    </row>
    <row r="77" spans="1:19" s="262" customFormat="1" ht="23.25" customHeight="1" x14ac:dyDescent="0.25">
      <c r="A77" s="75" t="s">
        <v>50</v>
      </c>
      <c r="B77" s="160" t="s">
        <v>65</v>
      </c>
      <c r="C77" s="75"/>
      <c r="D77" s="160"/>
      <c r="E77" s="75"/>
      <c r="F77" s="75"/>
      <c r="G77" s="75"/>
      <c r="H77" s="75"/>
      <c r="I77" s="75"/>
      <c r="J77" s="75"/>
      <c r="K77" s="36"/>
      <c r="L77" s="75"/>
      <c r="M77" s="75"/>
      <c r="N77" s="75"/>
      <c r="Q77" s="263">
        <v>5</v>
      </c>
    </row>
    <row r="78" spans="1:19" s="162" customFormat="1" ht="25.5" customHeight="1" x14ac:dyDescent="0.25">
      <c r="A78" s="160"/>
      <c r="B78" s="274"/>
      <c r="C78" s="275"/>
      <c r="D78" s="275"/>
      <c r="E78" s="275"/>
      <c r="F78" s="275"/>
      <c r="G78" s="275"/>
      <c r="H78" s="237"/>
      <c r="I78" s="161"/>
      <c r="J78" s="161"/>
      <c r="K78" s="43"/>
      <c r="L78" s="161"/>
      <c r="M78" s="161"/>
      <c r="N78" s="161"/>
      <c r="O78" s="161"/>
      <c r="P78" s="43"/>
      <c r="Q78" s="43"/>
      <c r="R78" s="43"/>
    </row>
    <row r="79" spans="1:19" s="40" customFormat="1" ht="25.5" customHeight="1" x14ac:dyDescent="0.25">
      <c r="A79" s="80"/>
      <c r="K79" s="39"/>
    </row>
    <row r="80" spans="1:19"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39370078740157483"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Q79"/>
  <sheetViews>
    <sheetView topLeftCell="D31" workbookViewId="0">
      <selection activeCell="I52" sqref="I52"/>
    </sheetView>
  </sheetViews>
  <sheetFormatPr baseColWidth="10" defaultRowHeight="12.5" x14ac:dyDescent="0.25"/>
  <cols>
    <col min="1" max="2" width="2.54296875" customWidth="1"/>
    <col min="3" max="3" width="54.54296875" customWidth="1"/>
    <col min="4" max="9" width="10.54296875" customWidth="1"/>
    <col min="10" max="10" width="10.54296875" style="17" customWidth="1"/>
    <col min="11" max="14" width="10.54296875" customWidth="1"/>
    <col min="15" max="15" width="11.1796875" bestFit="1" customWidth="1"/>
    <col min="16" max="16" width="5.54296875" customWidth="1"/>
  </cols>
  <sheetData>
    <row r="1" spans="1:16" ht="25" x14ac:dyDescent="0.5">
      <c r="P1" s="165"/>
    </row>
    <row r="2" spans="1:16" ht="13" x14ac:dyDescent="0.3">
      <c r="A2" s="1" t="s">
        <v>71</v>
      </c>
      <c r="B2" s="2"/>
      <c r="C2" s="2"/>
      <c r="D2" s="2"/>
      <c r="E2" s="2"/>
      <c r="F2" s="2"/>
      <c r="G2" s="2"/>
      <c r="H2" s="2"/>
      <c r="I2" s="2"/>
      <c r="J2" s="46"/>
      <c r="K2" s="2"/>
      <c r="L2" s="2"/>
      <c r="M2" s="2"/>
      <c r="N2" s="2"/>
      <c r="O2" s="2"/>
    </row>
    <row r="3" spans="1:16" ht="13" x14ac:dyDescent="0.3">
      <c r="A3" s="4" t="str">
        <f>+Total!A3</f>
        <v>ESTADO DE OPERACIONES DE GOBIERNO  2021</v>
      </c>
      <c r="B3" s="5"/>
      <c r="C3" s="5"/>
      <c r="D3" s="2"/>
      <c r="E3" s="2"/>
      <c r="F3" s="2"/>
      <c r="G3" s="2"/>
      <c r="H3" s="2"/>
      <c r="I3" s="2"/>
      <c r="J3" s="46"/>
      <c r="K3" s="2"/>
      <c r="L3" s="2"/>
      <c r="M3" s="2"/>
      <c r="N3" s="2"/>
      <c r="O3" s="2"/>
    </row>
    <row r="4" spans="1:16" ht="13" x14ac:dyDescent="0.3">
      <c r="A4" s="1" t="s">
        <v>1</v>
      </c>
      <c r="B4" s="2"/>
      <c r="C4" s="2"/>
      <c r="D4" s="2"/>
      <c r="E4" s="2"/>
      <c r="F4" s="2"/>
      <c r="G4" s="2"/>
      <c r="H4" s="2"/>
      <c r="I4" s="2"/>
      <c r="J4" s="46"/>
      <c r="K4" s="2"/>
      <c r="L4" s="2"/>
      <c r="M4" s="2"/>
      <c r="N4" s="2"/>
      <c r="O4" s="2"/>
    </row>
    <row r="5" spans="1:16" ht="13" x14ac:dyDescent="0.3">
      <c r="A5" s="1" t="s">
        <v>52</v>
      </c>
      <c r="B5" s="2"/>
      <c r="C5" s="7"/>
      <c r="D5" s="2"/>
      <c r="E5" s="2"/>
      <c r="F5" s="2"/>
      <c r="G5" s="2"/>
      <c r="H5" s="2"/>
      <c r="I5" s="2"/>
      <c r="J5" s="46"/>
      <c r="K5" s="2"/>
      <c r="L5" s="2"/>
      <c r="M5" s="2"/>
      <c r="N5" s="2"/>
      <c r="O5" s="2"/>
    </row>
    <row r="6" spans="1:16" ht="13" x14ac:dyDescent="0.3">
      <c r="A6" s="1" t="s">
        <v>3</v>
      </c>
      <c r="B6" s="2"/>
      <c r="C6" s="7"/>
      <c r="D6" s="2"/>
      <c r="E6" s="2"/>
      <c r="F6" s="2"/>
      <c r="G6" s="2"/>
      <c r="H6" s="2"/>
      <c r="I6" s="2"/>
      <c r="J6" s="46"/>
      <c r="K6" s="2"/>
      <c r="L6" s="2"/>
      <c r="M6" s="2"/>
      <c r="N6" s="2"/>
      <c r="O6" s="2"/>
    </row>
    <row r="7" spans="1:16" ht="13" x14ac:dyDescent="0.3">
      <c r="A7" s="9"/>
      <c r="B7" s="10"/>
      <c r="C7" s="11"/>
    </row>
    <row r="8" spans="1:16" ht="24.75" customHeight="1"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6" ht="13" x14ac:dyDescent="0.3">
      <c r="A9" s="16"/>
      <c r="B9" s="17"/>
      <c r="C9" s="17"/>
      <c r="D9" s="123"/>
      <c r="E9" s="155"/>
      <c r="F9" s="155"/>
      <c r="G9" s="249"/>
      <c r="H9" s="155"/>
      <c r="I9" s="155"/>
      <c r="J9" s="124"/>
      <c r="K9" s="124"/>
      <c r="L9" s="124"/>
      <c r="M9" s="123"/>
      <c r="N9" s="124"/>
      <c r="O9" s="126"/>
    </row>
    <row r="10" spans="1:16" ht="13" x14ac:dyDescent="0.3">
      <c r="A10" s="19" t="s">
        <v>6</v>
      </c>
      <c r="B10" s="17"/>
      <c r="C10" s="17"/>
      <c r="D10" s="115"/>
      <c r="E10" s="150"/>
      <c r="F10" s="150"/>
      <c r="G10" s="243"/>
      <c r="H10" s="150"/>
      <c r="I10" s="150"/>
      <c r="J10" s="116"/>
      <c r="K10" s="116"/>
      <c r="L10" s="116"/>
      <c r="M10" s="115"/>
      <c r="N10" s="116"/>
      <c r="O10" s="116"/>
    </row>
    <row r="11" spans="1:16" x14ac:dyDescent="0.25">
      <c r="A11" s="20" t="s">
        <v>7</v>
      </c>
      <c r="B11" s="17"/>
      <c r="C11" s="17"/>
      <c r="D11" s="117">
        <v>4149169.4119999991</v>
      </c>
      <c r="E11" s="154">
        <v>3542665.2929999996</v>
      </c>
      <c r="F11" s="154">
        <v>4082303.2609999999</v>
      </c>
      <c r="G11" s="21">
        <v>11774137.966000004</v>
      </c>
      <c r="H11" s="154">
        <v>6613918.7950000009</v>
      </c>
      <c r="I11" s="154">
        <v>2754155.8839999996</v>
      </c>
      <c r="J11" s="118">
        <v>3251274.5660000001</v>
      </c>
      <c r="K11" s="118">
        <v>12619349.245000001</v>
      </c>
      <c r="L11" s="118">
        <v>24393487.210999995</v>
      </c>
      <c r="M11" s="117">
        <v>3827559.6619999995</v>
      </c>
      <c r="N11" s="118">
        <v>4326445.8670000006</v>
      </c>
      <c r="O11" s="128">
        <f>+SUM(L11:N11)</f>
        <v>32547492.739999995</v>
      </c>
    </row>
    <row r="12" spans="1:16" x14ac:dyDescent="0.25">
      <c r="A12" s="20"/>
      <c r="B12" s="17" t="s">
        <v>8</v>
      </c>
      <c r="C12" s="17"/>
      <c r="D12" s="117">
        <v>3644300.9330000002</v>
      </c>
      <c r="E12" s="154">
        <v>3049969.909</v>
      </c>
      <c r="F12" s="154">
        <v>3114741.9109999998</v>
      </c>
      <c r="G12" s="21">
        <v>9809012.7530000005</v>
      </c>
      <c r="H12" s="154">
        <v>5928314.7699999996</v>
      </c>
      <c r="I12" s="154">
        <v>2304981.1430000002</v>
      </c>
      <c r="J12" s="118">
        <v>2757722.1889999998</v>
      </c>
      <c r="K12" s="118">
        <v>10991018.102</v>
      </c>
      <c r="L12" s="118">
        <v>20800030.855</v>
      </c>
      <c r="M12" s="117">
        <v>3254654.9380000001</v>
      </c>
      <c r="N12" s="118">
        <v>3771890.9309999999</v>
      </c>
      <c r="O12" s="128">
        <f t="shared" ref="O12:O30" si="0">+SUM(L12:N12)</f>
        <v>27826576.723999999</v>
      </c>
    </row>
    <row r="13" spans="1:16" s="195" customFormat="1" x14ac:dyDescent="0.25">
      <c r="A13" s="83"/>
      <c r="B13" s="81"/>
      <c r="C13" s="81" t="s">
        <v>69</v>
      </c>
      <c r="D13" s="196">
        <v>130095.46076100104</v>
      </c>
      <c r="E13" s="197">
        <v>202274.52262251903</v>
      </c>
      <c r="F13" s="197">
        <v>159352.11960738283</v>
      </c>
      <c r="G13" s="191">
        <v>491722.10299090284</v>
      </c>
      <c r="H13" s="197">
        <v>540323.89254586841</v>
      </c>
      <c r="I13" s="197">
        <v>318596.67630760674</v>
      </c>
      <c r="J13" s="198">
        <v>319980.7261064843</v>
      </c>
      <c r="K13" s="198">
        <v>1178901.2949599596</v>
      </c>
      <c r="L13" s="198">
        <v>1670623.3979508625</v>
      </c>
      <c r="M13" s="196">
        <v>222290.10424326087</v>
      </c>
      <c r="N13" s="198">
        <v>200942.61512839765</v>
      </c>
      <c r="O13" s="128">
        <f t="shared" si="0"/>
        <v>2093856.1173225211</v>
      </c>
    </row>
    <row r="14" spans="1:16" s="195" customFormat="1" x14ac:dyDescent="0.25">
      <c r="A14" s="83"/>
      <c r="B14" s="81"/>
      <c r="C14" s="81" t="s">
        <v>59</v>
      </c>
      <c r="D14" s="196">
        <v>3514205.4722389993</v>
      </c>
      <c r="E14" s="197">
        <v>2847695.3863774808</v>
      </c>
      <c r="F14" s="197">
        <v>2955389.7913926169</v>
      </c>
      <c r="G14" s="191">
        <v>9317290.6500090975</v>
      </c>
      <c r="H14" s="197">
        <v>5387990.8774541309</v>
      </c>
      <c r="I14" s="197">
        <v>1986384.4666923934</v>
      </c>
      <c r="J14" s="198">
        <v>2437741.4628935154</v>
      </c>
      <c r="K14" s="198">
        <v>9812116.8070400394</v>
      </c>
      <c r="L14" s="198">
        <v>19129407.457049139</v>
      </c>
      <c r="M14" s="196">
        <v>3032364.8337567393</v>
      </c>
      <c r="N14" s="198">
        <v>3570948.3158716024</v>
      </c>
      <c r="O14" s="128">
        <f t="shared" si="0"/>
        <v>25732720.60667748</v>
      </c>
    </row>
    <row r="15" spans="1:16" x14ac:dyDescent="0.25">
      <c r="A15" s="20"/>
      <c r="B15" s="17" t="s">
        <v>103</v>
      </c>
      <c r="C15" s="17"/>
      <c r="D15" s="117">
        <v>0</v>
      </c>
      <c r="E15" s="154">
        <v>0</v>
      </c>
      <c r="F15" s="154">
        <v>0</v>
      </c>
      <c r="G15" s="21">
        <v>0</v>
      </c>
      <c r="H15" s="154">
        <v>0</v>
      </c>
      <c r="I15" s="154">
        <v>0</v>
      </c>
      <c r="J15" s="118">
        <v>0</v>
      </c>
      <c r="K15" s="118">
        <v>0</v>
      </c>
      <c r="L15" s="118">
        <v>0</v>
      </c>
      <c r="M15" s="117">
        <v>0</v>
      </c>
      <c r="N15" s="118">
        <v>0</v>
      </c>
      <c r="O15" s="128">
        <f t="shared" si="0"/>
        <v>0</v>
      </c>
    </row>
    <row r="16" spans="1:16" x14ac:dyDescent="0.25">
      <c r="A16" s="20"/>
      <c r="B16" s="17" t="s">
        <v>9</v>
      </c>
      <c r="C16" s="17"/>
      <c r="D16" s="117">
        <v>239648.19</v>
      </c>
      <c r="E16" s="154">
        <v>216981.43400000001</v>
      </c>
      <c r="F16" s="154">
        <v>231514.215</v>
      </c>
      <c r="G16" s="21">
        <v>688143.83900000004</v>
      </c>
      <c r="H16" s="154">
        <v>227097.1</v>
      </c>
      <c r="I16" s="154">
        <v>228074.71400000001</v>
      </c>
      <c r="J16" s="118">
        <v>229717.785</v>
      </c>
      <c r="K16" s="118">
        <v>684889.59900000005</v>
      </c>
      <c r="L16" s="118">
        <v>1373033.4380000001</v>
      </c>
      <c r="M16" s="117">
        <v>231851.57500000001</v>
      </c>
      <c r="N16" s="118">
        <v>227471.11</v>
      </c>
      <c r="O16" s="128">
        <f t="shared" si="0"/>
        <v>1832356.1230000001</v>
      </c>
    </row>
    <row r="17" spans="1:15" x14ac:dyDescent="0.25">
      <c r="A17" s="20"/>
      <c r="B17" s="17" t="s">
        <v>66</v>
      </c>
      <c r="C17" s="17"/>
      <c r="D17" s="117">
        <v>6775.0219999999999</v>
      </c>
      <c r="E17" s="154">
        <v>2598.59</v>
      </c>
      <c r="F17" s="154">
        <v>3803.134</v>
      </c>
      <c r="G17" s="21">
        <v>13176.746000000001</v>
      </c>
      <c r="H17" s="154">
        <v>33603.328999999998</v>
      </c>
      <c r="I17" s="154">
        <v>5993.1790000000001</v>
      </c>
      <c r="J17" s="118">
        <v>9681.3119999999999</v>
      </c>
      <c r="K17" s="118">
        <v>49277.82</v>
      </c>
      <c r="L17" s="118">
        <v>62454.565999999999</v>
      </c>
      <c r="M17" s="117">
        <v>3553.52</v>
      </c>
      <c r="N17" s="118">
        <v>9304.4889999999996</v>
      </c>
      <c r="O17" s="128">
        <f t="shared" si="0"/>
        <v>75312.574999999997</v>
      </c>
    </row>
    <row r="18" spans="1:15" x14ac:dyDescent="0.25">
      <c r="A18" s="20"/>
      <c r="B18" s="17" t="s">
        <v>67</v>
      </c>
      <c r="C18" s="17"/>
      <c r="D18" s="117">
        <v>18382.271000000001</v>
      </c>
      <c r="E18" s="154">
        <v>24580.580999999998</v>
      </c>
      <c r="F18" s="154">
        <v>15548.275</v>
      </c>
      <c r="G18" s="21">
        <v>58511.127</v>
      </c>
      <c r="H18" s="154">
        <v>29916.152999999998</v>
      </c>
      <c r="I18" s="154">
        <v>27546.91</v>
      </c>
      <c r="J18" s="118">
        <v>14157.632</v>
      </c>
      <c r="K18" s="118">
        <v>71620.694999999992</v>
      </c>
      <c r="L18" s="118">
        <v>130131.82199999999</v>
      </c>
      <c r="M18" s="117">
        <v>26602.339</v>
      </c>
      <c r="N18" s="118">
        <v>15879.752</v>
      </c>
      <c r="O18" s="128">
        <f t="shared" si="0"/>
        <v>172613.913</v>
      </c>
    </row>
    <row r="19" spans="1:15" x14ac:dyDescent="0.25">
      <c r="A19" s="20"/>
      <c r="B19" s="17" t="s">
        <v>10</v>
      </c>
      <c r="C19" s="17"/>
      <c r="D19" s="117">
        <v>61714.002999999997</v>
      </c>
      <c r="E19" s="154">
        <v>72408.804000000004</v>
      </c>
      <c r="F19" s="154">
        <v>372739.32799999998</v>
      </c>
      <c r="G19" s="21">
        <v>506862.13500000001</v>
      </c>
      <c r="H19" s="154">
        <v>114149.287</v>
      </c>
      <c r="I19" s="154">
        <v>69253.482000000004</v>
      </c>
      <c r="J19" s="118">
        <v>73750.572339000006</v>
      </c>
      <c r="K19" s="118">
        <v>257153.34133900001</v>
      </c>
      <c r="L19" s="118">
        <v>764015.47633900004</v>
      </c>
      <c r="M19" s="117">
        <v>78047.351660999993</v>
      </c>
      <c r="N19" s="118">
        <v>102136.007</v>
      </c>
      <c r="O19" s="128">
        <f t="shared" si="0"/>
        <v>944198.83499999996</v>
      </c>
    </row>
    <row r="20" spans="1:15" x14ac:dyDescent="0.25">
      <c r="A20" s="20"/>
      <c r="B20" s="17" t="s">
        <v>11</v>
      </c>
      <c r="C20" s="17"/>
      <c r="D20" s="117">
        <v>178348.99299999999</v>
      </c>
      <c r="E20" s="154">
        <v>176125.97500000001</v>
      </c>
      <c r="F20" s="154">
        <v>343956.39799999999</v>
      </c>
      <c r="G20" s="21">
        <v>698431.36599999992</v>
      </c>
      <c r="H20" s="154">
        <v>280838.15600000002</v>
      </c>
      <c r="I20" s="154">
        <v>118306.45600000001</v>
      </c>
      <c r="J20" s="118">
        <v>166245.07566100001</v>
      </c>
      <c r="K20" s="118">
        <v>565389.68766100006</v>
      </c>
      <c r="L20" s="118">
        <v>1263821.053661</v>
      </c>
      <c r="M20" s="117">
        <v>232849.93833899999</v>
      </c>
      <c r="N20" s="118">
        <v>199763.57800000001</v>
      </c>
      <c r="O20" s="128">
        <f t="shared" si="0"/>
        <v>1696434.57</v>
      </c>
    </row>
    <row r="21" spans="1:15" x14ac:dyDescent="0.25">
      <c r="A21" s="20"/>
      <c r="B21" s="17"/>
      <c r="C21" s="17"/>
      <c r="D21" s="113"/>
      <c r="E21" s="156"/>
      <c r="F21" s="156"/>
      <c r="G21" s="250"/>
      <c r="H21" s="156"/>
      <c r="I21" s="156"/>
      <c r="J21" s="114"/>
      <c r="K21" s="114"/>
      <c r="L21" s="114"/>
      <c r="M21" s="113"/>
      <c r="N21" s="114"/>
      <c r="O21" s="130"/>
    </row>
    <row r="22" spans="1:15" x14ac:dyDescent="0.25">
      <c r="A22" s="20" t="s">
        <v>12</v>
      </c>
      <c r="B22" s="17"/>
      <c r="C22" s="17"/>
      <c r="D22" s="117">
        <v>3430420.9390000002</v>
      </c>
      <c r="E22" s="154">
        <v>3411135.5150000001</v>
      </c>
      <c r="F22" s="154">
        <v>5226328.6300000008</v>
      </c>
      <c r="G22" s="21">
        <v>12067885.084000001</v>
      </c>
      <c r="H22" s="154">
        <v>4779340.0559999999</v>
      </c>
      <c r="I22" s="154">
        <v>5732692.7519999994</v>
      </c>
      <c r="J22" s="118">
        <v>5271328.398</v>
      </c>
      <c r="K22" s="118">
        <v>15783361.205999998</v>
      </c>
      <c r="L22" s="118">
        <v>27851246.289999995</v>
      </c>
      <c r="M22" s="117">
        <v>6881148.3809999991</v>
      </c>
      <c r="N22" s="118">
        <v>6044727.0659999996</v>
      </c>
      <c r="O22" s="128">
        <f t="shared" si="0"/>
        <v>40777121.736999996</v>
      </c>
    </row>
    <row r="23" spans="1:15" x14ac:dyDescent="0.25">
      <c r="A23" s="20"/>
      <c r="B23" s="17" t="s">
        <v>13</v>
      </c>
      <c r="C23" s="17"/>
      <c r="D23" s="117">
        <v>914472.39</v>
      </c>
      <c r="E23" s="154">
        <v>862161.78099999996</v>
      </c>
      <c r="F23" s="154">
        <v>1116281.6740000001</v>
      </c>
      <c r="G23" s="21">
        <v>2892915.8450000002</v>
      </c>
      <c r="H23" s="154">
        <v>865893.39399999997</v>
      </c>
      <c r="I23" s="154">
        <v>841830.42700000003</v>
      </c>
      <c r="J23" s="118">
        <v>1109366.9369999999</v>
      </c>
      <c r="K23" s="118">
        <v>2817090.7579999999</v>
      </c>
      <c r="L23" s="118">
        <v>5710006.6030000001</v>
      </c>
      <c r="M23" s="117">
        <v>869112.86</v>
      </c>
      <c r="N23" s="118">
        <v>853743.07700000005</v>
      </c>
      <c r="O23" s="128">
        <f t="shared" si="0"/>
        <v>7432862.540000001</v>
      </c>
    </row>
    <row r="24" spans="1:15" x14ac:dyDescent="0.25">
      <c r="A24" s="20"/>
      <c r="B24" s="17" t="s">
        <v>14</v>
      </c>
      <c r="C24" s="17"/>
      <c r="D24" s="117">
        <v>222358.23300000001</v>
      </c>
      <c r="E24" s="154">
        <v>327360.89799999999</v>
      </c>
      <c r="F24" s="154">
        <v>426257.41700000002</v>
      </c>
      <c r="G24" s="21">
        <v>975976.54800000007</v>
      </c>
      <c r="H24" s="154">
        <v>376250.02799999999</v>
      </c>
      <c r="I24" s="154">
        <v>367569.58</v>
      </c>
      <c r="J24" s="118">
        <v>352852.85200000001</v>
      </c>
      <c r="K24" s="118">
        <v>1096672.46</v>
      </c>
      <c r="L24" s="118">
        <v>2072649.0079999999</v>
      </c>
      <c r="M24" s="117">
        <v>368091.57400000002</v>
      </c>
      <c r="N24" s="118">
        <v>334447.35999999999</v>
      </c>
      <c r="O24" s="128">
        <f t="shared" si="0"/>
        <v>2775187.9419999998</v>
      </c>
    </row>
    <row r="25" spans="1:15" x14ac:dyDescent="0.25">
      <c r="A25" s="20"/>
      <c r="B25" s="17" t="s">
        <v>15</v>
      </c>
      <c r="C25" s="17"/>
      <c r="D25" s="117">
        <v>222739.08</v>
      </c>
      <c r="E25" s="154">
        <v>3297.5160000000001</v>
      </c>
      <c r="F25" s="154">
        <v>507237.28600000002</v>
      </c>
      <c r="G25" s="21">
        <v>733273.88199999998</v>
      </c>
      <c r="H25" s="154">
        <v>26630.719000000001</v>
      </c>
      <c r="I25" s="154">
        <v>1550.432</v>
      </c>
      <c r="J25" s="118">
        <v>1117.934</v>
      </c>
      <c r="K25" s="118">
        <v>29299.085000000003</v>
      </c>
      <c r="L25" s="118">
        <v>762572.96699999995</v>
      </c>
      <c r="M25" s="117">
        <v>225215.815</v>
      </c>
      <c r="N25" s="118">
        <v>2629.8310000000001</v>
      </c>
      <c r="O25" s="128">
        <f t="shared" si="0"/>
        <v>990418.6129999999</v>
      </c>
    </row>
    <row r="26" spans="1:15" x14ac:dyDescent="0.25">
      <c r="A26" s="20"/>
      <c r="B26" s="17" t="s">
        <v>68</v>
      </c>
      <c r="C26" s="17"/>
      <c r="D26" s="117">
        <v>1429783.828</v>
      </c>
      <c r="E26" s="154">
        <v>1501588.683</v>
      </c>
      <c r="F26" s="154">
        <v>2389278.5839999998</v>
      </c>
      <c r="G26" s="21">
        <v>5320651.0949999997</v>
      </c>
      <c r="H26" s="154">
        <v>2859367.602</v>
      </c>
      <c r="I26" s="154">
        <v>3699945.9989999998</v>
      </c>
      <c r="J26" s="118">
        <v>3104453.0070000002</v>
      </c>
      <c r="K26" s="118">
        <v>9663766.6079999991</v>
      </c>
      <c r="L26" s="118">
        <v>14984417.702999998</v>
      </c>
      <c r="M26" s="117">
        <v>4692037.5559999999</v>
      </c>
      <c r="N26" s="118">
        <v>4250062.7709999997</v>
      </c>
      <c r="O26" s="128">
        <f t="shared" si="0"/>
        <v>23926518.029999994</v>
      </c>
    </row>
    <row r="27" spans="1:15" x14ac:dyDescent="0.25">
      <c r="A27" s="20"/>
      <c r="B27" s="17" t="s">
        <v>60</v>
      </c>
      <c r="C27" s="17"/>
      <c r="D27" s="117">
        <v>632924.30000000005</v>
      </c>
      <c r="E27" s="154">
        <v>707327.15599999996</v>
      </c>
      <c r="F27" s="154">
        <v>779532.67200000002</v>
      </c>
      <c r="G27" s="21">
        <v>2119784.128</v>
      </c>
      <c r="H27" s="154">
        <v>642821.18900000001</v>
      </c>
      <c r="I27" s="154">
        <v>806024.12800000003</v>
      </c>
      <c r="J27" s="118">
        <v>695384.48100000003</v>
      </c>
      <c r="K27" s="118">
        <v>2144229.798</v>
      </c>
      <c r="L27" s="118">
        <v>4264013.926</v>
      </c>
      <c r="M27" s="117">
        <v>703575.50399999996</v>
      </c>
      <c r="N27" s="118">
        <v>597212.33299999998</v>
      </c>
      <c r="O27" s="128">
        <f t="shared" si="0"/>
        <v>5564801.7629999993</v>
      </c>
    </row>
    <row r="28" spans="1:15" x14ac:dyDescent="0.25">
      <c r="A28" s="20"/>
      <c r="B28" s="17" t="s">
        <v>16</v>
      </c>
      <c r="C28" s="17"/>
      <c r="D28" s="117">
        <v>8143.1080000000002</v>
      </c>
      <c r="E28" s="154">
        <v>9399.4809999999998</v>
      </c>
      <c r="F28" s="154">
        <v>7740.9970000000003</v>
      </c>
      <c r="G28" s="21">
        <v>25283.585999999999</v>
      </c>
      <c r="H28" s="154">
        <v>8377.1239999999998</v>
      </c>
      <c r="I28" s="154">
        <v>15772.186</v>
      </c>
      <c r="J28" s="118">
        <v>8153.1869999999999</v>
      </c>
      <c r="K28" s="118">
        <v>32302.496999999996</v>
      </c>
      <c r="L28" s="118">
        <v>57586.082999999999</v>
      </c>
      <c r="M28" s="117">
        <v>23115.072</v>
      </c>
      <c r="N28" s="118">
        <v>6631.6940000000004</v>
      </c>
      <c r="O28" s="118">
        <f t="shared" si="0"/>
        <v>87332.849000000002</v>
      </c>
    </row>
    <row r="29" spans="1:15" x14ac:dyDescent="0.25">
      <c r="A29" s="20"/>
      <c r="B29" s="17"/>
      <c r="C29" s="17"/>
      <c r="D29" s="117"/>
      <c r="E29" s="154"/>
      <c r="F29" s="154"/>
      <c r="G29" s="21"/>
      <c r="H29" s="154"/>
      <c r="I29" s="154"/>
      <c r="J29" s="118"/>
      <c r="K29" s="118"/>
      <c r="L29" s="118"/>
      <c r="M29" s="117"/>
      <c r="N29" s="118"/>
      <c r="O29" s="128"/>
    </row>
    <row r="30" spans="1:15" x14ac:dyDescent="0.25">
      <c r="A30" s="22" t="s">
        <v>17</v>
      </c>
      <c r="B30" s="23"/>
      <c r="C30" s="23"/>
      <c r="D30" s="117">
        <v>718748.47299999883</v>
      </c>
      <c r="E30" s="154">
        <v>131529.77799999947</v>
      </c>
      <c r="F30" s="154">
        <v>-1144025.3690000009</v>
      </c>
      <c r="G30" s="21">
        <v>-293747.11799999699</v>
      </c>
      <c r="H30" s="154">
        <v>1834578.739000001</v>
      </c>
      <c r="I30" s="154">
        <v>-2978536.8679999998</v>
      </c>
      <c r="J30" s="118">
        <v>-2020053.8319999999</v>
      </c>
      <c r="K30" s="118">
        <v>-3164011.9609999973</v>
      </c>
      <c r="L30" s="118">
        <v>-3457759.0789999999</v>
      </c>
      <c r="M30" s="117">
        <v>-3053588.7189999996</v>
      </c>
      <c r="N30" s="118">
        <v>-1718281.1989999991</v>
      </c>
      <c r="O30" s="128">
        <f t="shared" si="0"/>
        <v>-8229628.9969999986</v>
      </c>
    </row>
    <row r="31" spans="1:15" x14ac:dyDescent="0.25">
      <c r="A31" s="20"/>
      <c r="B31" s="17"/>
      <c r="C31" s="17"/>
      <c r="D31" s="117"/>
      <c r="E31" s="154"/>
      <c r="F31" s="154"/>
      <c r="G31" s="21"/>
      <c r="H31" s="154"/>
      <c r="I31" s="154"/>
      <c r="J31" s="118"/>
      <c r="K31" s="118"/>
      <c r="L31" s="118"/>
      <c r="M31" s="117"/>
      <c r="N31" s="118"/>
      <c r="O31" s="128"/>
    </row>
    <row r="32" spans="1:15" x14ac:dyDescent="0.25">
      <c r="A32" s="19" t="s">
        <v>18</v>
      </c>
      <c r="B32" s="17"/>
      <c r="C32" s="17"/>
      <c r="D32" s="117"/>
      <c r="E32" s="154"/>
      <c r="F32" s="154"/>
      <c r="G32" s="21"/>
      <c r="H32" s="154"/>
      <c r="I32" s="154"/>
      <c r="J32" s="118"/>
      <c r="K32" s="118"/>
      <c r="L32" s="118"/>
      <c r="M32" s="117"/>
      <c r="N32" s="118"/>
      <c r="O32" s="128"/>
    </row>
    <row r="33" spans="1:17" x14ac:dyDescent="0.25">
      <c r="A33" s="20" t="s">
        <v>19</v>
      </c>
      <c r="B33" s="17"/>
      <c r="C33" s="17"/>
      <c r="D33" s="117">
        <v>207258.92799999999</v>
      </c>
      <c r="E33" s="154">
        <v>435363.22100000002</v>
      </c>
      <c r="F33" s="154">
        <v>643485.55299999996</v>
      </c>
      <c r="G33" s="21">
        <v>1286107.702</v>
      </c>
      <c r="H33" s="154">
        <v>586361.59400000004</v>
      </c>
      <c r="I33" s="154">
        <v>556855.20799999998</v>
      </c>
      <c r="J33" s="118">
        <v>671327.5149999999</v>
      </c>
      <c r="K33" s="118">
        <v>1814544.317</v>
      </c>
      <c r="L33" s="118">
        <v>3100652.0189999999</v>
      </c>
      <c r="M33" s="117">
        <v>569461.44600000011</v>
      </c>
      <c r="N33" s="118">
        <v>589538.29099999997</v>
      </c>
      <c r="O33" s="128">
        <f t="shared" ref="O33:O36" si="1">+SUM(L33:N33)</f>
        <v>4259651.7560000001</v>
      </c>
    </row>
    <row r="34" spans="1:17" x14ac:dyDescent="0.25">
      <c r="A34" s="20"/>
      <c r="B34" s="17" t="s">
        <v>20</v>
      </c>
      <c r="C34" s="17"/>
      <c r="D34" s="117">
        <v>228.655</v>
      </c>
      <c r="E34" s="154">
        <v>312.05099999999999</v>
      </c>
      <c r="F34" s="154">
        <v>1264.1500000000001</v>
      </c>
      <c r="G34" s="21">
        <v>1804.8560000000002</v>
      </c>
      <c r="H34" s="154">
        <v>329.88200000000001</v>
      </c>
      <c r="I34" s="154">
        <v>642.78899999999999</v>
      </c>
      <c r="J34" s="118">
        <v>185.959</v>
      </c>
      <c r="K34" s="118">
        <v>1158.6300000000001</v>
      </c>
      <c r="L34" s="118">
        <v>2963.4860000000003</v>
      </c>
      <c r="M34" s="117">
        <v>574.15099999999995</v>
      </c>
      <c r="N34" s="118">
        <v>503.67899999999997</v>
      </c>
      <c r="O34" s="128">
        <f t="shared" si="1"/>
        <v>4041.3160000000003</v>
      </c>
    </row>
    <row r="35" spans="1:17" x14ac:dyDescent="0.25">
      <c r="A35" s="20"/>
      <c r="B35" s="17" t="s">
        <v>21</v>
      </c>
      <c r="C35" s="17"/>
      <c r="D35" s="117">
        <v>72029.513999999996</v>
      </c>
      <c r="E35" s="154">
        <v>232309.19699999999</v>
      </c>
      <c r="F35" s="154">
        <v>332163.67700000003</v>
      </c>
      <c r="G35" s="21">
        <v>636502.38800000004</v>
      </c>
      <c r="H35" s="154">
        <v>330073.75599999999</v>
      </c>
      <c r="I35" s="154">
        <v>266167.56800000003</v>
      </c>
      <c r="J35" s="118">
        <v>350413.12199999997</v>
      </c>
      <c r="K35" s="118">
        <v>946654.446</v>
      </c>
      <c r="L35" s="118">
        <v>1583156.834</v>
      </c>
      <c r="M35" s="117">
        <v>297100.22200000001</v>
      </c>
      <c r="N35" s="118">
        <v>331699.28200000001</v>
      </c>
      <c r="O35" s="128">
        <f t="shared" si="1"/>
        <v>2211956.338</v>
      </c>
    </row>
    <row r="36" spans="1:17" x14ac:dyDescent="0.25">
      <c r="A36" s="20"/>
      <c r="B36" s="17" t="s">
        <v>22</v>
      </c>
      <c r="C36" s="17"/>
      <c r="D36" s="117">
        <v>135458.06899999999</v>
      </c>
      <c r="E36" s="154">
        <v>203366.07500000001</v>
      </c>
      <c r="F36" s="154">
        <v>312586.02600000001</v>
      </c>
      <c r="G36" s="21">
        <v>651410.16999999993</v>
      </c>
      <c r="H36" s="154">
        <v>256617.72</v>
      </c>
      <c r="I36" s="154">
        <v>291330.429</v>
      </c>
      <c r="J36" s="118">
        <v>321100.35200000001</v>
      </c>
      <c r="K36" s="118">
        <v>869048.50099999993</v>
      </c>
      <c r="L36" s="118">
        <v>1520458.6709999999</v>
      </c>
      <c r="M36" s="117">
        <v>272935.375</v>
      </c>
      <c r="N36" s="118">
        <v>258342.68799999999</v>
      </c>
      <c r="O36" s="128">
        <f t="shared" si="1"/>
        <v>2051736.7339999999</v>
      </c>
    </row>
    <row r="37" spans="1:17" x14ac:dyDescent="0.25">
      <c r="A37" s="20"/>
      <c r="B37" s="17"/>
      <c r="C37" s="17"/>
      <c r="D37" s="117"/>
      <c r="E37" s="154"/>
      <c r="F37" s="154"/>
      <c r="G37" s="21"/>
      <c r="H37" s="154"/>
      <c r="I37" s="154"/>
      <c r="J37" s="118"/>
      <c r="K37" s="118"/>
      <c r="L37" s="118"/>
      <c r="M37" s="117"/>
      <c r="N37" s="118"/>
      <c r="O37" s="128"/>
    </row>
    <row r="38" spans="1:17" ht="13" x14ac:dyDescent="0.3">
      <c r="A38" s="24" t="s">
        <v>61</v>
      </c>
      <c r="B38" s="25"/>
      <c r="C38" s="25"/>
      <c r="D38" s="119">
        <v>4149398.0669999989</v>
      </c>
      <c r="E38" s="157">
        <v>3542977.3439999996</v>
      </c>
      <c r="F38" s="157">
        <v>4083567.4109999998</v>
      </c>
      <c r="G38" s="26">
        <v>11775942.822000004</v>
      </c>
      <c r="H38" s="157">
        <v>6614248.6770000011</v>
      </c>
      <c r="I38" s="157">
        <v>2754798.6729999995</v>
      </c>
      <c r="J38" s="120">
        <v>3251460.5249999999</v>
      </c>
      <c r="K38" s="120">
        <v>12620507.875000002</v>
      </c>
      <c r="L38" s="120">
        <v>24396450.696999997</v>
      </c>
      <c r="M38" s="119">
        <v>3828133.8129999996</v>
      </c>
      <c r="N38" s="120">
        <v>4326949.5460000001</v>
      </c>
      <c r="O38" s="132">
        <f t="shared" ref="O38:O40" si="2">+SUM(L38:N38)</f>
        <v>32551534.055999998</v>
      </c>
    </row>
    <row r="39" spans="1:17" ht="13" x14ac:dyDescent="0.3">
      <c r="A39" s="24" t="s">
        <v>62</v>
      </c>
      <c r="B39" s="25"/>
      <c r="C39" s="25"/>
      <c r="D39" s="119">
        <v>3637908.5220000003</v>
      </c>
      <c r="E39" s="157">
        <v>3846810.7870000005</v>
      </c>
      <c r="F39" s="157">
        <v>5871078.3330000006</v>
      </c>
      <c r="G39" s="26">
        <v>13355797.642000001</v>
      </c>
      <c r="H39" s="157">
        <v>5366031.5319999997</v>
      </c>
      <c r="I39" s="157">
        <v>6290190.7489999998</v>
      </c>
      <c r="J39" s="120">
        <v>5942841.8719999995</v>
      </c>
      <c r="K39" s="120">
        <v>17599064.152999997</v>
      </c>
      <c r="L39" s="120">
        <v>30954861.794999994</v>
      </c>
      <c r="M39" s="119">
        <v>7451183.9779999992</v>
      </c>
      <c r="N39" s="120">
        <v>6634769.0359999994</v>
      </c>
      <c r="O39" s="132">
        <f t="shared" si="2"/>
        <v>45040814.808999993</v>
      </c>
    </row>
    <row r="40" spans="1:17" ht="13" x14ac:dyDescent="0.3">
      <c r="A40" s="24" t="s">
        <v>23</v>
      </c>
      <c r="B40" s="25"/>
      <c r="C40" s="25"/>
      <c r="D40" s="119">
        <v>511489.54499999853</v>
      </c>
      <c r="E40" s="157">
        <v>-303833.4430000009</v>
      </c>
      <c r="F40" s="157">
        <v>-1787510.9220000007</v>
      </c>
      <c r="G40" s="26">
        <v>-1579854.8199999966</v>
      </c>
      <c r="H40" s="157">
        <v>1248217.1450000014</v>
      </c>
      <c r="I40" s="157">
        <v>-3535392.0760000004</v>
      </c>
      <c r="J40" s="120">
        <v>-2691381.3469999996</v>
      </c>
      <c r="K40" s="120">
        <v>-4978556.2779999953</v>
      </c>
      <c r="L40" s="120">
        <v>-6558411.0979999974</v>
      </c>
      <c r="M40" s="119">
        <v>-3623050.1649999996</v>
      </c>
      <c r="N40" s="120">
        <v>-2307819.4899999993</v>
      </c>
      <c r="O40" s="132">
        <f t="shared" si="2"/>
        <v>-12489280.752999995</v>
      </c>
      <c r="Q40" s="270"/>
    </row>
    <row r="41" spans="1:17" ht="13" x14ac:dyDescent="0.3">
      <c r="A41" s="27"/>
      <c r="B41" s="28"/>
      <c r="C41" s="28"/>
      <c r="D41" s="121"/>
      <c r="E41" s="158"/>
      <c r="F41" s="158"/>
      <c r="G41" s="251"/>
      <c r="H41" s="158"/>
      <c r="I41" s="158"/>
      <c r="J41" s="122"/>
      <c r="K41" s="122"/>
      <c r="L41" s="122"/>
      <c r="M41" s="121"/>
      <c r="N41" s="122"/>
      <c r="O41" s="134"/>
    </row>
    <row r="42" spans="1:17" x14ac:dyDescent="0.25">
      <c r="A42" s="19" t="s">
        <v>24</v>
      </c>
      <c r="B42" s="17"/>
      <c r="C42" s="17"/>
      <c r="D42" s="113"/>
      <c r="E42" s="156"/>
      <c r="F42" s="156"/>
      <c r="G42" s="250"/>
      <c r="H42" s="156"/>
      <c r="I42" s="156"/>
      <c r="J42" s="114"/>
      <c r="K42" s="114"/>
      <c r="L42" s="114"/>
      <c r="M42" s="113"/>
      <c r="N42" s="114"/>
      <c r="O42" s="130"/>
    </row>
    <row r="43" spans="1:17" x14ac:dyDescent="0.25">
      <c r="A43" s="19"/>
      <c r="B43" s="17"/>
      <c r="C43" s="17"/>
      <c r="D43" s="113"/>
      <c r="E43" s="156"/>
      <c r="F43" s="156"/>
      <c r="G43" s="250"/>
      <c r="H43" s="156"/>
      <c r="I43" s="156"/>
      <c r="J43" s="114"/>
      <c r="K43" s="114"/>
      <c r="L43" s="114"/>
      <c r="M43" s="113"/>
      <c r="N43" s="114"/>
      <c r="O43" s="130"/>
    </row>
    <row r="44" spans="1:17" x14ac:dyDescent="0.25">
      <c r="A44" s="20" t="s">
        <v>25</v>
      </c>
      <c r="B44" s="17"/>
      <c r="C44" s="17"/>
      <c r="D44" s="117">
        <v>-793125.2370000002</v>
      </c>
      <c r="E44" s="154">
        <v>-567441.28</v>
      </c>
      <c r="F44" s="154">
        <v>-2539450.5269999998</v>
      </c>
      <c r="G44" s="21">
        <v>-3900017.0440000002</v>
      </c>
      <c r="H44" s="154">
        <v>1435989.037</v>
      </c>
      <c r="I44" s="154">
        <v>-2763313.0060000001</v>
      </c>
      <c r="J44" s="118">
        <v>-2577523.7409999999</v>
      </c>
      <c r="K44" s="118">
        <v>-3904847.7100000004</v>
      </c>
      <c r="L44" s="118">
        <v>-7804864.7540000007</v>
      </c>
      <c r="M44" s="117">
        <v>-1772944.2450000001</v>
      </c>
      <c r="N44" s="118">
        <v>-2002568.99</v>
      </c>
      <c r="O44" s="128">
        <f t="shared" ref="O44:O57" si="3">+SUM(L44:N44)</f>
        <v>-11580377.989000002</v>
      </c>
    </row>
    <row r="45" spans="1:17" x14ac:dyDescent="0.25">
      <c r="A45" s="20" t="s">
        <v>26</v>
      </c>
      <c r="B45" s="17"/>
      <c r="C45" s="17"/>
      <c r="D45" s="117">
        <v>-494495.78600000002</v>
      </c>
      <c r="E45" s="154">
        <v>-4838.2000000000044</v>
      </c>
      <c r="F45" s="154">
        <v>1208.4990000000107</v>
      </c>
      <c r="G45" s="21">
        <v>-498125.48700000002</v>
      </c>
      <c r="H45" s="154">
        <v>-52994.915999999997</v>
      </c>
      <c r="I45" s="154">
        <v>304595.25300000003</v>
      </c>
      <c r="J45" s="118">
        <v>335088.91899999999</v>
      </c>
      <c r="K45" s="118">
        <v>586689.25599999994</v>
      </c>
      <c r="L45" s="118">
        <v>88563.768999999855</v>
      </c>
      <c r="M45" s="117">
        <v>125634.80899999999</v>
      </c>
      <c r="N45" s="118">
        <v>46460.393000000011</v>
      </c>
      <c r="O45" s="128">
        <f t="shared" si="3"/>
        <v>260658.97099999987</v>
      </c>
    </row>
    <row r="46" spans="1:17" x14ac:dyDescent="0.25">
      <c r="A46" s="20"/>
      <c r="B46" s="17" t="s">
        <v>27</v>
      </c>
      <c r="C46" s="17"/>
      <c r="D46" s="117">
        <v>44999.832000000002</v>
      </c>
      <c r="E46" s="154">
        <v>58721.81</v>
      </c>
      <c r="F46" s="154">
        <v>79293.695000000007</v>
      </c>
      <c r="G46" s="21">
        <v>183015.337</v>
      </c>
      <c r="H46" s="154">
        <v>61225.447</v>
      </c>
      <c r="I46" s="154">
        <v>456226.87599999999</v>
      </c>
      <c r="J46" s="118">
        <v>454342.55300000001</v>
      </c>
      <c r="K46" s="118">
        <v>971794.87599999993</v>
      </c>
      <c r="L46" s="118">
        <v>1154810.213</v>
      </c>
      <c r="M46" s="117">
        <v>203540.32699999999</v>
      </c>
      <c r="N46" s="118">
        <v>146246.30600000001</v>
      </c>
      <c r="O46" s="128">
        <f t="shared" si="3"/>
        <v>1504596.8460000001</v>
      </c>
    </row>
    <row r="47" spans="1:17" x14ac:dyDescent="0.25">
      <c r="A47" s="20"/>
      <c r="B47" s="17" t="s">
        <v>28</v>
      </c>
      <c r="C47" s="17"/>
      <c r="D47" s="117">
        <v>539495.61800000002</v>
      </c>
      <c r="E47" s="154">
        <v>63560.01</v>
      </c>
      <c r="F47" s="154">
        <v>78085.195999999996</v>
      </c>
      <c r="G47" s="21">
        <v>681140.82400000002</v>
      </c>
      <c r="H47" s="154">
        <v>114220.363</v>
      </c>
      <c r="I47" s="154">
        <v>151631.62299999999</v>
      </c>
      <c r="J47" s="118">
        <v>119253.63400000001</v>
      </c>
      <c r="K47" s="118">
        <v>385105.62</v>
      </c>
      <c r="L47" s="118">
        <v>1066246.4440000001</v>
      </c>
      <c r="M47" s="117">
        <v>77905.517999999996</v>
      </c>
      <c r="N47" s="118">
        <v>99785.913</v>
      </c>
      <c r="O47" s="128">
        <f t="shared" si="3"/>
        <v>1243937.875</v>
      </c>
    </row>
    <row r="48" spans="1:17" x14ac:dyDescent="0.25">
      <c r="A48" s="20" t="s">
        <v>29</v>
      </c>
      <c r="B48" s="17"/>
      <c r="C48" s="17"/>
      <c r="D48" s="117">
        <v>-1089844.3690000002</v>
      </c>
      <c r="E48" s="154">
        <v>729456.4580000001</v>
      </c>
      <c r="F48" s="154">
        <v>-1152619.7250000001</v>
      </c>
      <c r="G48" s="21">
        <v>-1513007.6360000002</v>
      </c>
      <c r="H48" s="154">
        <v>729370.27599999995</v>
      </c>
      <c r="I48" s="154">
        <v>-141851.45199999999</v>
      </c>
      <c r="J48" s="118">
        <v>-391299.076</v>
      </c>
      <c r="K48" s="118">
        <v>196219.74799999999</v>
      </c>
      <c r="L48" s="118">
        <v>-1316787.8880000003</v>
      </c>
      <c r="M48" s="117">
        <v>1393805.6330000001</v>
      </c>
      <c r="N48" s="118">
        <v>340263.56599999999</v>
      </c>
      <c r="O48" s="128">
        <f t="shared" si="3"/>
        <v>417281.31099999987</v>
      </c>
    </row>
    <row r="49" spans="1:15" x14ac:dyDescent="0.25">
      <c r="A49" s="20"/>
      <c r="B49" s="17" t="s">
        <v>30</v>
      </c>
      <c r="C49" s="17"/>
      <c r="D49" s="117">
        <v>1328362.848</v>
      </c>
      <c r="E49" s="154">
        <v>773585.62100000004</v>
      </c>
      <c r="F49" s="154">
        <v>-1149001.763</v>
      </c>
      <c r="G49" s="21">
        <v>952946.70600000001</v>
      </c>
      <c r="H49" s="154">
        <v>780180.21499999997</v>
      </c>
      <c r="I49" s="154">
        <v>-116645.041</v>
      </c>
      <c r="J49" s="118">
        <v>-381890.397</v>
      </c>
      <c r="K49" s="118">
        <v>281644.777</v>
      </c>
      <c r="L49" s="118">
        <v>1234591.483</v>
      </c>
      <c r="M49" s="117">
        <v>1416141.675</v>
      </c>
      <c r="N49" s="118">
        <v>360614.48800000001</v>
      </c>
      <c r="O49" s="128">
        <f t="shared" si="3"/>
        <v>3011347.6459999997</v>
      </c>
    </row>
    <row r="50" spans="1:15" x14ac:dyDescent="0.25">
      <c r="A50" s="20"/>
      <c r="B50" s="17" t="s">
        <v>31</v>
      </c>
      <c r="C50" s="17"/>
      <c r="D50" s="117">
        <v>2418207.2170000002</v>
      </c>
      <c r="E50" s="154">
        <v>44129.163</v>
      </c>
      <c r="F50" s="154">
        <v>3617.962</v>
      </c>
      <c r="G50" s="21">
        <v>2465954.3420000002</v>
      </c>
      <c r="H50" s="154">
        <v>50809.938999999998</v>
      </c>
      <c r="I50" s="154">
        <v>25206.411</v>
      </c>
      <c r="J50" s="118">
        <v>9408.6790000000001</v>
      </c>
      <c r="K50" s="118">
        <v>85425.02900000001</v>
      </c>
      <c r="L50" s="118">
        <v>2551379.3710000003</v>
      </c>
      <c r="M50" s="117">
        <v>22336.042000000001</v>
      </c>
      <c r="N50" s="118">
        <v>20350.921999999999</v>
      </c>
      <c r="O50" s="128">
        <f t="shared" si="3"/>
        <v>2594066.335</v>
      </c>
    </row>
    <row r="51" spans="1:15" x14ac:dyDescent="0.25">
      <c r="A51" s="20" t="s">
        <v>32</v>
      </c>
      <c r="B51" s="17"/>
      <c r="C51" s="17"/>
      <c r="D51" s="117">
        <v>48706.048999999999</v>
      </c>
      <c r="E51" s="154">
        <v>-1205793.7450000001</v>
      </c>
      <c r="F51" s="154">
        <v>-1239612.2609999999</v>
      </c>
      <c r="G51" s="21">
        <v>-2396699.9569999999</v>
      </c>
      <c r="H51" s="154">
        <v>-1184860.203</v>
      </c>
      <c r="I51" s="154">
        <v>-1770562.747</v>
      </c>
      <c r="J51" s="118">
        <v>-2526530.8849999998</v>
      </c>
      <c r="K51" s="118">
        <v>-5481953.835</v>
      </c>
      <c r="L51" s="118">
        <v>-7878653.7919999994</v>
      </c>
      <c r="M51" s="117">
        <v>-3509344.5610000002</v>
      </c>
      <c r="N51" s="118">
        <v>-2981258.3569999998</v>
      </c>
      <c r="O51" s="128">
        <f t="shared" si="3"/>
        <v>-14369256.710000001</v>
      </c>
    </row>
    <row r="52" spans="1:15" x14ac:dyDescent="0.25">
      <c r="A52" s="20" t="s">
        <v>33</v>
      </c>
      <c r="B52" s="17"/>
      <c r="C52" s="17"/>
      <c r="D52" s="117">
        <v>742508.86899999995</v>
      </c>
      <c r="E52" s="154">
        <v>-86265.793000000005</v>
      </c>
      <c r="F52" s="154">
        <v>-148427.04</v>
      </c>
      <c r="G52" s="21">
        <v>507816.03599999985</v>
      </c>
      <c r="H52" s="154">
        <v>1944473.88</v>
      </c>
      <c r="I52" s="154">
        <v>-1155494.06</v>
      </c>
      <c r="J52" s="118">
        <v>5217.3010000000004</v>
      </c>
      <c r="K52" s="118">
        <v>794197.12099999981</v>
      </c>
      <c r="L52" s="118">
        <v>1302013.1569999997</v>
      </c>
      <c r="M52" s="117">
        <v>216959.87400000001</v>
      </c>
      <c r="N52" s="118">
        <v>591965.40800000005</v>
      </c>
      <c r="O52" s="118">
        <f>+SUM(L52:N52)</f>
        <v>2110938.4389999998</v>
      </c>
    </row>
    <row r="53" spans="1:15" x14ac:dyDescent="0.2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5" x14ac:dyDescent="0.2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5" x14ac:dyDescent="0.2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5" x14ac:dyDescent="0.25">
      <c r="A56" s="83" t="s">
        <v>91</v>
      </c>
      <c r="B56" s="17"/>
      <c r="C56" s="17"/>
      <c r="D56" s="117">
        <v>0</v>
      </c>
      <c r="E56" s="154">
        <v>0</v>
      </c>
      <c r="F56" s="154">
        <v>0</v>
      </c>
      <c r="G56" s="21">
        <v>0</v>
      </c>
      <c r="H56" s="154">
        <v>0</v>
      </c>
      <c r="I56" s="154">
        <v>0</v>
      </c>
      <c r="J56" s="118">
        <v>0</v>
      </c>
      <c r="K56" s="118">
        <v>0</v>
      </c>
      <c r="L56" s="118">
        <v>0</v>
      </c>
      <c r="M56" s="117">
        <v>0</v>
      </c>
      <c r="N56" s="118">
        <v>0</v>
      </c>
      <c r="O56" s="128">
        <f t="shared" si="3"/>
        <v>0</v>
      </c>
    </row>
    <row r="57" spans="1:15" x14ac:dyDescent="0.2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5" x14ac:dyDescent="0.25">
      <c r="A58" s="20"/>
      <c r="B58" s="17"/>
      <c r="C58" s="17"/>
      <c r="D58" s="117"/>
      <c r="E58" s="154"/>
      <c r="F58" s="154"/>
      <c r="G58" s="21"/>
      <c r="H58" s="154"/>
      <c r="I58" s="154"/>
      <c r="J58" s="118"/>
      <c r="K58" s="118"/>
      <c r="L58" s="118"/>
      <c r="M58" s="117"/>
      <c r="N58" s="118"/>
      <c r="O58" s="128"/>
    </row>
    <row r="59" spans="1:15" x14ac:dyDescent="0.25">
      <c r="A59" s="20" t="s">
        <v>37</v>
      </c>
      <c r="B59" s="17"/>
      <c r="C59" s="17"/>
      <c r="D59" s="117">
        <v>-1304614.7820000001</v>
      </c>
      <c r="E59" s="154">
        <v>-263607.837</v>
      </c>
      <c r="F59" s="154">
        <v>-751939.60499999986</v>
      </c>
      <c r="G59" s="21">
        <v>-2320162.2239999999</v>
      </c>
      <c r="H59" s="154">
        <v>187771.89199999996</v>
      </c>
      <c r="I59" s="154">
        <v>772079.07</v>
      </c>
      <c r="J59" s="118">
        <v>113857.60599999999</v>
      </c>
      <c r="K59" s="118">
        <v>1073708.5679999997</v>
      </c>
      <c r="L59" s="118">
        <v>-1246453.6560000004</v>
      </c>
      <c r="M59" s="117">
        <v>1850105.9199999997</v>
      </c>
      <c r="N59" s="118">
        <v>305250.49999999988</v>
      </c>
      <c r="O59" s="118">
        <f t="shared" ref="O59:O70" si="4">+SUM(L59:N59)</f>
        <v>908902.76399999915</v>
      </c>
    </row>
    <row r="60" spans="1:15" x14ac:dyDescent="0.25">
      <c r="A60" s="20" t="s">
        <v>38</v>
      </c>
      <c r="B60" s="17"/>
      <c r="C60" s="17"/>
      <c r="D60" s="117">
        <v>-1452.4839999999999</v>
      </c>
      <c r="E60" s="154">
        <v>-656.6</v>
      </c>
      <c r="F60" s="154">
        <v>-8780.5580000000009</v>
      </c>
      <c r="G60" s="21">
        <v>-10889.642</v>
      </c>
      <c r="H60" s="154">
        <v>-2324.9090000000001</v>
      </c>
      <c r="I60" s="154">
        <v>-3365.7530000000002</v>
      </c>
      <c r="J60" s="118">
        <v>-1274.4829999999999</v>
      </c>
      <c r="K60" s="118">
        <v>-6965.1450000000004</v>
      </c>
      <c r="L60" s="118">
        <v>-17854.787</v>
      </c>
      <c r="M60" s="117">
        <v>-1510.5229999999999</v>
      </c>
      <c r="N60" s="118">
        <v>40.3900000000001</v>
      </c>
      <c r="O60" s="128">
        <f t="shared" si="4"/>
        <v>-19324.920000000002</v>
      </c>
    </row>
    <row r="61" spans="1:15" x14ac:dyDescent="0.25">
      <c r="A61" s="20"/>
      <c r="B61" s="17" t="s">
        <v>39</v>
      </c>
      <c r="C61" s="17"/>
      <c r="D61" s="117">
        <v>0</v>
      </c>
      <c r="E61" s="154">
        <v>0</v>
      </c>
      <c r="F61" s="154">
        <v>0</v>
      </c>
      <c r="G61" s="21">
        <v>0</v>
      </c>
      <c r="H61" s="154">
        <v>0</v>
      </c>
      <c r="I61" s="154">
        <v>0</v>
      </c>
      <c r="J61" s="118">
        <v>0</v>
      </c>
      <c r="K61" s="118">
        <v>0</v>
      </c>
      <c r="L61" s="118">
        <v>0</v>
      </c>
      <c r="M61" s="117">
        <v>0</v>
      </c>
      <c r="N61" s="118">
        <v>2020.835</v>
      </c>
      <c r="O61" s="128">
        <f t="shared" si="4"/>
        <v>2020.835</v>
      </c>
    </row>
    <row r="62" spans="1:15" x14ac:dyDescent="0.25">
      <c r="A62" s="20"/>
      <c r="B62" s="17"/>
      <c r="C62" s="17" t="s">
        <v>40</v>
      </c>
      <c r="D62" s="117">
        <v>0</v>
      </c>
      <c r="E62" s="154">
        <v>0</v>
      </c>
      <c r="F62" s="154">
        <v>0</v>
      </c>
      <c r="G62" s="21">
        <v>0</v>
      </c>
      <c r="H62" s="154">
        <v>0</v>
      </c>
      <c r="I62" s="154">
        <v>0</v>
      </c>
      <c r="J62" s="118">
        <v>0</v>
      </c>
      <c r="K62" s="118">
        <v>0</v>
      </c>
      <c r="L62" s="118">
        <v>0</v>
      </c>
      <c r="M62" s="117">
        <v>0</v>
      </c>
      <c r="N62" s="118">
        <v>0</v>
      </c>
      <c r="O62" s="128">
        <f t="shared" si="4"/>
        <v>0</v>
      </c>
    </row>
    <row r="63" spans="1:15" x14ac:dyDescent="0.25">
      <c r="A63" s="20"/>
      <c r="B63" s="17"/>
      <c r="C63" s="17" t="s">
        <v>41</v>
      </c>
      <c r="D63" s="117">
        <v>0</v>
      </c>
      <c r="E63" s="154">
        <v>0</v>
      </c>
      <c r="F63" s="154">
        <v>0</v>
      </c>
      <c r="G63" s="21">
        <v>0</v>
      </c>
      <c r="H63" s="154">
        <v>0</v>
      </c>
      <c r="I63" s="154">
        <v>0</v>
      </c>
      <c r="J63" s="118">
        <v>0</v>
      </c>
      <c r="K63" s="118">
        <v>0</v>
      </c>
      <c r="L63" s="118">
        <v>0</v>
      </c>
      <c r="M63" s="117">
        <v>0</v>
      </c>
      <c r="N63" s="118">
        <v>2020.835</v>
      </c>
      <c r="O63" s="128">
        <f t="shared" si="4"/>
        <v>2020.835</v>
      </c>
    </row>
    <row r="64" spans="1:15" x14ac:dyDescent="0.25">
      <c r="A64" s="20"/>
      <c r="B64" s="17" t="s">
        <v>42</v>
      </c>
      <c r="C64" s="17"/>
      <c r="D64" s="117">
        <v>1452.4839999999999</v>
      </c>
      <c r="E64" s="154">
        <v>656.6</v>
      </c>
      <c r="F64" s="154">
        <v>8780.5580000000009</v>
      </c>
      <c r="G64" s="21">
        <v>10889.642</v>
      </c>
      <c r="H64" s="154">
        <v>2324.9090000000001</v>
      </c>
      <c r="I64" s="154">
        <v>3365.7530000000002</v>
      </c>
      <c r="J64" s="118">
        <v>1274.4829999999999</v>
      </c>
      <c r="K64" s="118">
        <v>6965.1450000000004</v>
      </c>
      <c r="L64" s="118">
        <v>17854.787</v>
      </c>
      <c r="M64" s="117">
        <v>1510.5229999999999</v>
      </c>
      <c r="N64" s="118">
        <v>1980.4449999999999</v>
      </c>
      <c r="O64" s="128">
        <f t="shared" si="4"/>
        <v>21345.755000000001</v>
      </c>
    </row>
    <row r="65" spans="1:16" x14ac:dyDescent="0.25">
      <c r="A65" s="20" t="s">
        <v>43</v>
      </c>
      <c r="B65" s="17"/>
      <c r="C65" s="17"/>
      <c r="D65" s="117">
        <v>-1272084.4650000001</v>
      </c>
      <c r="E65" s="154">
        <v>-235520.51</v>
      </c>
      <c r="F65" s="154">
        <v>-715210.6179999999</v>
      </c>
      <c r="G65" s="21">
        <v>-2222815.5929999999</v>
      </c>
      <c r="H65" s="154">
        <v>217316.56099999999</v>
      </c>
      <c r="I65" s="154">
        <v>803456.11199999996</v>
      </c>
      <c r="J65" s="118">
        <v>143652.91399999999</v>
      </c>
      <c r="K65" s="118">
        <v>1164425.5869999998</v>
      </c>
      <c r="L65" s="118">
        <v>-1058390.0060000005</v>
      </c>
      <c r="M65" s="117">
        <v>1881262.7289999998</v>
      </c>
      <c r="N65" s="118">
        <v>336432.9389999999</v>
      </c>
      <c r="O65" s="118">
        <f t="shared" si="4"/>
        <v>1159305.6619999991</v>
      </c>
    </row>
    <row r="66" spans="1:16" x14ac:dyDescent="0.25">
      <c r="A66" s="20"/>
      <c r="B66" s="17" t="s">
        <v>39</v>
      </c>
      <c r="C66" s="17"/>
      <c r="D66" s="117">
        <v>0</v>
      </c>
      <c r="E66" s="154">
        <v>0</v>
      </c>
      <c r="F66" s="154">
        <v>846265.799</v>
      </c>
      <c r="G66" s="21">
        <v>846265.799</v>
      </c>
      <c r="H66" s="154">
        <v>811370.47100000002</v>
      </c>
      <c r="I66" s="154">
        <v>848317</v>
      </c>
      <c r="J66" s="118">
        <v>855689</v>
      </c>
      <c r="K66" s="118">
        <v>2515376.4709999999</v>
      </c>
      <c r="L66" s="118">
        <v>3361642.27</v>
      </c>
      <c r="M66" s="117">
        <v>2794446.852</v>
      </c>
      <c r="N66" s="118">
        <v>905200.82499999995</v>
      </c>
      <c r="O66" s="128">
        <f t="shared" si="4"/>
        <v>7061289.9469999997</v>
      </c>
    </row>
    <row r="67" spans="1:16" x14ac:dyDescent="0.25">
      <c r="A67" s="20"/>
      <c r="B67" s="17"/>
      <c r="C67" s="17" t="s">
        <v>40</v>
      </c>
      <c r="D67" s="117">
        <v>0</v>
      </c>
      <c r="E67" s="154">
        <v>0</v>
      </c>
      <c r="F67" s="154">
        <v>846265.799</v>
      </c>
      <c r="G67" s="21">
        <v>846265.799</v>
      </c>
      <c r="H67" s="154">
        <v>811370.47100000002</v>
      </c>
      <c r="I67" s="154">
        <v>848317</v>
      </c>
      <c r="J67" s="118">
        <v>855689</v>
      </c>
      <c r="K67" s="118">
        <v>2515376.4709999999</v>
      </c>
      <c r="L67" s="118">
        <v>3361642.27</v>
      </c>
      <c r="M67" s="117">
        <v>2794446.852</v>
      </c>
      <c r="N67" s="118">
        <v>905200.82499999995</v>
      </c>
      <c r="O67" s="128">
        <f t="shared" si="4"/>
        <v>7061289.9469999997</v>
      </c>
    </row>
    <row r="68" spans="1:16" x14ac:dyDescent="0.25">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16" x14ac:dyDescent="0.25">
      <c r="A69" s="20"/>
      <c r="B69" s="17" t="s">
        <v>42</v>
      </c>
      <c r="C69" s="17"/>
      <c r="D69" s="117">
        <v>1272084.4650000001</v>
      </c>
      <c r="E69" s="154">
        <v>235520.51</v>
      </c>
      <c r="F69" s="154">
        <v>1561476.4169999999</v>
      </c>
      <c r="G69" s="21">
        <v>3069081.392</v>
      </c>
      <c r="H69" s="154">
        <v>594053.91</v>
      </c>
      <c r="I69" s="154">
        <v>44860.887999999999</v>
      </c>
      <c r="J69" s="118">
        <v>712036.08600000001</v>
      </c>
      <c r="K69" s="118">
        <v>1350950.8840000001</v>
      </c>
      <c r="L69" s="118">
        <v>4420032.2760000005</v>
      </c>
      <c r="M69" s="117">
        <v>913184.12300000002</v>
      </c>
      <c r="N69" s="118">
        <v>568767.88600000006</v>
      </c>
      <c r="O69" s="118">
        <f t="shared" si="4"/>
        <v>5901984.2850000001</v>
      </c>
    </row>
    <row r="70" spans="1:16" x14ac:dyDescent="0.25">
      <c r="A70" s="20" t="s">
        <v>44</v>
      </c>
      <c r="B70" s="17"/>
      <c r="C70" s="17"/>
      <c r="D70" s="117">
        <v>-31077.832999999999</v>
      </c>
      <c r="E70" s="154">
        <v>-27430.726999999999</v>
      </c>
      <c r="F70" s="154">
        <v>-27948.429</v>
      </c>
      <c r="G70" s="21">
        <v>-86456.989000000001</v>
      </c>
      <c r="H70" s="154">
        <v>-27219.759999999998</v>
      </c>
      <c r="I70" s="154">
        <v>-28011.289000000001</v>
      </c>
      <c r="J70" s="118">
        <v>-28520.825000000001</v>
      </c>
      <c r="K70" s="118">
        <v>-83751.873999999996</v>
      </c>
      <c r="L70" s="118">
        <v>-170208.86300000001</v>
      </c>
      <c r="M70" s="117">
        <v>-29646.286</v>
      </c>
      <c r="N70" s="118">
        <v>-31222.829000000002</v>
      </c>
      <c r="O70" s="128">
        <f t="shared" si="4"/>
        <v>-231077.978</v>
      </c>
    </row>
    <row r="71" spans="1:16" x14ac:dyDescent="0.25">
      <c r="A71" s="20"/>
      <c r="B71" s="17"/>
      <c r="C71" s="17"/>
      <c r="D71" s="117"/>
      <c r="E71" s="154"/>
      <c r="F71" s="154"/>
      <c r="G71" s="21"/>
      <c r="H71" s="154"/>
      <c r="I71" s="154"/>
      <c r="J71" s="118"/>
      <c r="K71" s="118"/>
      <c r="L71" s="118"/>
      <c r="M71" s="117"/>
      <c r="N71" s="118"/>
      <c r="O71" s="128"/>
    </row>
    <row r="72" spans="1:16" ht="13" x14ac:dyDescent="0.3">
      <c r="A72" s="24" t="s">
        <v>45</v>
      </c>
      <c r="B72" s="25"/>
      <c r="C72" s="25"/>
      <c r="D72" s="119">
        <v>511489.54499999993</v>
      </c>
      <c r="E72" s="157">
        <v>-303833.44300000003</v>
      </c>
      <c r="F72" s="157">
        <v>-1787510.9219999998</v>
      </c>
      <c r="G72" s="26">
        <v>-1579854.8200000003</v>
      </c>
      <c r="H72" s="157">
        <v>1248217.145</v>
      </c>
      <c r="I72" s="157">
        <v>-3535392.0759999999</v>
      </c>
      <c r="J72" s="120">
        <v>-2691381.3470000001</v>
      </c>
      <c r="K72" s="120">
        <v>-4978556.2779999999</v>
      </c>
      <c r="L72" s="120">
        <v>-6558411.0980000002</v>
      </c>
      <c r="M72" s="119">
        <v>-3623050.165</v>
      </c>
      <c r="N72" s="120">
        <v>-2307819.4899999998</v>
      </c>
      <c r="O72" s="120">
        <f t="shared" ref="O72" si="5">+SUM(L72:N72)</f>
        <v>-12489280.753</v>
      </c>
    </row>
    <row r="73" spans="1:16" x14ac:dyDescent="0.25">
      <c r="A73" s="30"/>
      <c r="B73" s="31"/>
      <c r="C73" s="31"/>
      <c r="D73" s="121"/>
      <c r="E73" s="158"/>
      <c r="F73" s="158"/>
      <c r="G73" s="251"/>
      <c r="H73" s="158"/>
      <c r="I73" s="158"/>
      <c r="J73" s="122"/>
      <c r="K73" s="122"/>
      <c r="L73" s="122"/>
      <c r="M73" s="121"/>
      <c r="N73" s="122"/>
      <c r="O73" s="32"/>
    </row>
    <row r="74" spans="1:16" ht="13.75" customHeight="1" x14ac:dyDescent="0.25">
      <c r="A74" s="38" t="s">
        <v>46</v>
      </c>
      <c r="B74" s="269" t="s">
        <v>49</v>
      </c>
      <c r="C74" s="269"/>
      <c r="D74" s="269"/>
      <c r="E74" s="269"/>
      <c r="F74" s="269"/>
      <c r="G74" s="37"/>
      <c r="H74" s="42"/>
      <c r="I74" s="42"/>
      <c r="J74" s="37"/>
      <c r="K74" s="42"/>
      <c r="L74" s="42"/>
      <c r="M74" s="42"/>
      <c r="N74" s="42"/>
      <c r="O74" s="42"/>
    </row>
    <row r="75" spans="1:16" ht="13" customHeight="1" x14ac:dyDescent="0.25">
      <c r="A75" s="36" t="s">
        <v>47</v>
      </c>
      <c r="B75" s="37" t="s">
        <v>63</v>
      </c>
      <c r="C75" s="37"/>
      <c r="D75" s="37"/>
      <c r="E75" s="37"/>
      <c r="F75" s="37"/>
      <c r="G75" s="37"/>
      <c r="H75" s="42"/>
      <c r="I75" s="42"/>
      <c r="J75" s="37"/>
      <c r="K75" s="42"/>
      <c r="L75" s="42"/>
      <c r="M75" s="42"/>
      <c r="N75" s="42"/>
      <c r="O75" s="273"/>
    </row>
    <row r="76" spans="1:16" ht="12.65" customHeight="1" x14ac:dyDescent="0.25">
      <c r="A76" s="36" t="s">
        <v>48</v>
      </c>
      <c r="B76" s="37" t="s">
        <v>82</v>
      </c>
      <c r="C76" s="37"/>
      <c r="D76" s="37"/>
      <c r="E76" s="37"/>
      <c r="F76" s="37"/>
      <c r="G76" s="37"/>
      <c r="H76" s="42"/>
      <c r="I76" s="42"/>
      <c r="J76" s="37"/>
      <c r="K76" s="42"/>
      <c r="L76" s="42"/>
      <c r="M76" s="42"/>
      <c r="N76" s="42"/>
      <c r="O76" s="42"/>
    </row>
    <row r="77" spans="1:16" s="75" customFormat="1" ht="26.5" customHeight="1" x14ac:dyDescent="0.25">
      <c r="A77" s="36" t="s">
        <v>50</v>
      </c>
      <c r="B77" s="36" t="s">
        <v>65</v>
      </c>
      <c r="C77" s="36"/>
      <c r="D77" s="36"/>
      <c r="E77" s="36"/>
      <c r="F77" s="36"/>
      <c r="G77" s="36"/>
      <c r="J77" s="36"/>
      <c r="P77" s="263">
        <v>6</v>
      </c>
    </row>
    <row r="78" spans="1:16" x14ac:dyDescent="0.25">
      <c r="A78" s="17"/>
      <c r="B78" s="17"/>
      <c r="C78" s="17"/>
      <c r="D78" s="33"/>
      <c r="E78" s="17"/>
      <c r="F78" s="17"/>
      <c r="G78" s="17"/>
    </row>
    <row r="79" spans="1:16" x14ac:dyDescent="0.25">
      <c r="A79" s="17"/>
      <c r="B79" s="17"/>
      <c r="C79" s="17"/>
      <c r="D79" s="33"/>
      <c r="E79" s="17"/>
      <c r="F79" s="17"/>
      <c r="G79" s="17"/>
    </row>
  </sheetData>
  <phoneticPr fontId="0" type="noConversion"/>
  <printOptions horizontalCentered="1" verticalCentered="1"/>
  <pageMargins left="0" right="0" top="0.39370078740157483" bottom="0" header="0" footer="0"/>
  <pageSetup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T80"/>
  <sheetViews>
    <sheetView topLeftCell="D73" workbookViewId="0">
      <selection activeCell="J91" sqref="J91"/>
    </sheetView>
  </sheetViews>
  <sheetFormatPr baseColWidth="10" defaultRowHeight="12.5" x14ac:dyDescent="0.25"/>
  <cols>
    <col min="1" max="2" width="2.81640625" customWidth="1"/>
    <col min="3" max="3" width="52.54296875" customWidth="1"/>
    <col min="4" max="7" width="9.54296875" customWidth="1"/>
    <col min="8" max="8" width="10.453125" bestFit="1" customWidth="1"/>
    <col min="9" max="9" width="9.54296875" customWidth="1"/>
    <col min="10" max="10" width="10.453125" bestFit="1" customWidth="1"/>
    <col min="11" max="11" width="10.1796875" bestFit="1" customWidth="1"/>
    <col min="12" max="12" width="10.54296875" bestFit="1" customWidth="1"/>
    <col min="13" max="13" width="9.54296875" customWidth="1"/>
    <col min="14" max="14" width="10.1796875" bestFit="1" customWidth="1"/>
    <col min="15" max="15" width="10.453125" bestFit="1" customWidth="1"/>
    <col min="16" max="16" width="5.453125" customWidth="1"/>
  </cols>
  <sheetData>
    <row r="1" spans="1:18" ht="25" x14ac:dyDescent="0.5">
      <c r="P1" s="165"/>
    </row>
    <row r="2" spans="1:18" ht="13" x14ac:dyDescent="0.3">
      <c r="A2" s="1" t="s">
        <v>78</v>
      </c>
      <c r="B2" s="2"/>
      <c r="C2" s="2"/>
      <c r="D2" s="2"/>
      <c r="E2" s="2"/>
      <c r="F2" s="2"/>
      <c r="G2" s="2"/>
      <c r="H2" s="2"/>
      <c r="I2" s="2"/>
      <c r="J2" s="2"/>
      <c r="K2" s="2"/>
      <c r="L2" s="2"/>
      <c r="M2" s="2"/>
      <c r="N2" s="2"/>
      <c r="O2" s="2"/>
    </row>
    <row r="3" spans="1:18" ht="13" x14ac:dyDescent="0.3">
      <c r="A3" s="4" t="str">
        <f>+Total!A3</f>
        <v>ESTADO DE OPERACIONES DE GOBIERNO  2021</v>
      </c>
      <c r="B3" s="5"/>
      <c r="C3" s="5"/>
      <c r="D3" s="2"/>
      <c r="E3" s="2"/>
      <c r="F3" s="2"/>
      <c r="G3" s="2"/>
      <c r="H3" s="2"/>
      <c r="I3" s="2"/>
      <c r="J3" s="2"/>
      <c r="K3" s="2"/>
      <c r="L3" s="2"/>
      <c r="M3" s="2"/>
      <c r="N3" s="2"/>
      <c r="O3" s="2"/>
    </row>
    <row r="4" spans="1:18" ht="13" x14ac:dyDescent="0.3">
      <c r="A4" s="1" t="s">
        <v>1</v>
      </c>
      <c r="B4" s="2"/>
      <c r="C4" s="2"/>
      <c r="D4" s="2"/>
      <c r="E4" s="2"/>
      <c r="F4" s="2"/>
      <c r="G4" s="2"/>
      <c r="H4" s="2"/>
      <c r="I4" s="2"/>
      <c r="J4" s="2"/>
      <c r="K4" s="2"/>
      <c r="L4" s="2"/>
      <c r="M4" s="2"/>
      <c r="N4" s="2"/>
      <c r="O4" s="2"/>
    </row>
    <row r="5" spans="1:18" ht="13" x14ac:dyDescent="0.3">
      <c r="A5" s="1" t="s">
        <v>54</v>
      </c>
      <c r="B5" s="2"/>
      <c r="C5" s="7"/>
      <c r="D5" s="2"/>
      <c r="E5" s="2"/>
      <c r="F5" s="2"/>
      <c r="G5" s="2"/>
      <c r="H5" s="2"/>
      <c r="I5" s="2"/>
      <c r="J5" s="2"/>
      <c r="K5" s="2"/>
      <c r="L5" s="2"/>
      <c r="M5" s="2"/>
      <c r="N5" s="2"/>
      <c r="O5" s="2"/>
    </row>
    <row r="6" spans="1:18" ht="13" x14ac:dyDescent="0.3">
      <c r="A6" s="1" t="s">
        <v>55</v>
      </c>
      <c r="B6" s="2"/>
      <c r="C6" s="7"/>
      <c r="D6" s="2"/>
      <c r="E6" s="2"/>
      <c r="F6" s="2"/>
      <c r="G6" s="2"/>
      <c r="H6" s="2"/>
      <c r="I6" s="2"/>
      <c r="J6" s="2"/>
      <c r="K6" s="2"/>
      <c r="L6" s="2"/>
      <c r="M6" s="2"/>
      <c r="N6" s="2"/>
      <c r="O6" s="2"/>
    </row>
    <row r="7" spans="1:18" ht="13" x14ac:dyDescent="0.3">
      <c r="A7" s="9"/>
      <c r="B7" s="10"/>
      <c r="C7" s="11"/>
      <c r="D7" s="2"/>
      <c r="E7" s="2"/>
      <c r="F7" s="2"/>
      <c r="G7" s="2"/>
    </row>
    <row r="8" spans="1:18" ht="25.5" customHeight="1"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8" ht="13" x14ac:dyDescent="0.3">
      <c r="A9" s="16"/>
      <c r="B9" s="17"/>
      <c r="C9" s="17"/>
      <c r="D9" s="113"/>
      <c r="E9" s="156"/>
      <c r="F9" s="156"/>
      <c r="G9" s="250"/>
      <c r="H9" s="156"/>
      <c r="I9" s="156"/>
      <c r="J9" s="114"/>
      <c r="K9" s="114"/>
      <c r="L9" s="114"/>
      <c r="M9" s="113"/>
      <c r="N9" s="114"/>
      <c r="O9" s="126"/>
    </row>
    <row r="10" spans="1:18" ht="13" x14ac:dyDescent="0.3">
      <c r="A10" s="19" t="s">
        <v>6</v>
      </c>
      <c r="B10" s="17"/>
      <c r="C10" s="17"/>
      <c r="D10" s="115"/>
      <c r="E10" s="150"/>
      <c r="F10" s="150"/>
      <c r="G10" s="243"/>
      <c r="H10" s="150"/>
      <c r="I10" s="150"/>
      <c r="J10" s="116"/>
      <c r="K10" s="116"/>
      <c r="L10" s="116"/>
      <c r="M10" s="115"/>
      <c r="N10" s="116"/>
      <c r="O10" s="116"/>
    </row>
    <row r="11" spans="1:18" x14ac:dyDescent="0.25">
      <c r="A11" s="20" t="s">
        <v>7</v>
      </c>
      <c r="B11" s="17"/>
      <c r="C11" s="17"/>
      <c r="D11" s="117">
        <v>158320</v>
      </c>
      <c r="E11" s="154">
        <v>20573</v>
      </c>
      <c r="F11" s="154">
        <v>225798</v>
      </c>
      <c r="G11" s="21">
        <v>404691</v>
      </c>
      <c r="H11" s="154">
        <v>286757</v>
      </c>
      <c r="I11" s="154">
        <v>331834</v>
      </c>
      <c r="J11" s="118">
        <v>662828</v>
      </c>
      <c r="K11" s="118">
        <v>1281419</v>
      </c>
      <c r="L11" s="118">
        <v>1686110</v>
      </c>
      <c r="M11" s="117">
        <v>415941</v>
      </c>
      <c r="N11" s="118">
        <v>389479</v>
      </c>
      <c r="O11" s="118">
        <f>+SUM(L11:N11)</f>
        <v>2491530</v>
      </c>
    </row>
    <row r="12" spans="1:18" x14ac:dyDescent="0.25">
      <c r="A12" s="20"/>
      <c r="B12" s="17" t="s">
        <v>83</v>
      </c>
      <c r="C12" s="17"/>
      <c r="D12" s="117">
        <v>0</v>
      </c>
      <c r="E12" s="154">
        <v>0</v>
      </c>
      <c r="F12" s="154">
        <v>0</v>
      </c>
      <c r="G12" s="21">
        <v>0</v>
      </c>
      <c r="H12" s="154">
        <v>0</v>
      </c>
      <c r="I12" s="154">
        <v>0</v>
      </c>
      <c r="J12" s="118">
        <v>0</v>
      </c>
      <c r="K12" s="118">
        <v>0</v>
      </c>
      <c r="L12" s="118">
        <v>0</v>
      </c>
      <c r="M12" s="117">
        <v>0</v>
      </c>
      <c r="N12" s="118">
        <v>0</v>
      </c>
      <c r="O12" s="128">
        <f t="shared" ref="O12:O30" si="0">+SUM(L12:N12)</f>
        <v>0</v>
      </c>
    </row>
    <row r="13" spans="1:18" s="195" customFormat="1" x14ac:dyDescent="0.25">
      <c r="A13" s="83"/>
      <c r="B13" s="81"/>
      <c r="C13" s="81" t="s">
        <v>69</v>
      </c>
      <c r="D13" s="196">
        <v>0</v>
      </c>
      <c r="E13" s="197">
        <v>0</v>
      </c>
      <c r="F13" s="197">
        <v>0</v>
      </c>
      <c r="G13" s="191">
        <v>0</v>
      </c>
      <c r="H13" s="197">
        <v>0</v>
      </c>
      <c r="I13" s="197">
        <v>0</v>
      </c>
      <c r="J13" s="198">
        <v>0</v>
      </c>
      <c r="K13" s="198">
        <v>0</v>
      </c>
      <c r="L13" s="198">
        <v>0</v>
      </c>
      <c r="M13" s="196">
        <v>0</v>
      </c>
      <c r="N13" s="198">
        <v>0</v>
      </c>
      <c r="O13" s="128">
        <f t="shared" si="0"/>
        <v>0</v>
      </c>
    </row>
    <row r="14" spans="1:18" s="195" customFormat="1" x14ac:dyDescent="0.25">
      <c r="A14" s="83"/>
      <c r="B14" s="81"/>
      <c r="C14" s="81" t="s">
        <v>84</v>
      </c>
      <c r="D14" s="196">
        <v>0</v>
      </c>
      <c r="E14" s="197">
        <v>0</v>
      </c>
      <c r="F14" s="197">
        <v>0</v>
      </c>
      <c r="G14" s="191">
        <v>0</v>
      </c>
      <c r="H14" s="197">
        <v>0</v>
      </c>
      <c r="I14" s="197">
        <v>0</v>
      </c>
      <c r="J14" s="198">
        <v>0</v>
      </c>
      <c r="K14" s="198">
        <v>0</v>
      </c>
      <c r="L14" s="198">
        <v>0</v>
      </c>
      <c r="M14" s="196">
        <v>0</v>
      </c>
      <c r="N14" s="198">
        <v>0</v>
      </c>
      <c r="O14" s="128">
        <f t="shared" si="0"/>
        <v>0</v>
      </c>
    </row>
    <row r="15" spans="1:18" x14ac:dyDescent="0.25">
      <c r="A15" s="20"/>
      <c r="B15" s="17" t="s">
        <v>103</v>
      </c>
      <c r="C15" s="17"/>
      <c r="D15" s="117">
        <v>63709</v>
      </c>
      <c r="E15" s="154">
        <v>140534</v>
      </c>
      <c r="F15" s="154">
        <v>145644</v>
      </c>
      <c r="G15" s="21">
        <v>349887</v>
      </c>
      <c r="H15" s="154">
        <v>235356</v>
      </c>
      <c r="I15" s="154">
        <v>350810</v>
      </c>
      <c r="J15" s="118">
        <v>635248</v>
      </c>
      <c r="K15" s="118">
        <v>1221414</v>
      </c>
      <c r="L15" s="118">
        <v>1571301</v>
      </c>
      <c r="M15" s="117">
        <v>388542</v>
      </c>
      <c r="N15" s="118">
        <v>363831</v>
      </c>
      <c r="O15" s="118">
        <f t="shared" si="0"/>
        <v>2323674</v>
      </c>
      <c r="R15" s="270"/>
    </row>
    <row r="16" spans="1:18" x14ac:dyDescent="0.25">
      <c r="A16" s="20"/>
      <c r="B16" s="17" t="s">
        <v>9</v>
      </c>
      <c r="C16" s="17"/>
      <c r="D16" s="117">
        <v>0</v>
      </c>
      <c r="E16" s="154">
        <v>0</v>
      </c>
      <c r="F16" s="154">
        <v>0</v>
      </c>
      <c r="G16" s="21">
        <v>0</v>
      </c>
      <c r="H16" s="154">
        <v>0</v>
      </c>
      <c r="I16" s="154">
        <v>0</v>
      </c>
      <c r="J16" s="118">
        <v>0</v>
      </c>
      <c r="K16" s="118">
        <v>0</v>
      </c>
      <c r="L16" s="118">
        <v>0</v>
      </c>
      <c r="M16" s="117">
        <v>0</v>
      </c>
      <c r="N16" s="118">
        <v>0</v>
      </c>
      <c r="O16" s="128">
        <f t="shared" si="0"/>
        <v>0</v>
      </c>
    </row>
    <row r="17" spans="1:15" x14ac:dyDescent="0.25">
      <c r="A17" s="20"/>
      <c r="B17" s="17" t="s">
        <v>56</v>
      </c>
      <c r="C17" s="17"/>
      <c r="D17" s="117">
        <v>0</v>
      </c>
      <c r="E17" s="154">
        <v>0</v>
      </c>
      <c r="F17" s="154">
        <v>0</v>
      </c>
      <c r="G17" s="21">
        <v>0</v>
      </c>
      <c r="H17" s="154">
        <v>0</v>
      </c>
      <c r="I17" s="154">
        <v>0</v>
      </c>
      <c r="J17" s="118">
        <v>0</v>
      </c>
      <c r="K17" s="118">
        <v>0</v>
      </c>
      <c r="L17" s="118">
        <v>0</v>
      </c>
      <c r="M17" s="117">
        <v>0</v>
      </c>
      <c r="N17" s="118">
        <v>0</v>
      </c>
      <c r="O17" s="128">
        <f t="shared" si="0"/>
        <v>0</v>
      </c>
    </row>
    <row r="18" spans="1:15" x14ac:dyDescent="0.25">
      <c r="A18" s="20"/>
      <c r="B18" s="81" t="s">
        <v>57</v>
      </c>
      <c r="C18" s="17"/>
      <c r="D18" s="117">
        <v>16387</v>
      </c>
      <c r="E18" s="154">
        <v>17162</v>
      </c>
      <c r="F18" s="154">
        <v>19838</v>
      </c>
      <c r="G18" s="21">
        <v>53387</v>
      </c>
      <c r="H18" s="154">
        <v>18710</v>
      </c>
      <c r="I18" s="154">
        <v>19269</v>
      </c>
      <c r="J18" s="118">
        <v>15813</v>
      </c>
      <c r="K18" s="118">
        <v>53792</v>
      </c>
      <c r="L18" s="118">
        <v>107179</v>
      </c>
      <c r="M18" s="117">
        <v>13968</v>
      </c>
      <c r="N18" s="118">
        <v>14805</v>
      </c>
      <c r="O18" s="128">
        <f t="shared" si="0"/>
        <v>135952</v>
      </c>
    </row>
    <row r="19" spans="1:15" x14ac:dyDescent="0.25">
      <c r="A19" s="20"/>
      <c r="B19" s="17" t="s">
        <v>10</v>
      </c>
      <c r="C19" s="17"/>
      <c r="D19" s="117">
        <v>299</v>
      </c>
      <c r="E19" s="154">
        <v>220</v>
      </c>
      <c r="F19" s="154">
        <v>217</v>
      </c>
      <c r="G19" s="21">
        <v>736</v>
      </c>
      <c r="H19" s="154">
        <v>216</v>
      </c>
      <c r="I19" s="154">
        <v>132</v>
      </c>
      <c r="J19" s="118">
        <v>235</v>
      </c>
      <c r="K19" s="118">
        <v>583</v>
      </c>
      <c r="L19" s="118">
        <v>1319</v>
      </c>
      <c r="M19" s="117">
        <v>200</v>
      </c>
      <c r="N19" s="118">
        <v>255</v>
      </c>
      <c r="O19" s="128">
        <f t="shared" si="0"/>
        <v>1774</v>
      </c>
    </row>
    <row r="20" spans="1:15" x14ac:dyDescent="0.25">
      <c r="A20" s="20"/>
      <c r="B20" s="17" t="s">
        <v>11</v>
      </c>
      <c r="C20" s="17"/>
      <c r="D20" s="117">
        <v>77925</v>
      </c>
      <c r="E20" s="154">
        <v>-137343</v>
      </c>
      <c r="F20" s="154">
        <v>60099</v>
      </c>
      <c r="G20" s="21">
        <v>681</v>
      </c>
      <c r="H20" s="154">
        <v>32475</v>
      </c>
      <c r="I20" s="154">
        <v>-38377</v>
      </c>
      <c r="J20" s="118">
        <v>11532</v>
      </c>
      <c r="K20" s="118">
        <v>5630</v>
      </c>
      <c r="L20" s="118">
        <v>6311</v>
      </c>
      <c r="M20" s="117">
        <v>13231</v>
      </c>
      <c r="N20" s="118">
        <v>10588</v>
      </c>
      <c r="O20" s="118">
        <f t="shared" si="0"/>
        <v>30130</v>
      </c>
    </row>
    <row r="21" spans="1:15" x14ac:dyDescent="0.25">
      <c r="A21" s="20"/>
      <c r="B21" s="17"/>
      <c r="C21" s="17"/>
      <c r="D21" s="113"/>
      <c r="E21" s="156"/>
      <c r="F21" s="156"/>
      <c r="G21" s="250"/>
      <c r="H21" s="156"/>
      <c r="I21" s="156"/>
      <c r="J21" s="114"/>
      <c r="K21" s="114"/>
      <c r="L21" s="114"/>
      <c r="M21" s="113"/>
      <c r="N21" s="114"/>
      <c r="O21" s="130"/>
    </row>
    <row r="22" spans="1:15" x14ac:dyDescent="0.25">
      <c r="A22" s="20" t="s">
        <v>12</v>
      </c>
      <c r="B22" s="17"/>
      <c r="C22" s="17"/>
      <c r="D22" s="117">
        <v>207874</v>
      </c>
      <c r="E22" s="154">
        <v>46390</v>
      </c>
      <c r="F22" s="154">
        <v>41834</v>
      </c>
      <c r="G22" s="21">
        <v>296098</v>
      </c>
      <c r="H22" s="154">
        <v>52909</v>
      </c>
      <c r="I22" s="154">
        <v>64503</v>
      </c>
      <c r="J22" s="118">
        <v>63528</v>
      </c>
      <c r="K22" s="118">
        <v>180940</v>
      </c>
      <c r="L22" s="118">
        <v>477038</v>
      </c>
      <c r="M22" s="117">
        <v>161708</v>
      </c>
      <c r="N22" s="118">
        <v>60591</v>
      </c>
      <c r="O22" s="128">
        <f t="shared" si="0"/>
        <v>699337</v>
      </c>
    </row>
    <row r="23" spans="1:15" x14ac:dyDescent="0.25">
      <c r="A23" s="20"/>
      <c r="B23" s="17" t="s">
        <v>13</v>
      </c>
      <c r="C23" s="17"/>
      <c r="D23" s="117">
        <v>8565</v>
      </c>
      <c r="E23" s="154">
        <v>8707</v>
      </c>
      <c r="F23" s="154">
        <v>3525</v>
      </c>
      <c r="G23" s="21">
        <v>20797</v>
      </c>
      <c r="H23" s="154">
        <v>19916</v>
      </c>
      <c r="I23" s="154">
        <v>11070</v>
      </c>
      <c r="J23" s="118">
        <v>11247</v>
      </c>
      <c r="K23" s="118">
        <v>42233</v>
      </c>
      <c r="L23" s="118">
        <v>63030</v>
      </c>
      <c r="M23" s="117">
        <v>10221</v>
      </c>
      <c r="N23" s="118">
        <v>11497</v>
      </c>
      <c r="O23" s="128">
        <f t="shared" si="0"/>
        <v>84748</v>
      </c>
    </row>
    <row r="24" spans="1:15" x14ac:dyDescent="0.25">
      <c r="A24" s="20"/>
      <c r="B24" s="17" t="s">
        <v>14</v>
      </c>
      <c r="C24" s="17"/>
      <c r="D24" s="117">
        <v>4290</v>
      </c>
      <c r="E24" s="154">
        <v>2934</v>
      </c>
      <c r="F24" s="154">
        <v>5339</v>
      </c>
      <c r="G24" s="21">
        <v>12563</v>
      </c>
      <c r="H24" s="154">
        <v>14019</v>
      </c>
      <c r="I24" s="154">
        <v>7929</v>
      </c>
      <c r="J24" s="118">
        <v>8588</v>
      </c>
      <c r="K24" s="118">
        <v>30536</v>
      </c>
      <c r="L24" s="118">
        <v>43099</v>
      </c>
      <c r="M24" s="117">
        <v>5886</v>
      </c>
      <c r="N24" s="118">
        <v>13934</v>
      </c>
      <c r="O24" s="128">
        <f t="shared" si="0"/>
        <v>62919</v>
      </c>
    </row>
    <row r="25" spans="1:15" x14ac:dyDescent="0.25">
      <c r="A25" s="20"/>
      <c r="B25" s="17" t="s">
        <v>15</v>
      </c>
      <c r="C25" s="17"/>
      <c r="D25" s="117">
        <v>194631</v>
      </c>
      <c r="E25" s="154">
        <v>34553</v>
      </c>
      <c r="F25" s="154">
        <v>13381</v>
      </c>
      <c r="G25" s="21">
        <v>242565</v>
      </c>
      <c r="H25" s="154">
        <v>14653</v>
      </c>
      <c r="I25" s="154">
        <v>39436</v>
      </c>
      <c r="J25" s="118">
        <v>26921</v>
      </c>
      <c r="K25" s="118">
        <v>81010</v>
      </c>
      <c r="L25" s="118">
        <v>323575</v>
      </c>
      <c r="M25" s="117">
        <v>144866</v>
      </c>
      <c r="N25" s="118">
        <v>34382</v>
      </c>
      <c r="O25" s="128">
        <f t="shared" si="0"/>
        <v>502823</v>
      </c>
    </row>
    <row r="26" spans="1:15" x14ac:dyDescent="0.25">
      <c r="A26" s="20"/>
      <c r="B26" s="17" t="s">
        <v>58</v>
      </c>
      <c r="C26" s="17"/>
      <c r="D26" s="117">
        <v>388</v>
      </c>
      <c r="E26" s="154">
        <v>196</v>
      </c>
      <c r="F26" s="154">
        <v>19588</v>
      </c>
      <c r="G26" s="21">
        <v>20172</v>
      </c>
      <c r="H26" s="154">
        <v>4321</v>
      </c>
      <c r="I26" s="154">
        <v>6068</v>
      </c>
      <c r="J26" s="118">
        <v>16772</v>
      </c>
      <c r="K26" s="118">
        <v>27161</v>
      </c>
      <c r="L26" s="118">
        <v>47333</v>
      </c>
      <c r="M26" s="117">
        <v>735</v>
      </c>
      <c r="N26" s="118">
        <v>778</v>
      </c>
      <c r="O26" s="128">
        <f t="shared" si="0"/>
        <v>48846</v>
      </c>
    </row>
    <row r="27" spans="1:15" x14ac:dyDescent="0.25">
      <c r="A27" s="20"/>
      <c r="B27" s="17" t="s">
        <v>60</v>
      </c>
      <c r="C27" s="17"/>
      <c r="D27" s="117">
        <v>0</v>
      </c>
      <c r="E27" s="154">
        <v>0</v>
      </c>
      <c r="F27" s="154">
        <v>1</v>
      </c>
      <c r="G27" s="21">
        <v>1</v>
      </c>
      <c r="H27" s="154">
        <v>0</v>
      </c>
      <c r="I27" s="154">
        <v>0</v>
      </c>
      <c r="J27" s="118">
        <v>0</v>
      </c>
      <c r="K27" s="118">
        <v>0</v>
      </c>
      <c r="L27" s="118">
        <v>1</v>
      </c>
      <c r="M27" s="117">
        <v>0</v>
      </c>
      <c r="N27" s="118">
        <v>0</v>
      </c>
      <c r="O27" s="128">
        <f t="shared" si="0"/>
        <v>1</v>
      </c>
    </row>
    <row r="28" spans="1:15" x14ac:dyDescent="0.25">
      <c r="A28" s="20"/>
      <c r="B28" s="17" t="s">
        <v>16</v>
      </c>
      <c r="C28" s="17"/>
      <c r="D28" s="117">
        <v>0</v>
      </c>
      <c r="E28" s="154">
        <v>0</v>
      </c>
      <c r="F28" s="154">
        <v>0</v>
      </c>
      <c r="G28" s="21">
        <v>0</v>
      </c>
      <c r="H28" s="154">
        <v>0</v>
      </c>
      <c r="I28" s="154">
        <v>0</v>
      </c>
      <c r="J28" s="118">
        <v>0</v>
      </c>
      <c r="K28" s="118">
        <v>0</v>
      </c>
      <c r="L28" s="118">
        <v>0</v>
      </c>
      <c r="M28" s="117">
        <v>0</v>
      </c>
      <c r="N28" s="118">
        <v>0</v>
      </c>
      <c r="O28" s="128">
        <f t="shared" si="0"/>
        <v>0</v>
      </c>
    </row>
    <row r="29" spans="1:15" x14ac:dyDescent="0.25">
      <c r="A29" s="20"/>
      <c r="B29" s="17"/>
      <c r="C29" s="17"/>
      <c r="D29" s="117"/>
      <c r="E29" s="154"/>
      <c r="F29" s="154"/>
      <c r="G29" s="21"/>
      <c r="H29" s="154"/>
      <c r="I29" s="154"/>
      <c r="J29" s="118"/>
      <c r="K29" s="118"/>
      <c r="L29" s="118"/>
      <c r="M29" s="117"/>
      <c r="N29" s="118"/>
      <c r="O29" s="128"/>
    </row>
    <row r="30" spans="1:15" x14ac:dyDescent="0.25">
      <c r="A30" s="22" t="s">
        <v>17</v>
      </c>
      <c r="B30" s="23"/>
      <c r="C30" s="23"/>
      <c r="D30" s="117">
        <v>-49554</v>
      </c>
      <c r="E30" s="154">
        <v>-25817</v>
      </c>
      <c r="F30" s="154">
        <v>183964</v>
      </c>
      <c r="G30" s="21">
        <v>108593</v>
      </c>
      <c r="H30" s="154">
        <v>233848</v>
      </c>
      <c r="I30" s="154">
        <v>267331</v>
      </c>
      <c r="J30" s="118">
        <v>599300</v>
      </c>
      <c r="K30" s="118">
        <v>1100479</v>
      </c>
      <c r="L30" s="118">
        <v>1209072</v>
      </c>
      <c r="M30" s="117">
        <v>254233</v>
      </c>
      <c r="N30" s="118">
        <v>328888</v>
      </c>
      <c r="O30" s="128">
        <f t="shared" si="0"/>
        <v>1792193</v>
      </c>
    </row>
    <row r="31" spans="1:15" x14ac:dyDescent="0.25">
      <c r="A31" s="20"/>
      <c r="B31" s="17"/>
      <c r="C31" s="17"/>
      <c r="D31" s="117"/>
      <c r="E31" s="154"/>
      <c r="F31" s="154"/>
      <c r="G31" s="21"/>
      <c r="H31" s="154"/>
      <c r="I31" s="154"/>
      <c r="J31" s="118"/>
      <c r="K31" s="118"/>
      <c r="L31" s="118"/>
      <c r="M31" s="117"/>
      <c r="N31" s="118"/>
      <c r="O31" s="128"/>
    </row>
    <row r="32" spans="1:15" x14ac:dyDescent="0.25">
      <c r="A32" s="19" t="s">
        <v>18</v>
      </c>
      <c r="B32" s="17"/>
      <c r="C32" s="17"/>
      <c r="D32" s="117"/>
      <c r="E32" s="154"/>
      <c r="F32" s="154"/>
      <c r="G32" s="21"/>
      <c r="H32" s="154"/>
      <c r="I32" s="154"/>
      <c r="J32" s="118"/>
      <c r="K32" s="118"/>
      <c r="L32" s="118"/>
      <c r="M32" s="117"/>
      <c r="N32" s="118"/>
      <c r="O32" s="128"/>
    </row>
    <row r="33" spans="1:15" x14ac:dyDescent="0.25">
      <c r="A33" s="20" t="s">
        <v>19</v>
      </c>
      <c r="B33" s="17"/>
      <c r="C33" s="17"/>
      <c r="D33" s="117">
        <v>39</v>
      </c>
      <c r="E33" s="154">
        <v>15</v>
      </c>
      <c r="F33" s="154">
        <v>0</v>
      </c>
      <c r="G33" s="21">
        <v>54</v>
      </c>
      <c r="H33" s="154">
        <v>743</v>
      </c>
      <c r="I33" s="154">
        <v>251</v>
      </c>
      <c r="J33" s="118">
        <v>64</v>
      </c>
      <c r="K33" s="118">
        <v>1058</v>
      </c>
      <c r="L33" s="118">
        <v>1112</v>
      </c>
      <c r="M33" s="117">
        <v>119</v>
      </c>
      <c r="N33" s="118">
        <v>516</v>
      </c>
      <c r="O33" s="128">
        <f t="shared" ref="O33:O36" si="1">+SUM(L33:N33)</f>
        <v>1747</v>
      </c>
    </row>
    <row r="34" spans="1:15" x14ac:dyDescent="0.25">
      <c r="A34" s="20"/>
      <c r="B34" s="17" t="s">
        <v>20</v>
      </c>
      <c r="C34" s="17"/>
      <c r="D34" s="117">
        <v>0</v>
      </c>
      <c r="E34" s="154">
        <v>0</v>
      </c>
      <c r="F34" s="154">
        <v>0</v>
      </c>
      <c r="G34" s="21">
        <v>0</v>
      </c>
      <c r="H34" s="154">
        <v>0</v>
      </c>
      <c r="I34" s="154">
        <v>0</v>
      </c>
      <c r="J34" s="118">
        <v>13</v>
      </c>
      <c r="K34" s="118">
        <v>13</v>
      </c>
      <c r="L34" s="118">
        <v>13</v>
      </c>
      <c r="M34" s="117">
        <v>0</v>
      </c>
      <c r="N34" s="118">
        <v>0</v>
      </c>
      <c r="O34" s="128">
        <f t="shared" si="1"/>
        <v>13</v>
      </c>
    </row>
    <row r="35" spans="1:15" x14ac:dyDescent="0.25">
      <c r="A35" s="20"/>
      <c r="B35" s="17" t="s">
        <v>21</v>
      </c>
      <c r="C35" s="17"/>
      <c r="D35" s="117">
        <v>39</v>
      </c>
      <c r="E35" s="154">
        <v>15</v>
      </c>
      <c r="F35" s="154">
        <v>0</v>
      </c>
      <c r="G35" s="21">
        <v>54</v>
      </c>
      <c r="H35" s="154">
        <v>743</v>
      </c>
      <c r="I35" s="154">
        <v>251</v>
      </c>
      <c r="J35" s="118">
        <v>77</v>
      </c>
      <c r="K35" s="118">
        <v>1071</v>
      </c>
      <c r="L35" s="118">
        <v>1125</v>
      </c>
      <c r="M35" s="117">
        <v>119</v>
      </c>
      <c r="N35" s="118">
        <v>324</v>
      </c>
      <c r="O35" s="128">
        <f t="shared" si="1"/>
        <v>1568</v>
      </c>
    </row>
    <row r="36" spans="1:15" x14ac:dyDescent="0.25">
      <c r="A36" s="20"/>
      <c r="B36" s="17" t="s">
        <v>22</v>
      </c>
      <c r="C36" s="17"/>
      <c r="D36" s="117">
        <v>0</v>
      </c>
      <c r="E36" s="154">
        <v>0</v>
      </c>
      <c r="F36" s="154">
        <v>0</v>
      </c>
      <c r="G36" s="21">
        <v>0</v>
      </c>
      <c r="H36" s="154">
        <v>0</v>
      </c>
      <c r="I36" s="154">
        <v>0</v>
      </c>
      <c r="J36" s="118">
        <v>0</v>
      </c>
      <c r="K36" s="118">
        <v>0</v>
      </c>
      <c r="L36" s="118">
        <v>0</v>
      </c>
      <c r="M36" s="117">
        <v>0</v>
      </c>
      <c r="N36" s="118">
        <v>192</v>
      </c>
      <c r="O36" s="128">
        <f t="shared" si="1"/>
        <v>192</v>
      </c>
    </row>
    <row r="37" spans="1:15" x14ac:dyDescent="0.25">
      <c r="A37" s="20"/>
      <c r="B37" s="17"/>
      <c r="C37" s="17"/>
      <c r="D37" s="117"/>
      <c r="E37" s="154"/>
      <c r="F37" s="154"/>
      <c r="G37" s="21"/>
      <c r="H37" s="154"/>
      <c r="I37" s="154"/>
      <c r="J37" s="118"/>
      <c r="K37" s="118"/>
      <c r="L37" s="118"/>
      <c r="M37" s="117"/>
      <c r="N37" s="118"/>
      <c r="O37" s="128"/>
    </row>
    <row r="38" spans="1:15" ht="13" x14ac:dyDescent="0.3">
      <c r="A38" s="24" t="s">
        <v>61</v>
      </c>
      <c r="B38" s="25"/>
      <c r="C38" s="25"/>
      <c r="D38" s="119">
        <v>158320</v>
      </c>
      <c r="E38" s="157">
        <v>20573</v>
      </c>
      <c r="F38" s="157">
        <v>225798</v>
      </c>
      <c r="G38" s="26">
        <v>404691</v>
      </c>
      <c r="H38" s="157">
        <v>286757</v>
      </c>
      <c r="I38" s="157">
        <v>331834</v>
      </c>
      <c r="J38" s="120">
        <v>662841</v>
      </c>
      <c r="K38" s="120">
        <v>1281432</v>
      </c>
      <c r="L38" s="120">
        <v>1686123</v>
      </c>
      <c r="M38" s="119">
        <v>415941</v>
      </c>
      <c r="N38" s="120">
        <v>389479</v>
      </c>
      <c r="O38" s="132">
        <f t="shared" ref="O38:O40" si="2">+SUM(L38:N38)</f>
        <v>2491543</v>
      </c>
    </row>
    <row r="39" spans="1:15" ht="13" x14ac:dyDescent="0.3">
      <c r="A39" s="24" t="s">
        <v>62</v>
      </c>
      <c r="B39" s="25"/>
      <c r="C39" s="25"/>
      <c r="D39" s="119">
        <v>207913</v>
      </c>
      <c r="E39" s="157">
        <v>46405</v>
      </c>
      <c r="F39" s="157">
        <v>41834</v>
      </c>
      <c r="G39" s="26">
        <v>296152</v>
      </c>
      <c r="H39" s="157">
        <v>53652</v>
      </c>
      <c r="I39" s="157">
        <v>64754</v>
      </c>
      <c r="J39" s="120">
        <v>63605</v>
      </c>
      <c r="K39" s="120">
        <v>182011</v>
      </c>
      <c r="L39" s="120">
        <v>478163</v>
      </c>
      <c r="M39" s="119">
        <v>161827</v>
      </c>
      <c r="N39" s="120">
        <v>61107</v>
      </c>
      <c r="O39" s="132">
        <f t="shared" si="2"/>
        <v>701097</v>
      </c>
    </row>
    <row r="40" spans="1:15" ht="13" x14ac:dyDescent="0.3">
      <c r="A40" s="24" t="s">
        <v>23</v>
      </c>
      <c r="B40" s="25"/>
      <c r="C40" s="25"/>
      <c r="D40" s="119">
        <v>-49593</v>
      </c>
      <c r="E40" s="157">
        <v>-25832</v>
      </c>
      <c r="F40" s="157">
        <v>183964</v>
      </c>
      <c r="G40" s="26">
        <v>108539</v>
      </c>
      <c r="H40" s="157">
        <v>233105</v>
      </c>
      <c r="I40" s="157">
        <v>267080</v>
      </c>
      <c r="J40" s="120">
        <v>599236</v>
      </c>
      <c r="K40" s="120">
        <v>1099421</v>
      </c>
      <c r="L40" s="120">
        <v>1207960</v>
      </c>
      <c r="M40" s="119">
        <v>254114</v>
      </c>
      <c r="N40" s="120">
        <v>328372</v>
      </c>
      <c r="O40" s="132">
        <f t="shared" si="2"/>
        <v>1790446</v>
      </c>
    </row>
    <row r="41" spans="1:15" ht="13" x14ac:dyDescent="0.3">
      <c r="A41" s="27"/>
      <c r="B41" s="28"/>
      <c r="C41" s="28"/>
      <c r="D41" s="121"/>
      <c r="E41" s="158"/>
      <c r="F41" s="158"/>
      <c r="G41" s="251"/>
      <c r="H41" s="158"/>
      <c r="I41" s="158"/>
      <c r="J41" s="122"/>
      <c r="K41" s="122"/>
      <c r="L41" s="122"/>
      <c r="M41" s="121"/>
      <c r="N41" s="122"/>
      <c r="O41" s="134"/>
    </row>
    <row r="42" spans="1:15" x14ac:dyDescent="0.25">
      <c r="A42" s="19" t="s">
        <v>24</v>
      </c>
      <c r="B42" s="17"/>
      <c r="C42" s="17"/>
      <c r="D42" s="113"/>
      <c r="E42" s="156"/>
      <c r="F42" s="156"/>
      <c r="G42" s="250"/>
      <c r="H42" s="156"/>
      <c r="I42" s="156"/>
      <c r="J42" s="114"/>
      <c r="K42" s="114"/>
      <c r="L42" s="114"/>
      <c r="M42" s="113"/>
      <c r="N42" s="114"/>
      <c r="O42" s="130"/>
    </row>
    <row r="43" spans="1:15" x14ac:dyDescent="0.25">
      <c r="A43" s="19"/>
      <c r="B43" s="17"/>
      <c r="C43" s="17"/>
      <c r="D43" s="113"/>
      <c r="E43" s="156"/>
      <c r="F43" s="156"/>
      <c r="G43" s="250"/>
      <c r="H43" s="156"/>
      <c r="I43" s="156"/>
      <c r="J43" s="114"/>
      <c r="K43" s="114"/>
      <c r="L43" s="114"/>
      <c r="M43" s="113"/>
      <c r="N43" s="114"/>
      <c r="O43" s="114"/>
    </row>
    <row r="44" spans="1:15" x14ac:dyDescent="0.25">
      <c r="A44" s="20" t="s">
        <v>25</v>
      </c>
      <c r="B44" s="17"/>
      <c r="C44" s="17"/>
      <c r="D44" s="117">
        <v>4248626</v>
      </c>
      <c r="E44" s="154">
        <v>-25832</v>
      </c>
      <c r="F44" s="154">
        <v>182976</v>
      </c>
      <c r="G44" s="21">
        <v>4405770</v>
      </c>
      <c r="H44" s="154">
        <v>1731745</v>
      </c>
      <c r="I44" s="154">
        <v>2220791</v>
      </c>
      <c r="J44" s="118">
        <v>585386</v>
      </c>
      <c r="K44" s="118">
        <v>4537922</v>
      </c>
      <c r="L44" s="118">
        <v>8943692</v>
      </c>
      <c r="M44" s="117">
        <v>6020198</v>
      </c>
      <c r="N44" s="118">
        <v>328372</v>
      </c>
      <c r="O44" s="118">
        <f>+SUM(L44:N44)</f>
        <v>15292262</v>
      </c>
    </row>
    <row r="45" spans="1:15" x14ac:dyDescent="0.25">
      <c r="A45" s="20" t="s">
        <v>26</v>
      </c>
      <c r="B45" s="17"/>
      <c r="C45" s="17"/>
      <c r="D45" s="117">
        <v>-389</v>
      </c>
      <c r="E45" s="154">
        <v>-16</v>
      </c>
      <c r="F45" s="154">
        <v>-27</v>
      </c>
      <c r="G45" s="21">
        <v>-432</v>
      </c>
      <c r="H45" s="154">
        <v>-25</v>
      </c>
      <c r="I45" s="154">
        <v>-18</v>
      </c>
      <c r="J45" s="118">
        <v>-28</v>
      </c>
      <c r="K45" s="118">
        <v>-71</v>
      </c>
      <c r="L45" s="118">
        <v>-503</v>
      </c>
      <c r="M45" s="117">
        <v>-45</v>
      </c>
      <c r="N45" s="118">
        <v>-41</v>
      </c>
      <c r="O45" s="118">
        <f t="shared" ref="O45:O57" si="3">+SUM(L45:N45)</f>
        <v>-589</v>
      </c>
    </row>
    <row r="46" spans="1:15" x14ac:dyDescent="0.25">
      <c r="A46" s="20"/>
      <c r="B46" s="17" t="s">
        <v>27</v>
      </c>
      <c r="C46" s="17"/>
      <c r="D46" s="117">
        <v>59</v>
      </c>
      <c r="E46" s="154">
        <v>41</v>
      </c>
      <c r="F46" s="154">
        <v>55</v>
      </c>
      <c r="G46" s="21">
        <v>155</v>
      </c>
      <c r="H46" s="154">
        <v>77</v>
      </c>
      <c r="I46" s="154">
        <v>75</v>
      </c>
      <c r="J46" s="118">
        <v>63</v>
      </c>
      <c r="K46" s="118">
        <v>215</v>
      </c>
      <c r="L46" s="118">
        <v>370</v>
      </c>
      <c r="M46" s="117">
        <v>54</v>
      </c>
      <c r="N46" s="118">
        <v>34</v>
      </c>
      <c r="O46" s="118">
        <f t="shared" si="3"/>
        <v>458</v>
      </c>
    </row>
    <row r="47" spans="1:15" x14ac:dyDescent="0.25">
      <c r="A47" s="20"/>
      <c r="B47" s="17" t="s">
        <v>28</v>
      </c>
      <c r="C47" s="17"/>
      <c r="D47" s="117">
        <v>448</v>
      </c>
      <c r="E47" s="154">
        <v>57</v>
      </c>
      <c r="F47" s="154">
        <v>82</v>
      </c>
      <c r="G47" s="21">
        <v>587</v>
      </c>
      <c r="H47" s="154">
        <v>102</v>
      </c>
      <c r="I47" s="154">
        <v>93</v>
      </c>
      <c r="J47" s="118">
        <v>91</v>
      </c>
      <c r="K47" s="118">
        <v>286</v>
      </c>
      <c r="L47" s="118">
        <v>873</v>
      </c>
      <c r="M47" s="117">
        <v>99</v>
      </c>
      <c r="N47" s="118">
        <v>75</v>
      </c>
      <c r="O47" s="118">
        <f t="shared" si="3"/>
        <v>1047</v>
      </c>
    </row>
    <row r="48" spans="1:15" x14ac:dyDescent="0.25">
      <c r="A48" s="20" t="s">
        <v>29</v>
      </c>
      <c r="B48" s="17"/>
      <c r="C48" s="17"/>
      <c r="D48" s="117">
        <v>4290433</v>
      </c>
      <c r="E48" s="154">
        <v>-1695087</v>
      </c>
      <c r="F48" s="154">
        <v>-1531942</v>
      </c>
      <c r="G48" s="21">
        <v>1063404</v>
      </c>
      <c r="H48" s="154">
        <v>-914597</v>
      </c>
      <c r="I48" s="154">
        <v>702206</v>
      </c>
      <c r="J48" s="118">
        <v>-2930059</v>
      </c>
      <c r="K48" s="118">
        <v>-3142450</v>
      </c>
      <c r="L48" s="118">
        <v>-2079046</v>
      </c>
      <c r="M48" s="117">
        <v>1395659</v>
      </c>
      <c r="N48" s="118">
        <v>-3480415</v>
      </c>
      <c r="O48" s="118">
        <f t="shared" si="3"/>
        <v>-4163802</v>
      </c>
    </row>
    <row r="49" spans="1:17" x14ac:dyDescent="0.25">
      <c r="A49" s="20"/>
      <c r="B49" s="17" t="s">
        <v>30</v>
      </c>
      <c r="C49" s="17"/>
      <c r="D49" s="117">
        <v>5042364</v>
      </c>
      <c r="E49" s="154">
        <v>-1559543</v>
      </c>
      <c r="F49" s="154">
        <v>-1530414</v>
      </c>
      <c r="G49" s="21">
        <v>1952407</v>
      </c>
      <c r="H49" s="154">
        <v>2318036</v>
      </c>
      <c r="I49" s="154">
        <v>702439</v>
      </c>
      <c r="J49" s="118">
        <v>770123</v>
      </c>
      <c r="K49" s="118">
        <v>3790598</v>
      </c>
      <c r="L49" s="118">
        <v>5743005</v>
      </c>
      <c r="M49" s="117">
        <v>2513103</v>
      </c>
      <c r="N49" s="118">
        <v>-2480152</v>
      </c>
      <c r="O49" s="118">
        <f t="shared" si="3"/>
        <v>5775956</v>
      </c>
    </row>
    <row r="50" spans="1:17" x14ac:dyDescent="0.25">
      <c r="A50" s="20"/>
      <c r="B50" s="17" t="s">
        <v>31</v>
      </c>
      <c r="C50" s="17"/>
      <c r="D50" s="117">
        <v>751931</v>
      </c>
      <c r="E50" s="154">
        <v>135544</v>
      </c>
      <c r="F50" s="154">
        <v>1528</v>
      </c>
      <c r="G50" s="21">
        <v>889003</v>
      </c>
      <c r="H50" s="154">
        <v>3232633</v>
      </c>
      <c r="I50" s="154">
        <v>233</v>
      </c>
      <c r="J50" s="118">
        <v>3700182</v>
      </c>
      <c r="K50" s="118">
        <v>6933048</v>
      </c>
      <c r="L50" s="118">
        <v>7822051</v>
      </c>
      <c r="M50" s="117">
        <v>1117444</v>
      </c>
      <c r="N50" s="118">
        <v>1000263</v>
      </c>
      <c r="O50" s="118">
        <f t="shared" si="3"/>
        <v>9939758</v>
      </c>
    </row>
    <row r="51" spans="1:17" x14ac:dyDescent="0.25">
      <c r="A51" s="20" t="s">
        <v>32</v>
      </c>
      <c r="B51" s="17"/>
      <c r="C51" s="17"/>
      <c r="D51" s="117">
        <v>-49441</v>
      </c>
      <c r="E51" s="154">
        <v>1662872</v>
      </c>
      <c r="F51" s="154">
        <v>1676278</v>
      </c>
      <c r="G51" s="21">
        <v>3289709</v>
      </c>
      <c r="H51" s="154">
        <v>1666784</v>
      </c>
      <c r="I51" s="154">
        <v>2509538</v>
      </c>
      <c r="J51" s="118">
        <v>3465280</v>
      </c>
      <c r="K51" s="118">
        <v>7641602</v>
      </c>
      <c r="L51" s="118">
        <v>10931311</v>
      </c>
      <c r="M51" s="117">
        <v>4716995</v>
      </c>
      <c r="N51" s="118">
        <v>3820521</v>
      </c>
      <c r="O51" s="118">
        <f t="shared" si="3"/>
        <v>19468827</v>
      </c>
    </row>
    <row r="52" spans="1:17" x14ac:dyDescent="0.25">
      <c r="A52" s="20" t="s">
        <v>33</v>
      </c>
      <c r="B52" s="17"/>
      <c r="C52" s="17"/>
      <c r="D52" s="117">
        <v>8023</v>
      </c>
      <c r="E52" s="154">
        <v>6399</v>
      </c>
      <c r="F52" s="154">
        <v>38667</v>
      </c>
      <c r="G52" s="21">
        <v>53089</v>
      </c>
      <c r="H52" s="154">
        <v>979583</v>
      </c>
      <c r="I52" s="154">
        <v>-990935</v>
      </c>
      <c r="J52" s="118">
        <v>50193</v>
      </c>
      <c r="K52" s="118">
        <v>38841</v>
      </c>
      <c r="L52" s="118">
        <v>91930</v>
      </c>
      <c r="M52" s="117">
        <v>-92411</v>
      </c>
      <c r="N52" s="118">
        <v>-11693</v>
      </c>
      <c r="O52" s="118">
        <f>+SUM(L52:N52)</f>
        <v>-12174</v>
      </c>
    </row>
    <row r="53" spans="1:17" x14ac:dyDescent="0.2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7" x14ac:dyDescent="0.2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7" x14ac:dyDescent="0.2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7" x14ac:dyDescent="0.25">
      <c r="A56" s="83" t="s">
        <v>92</v>
      </c>
      <c r="B56" s="17"/>
      <c r="C56" s="17"/>
      <c r="D56" s="117">
        <v>0</v>
      </c>
      <c r="E56" s="154">
        <v>0</v>
      </c>
      <c r="F56" s="154">
        <v>0</v>
      </c>
      <c r="G56" s="21">
        <v>0</v>
      </c>
      <c r="H56" s="154">
        <v>0</v>
      </c>
      <c r="I56" s="154">
        <v>0</v>
      </c>
      <c r="J56" s="118">
        <v>0</v>
      </c>
      <c r="K56" s="118">
        <v>0</v>
      </c>
      <c r="L56" s="118">
        <v>0</v>
      </c>
      <c r="M56" s="117">
        <v>0</v>
      </c>
      <c r="N56" s="118">
        <v>0</v>
      </c>
      <c r="O56" s="128">
        <f t="shared" si="3"/>
        <v>0</v>
      </c>
    </row>
    <row r="57" spans="1:17" x14ac:dyDescent="0.2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7" x14ac:dyDescent="0.25">
      <c r="A58" s="20"/>
      <c r="B58" s="17"/>
      <c r="C58" s="17"/>
      <c r="D58" s="117"/>
      <c r="E58" s="154"/>
      <c r="F58" s="154"/>
      <c r="G58" s="21"/>
      <c r="H58" s="154"/>
      <c r="I58" s="154"/>
      <c r="J58" s="118"/>
      <c r="K58" s="118"/>
      <c r="L58" s="118"/>
      <c r="M58" s="117"/>
      <c r="N58" s="118"/>
      <c r="O58" s="128"/>
    </row>
    <row r="59" spans="1:17" x14ac:dyDescent="0.25">
      <c r="A59" s="20" t="s">
        <v>37</v>
      </c>
      <c r="B59" s="17"/>
      <c r="C59" s="17"/>
      <c r="D59" s="117">
        <v>4298219</v>
      </c>
      <c r="E59" s="154">
        <v>0</v>
      </c>
      <c r="F59" s="154">
        <v>-988</v>
      </c>
      <c r="G59" s="21">
        <v>4297231</v>
      </c>
      <c r="H59" s="154">
        <v>1498640</v>
      </c>
      <c r="I59" s="154">
        <v>1953711</v>
      </c>
      <c r="J59" s="118">
        <v>-13850</v>
      </c>
      <c r="K59" s="118">
        <v>3438501</v>
      </c>
      <c r="L59" s="118">
        <v>7735732</v>
      </c>
      <c r="M59" s="117">
        <v>5766084</v>
      </c>
      <c r="N59" s="118">
        <v>0</v>
      </c>
      <c r="O59" s="128">
        <f t="shared" ref="O59:O70" si="4">+SUM(L59:N59)</f>
        <v>13501816</v>
      </c>
    </row>
    <row r="60" spans="1:17" x14ac:dyDescent="0.25">
      <c r="A60" s="20" t="s">
        <v>38</v>
      </c>
      <c r="B60" s="17"/>
      <c r="C60" s="17"/>
      <c r="D60" s="117">
        <v>4298928</v>
      </c>
      <c r="E60" s="154">
        <v>0</v>
      </c>
      <c r="F60" s="154">
        <v>-988</v>
      </c>
      <c r="G60" s="21">
        <v>4297940</v>
      </c>
      <c r="H60" s="154">
        <v>1498500</v>
      </c>
      <c r="I60" s="154">
        <v>1953711</v>
      </c>
      <c r="J60" s="118">
        <v>-13850</v>
      </c>
      <c r="K60" s="118">
        <v>3438361</v>
      </c>
      <c r="L60" s="118">
        <v>7736301</v>
      </c>
      <c r="M60" s="117">
        <v>5766084</v>
      </c>
      <c r="N60" s="118">
        <v>0</v>
      </c>
      <c r="O60" s="128">
        <f t="shared" si="4"/>
        <v>13502385</v>
      </c>
    </row>
    <row r="61" spans="1:17" x14ac:dyDescent="0.25">
      <c r="A61" s="20"/>
      <c r="B61" s="17" t="s">
        <v>39</v>
      </c>
      <c r="C61" s="17"/>
      <c r="D61" s="117">
        <v>4299077</v>
      </c>
      <c r="E61" s="154">
        <v>0</v>
      </c>
      <c r="F61" s="154">
        <v>0</v>
      </c>
      <c r="G61" s="21">
        <v>4299077</v>
      </c>
      <c r="H61" s="154">
        <v>1500000</v>
      </c>
      <c r="I61" s="154">
        <v>1954766</v>
      </c>
      <c r="J61" s="118">
        <v>0</v>
      </c>
      <c r="K61" s="118">
        <v>3454766</v>
      </c>
      <c r="L61" s="118">
        <v>7753843</v>
      </c>
      <c r="M61" s="117">
        <v>5766232</v>
      </c>
      <c r="N61" s="118">
        <v>0</v>
      </c>
      <c r="O61" s="128">
        <f t="shared" si="4"/>
        <v>13520075</v>
      </c>
    </row>
    <row r="62" spans="1:17" x14ac:dyDescent="0.25">
      <c r="A62" s="20"/>
      <c r="B62" s="17"/>
      <c r="C62" s="17" t="s">
        <v>40</v>
      </c>
      <c r="D62" s="117">
        <v>4299077</v>
      </c>
      <c r="E62" s="154">
        <v>0</v>
      </c>
      <c r="F62" s="154">
        <v>0</v>
      </c>
      <c r="G62" s="21">
        <v>4299077</v>
      </c>
      <c r="H62" s="154">
        <v>1500000</v>
      </c>
      <c r="I62" s="154">
        <v>1954766</v>
      </c>
      <c r="J62" s="118">
        <v>0</v>
      </c>
      <c r="K62" s="118">
        <v>3454766</v>
      </c>
      <c r="L62" s="118">
        <v>7753843</v>
      </c>
      <c r="M62" s="117">
        <v>5766232</v>
      </c>
      <c r="N62" s="118">
        <v>0</v>
      </c>
      <c r="O62" s="128">
        <f t="shared" si="4"/>
        <v>13520075</v>
      </c>
    </row>
    <row r="63" spans="1:17" x14ac:dyDescent="0.25">
      <c r="A63" s="20"/>
      <c r="B63" s="17"/>
      <c r="C63" s="17" t="s">
        <v>41</v>
      </c>
      <c r="D63" s="117">
        <v>0</v>
      </c>
      <c r="E63" s="154">
        <v>0</v>
      </c>
      <c r="F63" s="154">
        <v>0</v>
      </c>
      <c r="G63" s="21">
        <v>0</v>
      </c>
      <c r="H63" s="154">
        <v>0</v>
      </c>
      <c r="I63" s="154">
        <v>0</v>
      </c>
      <c r="J63" s="118">
        <v>0</v>
      </c>
      <c r="K63" s="118">
        <v>0</v>
      </c>
      <c r="L63" s="118">
        <v>0</v>
      </c>
      <c r="M63" s="117">
        <v>0</v>
      </c>
      <c r="N63" s="118">
        <v>0</v>
      </c>
      <c r="O63" s="128">
        <f t="shared" si="4"/>
        <v>0</v>
      </c>
      <c r="Q63" s="195"/>
    </row>
    <row r="64" spans="1:17" x14ac:dyDescent="0.25">
      <c r="A64" s="20"/>
      <c r="B64" s="17" t="s">
        <v>42</v>
      </c>
      <c r="C64" s="17"/>
      <c r="D64" s="117">
        <v>149</v>
      </c>
      <c r="E64" s="154">
        <v>0</v>
      </c>
      <c r="F64" s="154">
        <v>988</v>
      </c>
      <c r="G64" s="21">
        <v>1137</v>
      </c>
      <c r="H64" s="154">
        <v>1500</v>
      </c>
      <c r="I64" s="154">
        <v>1055</v>
      </c>
      <c r="J64" s="118">
        <v>13850</v>
      </c>
      <c r="K64" s="118">
        <v>16405</v>
      </c>
      <c r="L64" s="118">
        <v>17542</v>
      </c>
      <c r="M64" s="117">
        <v>148</v>
      </c>
      <c r="N64" s="118">
        <v>0</v>
      </c>
      <c r="O64" s="128">
        <f t="shared" si="4"/>
        <v>17690</v>
      </c>
    </row>
    <row r="65" spans="1:20" x14ac:dyDescent="0.25">
      <c r="A65" s="20" t="s">
        <v>43</v>
      </c>
      <c r="B65" s="17"/>
      <c r="C65" s="17"/>
      <c r="D65" s="117">
        <v>-709</v>
      </c>
      <c r="E65" s="154">
        <v>0</v>
      </c>
      <c r="F65" s="154">
        <v>0</v>
      </c>
      <c r="G65" s="21">
        <v>-709</v>
      </c>
      <c r="H65" s="154">
        <v>140</v>
      </c>
      <c r="I65" s="154">
        <v>0</v>
      </c>
      <c r="J65" s="118">
        <v>0</v>
      </c>
      <c r="K65" s="118">
        <v>140</v>
      </c>
      <c r="L65" s="118">
        <v>-569</v>
      </c>
      <c r="M65" s="117">
        <v>0</v>
      </c>
      <c r="N65" s="118">
        <v>0</v>
      </c>
      <c r="O65" s="128">
        <f t="shared" si="4"/>
        <v>-569</v>
      </c>
    </row>
    <row r="66" spans="1:20" x14ac:dyDescent="0.25">
      <c r="A66" s="20"/>
      <c r="B66" s="17" t="s">
        <v>39</v>
      </c>
      <c r="C66" s="17"/>
      <c r="D66" s="117">
        <v>0</v>
      </c>
      <c r="E66" s="154">
        <v>0</v>
      </c>
      <c r="F66" s="154">
        <v>0</v>
      </c>
      <c r="G66" s="21">
        <v>0</v>
      </c>
      <c r="H66" s="154">
        <v>0</v>
      </c>
      <c r="I66" s="154">
        <v>0</v>
      </c>
      <c r="J66" s="118">
        <v>0</v>
      </c>
      <c r="K66" s="118">
        <v>0</v>
      </c>
      <c r="L66" s="118">
        <v>0</v>
      </c>
      <c r="M66" s="117">
        <v>0</v>
      </c>
      <c r="N66" s="118">
        <v>0</v>
      </c>
      <c r="O66" s="128">
        <f t="shared" si="4"/>
        <v>0</v>
      </c>
    </row>
    <row r="67" spans="1:20" x14ac:dyDescent="0.25">
      <c r="A67" s="20"/>
      <c r="B67" s="17"/>
      <c r="C67" s="17" t="s">
        <v>40</v>
      </c>
      <c r="D67" s="117">
        <v>0</v>
      </c>
      <c r="E67" s="154">
        <v>0</v>
      </c>
      <c r="F67" s="154">
        <v>0</v>
      </c>
      <c r="G67" s="21">
        <v>0</v>
      </c>
      <c r="H67" s="154">
        <v>0</v>
      </c>
      <c r="I67" s="154">
        <v>0</v>
      </c>
      <c r="J67" s="118">
        <v>0</v>
      </c>
      <c r="K67" s="118">
        <v>0</v>
      </c>
      <c r="L67" s="118">
        <v>0</v>
      </c>
      <c r="M67" s="117">
        <v>0</v>
      </c>
      <c r="N67" s="118">
        <v>0</v>
      </c>
      <c r="O67" s="128">
        <f t="shared" si="4"/>
        <v>0</v>
      </c>
    </row>
    <row r="68" spans="1:20" x14ac:dyDescent="0.25">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20" x14ac:dyDescent="0.25">
      <c r="A69" s="20"/>
      <c r="B69" s="17" t="s">
        <v>42</v>
      </c>
      <c r="C69" s="17"/>
      <c r="D69" s="117">
        <v>709</v>
      </c>
      <c r="E69" s="154">
        <v>0</v>
      </c>
      <c r="F69" s="154">
        <v>0</v>
      </c>
      <c r="G69" s="21">
        <v>709</v>
      </c>
      <c r="H69" s="154">
        <v>-140</v>
      </c>
      <c r="I69" s="154">
        <v>0</v>
      </c>
      <c r="J69" s="118">
        <v>0</v>
      </c>
      <c r="K69" s="118">
        <v>-140</v>
      </c>
      <c r="L69" s="118">
        <v>569</v>
      </c>
      <c r="M69" s="117">
        <v>0</v>
      </c>
      <c r="N69" s="118">
        <v>0</v>
      </c>
      <c r="O69" s="128">
        <f t="shared" si="4"/>
        <v>569</v>
      </c>
    </row>
    <row r="70" spans="1:20" x14ac:dyDescent="0.25">
      <c r="A70" s="20" t="s">
        <v>44</v>
      </c>
      <c r="B70" s="17"/>
      <c r="C70" s="17"/>
      <c r="D70" s="117">
        <v>0</v>
      </c>
      <c r="E70" s="154">
        <v>0</v>
      </c>
      <c r="F70" s="154">
        <v>0</v>
      </c>
      <c r="G70" s="21">
        <v>0</v>
      </c>
      <c r="H70" s="154">
        <v>0</v>
      </c>
      <c r="I70" s="154">
        <v>0</v>
      </c>
      <c r="J70" s="118">
        <v>0</v>
      </c>
      <c r="K70" s="118">
        <v>0</v>
      </c>
      <c r="L70" s="118">
        <v>0</v>
      </c>
      <c r="M70" s="117">
        <v>0</v>
      </c>
      <c r="N70" s="118">
        <v>0</v>
      </c>
      <c r="O70" s="128">
        <f t="shared" si="4"/>
        <v>0</v>
      </c>
    </row>
    <row r="71" spans="1:20" x14ac:dyDescent="0.25">
      <c r="A71" s="20"/>
      <c r="B71" s="17"/>
      <c r="C71" s="17"/>
      <c r="D71" s="117"/>
      <c r="E71" s="154"/>
      <c r="F71" s="154"/>
      <c r="G71" s="21"/>
      <c r="H71" s="154"/>
      <c r="I71" s="154"/>
      <c r="J71" s="118"/>
      <c r="K71" s="118"/>
      <c r="L71" s="118"/>
      <c r="M71" s="117"/>
      <c r="N71" s="118"/>
      <c r="O71" s="128"/>
    </row>
    <row r="72" spans="1:20" ht="13" x14ac:dyDescent="0.3">
      <c r="A72" s="24" t="s">
        <v>45</v>
      </c>
      <c r="B72" s="25"/>
      <c r="C72" s="25"/>
      <c r="D72" s="119">
        <v>-49593</v>
      </c>
      <c r="E72" s="157">
        <v>-25832</v>
      </c>
      <c r="F72" s="157">
        <v>183964</v>
      </c>
      <c r="G72" s="26">
        <v>108539</v>
      </c>
      <c r="H72" s="157">
        <v>233105</v>
      </c>
      <c r="I72" s="157">
        <v>267080</v>
      </c>
      <c r="J72" s="120">
        <v>599236</v>
      </c>
      <c r="K72" s="120">
        <v>1099421</v>
      </c>
      <c r="L72" s="120">
        <v>1207960</v>
      </c>
      <c r="M72" s="119">
        <v>254114</v>
      </c>
      <c r="N72" s="120">
        <v>328372</v>
      </c>
      <c r="O72" s="132">
        <f>+SUM(L72:N72)</f>
        <v>1790446</v>
      </c>
    </row>
    <row r="73" spans="1:20" x14ac:dyDescent="0.25">
      <c r="A73" s="30"/>
      <c r="B73" s="31"/>
      <c r="C73" s="31"/>
      <c r="D73" s="121"/>
      <c r="E73" s="158"/>
      <c r="F73" s="158"/>
      <c r="G73" s="251"/>
      <c r="H73" s="158"/>
      <c r="I73" s="158"/>
      <c r="J73" s="122"/>
      <c r="K73" s="122"/>
      <c r="L73" s="122"/>
      <c r="M73" s="121"/>
      <c r="N73" s="122"/>
      <c r="O73" s="32"/>
    </row>
    <row r="74" spans="1:20" ht="14.25" customHeight="1" x14ac:dyDescent="0.25">
      <c r="A74" s="36" t="s">
        <v>46</v>
      </c>
      <c r="B74" s="277" t="s">
        <v>49</v>
      </c>
      <c r="C74" s="277"/>
      <c r="D74" s="277"/>
      <c r="E74" s="277"/>
      <c r="F74" s="277"/>
      <c r="G74" s="238"/>
    </row>
    <row r="75" spans="1:20" ht="12.25" customHeight="1" x14ac:dyDescent="0.25">
      <c r="A75" s="36" t="s">
        <v>47</v>
      </c>
      <c r="B75" s="37" t="s">
        <v>63</v>
      </c>
      <c r="C75" s="37"/>
      <c r="D75" s="37"/>
      <c r="E75" s="37"/>
      <c r="F75" s="37"/>
      <c r="G75" s="238"/>
    </row>
    <row r="76" spans="1:20" ht="12.75" customHeight="1" x14ac:dyDescent="0.25">
      <c r="A76" s="36" t="s">
        <v>48</v>
      </c>
      <c r="B76" s="37" t="s">
        <v>64</v>
      </c>
      <c r="C76" s="37"/>
      <c r="D76" s="37"/>
      <c r="E76" s="37"/>
      <c r="F76" s="37"/>
      <c r="G76" s="238"/>
    </row>
    <row r="77" spans="1:20" s="75" customFormat="1" ht="22.75" customHeight="1" x14ac:dyDescent="0.25">
      <c r="A77" s="36" t="s">
        <v>50</v>
      </c>
      <c r="B77" s="278" t="s">
        <v>70</v>
      </c>
      <c r="C77" s="278"/>
      <c r="D77" s="278"/>
      <c r="E77" s="278"/>
      <c r="F77" s="278"/>
      <c r="G77" s="264"/>
      <c r="P77" s="265">
        <v>7</v>
      </c>
    </row>
    <row r="78" spans="1:20" s="163" customFormat="1" ht="25.5" customHeight="1" x14ac:dyDescent="0.25">
      <c r="A78" s="160"/>
      <c r="B78" s="276"/>
      <c r="C78" s="276"/>
      <c r="D78" s="276"/>
      <c r="E78" s="276"/>
      <c r="F78" s="276"/>
      <c r="G78" s="239"/>
      <c r="H78" s="276"/>
      <c r="I78" s="276"/>
      <c r="J78" s="276"/>
      <c r="K78" s="276"/>
      <c r="L78" s="276"/>
      <c r="M78" s="276"/>
      <c r="N78" s="276"/>
      <c r="O78" s="276"/>
      <c r="P78" s="75"/>
      <c r="Q78" s="75"/>
      <c r="R78" s="75"/>
      <c r="S78" s="75"/>
      <c r="T78" s="75"/>
    </row>
    <row r="79" spans="1:20" ht="24.75" customHeight="1" x14ac:dyDescent="0.25">
      <c r="A79" s="80"/>
    </row>
    <row r="80" spans="1:20" x14ac:dyDescent="0.25">
      <c r="B80" s="79"/>
    </row>
  </sheetData>
  <mergeCells count="4">
    <mergeCell ref="H78:O78"/>
    <mergeCell ref="B74:F74"/>
    <mergeCell ref="B77:F77"/>
    <mergeCell ref="B78:F78"/>
  </mergeCells>
  <phoneticPr fontId="0" type="noConversion"/>
  <printOptions horizontalCentered="1" verticalCentered="1"/>
  <pageMargins left="0"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C44"/>
  <sheetViews>
    <sheetView workbookViewId="0">
      <selection activeCell="A18" sqref="A18"/>
    </sheetView>
  </sheetViews>
  <sheetFormatPr baseColWidth="10" defaultRowHeight="12.5" x14ac:dyDescent="0.25"/>
  <cols>
    <col min="1" max="2" width="2.81640625" customWidth="1"/>
    <col min="3" max="3" width="45.453125" customWidth="1"/>
    <col min="4" max="13" width="9.453125" customWidth="1"/>
    <col min="14" max="15" width="10.54296875" customWidth="1"/>
    <col min="16" max="27" width="9.453125" customWidth="1"/>
    <col min="28" max="28" width="9.54296875" customWidth="1"/>
  </cols>
  <sheetData>
    <row r="1" spans="1:29" ht="20" x14ac:dyDescent="0.4">
      <c r="AB1" s="78"/>
    </row>
    <row r="2" spans="1:29" ht="13" x14ac:dyDescent="0.3">
      <c r="A2" s="1" t="s">
        <v>104</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ht="13" x14ac:dyDescent="0.3">
      <c r="A3" s="47" t="str">
        <f>+Total!A3</f>
        <v>ESTADO DE OPERACIONES DE GOBIERNO  2021</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ht="13" x14ac:dyDescent="0.3">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ht="13" x14ac:dyDescent="0.3">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ht="13" x14ac:dyDescent="0.3">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ht="13" x14ac:dyDescent="0.3">
      <c r="A7" s="1"/>
      <c r="B7" s="2"/>
      <c r="C7" s="7"/>
      <c r="D7" s="74" t="s">
        <v>114</v>
      </c>
      <c r="E7" s="84"/>
      <c r="F7" s="84"/>
      <c r="G7" s="84"/>
      <c r="H7" s="84"/>
      <c r="I7" s="84"/>
      <c r="J7" s="84"/>
      <c r="K7" s="84"/>
      <c r="L7" s="84"/>
      <c r="M7" s="84"/>
      <c r="N7" s="84"/>
      <c r="O7" s="85"/>
      <c r="P7" s="48"/>
      <c r="Q7" s="49"/>
    </row>
    <row r="8" spans="1:29" ht="25.5" customHeight="1" x14ac:dyDescent="0.25">
      <c r="A8" s="13"/>
      <c r="B8" s="14"/>
      <c r="C8" s="14"/>
      <c r="D8" s="86" t="s">
        <v>5</v>
      </c>
      <c r="E8" s="139" t="s">
        <v>85</v>
      </c>
      <c r="F8" s="139" t="s">
        <v>86</v>
      </c>
      <c r="G8" s="34" t="s">
        <v>94</v>
      </c>
      <c r="H8" s="139" t="s">
        <v>87</v>
      </c>
      <c r="I8" s="139" t="s">
        <v>89</v>
      </c>
      <c r="J8" s="87" t="s">
        <v>95</v>
      </c>
      <c r="K8" s="87" t="s">
        <v>97</v>
      </c>
      <c r="L8" s="87" t="s">
        <v>98</v>
      </c>
      <c r="M8" s="86" t="s">
        <v>96</v>
      </c>
      <c r="N8" s="87" t="s">
        <v>101</v>
      </c>
      <c r="O8" s="34" t="s">
        <v>88</v>
      </c>
      <c r="P8" s="73"/>
    </row>
    <row r="9" spans="1:29" ht="13" x14ac:dyDescent="0.3">
      <c r="A9" s="16"/>
      <c r="B9" s="17"/>
      <c r="C9" s="17"/>
      <c r="D9" s="102"/>
      <c r="E9" s="140"/>
      <c r="F9" s="140"/>
      <c r="G9" s="104"/>
      <c r="H9" s="140"/>
      <c r="I9" s="140"/>
      <c r="J9" s="103"/>
      <c r="K9" s="103"/>
      <c r="L9" s="103"/>
      <c r="M9" s="102"/>
      <c r="N9" s="103"/>
      <c r="O9" s="104"/>
      <c r="P9" s="17"/>
    </row>
    <row r="10" spans="1:29" x14ac:dyDescent="0.25">
      <c r="A10" s="19" t="s">
        <v>6</v>
      </c>
      <c r="B10" s="17"/>
      <c r="C10" s="17"/>
      <c r="D10" s="20"/>
      <c r="E10" s="17"/>
      <c r="F10" s="17"/>
      <c r="G10" s="50"/>
      <c r="H10" s="17"/>
      <c r="I10" s="17"/>
      <c r="J10" s="88"/>
      <c r="K10" s="88"/>
      <c r="L10" s="88"/>
      <c r="M10" s="20"/>
      <c r="N10" s="88"/>
      <c r="O10" s="50"/>
      <c r="P10" s="17"/>
    </row>
    <row r="11" spans="1:29" x14ac:dyDescent="0.25">
      <c r="A11" s="20" t="s">
        <v>7</v>
      </c>
      <c r="B11" s="17"/>
      <c r="C11" s="17"/>
      <c r="D11" s="89">
        <v>9.3735957982532572</v>
      </c>
      <c r="E11" s="135">
        <v>7.8210670017423407</v>
      </c>
      <c r="F11" s="135">
        <v>9.3353267171046515</v>
      </c>
      <c r="G11" s="51">
        <v>26.529989517100248</v>
      </c>
      <c r="H11" s="135">
        <v>14.986634045841738</v>
      </c>
      <c r="I11" s="135">
        <v>6.5744913767711504</v>
      </c>
      <c r="J11" s="90">
        <v>8.2064858554417821</v>
      </c>
      <c r="K11" s="90">
        <v>29.767611278054673</v>
      </c>
      <c r="L11" s="90">
        <v>56.297600795154921</v>
      </c>
      <c r="M11" s="89">
        <v>9.100932646900846</v>
      </c>
      <c r="N11" s="90">
        <v>10.179218577705083</v>
      </c>
      <c r="O11" s="90">
        <v>75.577752019760851</v>
      </c>
    </row>
    <row r="12" spans="1:29" x14ac:dyDescent="0.25">
      <c r="A12" s="20"/>
      <c r="B12" s="17" t="s">
        <v>8</v>
      </c>
      <c r="C12" s="17"/>
      <c r="D12" s="89">
        <v>9.4917147880734465</v>
      </c>
      <c r="E12" s="135">
        <v>7.9437579444360127</v>
      </c>
      <c r="F12" s="135">
        <v>8.1124589876647395</v>
      </c>
      <c r="G12" s="51">
        <v>25.547931720174198</v>
      </c>
      <c r="H12" s="135">
        <v>15.440512187461339</v>
      </c>
      <c r="I12" s="135">
        <v>6.0034075131203046</v>
      </c>
      <c r="J12" s="90">
        <v>7.1825880913686806</v>
      </c>
      <c r="K12" s="90">
        <v>28.626507791950324</v>
      </c>
      <c r="L12" s="90">
        <v>54.174439512124522</v>
      </c>
      <c r="M12" s="89">
        <v>8.4768675729696845</v>
      </c>
      <c r="N12" s="90">
        <v>9.8240275945874576</v>
      </c>
      <c r="O12" s="90">
        <v>72.475334679681666</v>
      </c>
    </row>
    <row r="13" spans="1:29" s="195" customFormat="1" x14ac:dyDescent="0.25">
      <c r="A13" s="83"/>
      <c r="B13" s="81"/>
      <c r="C13" s="81" t="s">
        <v>73</v>
      </c>
      <c r="D13" s="199">
        <v>10.216727058203585</v>
      </c>
      <c r="E13" s="200">
        <v>15.885132166595984</v>
      </c>
      <c r="F13" s="200">
        <v>12.514326807802719</v>
      </c>
      <c r="G13" s="202">
        <v>38.616186032602286</v>
      </c>
      <c r="H13" s="200">
        <v>42.433008045597411</v>
      </c>
      <c r="I13" s="200">
        <v>25.020206427228526</v>
      </c>
      <c r="J13" s="201">
        <v>25.12889937429507</v>
      </c>
      <c r="K13" s="201">
        <v>92.582113847121008</v>
      </c>
      <c r="L13" s="201">
        <v>131.19829987972329</v>
      </c>
      <c r="M13" s="199">
        <v>17.457006643492541</v>
      </c>
      <c r="N13" s="201">
        <v>15.780534087196326</v>
      </c>
      <c r="O13" s="201">
        <v>164.43584061041216</v>
      </c>
    </row>
    <row r="14" spans="1:29" s="195" customFormat="1" x14ac:dyDescent="0.25">
      <c r="A14" s="83"/>
      <c r="B14" s="81"/>
      <c r="C14" s="81" t="s">
        <v>59</v>
      </c>
      <c r="D14" s="199">
        <v>9.4668449006022186</v>
      </c>
      <c r="E14" s="200">
        <v>7.6713472675290033</v>
      </c>
      <c r="F14" s="200">
        <v>7.9614629813069353</v>
      </c>
      <c r="G14" s="202">
        <v>25.099655149438156</v>
      </c>
      <c r="H14" s="200">
        <v>14.514596362010598</v>
      </c>
      <c r="I14" s="200">
        <v>5.3510797270374972</v>
      </c>
      <c r="J14" s="201">
        <v>6.5669809347478489</v>
      </c>
      <c r="K14" s="201">
        <v>26.432657023795947</v>
      </c>
      <c r="L14" s="201">
        <v>51.532312173234104</v>
      </c>
      <c r="M14" s="199">
        <v>8.1688244440998741</v>
      </c>
      <c r="N14" s="201">
        <v>9.6197032647850982</v>
      </c>
      <c r="O14" s="201">
        <v>69.320839882119074</v>
      </c>
    </row>
    <row r="15" spans="1:29" x14ac:dyDescent="0.25">
      <c r="A15" s="20"/>
      <c r="B15" s="17" t="s">
        <v>103</v>
      </c>
      <c r="C15" s="17"/>
      <c r="D15" s="89">
        <v>3.6215455247237287</v>
      </c>
      <c r="E15" s="135">
        <v>7.9784036653771313</v>
      </c>
      <c r="F15" s="135">
        <v>8.3113028480223559</v>
      </c>
      <c r="G15" s="51">
        <v>19.911252038123216</v>
      </c>
      <c r="H15" s="135">
        <v>13.08835666578833</v>
      </c>
      <c r="I15" s="135">
        <v>19.630399158683478</v>
      </c>
      <c r="J15" s="90">
        <v>36.259469557663039</v>
      </c>
      <c r="K15" s="90">
        <v>68.978225382134838</v>
      </c>
      <c r="L15" s="90">
        <v>88.889477420258061</v>
      </c>
      <c r="M15" s="89">
        <v>22.907228958484279</v>
      </c>
      <c r="N15" s="90">
        <v>22.290419868702209</v>
      </c>
      <c r="O15" s="90">
        <v>134.08712624744456</v>
      </c>
    </row>
    <row r="16" spans="1:29" x14ac:dyDescent="0.25">
      <c r="A16" s="20"/>
      <c r="B16" s="17" t="s">
        <v>9</v>
      </c>
      <c r="C16" s="17"/>
      <c r="D16" s="89">
        <v>9.9524878470982721</v>
      </c>
      <c r="E16" s="135">
        <v>9.0111470690888833</v>
      </c>
      <c r="F16" s="135">
        <v>9.6146873098352899</v>
      </c>
      <c r="G16" s="51">
        <v>28.578322226022443</v>
      </c>
      <c r="H16" s="135">
        <v>9.4312463943969753</v>
      </c>
      <c r="I16" s="135">
        <v>9.4718462898276599</v>
      </c>
      <c r="J16" s="90">
        <v>9.5400823326678736</v>
      </c>
      <c r="K16" s="90">
        <v>28.443175016892507</v>
      </c>
      <c r="L16" s="90">
        <v>57.021497242914947</v>
      </c>
      <c r="M16" s="89">
        <v>9.6286977277737567</v>
      </c>
      <c r="N16" s="90">
        <v>9.4467788713152974</v>
      </c>
      <c r="O16" s="90">
        <v>76.096973842004004</v>
      </c>
    </row>
    <row r="17" spans="1:17" x14ac:dyDescent="0.25">
      <c r="A17" s="20"/>
      <c r="B17" s="17" t="s">
        <v>56</v>
      </c>
      <c r="C17" s="17"/>
      <c r="D17" s="89">
        <v>6.805976192260256</v>
      </c>
      <c r="E17" s="135">
        <v>2.6104626189325408</v>
      </c>
      <c r="F17" s="135">
        <v>3.8205100234324725</v>
      </c>
      <c r="G17" s="51">
        <v>13.23694883462527</v>
      </c>
      <c r="H17" s="135">
        <v>33.756858229344296</v>
      </c>
      <c r="I17" s="135">
        <v>6.0205610535219121</v>
      </c>
      <c r="J17" s="90">
        <v>9.7255446523780336</v>
      </c>
      <c r="K17" s="90">
        <v>49.502963935244239</v>
      </c>
      <c r="L17" s="90">
        <v>62.739912769869505</v>
      </c>
      <c r="M17" s="89">
        <v>3.5697555696085805</v>
      </c>
      <c r="N17" s="90">
        <v>9.3469999972173436</v>
      </c>
      <c r="O17" s="90">
        <v>75.656668336695418</v>
      </c>
    </row>
    <row r="18" spans="1:17" x14ac:dyDescent="0.25">
      <c r="A18" s="20"/>
      <c r="B18" s="17" t="s">
        <v>57</v>
      </c>
      <c r="C18" s="17"/>
      <c r="D18" s="89">
        <v>4.2552743215757287</v>
      </c>
      <c r="E18" s="135">
        <v>5.2041661420205703</v>
      </c>
      <c r="F18" s="135">
        <v>4.2156973649477996</v>
      </c>
      <c r="G18" s="51">
        <v>13.675137828544099</v>
      </c>
      <c r="H18" s="135">
        <v>6.0734892650460655</v>
      </c>
      <c r="I18" s="135">
        <v>5.8077280378059442</v>
      </c>
      <c r="J18" s="90">
        <v>3.608968819098167</v>
      </c>
      <c r="K18" s="90">
        <v>15.490186121950176</v>
      </c>
      <c r="L18" s="90">
        <v>29.165323950494276</v>
      </c>
      <c r="M18" s="89">
        <v>5.2185375989373579</v>
      </c>
      <c r="N18" s="90">
        <v>3.8592715860812215</v>
      </c>
      <c r="O18" s="90">
        <v>38.243133135512856</v>
      </c>
    </row>
    <row r="19" spans="1:17" x14ac:dyDescent="0.25">
      <c r="A19" s="20"/>
      <c r="B19" s="17" t="s">
        <v>10</v>
      </c>
      <c r="C19" s="17"/>
      <c r="D19" s="89">
        <v>6.6766698395853625</v>
      </c>
      <c r="E19" s="135">
        <v>7.8234846959387179</v>
      </c>
      <c r="F19" s="135">
        <v>40.201773834495469</v>
      </c>
      <c r="G19" s="51">
        <v>54.701928370019552</v>
      </c>
      <c r="H19" s="135">
        <v>12.322842785656409</v>
      </c>
      <c r="I19" s="135">
        <v>7.4763081910005251</v>
      </c>
      <c r="J19" s="90">
        <v>7.9694075086024441</v>
      </c>
      <c r="K19" s="90">
        <v>27.768558485259376</v>
      </c>
      <c r="L19" s="90">
        <v>82.470486855278921</v>
      </c>
      <c r="M19" s="89">
        <v>8.4304143041215749</v>
      </c>
      <c r="N19" s="90">
        <v>11.032654036568982</v>
      </c>
      <c r="O19" s="90">
        <v>101.93355519596948</v>
      </c>
    </row>
    <row r="20" spans="1:17" x14ac:dyDescent="0.25">
      <c r="A20" s="20"/>
      <c r="B20" s="17" t="s">
        <v>11</v>
      </c>
      <c r="C20" s="17"/>
      <c r="D20" s="89">
        <v>14.026778448860124</v>
      </c>
      <c r="E20" s="135">
        <v>4.5939456227177438</v>
      </c>
      <c r="F20" s="135">
        <v>23.162233206960764</v>
      </c>
      <c r="G20" s="51">
        <v>41.782957278538632</v>
      </c>
      <c r="H20" s="135">
        <v>18.155542462184052</v>
      </c>
      <c r="I20" s="135">
        <v>5.4361682221891598</v>
      </c>
      <c r="J20" s="90">
        <v>10.434884890048766</v>
      </c>
      <c r="K20" s="90">
        <v>34.026595574421975</v>
      </c>
      <c r="L20" s="90">
        <v>75.809552852960607</v>
      </c>
      <c r="M20" s="89">
        <v>14.507615045742916</v>
      </c>
      <c r="N20" s="90">
        <v>12.430564515605683</v>
      </c>
      <c r="O20" s="90">
        <v>102.74773241430921</v>
      </c>
    </row>
    <row r="21" spans="1:17" x14ac:dyDescent="0.25">
      <c r="A21" s="52"/>
      <c r="B21" s="53"/>
      <c r="C21" s="53"/>
      <c r="D21" s="91"/>
      <c r="E21" s="136"/>
      <c r="F21" s="136"/>
      <c r="G21" s="54"/>
      <c r="H21" s="136"/>
      <c r="I21" s="136"/>
      <c r="J21" s="92"/>
      <c r="K21" s="92"/>
      <c r="L21" s="92"/>
      <c r="M21" s="91"/>
      <c r="N21" s="92"/>
      <c r="O21" s="92"/>
      <c r="P21" s="55"/>
      <c r="Q21" s="55"/>
    </row>
    <row r="22" spans="1:17" x14ac:dyDescent="0.25">
      <c r="A22" s="20" t="s">
        <v>12</v>
      </c>
      <c r="B22" s="17"/>
      <c r="C22" s="17"/>
      <c r="D22" s="89">
        <v>8.1434668336404616</v>
      </c>
      <c r="E22" s="135">
        <v>7.8337868108652291</v>
      </c>
      <c r="F22" s="135">
        <v>11.954738451172274</v>
      </c>
      <c r="G22" s="51">
        <v>27.931992095677963</v>
      </c>
      <c r="H22" s="135">
        <v>10.954270557976557</v>
      </c>
      <c r="I22" s="135">
        <v>13.141680710830874</v>
      </c>
      <c r="J22" s="90">
        <v>12.092937061319123</v>
      </c>
      <c r="K22" s="90">
        <v>36.188888330126552</v>
      </c>
      <c r="L22" s="90">
        <v>64.120880425804515</v>
      </c>
      <c r="M22" s="89">
        <v>15.924974615068477</v>
      </c>
      <c r="N22" s="90">
        <v>13.854278268539391</v>
      </c>
      <c r="O22" s="90">
        <v>93.900133309412382</v>
      </c>
    </row>
    <row r="23" spans="1:17" x14ac:dyDescent="0.25">
      <c r="A23" s="20"/>
      <c r="B23" s="17" t="s">
        <v>13</v>
      </c>
      <c r="C23" s="17"/>
      <c r="D23" s="89">
        <v>8.8257562356734098</v>
      </c>
      <c r="E23" s="135">
        <v>8.3252017451547289</v>
      </c>
      <c r="F23" s="135">
        <v>10.725483948945586</v>
      </c>
      <c r="G23" s="51">
        <v>27.876441929773726</v>
      </c>
      <c r="H23" s="135">
        <v>8.435800195540164</v>
      </c>
      <c r="I23" s="135">
        <v>8.1455693532681988</v>
      </c>
      <c r="J23" s="90">
        <v>10.712985454901336</v>
      </c>
      <c r="K23" s="90">
        <v>27.2943550037097</v>
      </c>
      <c r="L23" s="90">
        <v>55.17079693348343</v>
      </c>
      <c r="M23" s="89">
        <v>8.4050492075393084</v>
      </c>
      <c r="N23" s="90">
        <v>8.2701294184355749</v>
      </c>
      <c r="O23" s="90">
        <v>71.84597555945831</v>
      </c>
    </row>
    <row r="24" spans="1:17" x14ac:dyDescent="0.25">
      <c r="A24" s="20"/>
      <c r="B24" s="17" t="s">
        <v>14</v>
      </c>
      <c r="C24" s="17"/>
      <c r="D24" s="89">
        <v>5.9398665438577272</v>
      </c>
      <c r="E24" s="135">
        <v>8.6802701946424179</v>
      </c>
      <c r="F24" s="135">
        <v>11.332038406313826</v>
      </c>
      <c r="G24" s="51">
        <v>25.952175144813971</v>
      </c>
      <c r="H24" s="135">
        <v>10.173844000185749</v>
      </c>
      <c r="I24" s="135">
        <v>9.8325070340321261</v>
      </c>
      <c r="J24" s="90">
        <v>9.460387604931217</v>
      </c>
      <c r="K24" s="90">
        <v>29.466738639149092</v>
      </c>
      <c r="L24" s="90">
        <v>55.418913783963063</v>
      </c>
      <c r="M24" s="89">
        <v>9.8138433638156197</v>
      </c>
      <c r="N24" s="90">
        <v>9.0973795765938164</v>
      </c>
      <c r="O24" s="90">
        <v>74.330136724372494</v>
      </c>
    </row>
    <row r="25" spans="1:17" x14ac:dyDescent="0.25">
      <c r="A25" s="20"/>
      <c r="B25" s="17" t="s">
        <v>15</v>
      </c>
      <c r="C25" s="17"/>
      <c r="D25" s="89">
        <v>17.944217970274217</v>
      </c>
      <c r="E25" s="135">
        <v>1.3951269974566729</v>
      </c>
      <c r="F25" s="135">
        <v>25.514979302269818</v>
      </c>
      <c r="G25" s="51">
        <v>44.854324270000703</v>
      </c>
      <c r="H25" s="135">
        <v>1.8263165260598684</v>
      </c>
      <c r="I25" s="135">
        <v>1.4628715651256641</v>
      </c>
      <c r="J25" s="90">
        <v>1.0205420977304303</v>
      </c>
      <c r="K25" s="90">
        <v>4.309730188915962</v>
      </c>
      <c r="L25" s="90">
        <v>49.164054458916667</v>
      </c>
      <c r="M25" s="89">
        <v>16.48143954210418</v>
      </c>
      <c r="N25" s="90">
        <v>1.4531399565650758</v>
      </c>
      <c r="O25" s="90">
        <v>67.098633957585932</v>
      </c>
    </row>
    <row r="26" spans="1:17" x14ac:dyDescent="0.25">
      <c r="A26" s="20"/>
      <c r="B26" s="17" t="s">
        <v>58</v>
      </c>
      <c r="C26" s="17"/>
      <c r="D26" s="89">
        <v>7.0624228362220371</v>
      </c>
      <c r="E26" s="135">
        <v>7.4163465922520651</v>
      </c>
      <c r="F26" s="135">
        <v>11.869800222922743</v>
      </c>
      <c r="G26" s="51">
        <v>26.348569651396843</v>
      </c>
      <c r="H26" s="135">
        <v>14.136189896916518</v>
      </c>
      <c r="I26" s="135">
        <v>18.293654304127703</v>
      </c>
      <c r="J26" s="90">
        <v>15.391626113169494</v>
      </c>
      <c r="K26" s="90">
        <v>47.821470314213713</v>
      </c>
      <c r="L26" s="90">
        <v>74.170039965610556</v>
      </c>
      <c r="M26" s="89">
        <v>23.174512074771215</v>
      </c>
      <c r="N26" s="90">
        <v>20.992076750072691</v>
      </c>
      <c r="O26" s="90">
        <v>118.33662879045445</v>
      </c>
    </row>
    <row r="27" spans="1:17" x14ac:dyDescent="0.25">
      <c r="A27" s="20"/>
      <c r="B27" s="17" t="s">
        <v>74</v>
      </c>
      <c r="C27" s="17"/>
      <c r="D27" s="89">
        <v>8.4795320901589104</v>
      </c>
      <c r="E27" s="135">
        <v>9.4763359813216788</v>
      </c>
      <c r="F27" s="135">
        <v>10.443710988547991</v>
      </c>
      <c r="G27" s="51">
        <v>28.399579060028579</v>
      </c>
      <c r="H27" s="135">
        <v>8.6121245469001693</v>
      </c>
      <c r="I27" s="135">
        <v>10.798617557926523</v>
      </c>
      <c r="J27" s="90">
        <v>9.316335336845178</v>
      </c>
      <c r="K27" s="90">
        <v>28.72707744167187</v>
      </c>
      <c r="L27" s="90">
        <v>57.126656501700452</v>
      </c>
      <c r="M27" s="89">
        <v>9.4260736458020791</v>
      </c>
      <c r="N27" s="90">
        <v>8.0010850307251111</v>
      </c>
      <c r="O27" s="90">
        <v>74.553815178227637</v>
      </c>
    </row>
    <row r="28" spans="1:17" x14ac:dyDescent="0.25">
      <c r="A28" s="20"/>
      <c r="B28" s="17" t="s">
        <v>75</v>
      </c>
      <c r="C28" s="17"/>
      <c r="D28" s="91"/>
      <c r="E28" s="136"/>
      <c r="F28" s="136"/>
      <c r="G28" s="54"/>
      <c r="H28" s="136"/>
      <c r="I28" s="136"/>
      <c r="J28" s="92"/>
      <c r="K28" s="92"/>
      <c r="L28" s="92"/>
      <c r="M28" s="91"/>
      <c r="N28" s="92"/>
      <c r="O28" s="92"/>
      <c r="P28" s="55"/>
    </row>
    <row r="29" spans="1:17" x14ac:dyDescent="0.25">
      <c r="A29" s="20"/>
      <c r="B29" s="17"/>
      <c r="C29" s="17"/>
      <c r="D29" s="93"/>
      <c r="E29" s="137"/>
      <c r="F29" s="137"/>
      <c r="G29" s="56"/>
      <c r="H29" s="137"/>
      <c r="I29" s="137"/>
      <c r="J29" s="94"/>
      <c r="K29" s="94"/>
      <c r="L29" s="94"/>
      <c r="M29" s="93"/>
      <c r="N29" s="94"/>
      <c r="O29" s="94"/>
    </row>
    <row r="30" spans="1:17" ht="14" x14ac:dyDescent="0.3">
      <c r="A30" s="20" t="s">
        <v>17</v>
      </c>
      <c r="B30" s="23"/>
      <c r="C30" s="23"/>
      <c r="D30" s="235">
        <v>45.08397845198899</v>
      </c>
      <c r="E30" s="135">
        <v>7.4518136436573794</v>
      </c>
      <c r="F30" s="135">
        <v>-66.705639752361279</v>
      </c>
      <c r="G30" s="51">
        <v>-14.169847656714907</v>
      </c>
      <c r="H30" s="135">
        <v>132.04528992095464</v>
      </c>
      <c r="I30" s="135">
        <v>-184.06962060267747</v>
      </c>
      <c r="J30" s="90">
        <v>-104.6163674546079</v>
      </c>
      <c r="K30" s="90">
        <v>-156.64069813633074</v>
      </c>
      <c r="L30" s="90">
        <v>-170.81054579304566</v>
      </c>
      <c r="M30" s="89">
        <v>-188.99955676408035</v>
      </c>
      <c r="N30" s="90">
        <v>-96.506983934665243</v>
      </c>
      <c r="O30" s="90">
        <v>-456.31708649179126</v>
      </c>
    </row>
    <row r="31" spans="1:17" x14ac:dyDescent="0.25">
      <c r="A31" s="20"/>
      <c r="B31" s="17"/>
      <c r="C31" s="17"/>
      <c r="D31" s="93"/>
      <c r="E31" s="137"/>
      <c r="F31" s="137"/>
      <c r="G31" s="56"/>
      <c r="H31" s="137"/>
      <c r="I31" s="137"/>
      <c r="J31" s="94"/>
      <c r="K31" s="94"/>
      <c r="L31" s="94"/>
      <c r="M31" s="93"/>
      <c r="N31" s="94"/>
      <c r="O31" s="94"/>
    </row>
    <row r="32" spans="1:17" x14ac:dyDescent="0.25">
      <c r="A32" s="19" t="s">
        <v>18</v>
      </c>
      <c r="B32" s="17"/>
      <c r="C32" s="17"/>
      <c r="D32" s="93"/>
      <c r="E32" s="137"/>
      <c r="F32" s="137"/>
      <c r="G32" s="56"/>
      <c r="H32" s="137"/>
      <c r="I32" s="137"/>
      <c r="J32" s="94"/>
      <c r="K32" s="94"/>
      <c r="L32" s="94"/>
      <c r="M32" s="93"/>
      <c r="N32" s="94"/>
      <c r="O32" s="94"/>
    </row>
    <row r="33" spans="1:27" x14ac:dyDescent="0.25">
      <c r="A33" s="20" t="s">
        <v>19</v>
      </c>
      <c r="B33" s="17"/>
      <c r="C33" s="17"/>
      <c r="D33" s="89">
        <v>2.5919459721210174</v>
      </c>
      <c r="E33" s="135">
        <v>5.4439749861595903</v>
      </c>
      <c r="F33" s="135">
        <v>8.0462286863536789</v>
      </c>
      <c r="G33" s="51">
        <v>16.082149644634285</v>
      </c>
      <c r="H33" s="135">
        <v>7.3385194582445701</v>
      </c>
      <c r="I33" s="135">
        <v>6.96522681912165</v>
      </c>
      <c r="J33" s="90">
        <v>8.3949496954423104</v>
      </c>
      <c r="K33" s="90">
        <v>22.69869597280853</v>
      </c>
      <c r="L33" s="90">
        <v>38.780845617442814</v>
      </c>
      <c r="M33" s="89">
        <v>7.1217380847529892</v>
      </c>
      <c r="N33" s="90">
        <v>7.3766965348709652</v>
      </c>
      <c r="O33" s="90">
        <v>53.279280237066772</v>
      </c>
    </row>
    <row r="34" spans="1:27" x14ac:dyDescent="0.25">
      <c r="A34" s="20"/>
      <c r="B34" s="17" t="s">
        <v>20</v>
      </c>
      <c r="C34" s="17"/>
      <c r="D34" s="89">
        <v>1.2096214673834409</v>
      </c>
      <c r="E34" s="135">
        <v>1.6507996261549938</v>
      </c>
      <c r="F34" s="135">
        <v>6.6875553912784627</v>
      </c>
      <c r="G34" s="51">
        <v>9.5479764848168962</v>
      </c>
      <c r="H34" s="135">
        <v>1.745128463857708</v>
      </c>
      <c r="I34" s="135">
        <v>3.400456466720319</v>
      </c>
      <c r="J34" s="90">
        <v>1.0337184728303481</v>
      </c>
      <c r="K34" s="90">
        <v>6.1793034034083751</v>
      </c>
      <c r="L34" s="90">
        <v>15.727279888225272</v>
      </c>
      <c r="M34" s="89">
        <v>3.0373504848775226</v>
      </c>
      <c r="N34" s="90">
        <v>2.6645423501354624</v>
      </c>
      <c r="O34" s="90">
        <v>21.429172723238256</v>
      </c>
    </row>
    <row r="35" spans="1:27" x14ac:dyDescent="0.25">
      <c r="A35" s="20"/>
      <c r="B35" s="17" t="s">
        <v>21</v>
      </c>
      <c r="C35" s="17"/>
      <c r="D35" s="89">
        <v>1.5786610536753578</v>
      </c>
      <c r="E35" s="135">
        <v>5.0897326224017032</v>
      </c>
      <c r="F35" s="135">
        <v>7.2771351478659891</v>
      </c>
      <c r="G35" s="51">
        <v>13.94552882394305</v>
      </c>
      <c r="H35" s="135">
        <v>7.2428708495443166</v>
      </c>
      <c r="I35" s="135">
        <v>5.8351905545566192</v>
      </c>
      <c r="J35" s="90">
        <v>7.6781747432666094</v>
      </c>
      <c r="K35" s="90">
        <v>20.756236147367545</v>
      </c>
      <c r="L35" s="90">
        <v>34.701764971310595</v>
      </c>
      <c r="M35" s="89">
        <v>6.5109115868130605</v>
      </c>
      <c r="N35" s="90">
        <v>7.2724965057936686</v>
      </c>
      <c r="O35" s="90">
        <v>48.485173063917323</v>
      </c>
    </row>
    <row r="36" spans="1:27" x14ac:dyDescent="0.25">
      <c r="A36" s="20"/>
      <c r="B36" s="17" t="s">
        <v>22</v>
      </c>
      <c r="C36" s="17"/>
      <c r="D36" s="89">
        <v>3.9243019039554516</v>
      </c>
      <c r="E36" s="135">
        <v>5.8916377681601766</v>
      </c>
      <c r="F36" s="135">
        <v>9.0558055790804772</v>
      </c>
      <c r="G36" s="51">
        <v>18.871745251196106</v>
      </c>
      <c r="H36" s="135">
        <v>7.4343700203249385</v>
      </c>
      <c r="I36" s="135">
        <v>8.4400181225443163</v>
      </c>
      <c r="J36" s="90">
        <v>9.3024707351642952</v>
      </c>
      <c r="K36" s="90">
        <v>25.176858878033549</v>
      </c>
      <c r="L36" s="90">
        <v>44.048604129229659</v>
      </c>
      <c r="M36" s="89">
        <v>7.9071023208613385</v>
      </c>
      <c r="N36" s="90">
        <v>7.48868107484458</v>
      </c>
      <c r="O36" s="90">
        <v>59.444387524935578</v>
      </c>
    </row>
    <row r="37" spans="1:27" x14ac:dyDescent="0.25">
      <c r="A37" s="52"/>
      <c r="B37" s="53"/>
      <c r="C37" s="53"/>
      <c r="D37" s="91"/>
      <c r="E37" s="136"/>
      <c r="F37" s="136"/>
      <c r="G37" s="54"/>
      <c r="H37" s="136"/>
      <c r="I37" s="136"/>
      <c r="J37" s="92"/>
      <c r="K37" s="92"/>
      <c r="L37" s="92"/>
      <c r="M37" s="91"/>
      <c r="N37" s="92"/>
      <c r="O37" s="92"/>
      <c r="P37" s="55"/>
      <c r="Q37" s="55"/>
    </row>
    <row r="38" spans="1:27" ht="13" x14ac:dyDescent="0.3">
      <c r="A38" s="24" t="s">
        <v>76</v>
      </c>
      <c r="B38" s="25"/>
      <c r="C38" s="25"/>
      <c r="D38" s="95">
        <v>9.3702044717853585</v>
      </c>
      <c r="E38" s="138">
        <v>7.8185038639595899</v>
      </c>
      <c r="F38" s="138">
        <v>9.3342268291561723</v>
      </c>
      <c r="G38" s="57">
        <v>26.522935164901121</v>
      </c>
      <c r="H38" s="138">
        <v>14.981133505720583</v>
      </c>
      <c r="I38" s="138">
        <v>6.5731728781864858</v>
      </c>
      <c r="J38" s="96">
        <v>8.2035062777401766</v>
      </c>
      <c r="K38" s="96">
        <v>29.757812661647243</v>
      </c>
      <c r="L38" s="96">
        <v>56.280747826548364</v>
      </c>
      <c r="M38" s="95">
        <v>9.0984138263064942</v>
      </c>
      <c r="N38" s="96">
        <v>10.176096970586364</v>
      </c>
      <c r="O38" s="96">
        <v>75.555258623441233</v>
      </c>
      <c r="P38" s="58"/>
      <c r="Q38" s="58"/>
    </row>
    <row r="39" spans="1:27" ht="13" x14ac:dyDescent="0.3">
      <c r="A39" s="24" t="s">
        <v>77</v>
      </c>
      <c r="B39" s="25"/>
      <c r="C39" s="25"/>
      <c r="D39" s="95">
        <v>7.2869519633128927</v>
      </c>
      <c r="E39" s="138">
        <v>7.4639125064005105</v>
      </c>
      <c r="F39" s="138">
        <v>11.351574942887806</v>
      </c>
      <c r="G39" s="57">
        <v>26.102439412601207</v>
      </c>
      <c r="H39" s="138">
        <v>10.394708978279105</v>
      </c>
      <c r="I39" s="138">
        <v>12.188011255285419</v>
      </c>
      <c r="J39" s="96">
        <v>11.520052335272963</v>
      </c>
      <c r="K39" s="96">
        <v>34.102772568837487</v>
      </c>
      <c r="L39" s="96">
        <v>60.205211981438694</v>
      </c>
      <c r="M39" s="95">
        <v>14.566081608373777</v>
      </c>
      <c r="N39" s="96">
        <v>12.853759457609474</v>
      </c>
      <c r="O39" s="96">
        <v>87.625053047421943</v>
      </c>
      <c r="P39" s="58"/>
      <c r="Q39" s="58"/>
    </row>
    <row r="40" spans="1:27" ht="13" x14ac:dyDescent="0.3">
      <c r="A40" s="59"/>
      <c r="B40" s="60"/>
      <c r="C40" s="60"/>
      <c r="D40" s="97"/>
      <c r="E40" s="141"/>
      <c r="F40" s="141"/>
      <c r="G40" s="61"/>
      <c r="H40" s="141"/>
      <c r="I40" s="141"/>
      <c r="J40" s="98"/>
      <c r="K40" s="98"/>
      <c r="L40" s="98"/>
      <c r="M40" s="97"/>
      <c r="N40" s="98"/>
      <c r="O40" s="98"/>
      <c r="P40" s="62"/>
      <c r="Q40" s="62"/>
    </row>
    <row r="41" spans="1:27" ht="13" x14ac:dyDescent="0.3">
      <c r="A41" s="63"/>
      <c r="B41" s="63"/>
      <c r="C41" s="63"/>
      <c r="D41" s="64"/>
      <c r="E41" s="64"/>
      <c r="F41" s="64"/>
      <c r="G41" s="64"/>
      <c r="H41" s="64"/>
      <c r="I41" s="64"/>
      <c r="J41" s="64"/>
      <c r="K41" s="64"/>
      <c r="L41" s="64"/>
      <c r="M41" s="64"/>
      <c r="N41" s="64"/>
      <c r="O41" s="64"/>
      <c r="P41" s="63"/>
      <c r="Q41" s="63"/>
    </row>
    <row r="42" spans="1:27" ht="25.5" customHeight="1" x14ac:dyDescent="0.25">
      <c r="A42" s="75" t="s">
        <v>80</v>
      </c>
      <c r="B42" s="279" t="s">
        <v>81</v>
      </c>
      <c r="C42" s="280"/>
      <c r="D42" s="280"/>
      <c r="E42" s="280"/>
      <c r="F42" s="280"/>
      <c r="G42" s="280"/>
      <c r="H42" s="280"/>
      <c r="I42" s="280"/>
      <c r="J42" s="280"/>
      <c r="K42" s="280"/>
      <c r="L42" s="280"/>
      <c r="M42" s="280"/>
      <c r="N42" s="280"/>
      <c r="O42" s="280"/>
      <c r="P42" s="42"/>
      <c r="Q42" s="42"/>
      <c r="S42" s="42"/>
      <c r="T42" s="42"/>
      <c r="U42" s="42"/>
      <c r="V42" s="42"/>
      <c r="W42" s="42"/>
      <c r="X42" s="42"/>
      <c r="Y42" s="42"/>
      <c r="Z42" s="42"/>
      <c r="AA42" s="42"/>
    </row>
    <row r="43" spans="1:27" ht="35.5" customHeight="1" x14ac:dyDescent="0.25">
      <c r="A43" s="195"/>
      <c r="D43" s="66"/>
      <c r="E43" s="66"/>
      <c r="F43" s="66"/>
      <c r="G43" s="66"/>
      <c r="H43" s="66"/>
      <c r="I43" s="66"/>
      <c r="J43" s="66"/>
      <c r="K43" s="66"/>
      <c r="L43" s="66"/>
      <c r="M43" s="66"/>
      <c r="O43" s="261">
        <v>8</v>
      </c>
    </row>
    <row r="44" spans="1:27" x14ac:dyDescent="0.25">
      <c r="A44" s="17"/>
      <c r="C44" s="65"/>
      <c r="D44" s="66"/>
      <c r="E44" s="66"/>
      <c r="F44" s="66"/>
      <c r="G44" s="66"/>
      <c r="H44" s="66"/>
      <c r="I44" s="66"/>
      <c r="J44" s="66"/>
      <c r="K44" s="66"/>
      <c r="L44" s="66"/>
      <c r="M44" s="66"/>
      <c r="N44" s="66"/>
      <c r="O44" s="66"/>
    </row>
  </sheetData>
  <mergeCells count="1">
    <mergeCell ref="B42:O42"/>
  </mergeCells>
  <phoneticPr fontId="0" type="noConversion"/>
  <printOptions horizontalCentered="1" verticalCentered="1"/>
  <pageMargins left="0" right="0" top="0" bottom="0" header="0" footer="0"/>
  <pageSetup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AC43"/>
  <sheetViews>
    <sheetView topLeftCell="D1" workbookViewId="0">
      <selection activeCell="Q14" sqref="Q14"/>
    </sheetView>
  </sheetViews>
  <sheetFormatPr baseColWidth="10" defaultRowHeight="12.5" x14ac:dyDescent="0.25"/>
  <cols>
    <col min="1" max="2" width="2.81640625" customWidth="1"/>
    <col min="3" max="3" width="45.453125" customWidth="1"/>
    <col min="4" max="14" width="8.81640625" customWidth="1"/>
  </cols>
  <sheetData>
    <row r="1" spans="1:29" ht="20" x14ac:dyDescent="0.4">
      <c r="AB1" s="78"/>
    </row>
    <row r="2" spans="1:29" ht="13" x14ac:dyDescent="0.3">
      <c r="A2" s="1" t="s">
        <v>108</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ht="13" x14ac:dyDescent="0.3">
      <c r="A3" s="47" t="str">
        <f>+Total!3:3</f>
        <v>ESTADO DE OPERACIONES DE GOBIERNO  2021</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ht="13" x14ac:dyDescent="0.3">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ht="13" x14ac:dyDescent="0.3">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ht="13" x14ac:dyDescent="0.3">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ht="13" x14ac:dyDescent="0.3">
      <c r="A7" s="1"/>
      <c r="B7" s="2"/>
      <c r="C7" s="7"/>
      <c r="D7" s="166" t="s">
        <v>111</v>
      </c>
      <c r="E7" s="167"/>
      <c r="F7" s="168"/>
      <c r="G7" s="168"/>
      <c r="H7" s="168"/>
      <c r="I7" s="168"/>
      <c r="J7" s="168"/>
      <c r="K7" s="168"/>
      <c r="L7" s="168"/>
      <c r="M7" s="168"/>
      <c r="N7" s="105"/>
      <c r="O7" s="106"/>
    </row>
    <row r="8" spans="1:29"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99" t="s">
        <v>88</v>
      </c>
    </row>
    <row r="9" spans="1:29" ht="13" x14ac:dyDescent="0.3">
      <c r="A9" s="16"/>
      <c r="B9" s="17"/>
      <c r="C9" s="17"/>
      <c r="D9" s="170"/>
      <c r="E9" s="171"/>
      <c r="F9" s="171"/>
      <c r="G9" s="173"/>
      <c r="H9" s="171"/>
      <c r="I9" s="171"/>
      <c r="J9" s="172"/>
      <c r="K9" s="172"/>
      <c r="L9" s="172"/>
      <c r="M9" s="170"/>
      <c r="N9" s="172"/>
      <c r="O9" s="172"/>
    </row>
    <row r="10" spans="1:29" x14ac:dyDescent="0.25">
      <c r="A10" s="19" t="s">
        <v>6</v>
      </c>
      <c r="B10" s="17"/>
      <c r="C10" s="17"/>
      <c r="D10" s="35"/>
      <c r="E10" s="33"/>
      <c r="F10" s="33"/>
      <c r="G10" s="18"/>
      <c r="H10" s="33"/>
      <c r="I10" s="33"/>
      <c r="J10" s="174"/>
      <c r="K10" s="174"/>
      <c r="L10" s="174"/>
      <c r="M10" s="35"/>
      <c r="N10" s="174"/>
      <c r="O10" s="174"/>
    </row>
    <row r="11" spans="1:29" x14ac:dyDescent="0.25">
      <c r="A11" s="20" t="s">
        <v>7</v>
      </c>
      <c r="B11" s="17"/>
      <c r="C11" s="17"/>
      <c r="D11" s="175">
        <v>9.6603580938380755</v>
      </c>
      <c r="E11" s="176">
        <v>8.0409026680580791</v>
      </c>
      <c r="F11" s="176">
        <v>7.7079075119176332</v>
      </c>
      <c r="G11" s="178">
        <v>25.409168273813787</v>
      </c>
      <c r="H11" s="176">
        <v>9.6953413301589997</v>
      </c>
      <c r="I11" s="176">
        <v>2.4870987756722993</v>
      </c>
      <c r="J11" s="177">
        <v>5.0520212943880498</v>
      </c>
      <c r="K11" s="177">
        <v>17.234461400219349</v>
      </c>
      <c r="L11" s="177">
        <v>42.643629674033136</v>
      </c>
      <c r="M11" s="175">
        <v>7.2989663622750225</v>
      </c>
      <c r="N11" s="177">
        <v>6.4221188492579362</v>
      </c>
      <c r="O11" s="177">
        <v>56.364714885566094</v>
      </c>
    </row>
    <row r="12" spans="1:29" x14ac:dyDescent="0.25">
      <c r="A12" s="20"/>
      <c r="B12" s="17" t="s">
        <v>8</v>
      </c>
      <c r="C12" s="17"/>
      <c r="D12" s="175">
        <v>10.207237711906721</v>
      </c>
      <c r="E12" s="176">
        <v>7.9265987870432983</v>
      </c>
      <c r="F12" s="176">
        <v>7.7322962428963526</v>
      </c>
      <c r="G12" s="178">
        <v>25.866132741846371</v>
      </c>
      <c r="H12" s="176">
        <v>10.152742768348071</v>
      </c>
      <c r="I12" s="176">
        <v>1.4584844191947595</v>
      </c>
      <c r="J12" s="177">
        <v>4.3850362689250115</v>
      </c>
      <c r="K12" s="177">
        <v>15.996263456467842</v>
      </c>
      <c r="L12" s="177">
        <v>41.862396198314215</v>
      </c>
      <c r="M12" s="175">
        <v>7.3661164806864132</v>
      </c>
      <c r="N12" s="177">
        <v>6.1177537666471427</v>
      </c>
      <c r="O12" s="177">
        <v>55.346266445647771</v>
      </c>
    </row>
    <row r="13" spans="1:29" x14ac:dyDescent="0.25">
      <c r="A13" s="83"/>
      <c r="B13" s="81"/>
      <c r="C13" s="81" t="s">
        <v>73</v>
      </c>
      <c r="D13" s="203">
        <v>9.3980993038860117</v>
      </c>
      <c r="E13" s="204">
        <v>10.212877923310062</v>
      </c>
      <c r="F13" s="204">
        <v>7.1997810107065598</v>
      </c>
      <c r="G13" s="206">
        <v>26.810758237902633</v>
      </c>
      <c r="H13" s="204">
        <v>6.5420956412805857</v>
      </c>
      <c r="I13" s="204">
        <v>4.0395316165460731</v>
      </c>
      <c r="J13" s="205">
        <v>2.5290308900493086</v>
      </c>
      <c r="K13" s="205">
        <v>13.110658147875967</v>
      </c>
      <c r="L13" s="205">
        <v>39.921416385778599</v>
      </c>
      <c r="M13" s="203">
        <v>5.5368579488823784</v>
      </c>
      <c r="N13" s="205">
        <v>9.8242933499960934</v>
      </c>
      <c r="O13" s="205">
        <v>55.282567684657067</v>
      </c>
    </row>
    <row r="14" spans="1:29" x14ac:dyDescent="0.25">
      <c r="A14" s="83"/>
      <c r="B14" s="81"/>
      <c r="C14" s="81" t="s">
        <v>59</v>
      </c>
      <c r="D14" s="203">
        <v>10.242550755186256</v>
      </c>
      <c r="E14" s="204">
        <v>7.8268192273440143</v>
      </c>
      <c r="F14" s="204">
        <v>7.7555366839073407</v>
      </c>
      <c r="G14" s="206">
        <v>25.824906666437609</v>
      </c>
      <c r="H14" s="204">
        <v>10.310321418677075</v>
      </c>
      <c r="I14" s="204">
        <v>1.3458403641318637</v>
      </c>
      <c r="J14" s="205">
        <v>4.4660374890149237</v>
      </c>
      <c r="K14" s="205">
        <v>16.122199271823863</v>
      </c>
      <c r="L14" s="205">
        <v>41.947105938261473</v>
      </c>
      <c r="M14" s="203">
        <v>7.4459503942205245</v>
      </c>
      <c r="N14" s="205">
        <v>5.9559901036858367</v>
      </c>
      <c r="O14" s="205">
        <v>55.349046436167832</v>
      </c>
    </row>
    <row r="15" spans="1:29" x14ac:dyDescent="0.25">
      <c r="A15" s="20"/>
      <c r="B15" s="17" t="s">
        <v>103</v>
      </c>
      <c r="C15" s="17"/>
      <c r="D15" s="175">
        <v>4.4033363201049527</v>
      </c>
      <c r="E15" s="176">
        <v>5.6095380833060027</v>
      </c>
      <c r="F15" s="176">
        <v>5.8514889393243692</v>
      </c>
      <c r="G15" s="178">
        <v>15.864363342735324</v>
      </c>
      <c r="H15" s="176">
        <v>4.1483952141685796</v>
      </c>
      <c r="I15" s="176">
        <v>5.0616380295178738</v>
      </c>
      <c r="J15" s="177">
        <v>5.6537646598884876</v>
      </c>
      <c r="K15" s="177">
        <v>14.863797903574941</v>
      </c>
      <c r="L15" s="177">
        <v>30.728161246310265</v>
      </c>
      <c r="M15" s="175">
        <v>5.8895157546736643</v>
      </c>
      <c r="N15" s="177">
        <v>6.0231555019131955</v>
      </c>
      <c r="O15" s="177">
        <v>42.640832502897126</v>
      </c>
    </row>
    <row r="16" spans="1:29" x14ac:dyDescent="0.25">
      <c r="A16" s="20"/>
      <c r="B16" s="17" t="s">
        <v>9</v>
      </c>
      <c r="C16" s="17"/>
      <c r="D16" s="175">
        <v>9.1066242419396755</v>
      </c>
      <c r="E16" s="176">
        <v>8.791224768642703</v>
      </c>
      <c r="F16" s="176">
        <v>9.1554678836943992</v>
      </c>
      <c r="G16" s="178">
        <v>27.053316894276776</v>
      </c>
      <c r="H16" s="176">
        <v>8.5236424159261546</v>
      </c>
      <c r="I16" s="176">
        <v>8.6076714172684472</v>
      </c>
      <c r="J16" s="177">
        <v>8.0908917159787155</v>
      </c>
      <c r="K16" s="177">
        <v>25.222205549173317</v>
      </c>
      <c r="L16" s="177">
        <v>52.275522443450093</v>
      </c>
      <c r="M16" s="175">
        <v>8.1321078461665568</v>
      </c>
      <c r="N16" s="177">
        <v>7.9619720879747513</v>
      </c>
      <c r="O16" s="177">
        <v>68.369602377591406</v>
      </c>
    </row>
    <row r="17" spans="1:15" x14ac:dyDescent="0.25">
      <c r="A17" s="20"/>
      <c r="B17" s="17" t="s">
        <v>56</v>
      </c>
      <c r="C17" s="17"/>
      <c r="D17" s="175">
        <v>6.1111863547749961</v>
      </c>
      <c r="E17" s="176">
        <v>15.430356828584715</v>
      </c>
      <c r="F17" s="176">
        <v>1.6142182139740751</v>
      </c>
      <c r="G17" s="178">
        <v>23.155761397333784</v>
      </c>
      <c r="H17" s="176">
        <v>5.2415470835255578</v>
      </c>
      <c r="I17" s="176">
        <v>22.782915105918885</v>
      </c>
      <c r="J17" s="177">
        <v>3.7877678879637307</v>
      </c>
      <c r="K17" s="177">
        <v>31.812230077408174</v>
      </c>
      <c r="L17" s="177">
        <v>54.967991474741957</v>
      </c>
      <c r="M17" s="175">
        <v>2.4491509987598468</v>
      </c>
      <c r="N17" s="177">
        <v>7.9858487458028513</v>
      </c>
      <c r="O17" s="177">
        <v>65.402991219304653</v>
      </c>
    </row>
    <row r="18" spans="1:15" x14ac:dyDescent="0.25">
      <c r="A18" s="20"/>
      <c r="B18" s="17" t="s">
        <v>57</v>
      </c>
      <c r="C18" s="17"/>
      <c r="D18" s="175">
        <v>5.1219064421439091</v>
      </c>
      <c r="E18" s="176">
        <v>9.0460759942885556</v>
      </c>
      <c r="F18" s="176">
        <v>8.1545735853778751</v>
      </c>
      <c r="G18" s="178">
        <v>22.322556021810339</v>
      </c>
      <c r="H18" s="176">
        <v>5.4239122030541385</v>
      </c>
      <c r="I18" s="176">
        <v>6.9989937540088931</v>
      </c>
      <c r="J18" s="177">
        <v>22.882646475366258</v>
      </c>
      <c r="K18" s="177">
        <v>35.305552432429288</v>
      </c>
      <c r="L18" s="177">
        <v>57.628108454239623</v>
      </c>
      <c r="M18" s="175">
        <v>7.4531086005809728</v>
      </c>
      <c r="N18" s="177">
        <v>5.6438354314532768</v>
      </c>
      <c r="O18" s="177">
        <v>70.725052486273881</v>
      </c>
    </row>
    <row r="19" spans="1:15" x14ac:dyDescent="0.25">
      <c r="A19" s="20"/>
      <c r="B19" s="17" t="s">
        <v>10</v>
      </c>
      <c r="C19" s="17"/>
      <c r="D19" s="175">
        <v>8.7092826049211709</v>
      </c>
      <c r="E19" s="176">
        <v>9.9744489392145912</v>
      </c>
      <c r="F19" s="176">
        <v>7.3223370502945428</v>
      </c>
      <c r="G19" s="178">
        <v>26.006068594430303</v>
      </c>
      <c r="H19" s="176">
        <v>4.4643665152188028</v>
      </c>
      <c r="I19" s="176">
        <v>4.4350697512860906</v>
      </c>
      <c r="J19" s="177">
        <v>4.4270242952824921</v>
      </c>
      <c r="K19" s="177">
        <v>13.326460561787385</v>
      </c>
      <c r="L19" s="177">
        <v>39.332529156217689</v>
      </c>
      <c r="M19" s="175">
        <v>4.8182589319424602</v>
      </c>
      <c r="N19" s="177">
        <v>5.1082142217781357</v>
      </c>
      <c r="O19" s="177">
        <v>49.259002309938282</v>
      </c>
    </row>
    <row r="20" spans="1:15" x14ac:dyDescent="0.25">
      <c r="A20" s="20"/>
      <c r="B20" s="17" t="s">
        <v>11</v>
      </c>
      <c r="C20" s="17"/>
      <c r="D20" s="175">
        <v>6.339072974957773</v>
      </c>
      <c r="E20" s="176">
        <v>8.3748105981131147</v>
      </c>
      <c r="F20" s="176">
        <v>6.5096007724240526</v>
      </c>
      <c r="G20" s="178">
        <v>21.223484345494938</v>
      </c>
      <c r="H20" s="176">
        <v>11.46908554517791</v>
      </c>
      <c r="I20" s="176">
        <v>5.9606187547691416</v>
      </c>
      <c r="J20" s="177">
        <v>4.0969720059056387</v>
      </c>
      <c r="K20" s="177">
        <v>21.526676305852689</v>
      </c>
      <c r="L20" s="177">
        <v>42.750160651347628</v>
      </c>
      <c r="M20" s="175">
        <v>7.1767935854001887</v>
      </c>
      <c r="N20" s="177">
        <v>10.980794170990233</v>
      </c>
      <c r="O20" s="177">
        <v>60.907748407738055</v>
      </c>
    </row>
    <row r="21" spans="1:15" x14ac:dyDescent="0.25">
      <c r="A21" s="52"/>
      <c r="B21" s="53"/>
      <c r="C21" s="53"/>
      <c r="D21" s="179"/>
      <c r="E21" s="180"/>
      <c r="F21" s="180"/>
      <c r="G21" s="182"/>
      <c r="H21" s="180"/>
      <c r="I21" s="180"/>
      <c r="J21" s="181"/>
      <c r="K21" s="181"/>
      <c r="L21" s="181"/>
      <c r="M21" s="179"/>
      <c r="N21" s="181"/>
      <c r="O21" s="181"/>
    </row>
    <row r="22" spans="1:15" x14ac:dyDescent="0.25">
      <c r="A22" s="20" t="s">
        <v>12</v>
      </c>
      <c r="B22" s="17"/>
      <c r="C22" s="17"/>
      <c r="D22" s="175">
        <v>7.3935621174533184</v>
      </c>
      <c r="E22" s="176">
        <v>7.3876344198324704</v>
      </c>
      <c r="F22" s="176">
        <v>9.7915160733915894</v>
      </c>
      <c r="G22" s="178">
        <v>24.572712610677378</v>
      </c>
      <c r="H22" s="176">
        <v>8.0588371792700535</v>
      </c>
      <c r="I22" s="176">
        <v>7.9165506374175267</v>
      </c>
      <c r="J22" s="177">
        <v>8.5079562850079924</v>
      </c>
      <c r="K22" s="177">
        <v>24.483344101695572</v>
      </c>
      <c r="L22" s="177">
        <v>49.05605671237295</v>
      </c>
      <c r="M22" s="175">
        <v>9.3750600400968231</v>
      </c>
      <c r="N22" s="177">
        <v>12.382167092803867</v>
      </c>
      <c r="O22" s="177">
        <v>70.813283845273645</v>
      </c>
    </row>
    <row r="23" spans="1:15" x14ac:dyDescent="0.25">
      <c r="A23" s="20"/>
      <c r="B23" s="17" t="s">
        <v>13</v>
      </c>
      <c r="C23" s="17"/>
      <c r="D23" s="175">
        <v>8.2345344399333449</v>
      </c>
      <c r="E23" s="176">
        <v>7.8370164959593813</v>
      </c>
      <c r="F23" s="176">
        <v>10.401799859767438</v>
      </c>
      <c r="G23" s="178">
        <v>26.473350795660167</v>
      </c>
      <c r="H23" s="176">
        <v>8.0567379434929052</v>
      </c>
      <c r="I23" s="176">
        <v>7.9156464933314465</v>
      </c>
      <c r="J23" s="177">
        <v>10.315379143604888</v>
      </c>
      <c r="K23" s="177">
        <v>26.287763580429239</v>
      </c>
      <c r="L23" s="177">
        <v>52.761114376089409</v>
      </c>
      <c r="M23" s="175">
        <v>8.0573622639915765</v>
      </c>
      <c r="N23" s="177">
        <v>8.1238425394250218</v>
      </c>
      <c r="O23" s="177">
        <v>68.942319179506015</v>
      </c>
    </row>
    <row r="24" spans="1:15" x14ac:dyDescent="0.25">
      <c r="A24" s="20"/>
      <c r="B24" s="17" t="s">
        <v>14</v>
      </c>
      <c r="C24" s="17"/>
      <c r="D24" s="175">
        <v>5.3987482601893815</v>
      </c>
      <c r="E24" s="176">
        <v>7.6908123256356067</v>
      </c>
      <c r="F24" s="176">
        <v>10.815479354894924</v>
      </c>
      <c r="G24" s="178">
        <v>23.905039940719909</v>
      </c>
      <c r="H24" s="176">
        <v>9.4066623082020069</v>
      </c>
      <c r="I24" s="176">
        <v>8.4489097746972561</v>
      </c>
      <c r="J24" s="177">
        <v>9.3562611206890516</v>
      </c>
      <c r="K24" s="177">
        <v>27.211833203588313</v>
      </c>
      <c r="L24" s="177">
        <v>51.116873144308222</v>
      </c>
      <c r="M24" s="175">
        <v>9.6346899904723404</v>
      </c>
      <c r="N24" s="177">
        <v>9.2083264055242022</v>
      </c>
      <c r="O24" s="177">
        <v>69.959889540304758</v>
      </c>
    </row>
    <row r="25" spans="1:15" x14ac:dyDescent="0.25">
      <c r="A25" s="20"/>
      <c r="B25" s="17" t="s">
        <v>15</v>
      </c>
      <c r="C25" s="17"/>
      <c r="D25" s="175">
        <v>17.823411514543562</v>
      </c>
      <c r="E25" s="176">
        <v>2.888474977700155</v>
      </c>
      <c r="F25" s="176">
        <v>28.144833738903742</v>
      </c>
      <c r="G25" s="178">
        <v>48.856720231147463</v>
      </c>
      <c r="H25" s="176">
        <v>1.7218071903832326</v>
      </c>
      <c r="I25" s="176">
        <v>1.7823669860376641</v>
      </c>
      <c r="J25" s="177">
        <v>1.7016381701067933</v>
      </c>
      <c r="K25" s="177">
        <v>5.20581234652769</v>
      </c>
      <c r="L25" s="177">
        <v>54.062532577675157</v>
      </c>
      <c r="M25" s="175">
        <v>15.974730386941641</v>
      </c>
      <c r="N25" s="177">
        <v>2.743515671066918</v>
      </c>
      <c r="O25" s="177">
        <v>72.780778635683717</v>
      </c>
    </row>
    <row r="26" spans="1:15" x14ac:dyDescent="0.25">
      <c r="A26" s="20"/>
      <c r="B26" s="17" t="s">
        <v>58</v>
      </c>
      <c r="C26" s="17"/>
      <c r="D26" s="175">
        <v>5.2688306404058087</v>
      </c>
      <c r="E26" s="176">
        <v>6.8489427511545564</v>
      </c>
      <c r="F26" s="176">
        <v>7.5496220079937961</v>
      </c>
      <c r="G26" s="178">
        <v>19.667395399554163</v>
      </c>
      <c r="H26" s="176">
        <v>8.2467403109321413</v>
      </c>
      <c r="I26" s="176">
        <v>7.8755363386070822</v>
      </c>
      <c r="J26" s="177">
        <v>7.8639720049380344</v>
      </c>
      <c r="K26" s="177">
        <v>23.986248654477258</v>
      </c>
      <c r="L26" s="177">
        <v>43.653644054031417</v>
      </c>
      <c r="M26" s="175">
        <v>9.6456119958360169</v>
      </c>
      <c r="N26" s="177">
        <v>17.298684741780495</v>
      </c>
      <c r="O26" s="177">
        <v>70.597940791647929</v>
      </c>
    </row>
    <row r="27" spans="1:15" x14ac:dyDescent="0.25">
      <c r="A27" s="20"/>
      <c r="B27" s="17" t="s">
        <v>74</v>
      </c>
      <c r="C27" s="17"/>
      <c r="D27" s="175">
        <v>10.222880228965584</v>
      </c>
      <c r="E27" s="176">
        <v>9.1088779287194566</v>
      </c>
      <c r="F27" s="176">
        <v>9.8673605146458012</v>
      </c>
      <c r="G27" s="178">
        <v>29.19911867233084</v>
      </c>
      <c r="H27" s="176">
        <v>8.3948688963824232</v>
      </c>
      <c r="I27" s="176">
        <v>9.1513398400858765</v>
      </c>
      <c r="J27" s="177">
        <v>8.9719113160537169</v>
      </c>
      <c r="K27" s="177">
        <v>26.518120052522018</v>
      </c>
      <c r="L27" s="177">
        <v>55.717238724852862</v>
      </c>
      <c r="M27" s="175">
        <v>8.5442069909538176</v>
      </c>
      <c r="N27" s="177">
        <v>8.6558209076794324</v>
      </c>
      <c r="O27" s="177">
        <v>72.9172666234861</v>
      </c>
    </row>
    <row r="28" spans="1:15" x14ac:dyDescent="0.25">
      <c r="A28" s="20"/>
      <c r="B28" s="17" t="s">
        <v>75</v>
      </c>
      <c r="C28" s="17"/>
      <c r="D28" s="179"/>
      <c r="E28" s="180"/>
      <c r="F28" s="180"/>
      <c r="G28" s="182"/>
      <c r="H28" s="180"/>
      <c r="I28" s="180"/>
      <c r="J28" s="181"/>
      <c r="K28" s="181"/>
      <c r="L28" s="181"/>
      <c r="M28" s="179"/>
      <c r="N28" s="181"/>
      <c r="O28" s="181"/>
    </row>
    <row r="29" spans="1:15" x14ac:dyDescent="0.25">
      <c r="A29" s="20"/>
      <c r="B29" s="17"/>
      <c r="C29" s="17"/>
      <c r="D29" s="100"/>
      <c r="E29" s="143"/>
      <c r="F29" s="143"/>
      <c r="G29" s="70"/>
      <c r="H29" s="143"/>
      <c r="I29" s="143"/>
      <c r="J29" s="101"/>
      <c r="K29" s="101"/>
      <c r="L29" s="101"/>
      <c r="M29" s="100"/>
      <c r="N29" s="101"/>
      <c r="O29" s="101"/>
    </row>
    <row r="30" spans="1:15" x14ac:dyDescent="0.25">
      <c r="A30" s="20" t="s">
        <v>17</v>
      </c>
      <c r="B30" s="23"/>
      <c r="C30" s="23"/>
      <c r="D30" s="175">
        <v>78.321491752387089</v>
      </c>
      <c r="E30" s="176">
        <v>27.828364342417167</v>
      </c>
      <c r="F30" s="176">
        <v>-55.404488761004565</v>
      </c>
      <c r="G30" s="178">
        <v>50.745367333799685</v>
      </c>
      <c r="H30" s="176">
        <v>59.264967978324499</v>
      </c>
      <c r="I30" s="176">
        <v>-161.97071915574196</v>
      </c>
      <c r="J30" s="177">
        <v>-99.62807200834321</v>
      </c>
      <c r="K30" s="177">
        <v>-202.33382318576068</v>
      </c>
      <c r="L30" s="177">
        <v>-151.58845585196099</v>
      </c>
      <c r="M30" s="175">
        <v>-55.585804470932011</v>
      </c>
      <c r="N30" s="177">
        <v>-174.10743622528631</v>
      </c>
      <c r="O30" s="177">
        <v>-381.2816965481793</v>
      </c>
    </row>
    <row r="31" spans="1:15" x14ac:dyDescent="0.25">
      <c r="A31" s="20"/>
      <c r="B31" s="17"/>
      <c r="C31" s="17"/>
      <c r="D31" s="100"/>
      <c r="E31" s="143"/>
      <c r="F31" s="143"/>
      <c r="G31" s="70"/>
      <c r="H31" s="143"/>
      <c r="I31" s="143"/>
      <c r="J31" s="101"/>
      <c r="K31" s="101"/>
      <c r="L31" s="101"/>
      <c r="M31" s="100"/>
      <c r="N31" s="101"/>
      <c r="O31" s="101"/>
    </row>
    <row r="32" spans="1:15" x14ac:dyDescent="0.25">
      <c r="A32" s="19" t="s">
        <v>18</v>
      </c>
      <c r="B32" s="17"/>
      <c r="C32" s="17"/>
      <c r="D32" s="100"/>
      <c r="E32" s="143"/>
      <c r="F32" s="143"/>
      <c r="G32" s="70"/>
      <c r="H32" s="143"/>
      <c r="I32" s="143"/>
      <c r="J32" s="101"/>
      <c r="K32" s="101"/>
      <c r="L32" s="101"/>
      <c r="M32" s="100"/>
      <c r="N32" s="101"/>
      <c r="O32" s="101"/>
    </row>
    <row r="33" spans="1:27" x14ac:dyDescent="0.25">
      <c r="A33" s="20" t="s">
        <v>19</v>
      </c>
      <c r="B33" s="17"/>
      <c r="C33" s="17"/>
      <c r="D33" s="175">
        <v>2.9186071249668712</v>
      </c>
      <c r="E33" s="176">
        <v>4.4409495130791772</v>
      </c>
      <c r="F33" s="176">
        <v>6.9344553611311088</v>
      </c>
      <c r="G33" s="178">
        <v>14.294011999177158</v>
      </c>
      <c r="H33" s="176">
        <v>7.4787854763662969</v>
      </c>
      <c r="I33" s="176">
        <v>5.3662402000574154</v>
      </c>
      <c r="J33" s="177">
        <v>6.7738063635372301</v>
      </c>
      <c r="K33" s="177">
        <v>19.618832039960942</v>
      </c>
      <c r="L33" s="177">
        <v>33.912844039138101</v>
      </c>
      <c r="M33" s="175">
        <v>6.0630797874391824</v>
      </c>
      <c r="N33" s="177">
        <v>5.6840607728799402</v>
      </c>
      <c r="O33" s="177">
        <v>45.659984599457225</v>
      </c>
    </row>
    <row r="34" spans="1:27" x14ac:dyDescent="0.25">
      <c r="A34" s="20"/>
      <c r="B34" s="17" t="s">
        <v>20</v>
      </c>
      <c r="C34" s="17"/>
      <c r="D34" s="175">
        <v>0.4434599393616846</v>
      </c>
      <c r="E34" s="176">
        <v>0.69988691237093659</v>
      </c>
      <c r="F34" s="176">
        <v>0.55338021557358441</v>
      </c>
      <c r="G34" s="178">
        <v>1.6967270673062056</v>
      </c>
      <c r="H34" s="176">
        <v>10.721437653790332</v>
      </c>
      <c r="I34" s="176">
        <v>0.76127685481251028</v>
      </c>
      <c r="J34" s="177">
        <v>0.60572145101510577</v>
      </c>
      <c r="K34" s="177">
        <v>12.088435959617948</v>
      </c>
      <c r="L34" s="177">
        <v>13.785163026924154</v>
      </c>
      <c r="M34" s="175">
        <v>30.548437886192385</v>
      </c>
      <c r="N34" s="177">
        <v>9.7199497970840341</v>
      </c>
      <c r="O34" s="177">
        <v>54.053550710200575</v>
      </c>
    </row>
    <row r="35" spans="1:27" x14ac:dyDescent="0.25">
      <c r="A35" s="20"/>
      <c r="B35" s="17" t="s">
        <v>21</v>
      </c>
      <c r="C35" s="17"/>
      <c r="D35" s="175">
        <v>1.4867283316223077</v>
      </c>
      <c r="E35" s="176">
        <v>4.0440930657611025</v>
      </c>
      <c r="F35" s="176">
        <v>7.216845701305612</v>
      </c>
      <c r="G35" s="178">
        <v>12.747667098689021</v>
      </c>
      <c r="H35" s="176">
        <v>6.1972290020759342</v>
      </c>
      <c r="I35" s="176">
        <v>4.3138662597033335</v>
      </c>
      <c r="J35" s="177">
        <v>6.6795444284661336</v>
      </c>
      <c r="K35" s="177">
        <v>17.190639690245401</v>
      </c>
      <c r="L35" s="177">
        <v>29.938306788934423</v>
      </c>
      <c r="M35" s="175">
        <v>5.229005074850166</v>
      </c>
      <c r="N35" s="177">
        <v>5.3958447301056829</v>
      </c>
      <c r="O35" s="177">
        <v>40.56315659389027</v>
      </c>
    </row>
    <row r="36" spans="1:27" x14ac:dyDescent="0.25">
      <c r="A36" s="20"/>
      <c r="B36" s="17" t="s">
        <v>22</v>
      </c>
      <c r="C36" s="17"/>
      <c r="D36" s="175">
        <v>4.8079467135675493</v>
      </c>
      <c r="E36" s="176">
        <v>4.9437075297112294</v>
      </c>
      <c r="F36" s="176">
        <v>6.5148816191453403</v>
      </c>
      <c r="G36" s="178">
        <v>16.266535862424121</v>
      </c>
      <c r="H36" s="176">
        <v>9.2070931068846757</v>
      </c>
      <c r="I36" s="176">
        <v>6.7357830382627197</v>
      </c>
      <c r="J36" s="177">
        <v>6.8571264791410389</v>
      </c>
      <c r="K36" s="177">
        <v>22.800002624288432</v>
      </c>
      <c r="L36" s="177">
        <v>39.066538486712552</v>
      </c>
      <c r="M36" s="175">
        <v>7.3408898021141198</v>
      </c>
      <c r="N36" s="177">
        <v>6.0953563483817677</v>
      </c>
      <c r="O36" s="177">
        <v>52.502784637208443</v>
      </c>
    </row>
    <row r="37" spans="1:27" x14ac:dyDescent="0.25">
      <c r="A37" s="52"/>
      <c r="B37" s="53"/>
      <c r="C37" s="53"/>
      <c r="D37" s="179"/>
      <c r="E37" s="180"/>
      <c r="F37" s="180"/>
      <c r="G37" s="182"/>
      <c r="H37" s="180"/>
      <c r="I37" s="180"/>
      <c r="J37" s="181"/>
      <c r="K37" s="181"/>
      <c r="L37" s="181"/>
      <c r="M37" s="179"/>
      <c r="N37" s="181"/>
      <c r="O37" s="181"/>
    </row>
    <row r="38" spans="1:27" ht="13" x14ac:dyDescent="0.3">
      <c r="A38" s="24" t="s">
        <v>76</v>
      </c>
      <c r="B38" s="25"/>
      <c r="C38" s="25"/>
      <c r="D38" s="183">
        <v>9.6554808097928984</v>
      </c>
      <c r="E38" s="184">
        <v>8.037018040234214</v>
      </c>
      <c r="F38" s="184">
        <v>7.7041215677476513</v>
      </c>
      <c r="G38" s="186">
        <v>25.396620417774766</v>
      </c>
      <c r="H38" s="184">
        <v>9.6958843071067946</v>
      </c>
      <c r="I38" s="184">
        <v>2.4861855265967048</v>
      </c>
      <c r="J38" s="185">
        <v>5.0496684564893659</v>
      </c>
      <c r="K38" s="185">
        <v>17.231738290192865</v>
      </c>
      <c r="L38" s="185">
        <v>42.628358707967635</v>
      </c>
      <c r="M38" s="183">
        <v>7.3112692297497315</v>
      </c>
      <c r="N38" s="185">
        <v>6.4238639546063903</v>
      </c>
      <c r="O38" s="185">
        <v>56.363491892323758</v>
      </c>
    </row>
    <row r="39" spans="1:27" ht="13" x14ac:dyDescent="0.3">
      <c r="A39" s="24" t="s">
        <v>77</v>
      </c>
      <c r="B39" s="25"/>
      <c r="C39" s="25"/>
      <c r="D39" s="183">
        <v>6.6890440847320587</v>
      </c>
      <c r="E39" s="184">
        <v>6.9227475924565285</v>
      </c>
      <c r="F39" s="184">
        <v>9.3394995083208556</v>
      </c>
      <c r="G39" s="186">
        <v>22.951291185509444</v>
      </c>
      <c r="H39" s="184">
        <v>7.9691589130730183</v>
      </c>
      <c r="I39" s="184">
        <v>7.5135680492099652</v>
      </c>
      <c r="J39" s="185">
        <v>8.2325379369472209</v>
      </c>
      <c r="K39" s="185">
        <v>23.715264899230206</v>
      </c>
      <c r="L39" s="185">
        <v>46.666556084739653</v>
      </c>
      <c r="M39" s="183">
        <v>8.8657670607975589</v>
      </c>
      <c r="N39" s="185">
        <v>11.331213646925121</v>
      </c>
      <c r="O39" s="185">
        <v>66.863536792462327</v>
      </c>
    </row>
    <row r="40" spans="1:27" ht="13" x14ac:dyDescent="0.3">
      <c r="A40" s="59"/>
      <c r="B40" s="60"/>
      <c r="C40" s="60"/>
      <c r="D40" s="187"/>
      <c r="E40" s="188"/>
      <c r="F40" s="188"/>
      <c r="G40" s="190"/>
      <c r="H40" s="188"/>
      <c r="I40" s="188"/>
      <c r="J40" s="189"/>
      <c r="K40" s="189"/>
      <c r="L40" s="189"/>
      <c r="M40" s="187"/>
      <c r="N40" s="189"/>
      <c r="O40" s="189"/>
    </row>
    <row r="42" spans="1:27" ht="25.5" customHeight="1" x14ac:dyDescent="0.25">
      <c r="A42" s="75" t="s">
        <v>80</v>
      </c>
      <c r="B42" s="279" t="s">
        <v>81</v>
      </c>
      <c r="C42" s="280"/>
      <c r="D42" s="280"/>
      <c r="E42" s="280"/>
      <c r="F42" s="280"/>
      <c r="G42" s="280"/>
      <c r="H42" s="280"/>
      <c r="I42" s="280"/>
      <c r="J42" s="280"/>
      <c r="K42" s="280"/>
      <c r="L42" s="280"/>
      <c r="M42" s="280"/>
      <c r="N42" s="280"/>
      <c r="O42" s="280"/>
      <c r="P42" s="42"/>
      <c r="Q42" s="42"/>
      <c r="R42" s="42"/>
      <c r="S42" s="42"/>
      <c r="T42" s="42"/>
      <c r="U42" s="42"/>
      <c r="V42" s="42"/>
      <c r="W42" s="42"/>
      <c r="X42" s="42"/>
      <c r="Y42" s="42"/>
      <c r="Z42" s="42"/>
      <c r="AA42" s="42"/>
    </row>
    <row r="43" spans="1:27" ht="35.5" customHeight="1" x14ac:dyDescent="0.25">
      <c r="O43" s="261">
        <v>9</v>
      </c>
    </row>
  </sheetData>
  <mergeCells count="1">
    <mergeCell ref="B42:O42"/>
  </mergeCells>
  <pageMargins left="0" right="0" top="0.74803149606299213" bottom="0" header="0" footer="0"/>
  <pageSetup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Q42"/>
  <sheetViews>
    <sheetView topLeftCell="H1" workbookViewId="0">
      <selection activeCell="H19" sqref="H19"/>
    </sheetView>
  </sheetViews>
  <sheetFormatPr baseColWidth="10" defaultRowHeight="12.5" x14ac:dyDescent="0.25"/>
  <cols>
    <col min="1" max="2" width="3.1796875" customWidth="1"/>
    <col min="3" max="3" width="44.54296875" customWidth="1"/>
    <col min="4" max="4" width="1.1796875" hidden="1" customWidth="1"/>
    <col min="5" max="11" width="10.54296875" customWidth="1"/>
    <col min="12" max="12" width="8.81640625" customWidth="1"/>
    <col min="13" max="13" width="9.1796875" customWidth="1"/>
    <col min="14" max="14" width="8.81640625" customWidth="1"/>
    <col min="15" max="15" width="9" customWidth="1"/>
  </cols>
  <sheetData>
    <row r="1" spans="1:17" ht="20" x14ac:dyDescent="0.4">
      <c r="A1" s="41"/>
      <c r="O1" s="77"/>
    </row>
    <row r="2" spans="1:17" ht="13" x14ac:dyDescent="0.3">
      <c r="A2" s="1" t="s">
        <v>105</v>
      </c>
      <c r="B2" s="2"/>
      <c r="C2" s="2"/>
      <c r="D2" s="2"/>
      <c r="E2" s="2"/>
      <c r="F2" s="2"/>
      <c r="G2" s="2"/>
      <c r="H2" s="2"/>
      <c r="I2" s="2"/>
      <c r="J2" s="2"/>
      <c r="K2" s="2"/>
      <c r="L2" s="2"/>
      <c r="M2" s="2"/>
      <c r="N2" s="2"/>
      <c r="O2" s="2"/>
      <c r="P2" s="2"/>
    </row>
    <row r="3" spans="1:17" ht="13" x14ac:dyDescent="0.3">
      <c r="A3" s="47" t="str">
        <f>+Total!A3</f>
        <v>ESTADO DE OPERACIONES DE GOBIERNO  2021</v>
      </c>
      <c r="B3" s="1"/>
      <c r="C3" s="1"/>
      <c r="D3" s="1"/>
      <c r="E3" s="1"/>
      <c r="F3" s="2"/>
      <c r="G3" s="2"/>
      <c r="H3" s="2"/>
      <c r="I3" s="2"/>
      <c r="J3" s="2"/>
      <c r="K3" s="2"/>
      <c r="L3" s="2"/>
      <c r="M3" s="2"/>
      <c r="N3" s="2"/>
      <c r="O3" s="2"/>
      <c r="P3" s="2"/>
    </row>
    <row r="4" spans="1:17" ht="13" x14ac:dyDescent="0.3">
      <c r="A4" s="4" t="s">
        <v>1</v>
      </c>
      <c r="B4" s="5"/>
      <c r="C4" s="5"/>
      <c r="D4" s="5"/>
      <c r="E4" s="5"/>
      <c r="F4" s="2"/>
      <c r="G4" s="2"/>
      <c r="H4" s="2"/>
      <c r="I4" s="2"/>
      <c r="J4" s="2"/>
      <c r="K4" s="2"/>
      <c r="L4" s="2"/>
      <c r="M4" s="2"/>
      <c r="N4" s="2"/>
      <c r="O4" s="2"/>
      <c r="P4" s="2"/>
    </row>
    <row r="5" spans="1:17" ht="13" x14ac:dyDescent="0.3">
      <c r="A5" s="4" t="s">
        <v>2</v>
      </c>
      <c r="B5" s="1"/>
      <c r="C5" s="1"/>
      <c r="D5" s="1"/>
      <c r="E5" s="1"/>
      <c r="F5" s="2"/>
      <c r="G5" s="2"/>
      <c r="H5" s="2"/>
      <c r="I5" s="2"/>
      <c r="J5" s="2"/>
      <c r="K5" s="2"/>
      <c r="L5" s="2"/>
      <c r="M5" s="2"/>
      <c r="N5" s="2"/>
      <c r="O5" s="2"/>
      <c r="P5" s="2"/>
    </row>
    <row r="6" spans="1:17" ht="13" x14ac:dyDescent="0.3">
      <c r="A6" s="1" t="s">
        <v>79</v>
      </c>
      <c r="B6" s="1"/>
      <c r="C6" s="1"/>
      <c r="D6" s="1"/>
      <c r="E6" s="1"/>
      <c r="F6" s="2"/>
      <c r="G6" s="2"/>
      <c r="H6" s="2"/>
      <c r="I6" s="2"/>
      <c r="J6" s="2"/>
      <c r="K6" s="2"/>
      <c r="L6" s="2"/>
      <c r="M6" s="2"/>
      <c r="N6" s="2"/>
      <c r="O6" s="2"/>
      <c r="P6" s="2"/>
    </row>
    <row r="7" spans="1:17" ht="13" x14ac:dyDescent="0.3">
      <c r="A7" s="67"/>
      <c r="B7" s="2"/>
      <c r="C7" s="7"/>
      <c r="D7" s="2"/>
      <c r="E7" s="74" t="str">
        <f>+VarTotal!E7</f>
        <v>2021 / 2020</v>
      </c>
      <c r="F7" s="105"/>
      <c r="G7" s="105"/>
      <c r="H7" s="105"/>
      <c r="I7" s="105"/>
      <c r="J7" s="105"/>
      <c r="K7" s="105"/>
      <c r="L7" s="105"/>
      <c r="M7" s="105"/>
      <c r="N7" s="105"/>
      <c r="O7" s="105"/>
      <c r="P7" s="106"/>
    </row>
    <row r="8" spans="1:17" x14ac:dyDescent="0.25">
      <c r="A8" s="13"/>
      <c r="B8" s="14"/>
      <c r="C8" s="68"/>
      <c r="D8" s="69"/>
      <c r="E8" s="144" t="s">
        <v>5</v>
      </c>
      <c r="F8" s="145" t="s">
        <v>85</v>
      </c>
      <c r="G8" s="145" t="s">
        <v>86</v>
      </c>
      <c r="H8" s="34" t="s">
        <v>94</v>
      </c>
      <c r="I8" s="139" t="s">
        <v>87</v>
      </c>
      <c r="J8" s="139" t="s">
        <v>89</v>
      </c>
      <c r="K8" s="87" t="s">
        <v>95</v>
      </c>
      <c r="L8" s="252" t="s">
        <v>97</v>
      </c>
      <c r="M8" s="252" t="s">
        <v>98</v>
      </c>
      <c r="N8" s="86" t="s">
        <v>96</v>
      </c>
      <c r="O8" s="87" t="s">
        <v>101</v>
      </c>
      <c r="P8" s="252" t="s">
        <v>88</v>
      </c>
    </row>
    <row r="9" spans="1:17" ht="13" x14ac:dyDescent="0.3">
      <c r="A9" s="16"/>
      <c r="B9" s="17"/>
      <c r="C9" s="17"/>
      <c r="E9" s="20"/>
      <c r="F9" s="17"/>
      <c r="G9" s="17"/>
      <c r="H9" s="50"/>
      <c r="I9" s="17"/>
      <c r="J9" s="17"/>
      <c r="K9" s="88"/>
      <c r="L9" s="88"/>
      <c r="M9" s="88"/>
      <c r="N9" s="20"/>
      <c r="O9" s="88"/>
      <c r="P9" s="88"/>
    </row>
    <row r="10" spans="1:17" x14ac:dyDescent="0.25">
      <c r="A10" s="19" t="s">
        <v>6</v>
      </c>
      <c r="B10" s="17"/>
      <c r="C10" s="17"/>
      <c r="E10" s="20"/>
      <c r="F10" s="17"/>
      <c r="G10" s="17"/>
      <c r="H10" s="50"/>
      <c r="I10" s="17"/>
      <c r="J10" s="17"/>
      <c r="K10" s="88"/>
      <c r="L10" s="88"/>
      <c r="M10" s="88"/>
      <c r="N10" s="20"/>
      <c r="O10" s="88"/>
      <c r="P10" s="88"/>
    </row>
    <row r="11" spans="1:17" x14ac:dyDescent="0.25">
      <c r="A11" s="83" t="s">
        <v>7</v>
      </c>
      <c r="B11" s="17"/>
      <c r="C11" s="17"/>
      <c r="E11" s="100">
        <v>-3.877747252008279</v>
      </c>
      <c r="F11" s="143">
        <v>-3.3907773553150555</v>
      </c>
      <c r="G11" s="143">
        <v>20.251225342349443</v>
      </c>
      <c r="H11" s="70">
        <v>3.5990741477966992</v>
      </c>
      <c r="I11" s="143">
        <v>52.822226701862363</v>
      </c>
      <c r="J11" s="143">
        <v>160.52450259241309</v>
      </c>
      <c r="K11" s="101">
        <v>59.853676748569605</v>
      </c>
      <c r="L11" s="101">
        <v>70.319303741652988</v>
      </c>
      <c r="M11" s="101">
        <v>30.585592859976195</v>
      </c>
      <c r="N11" s="100">
        <v>21.835255734058002</v>
      </c>
      <c r="O11" s="101">
        <v>54.533580875424079</v>
      </c>
      <c r="P11" s="101">
        <v>32.182164834337598</v>
      </c>
      <c r="Q11" s="271"/>
    </row>
    <row r="12" spans="1:17" x14ac:dyDescent="0.25">
      <c r="A12" s="20"/>
      <c r="B12" s="17" t="s">
        <v>8</v>
      </c>
      <c r="C12" s="17"/>
      <c r="E12" s="100">
        <v>-4.6581948351718143</v>
      </c>
      <c r="F12" s="143">
        <v>3.0225957492159283</v>
      </c>
      <c r="G12" s="143">
        <v>7.814330179458584</v>
      </c>
      <c r="H12" s="70">
        <v>1.4307101201334049</v>
      </c>
      <c r="I12" s="143">
        <v>55.617996463636253</v>
      </c>
      <c r="J12" s="143">
        <v>319.86672295172883</v>
      </c>
      <c r="K12" s="101">
        <v>66.830067038892622</v>
      </c>
      <c r="L12" s="101">
        <v>82.643155339824645</v>
      </c>
      <c r="M12" s="101">
        <v>32.484740765914609</v>
      </c>
      <c r="N12" s="100">
        <v>16.380771974287377</v>
      </c>
      <c r="O12" s="101">
        <v>62.039286900107335</v>
      </c>
      <c r="P12" s="101">
        <v>33.605421262599556</v>
      </c>
      <c r="Q12" s="271"/>
    </row>
    <row r="13" spans="1:17" s="195" customFormat="1" x14ac:dyDescent="0.25">
      <c r="A13" s="83"/>
      <c r="B13" s="81"/>
      <c r="C13" s="81" t="s">
        <v>73</v>
      </c>
      <c r="E13" s="207">
        <v>-11.602695781332685</v>
      </c>
      <c r="F13" s="208">
        <v>26.810844250382381</v>
      </c>
      <c r="G13" s="208">
        <v>41.657966828799609</v>
      </c>
      <c r="H13" s="210">
        <v>17.307517014953767</v>
      </c>
      <c r="I13" s="208">
        <v>426.36714133359908</v>
      </c>
      <c r="J13" s="208">
        <v>401.06681573102395</v>
      </c>
      <c r="K13" s="209">
        <v>702.6130669056073</v>
      </c>
      <c r="L13" s="209">
        <v>471.57933320256876</v>
      </c>
      <c r="M13" s="209">
        <v>166.83212984990922</v>
      </c>
      <c r="N13" s="207">
        <v>152.87806075841166</v>
      </c>
      <c r="O13" s="209">
        <v>28.54744769343549</v>
      </c>
      <c r="P13" s="209">
        <v>140.68598198136115</v>
      </c>
      <c r="Q13" s="272"/>
    </row>
    <row r="14" spans="1:17" s="195" customFormat="1" x14ac:dyDescent="0.25">
      <c r="A14" s="83"/>
      <c r="B14" s="81"/>
      <c r="C14" s="81" t="s">
        <v>59</v>
      </c>
      <c r="D14" s="211"/>
      <c r="E14" s="207">
        <v>-4.380104896465653</v>
      </c>
      <c r="F14" s="208">
        <v>1.6679128947788113</v>
      </c>
      <c r="G14" s="208">
        <v>6.4431428721707595</v>
      </c>
      <c r="H14" s="210">
        <v>0.71135087661777785</v>
      </c>
      <c r="I14" s="208">
        <v>45.351147512876054</v>
      </c>
      <c r="J14" s="208">
        <v>309.23003747021733</v>
      </c>
      <c r="K14" s="209">
        <v>51.117287727432561</v>
      </c>
      <c r="L14" s="209">
        <v>68.839602538728869</v>
      </c>
      <c r="M14" s="209">
        <v>26.904595572466981</v>
      </c>
      <c r="N14" s="207">
        <v>11.951018084059605</v>
      </c>
      <c r="O14" s="209">
        <v>64.450295069536637</v>
      </c>
      <c r="P14" s="209">
        <v>28.937741744379618</v>
      </c>
      <c r="Q14" s="272"/>
    </row>
    <row r="15" spans="1:17" x14ac:dyDescent="0.25">
      <c r="A15" s="20"/>
      <c r="B15" s="17" t="s">
        <v>103</v>
      </c>
      <c r="C15" s="17"/>
      <c r="E15" s="100">
        <v>-11.208554011402327</v>
      </c>
      <c r="F15" s="143">
        <v>53.955207990314861</v>
      </c>
      <c r="G15" s="143">
        <v>53.690596453788821</v>
      </c>
      <c r="H15" s="70">
        <v>35.716690475056346</v>
      </c>
      <c r="I15" s="143">
        <v>239.93713858000297</v>
      </c>
      <c r="J15" s="143">
        <v>316.54851327507333</v>
      </c>
      <c r="K15" s="101">
        <v>587.8003464562388</v>
      </c>
      <c r="L15" s="101">
        <v>398.709822172683</v>
      </c>
      <c r="M15" s="101">
        <v>211.83252739232424</v>
      </c>
      <c r="N15" s="100">
        <v>314.18036216488457</v>
      </c>
      <c r="O15" s="101">
        <v>293.21405583754358</v>
      </c>
      <c r="P15" s="101">
        <v>237.82804996882788</v>
      </c>
      <c r="Q15" s="271"/>
    </row>
    <row r="16" spans="1:17" x14ac:dyDescent="0.25">
      <c r="A16" s="20"/>
      <c r="B16" s="17" t="s">
        <v>9</v>
      </c>
      <c r="C16" s="17"/>
      <c r="E16" s="100">
        <v>-15.684050545474214</v>
      </c>
      <c r="F16" s="143">
        <v>-20.711056224572889</v>
      </c>
      <c r="G16" s="143">
        <v>-18.796330144188865</v>
      </c>
      <c r="H16" s="70">
        <v>-18.369960525925421</v>
      </c>
      <c r="I16" s="143">
        <v>-14.805031708105975</v>
      </c>
      <c r="J16" s="143">
        <v>-15.539633263677921</v>
      </c>
      <c r="K16" s="101">
        <v>-9.6327922510067161</v>
      </c>
      <c r="L16" s="101">
        <v>-13.396156156541672</v>
      </c>
      <c r="M16" s="101">
        <v>-15.971941664542644</v>
      </c>
      <c r="N16" s="100">
        <v>-9.8973805008844558</v>
      </c>
      <c r="O16" s="101">
        <v>-9.9104499455424993</v>
      </c>
      <c r="P16" s="101">
        <v>-14.549405335716269</v>
      </c>
      <c r="Q16" s="271"/>
    </row>
    <row r="17" spans="1:17" x14ac:dyDescent="0.25">
      <c r="A17" s="20"/>
      <c r="B17" s="17" t="s">
        <v>56</v>
      </c>
      <c r="C17" s="17"/>
      <c r="E17" s="100">
        <v>-25.495842472380026</v>
      </c>
      <c r="F17" s="143">
        <v>-88.652411928738999</v>
      </c>
      <c r="G17" s="143">
        <v>58.693906030427122</v>
      </c>
      <c r="H17" s="70">
        <v>-61.696122844742298</v>
      </c>
      <c r="I17" s="143">
        <v>329.98441921138857</v>
      </c>
      <c r="J17" s="143">
        <v>-82.41218906628275</v>
      </c>
      <c r="K17" s="101">
        <v>70.634096656972872</v>
      </c>
      <c r="L17" s="101">
        <v>3.6237625059971412</v>
      </c>
      <c r="M17" s="101">
        <v>-23.757303122868866</v>
      </c>
      <c r="N17" s="100">
        <v>-3.8219371415012082</v>
      </c>
      <c r="O17" s="101">
        <v>-22.937588474545279</v>
      </c>
      <c r="P17" s="101">
        <v>-22.991179383429248</v>
      </c>
      <c r="Q17" s="271"/>
    </row>
    <row r="18" spans="1:17" x14ac:dyDescent="0.25">
      <c r="A18" s="20"/>
      <c r="B18" s="81" t="s">
        <v>67</v>
      </c>
      <c r="C18" s="17"/>
      <c r="E18" s="100">
        <v>-39.916641029728837</v>
      </c>
      <c r="F18" s="143">
        <v>-58.284673561661606</v>
      </c>
      <c r="G18" s="143">
        <v>-62.527558292674627</v>
      </c>
      <c r="H18" s="70">
        <v>-55.624386033797002</v>
      </c>
      <c r="I18" s="143">
        <v>-19.180068073759749</v>
      </c>
      <c r="J18" s="143">
        <v>-40.296821440960464</v>
      </c>
      <c r="K18" s="101">
        <v>-88.669350775479217</v>
      </c>
      <c r="L18" s="101">
        <v>-68.415168331651159</v>
      </c>
      <c r="M18" s="101">
        <v>-63.454044587915206</v>
      </c>
      <c r="N18" s="100">
        <v>-50.053259971137045</v>
      </c>
      <c r="O18" s="101">
        <v>-51.32957865233336</v>
      </c>
      <c r="P18" s="101">
        <v>-61.085296061429496</v>
      </c>
      <c r="Q18" s="271"/>
    </row>
    <row r="19" spans="1:17" x14ac:dyDescent="0.25">
      <c r="A19" s="20"/>
      <c r="B19" s="17" t="s">
        <v>10</v>
      </c>
      <c r="C19" s="17"/>
      <c r="E19" s="100">
        <v>-33.230794703363053</v>
      </c>
      <c r="F19" s="143">
        <v>-31.505380409407547</v>
      </c>
      <c r="G19" s="143">
        <v>379.26943084058405</v>
      </c>
      <c r="H19" s="70">
        <v>83.495291073865175</v>
      </c>
      <c r="I19" s="143">
        <v>139.92987928639872</v>
      </c>
      <c r="J19" s="143">
        <v>46.067614282467396</v>
      </c>
      <c r="K19" s="101">
        <v>55.751576767648729</v>
      </c>
      <c r="L19" s="101">
        <v>80.652454078422807</v>
      </c>
      <c r="M19" s="101">
        <v>82.345047346111741</v>
      </c>
      <c r="N19" s="100">
        <v>50.312455605751438</v>
      </c>
      <c r="O19" s="101">
        <v>85.133669918416373</v>
      </c>
      <c r="P19" s="101">
        <v>79.351705411586337</v>
      </c>
      <c r="Q19" s="271"/>
    </row>
    <row r="20" spans="1:17" x14ac:dyDescent="0.25">
      <c r="A20" s="20"/>
      <c r="B20" s="17" t="s">
        <v>11</v>
      </c>
      <c r="C20" s="17"/>
      <c r="E20" s="100">
        <v>87.698405571556577</v>
      </c>
      <c r="F20" s="143">
        <v>-53.346342522656165</v>
      </c>
      <c r="G20" s="143">
        <v>202.51019298986557</v>
      </c>
      <c r="H20" s="70">
        <v>67.266584377209739</v>
      </c>
      <c r="I20" s="143">
        <v>34.011915675594025</v>
      </c>
      <c r="J20" s="143">
        <v>-23.034083469848099</v>
      </c>
      <c r="K20" s="101">
        <v>114.62123862224138</v>
      </c>
      <c r="L20" s="101">
        <v>33.467822666326484</v>
      </c>
      <c r="M20" s="101">
        <v>50.197664250621287</v>
      </c>
      <c r="N20" s="100">
        <v>69.134211340062052</v>
      </c>
      <c r="O20" s="101">
        <v>-5.4935779357058294</v>
      </c>
      <c r="P20" s="101">
        <v>42.39782616116814</v>
      </c>
      <c r="Q20" s="271"/>
    </row>
    <row r="21" spans="1:17" x14ac:dyDescent="0.25">
      <c r="A21" s="52"/>
      <c r="B21" s="53"/>
      <c r="C21" s="53"/>
      <c r="D21" s="55"/>
      <c r="E21" s="107"/>
      <c r="F21" s="146"/>
      <c r="G21" s="146"/>
      <c r="H21" s="71"/>
      <c r="I21" s="146"/>
      <c r="J21" s="146"/>
      <c r="K21" s="108"/>
      <c r="L21" s="108"/>
      <c r="M21" s="108"/>
      <c r="N21" s="107"/>
      <c r="O21" s="108"/>
      <c r="P21" s="108"/>
      <c r="Q21" s="271"/>
    </row>
    <row r="22" spans="1:17" x14ac:dyDescent="0.25">
      <c r="A22" s="20" t="s">
        <v>12</v>
      </c>
      <c r="B22" s="17"/>
      <c r="C22" s="17"/>
      <c r="E22" s="100">
        <v>8.9593392016994891</v>
      </c>
      <c r="F22" s="143">
        <v>5.1772109060445937</v>
      </c>
      <c r="G22" s="143">
        <v>21.055501819365972</v>
      </c>
      <c r="H22" s="70">
        <v>12.63048791416994</v>
      </c>
      <c r="I22" s="143">
        <v>34.200618431990179</v>
      </c>
      <c r="J22" s="143">
        <v>63.377511810876719</v>
      </c>
      <c r="K22" s="101">
        <v>39.680258778767573</v>
      </c>
      <c r="L22" s="101">
        <v>45.552617603664778</v>
      </c>
      <c r="M22" s="101">
        <v>29.111311896494009</v>
      </c>
      <c r="N22" s="100">
        <v>65.749048249050588</v>
      </c>
      <c r="O22" s="101">
        <v>8.9361252747373285</v>
      </c>
      <c r="P22" s="101">
        <v>30.53758993258382</v>
      </c>
      <c r="Q22" s="271"/>
    </row>
    <row r="23" spans="1:17" x14ac:dyDescent="0.25">
      <c r="A23" s="20"/>
      <c r="B23" s="17" t="s">
        <v>13</v>
      </c>
      <c r="C23" s="17"/>
      <c r="E23" s="100">
        <v>9.652071538929242</v>
      </c>
      <c r="F23" s="143">
        <v>8.9668537028769979</v>
      </c>
      <c r="G23" s="143">
        <v>5.7299207302441646</v>
      </c>
      <c r="H23" s="70">
        <v>7.9022972145755599</v>
      </c>
      <c r="I23" s="143">
        <v>6.9068640169001494</v>
      </c>
      <c r="J23" s="143">
        <v>4.7387829781294188</v>
      </c>
      <c r="K23" s="101">
        <v>5.5477345849497484</v>
      </c>
      <c r="L23" s="101">
        <v>5.7376898676591015</v>
      </c>
      <c r="M23" s="101">
        <v>6.818840121091152</v>
      </c>
      <c r="N23" s="100">
        <v>5.266172088308263</v>
      </c>
      <c r="O23" s="101">
        <v>2.5015882209890705</v>
      </c>
      <c r="P23" s="101">
        <v>6.0952111378825835</v>
      </c>
      <c r="Q23" s="271"/>
    </row>
    <row r="24" spans="1:17" x14ac:dyDescent="0.25">
      <c r="A24" s="20"/>
      <c r="B24" s="17" t="s">
        <v>14</v>
      </c>
      <c r="C24" s="17"/>
      <c r="E24" s="100">
        <v>13.474054756538445</v>
      </c>
      <c r="F24" s="143">
        <v>16.713323592582661</v>
      </c>
      <c r="G24" s="143">
        <v>8.3080578681718578</v>
      </c>
      <c r="H24" s="70">
        <v>12.14903858681633</v>
      </c>
      <c r="I24" s="143">
        <v>11.326117818605663</v>
      </c>
      <c r="J24" s="143">
        <v>19.41119988615543</v>
      </c>
      <c r="K24" s="101">
        <v>3.5950950783259161</v>
      </c>
      <c r="L24" s="101">
        <v>11.171609585009179</v>
      </c>
      <c r="M24" s="101">
        <v>11.649116418496398</v>
      </c>
      <c r="N24" s="100">
        <v>3.6219683844268769</v>
      </c>
      <c r="O24" s="101">
        <v>0.28232556406395659</v>
      </c>
      <c r="P24" s="101">
        <v>9.0445692064136338</v>
      </c>
      <c r="Q24" s="271"/>
    </row>
    <row r="25" spans="1:17" x14ac:dyDescent="0.25">
      <c r="A25" s="20"/>
      <c r="B25" s="17" t="s">
        <v>15</v>
      </c>
      <c r="C25" s="17"/>
      <c r="E25" s="100">
        <v>7.8828974373771565</v>
      </c>
      <c r="F25" s="143">
        <v>-48.106797134773075</v>
      </c>
      <c r="G25" s="143">
        <v>-2.6354248947397574</v>
      </c>
      <c r="H25" s="70">
        <v>-1.4634821018403743</v>
      </c>
      <c r="I25" s="143">
        <v>13.434461214593995</v>
      </c>
      <c r="J25" s="143">
        <v>-12.502332729243658</v>
      </c>
      <c r="K25" s="101">
        <v>-36.158623989901528</v>
      </c>
      <c r="L25" s="101">
        <v>-11.694626351606164</v>
      </c>
      <c r="M25" s="101">
        <v>-2.6986642292105789</v>
      </c>
      <c r="N25" s="100">
        <v>9.0480747256407312</v>
      </c>
      <c r="O25" s="101">
        <v>-44.140798565107964</v>
      </c>
      <c r="P25" s="101">
        <v>-1.6914835230214753</v>
      </c>
      <c r="Q25" s="271"/>
    </row>
    <row r="26" spans="1:17" x14ac:dyDescent="0.25">
      <c r="A26" s="20"/>
      <c r="B26" s="17" t="s">
        <v>58</v>
      </c>
      <c r="C26" s="17"/>
      <c r="E26" s="100">
        <v>30.633322672455954</v>
      </c>
      <c r="F26" s="143">
        <v>5.8101721619131519</v>
      </c>
      <c r="G26" s="143">
        <v>53.574191562070375</v>
      </c>
      <c r="H26" s="70">
        <v>30.774477446550328</v>
      </c>
      <c r="I26" s="143">
        <v>66.724386764315113</v>
      </c>
      <c r="J26" s="143">
        <v>125.21812067784359</v>
      </c>
      <c r="K26" s="101">
        <v>89.485802890319064</v>
      </c>
      <c r="L26" s="101">
        <v>93.411257754284918</v>
      </c>
      <c r="M26" s="101">
        <v>65.337400113713983</v>
      </c>
      <c r="N26" s="100">
        <v>130.95789101986722</v>
      </c>
      <c r="O26" s="101">
        <v>16.394548815664045</v>
      </c>
      <c r="P26" s="101">
        <v>62.561207583422075</v>
      </c>
      <c r="Q26" s="271"/>
    </row>
    <row r="27" spans="1:17" x14ac:dyDescent="0.25">
      <c r="A27" s="20"/>
      <c r="B27" s="17" t="s">
        <v>74</v>
      </c>
      <c r="C27" s="17"/>
      <c r="E27" s="100">
        <v>-21.611031951128577</v>
      </c>
      <c r="F27" s="143">
        <v>-1.4223767873736137</v>
      </c>
      <c r="G27" s="143">
        <v>0.25261754680461213</v>
      </c>
      <c r="H27" s="70">
        <v>-7.9345260572092124</v>
      </c>
      <c r="I27" s="143">
        <v>-3.2419079465252243</v>
      </c>
      <c r="J27" s="143">
        <v>10.945148133961013</v>
      </c>
      <c r="K27" s="101">
        <v>-2.5153794796167528</v>
      </c>
      <c r="L27" s="101">
        <v>1.9088038011212172</v>
      </c>
      <c r="M27" s="101">
        <v>-3.2492922497970311</v>
      </c>
      <c r="N27" s="100">
        <v>2.8378283374169255</v>
      </c>
      <c r="O27" s="101">
        <v>-14.024882385176396</v>
      </c>
      <c r="P27" s="101">
        <v>-3.8451742242544662</v>
      </c>
      <c r="Q27" s="271"/>
    </row>
    <row r="28" spans="1:17" x14ac:dyDescent="0.25">
      <c r="A28" s="20"/>
      <c r="B28" s="17" t="s">
        <v>16</v>
      </c>
      <c r="C28" s="17"/>
      <c r="E28" s="100">
        <v>-8.9149807122881342</v>
      </c>
      <c r="F28" s="143">
        <v>107.08431418304518</v>
      </c>
      <c r="G28" s="143">
        <v>-42.608307107794417</v>
      </c>
      <c r="H28" s="70">
        <v>-6.2401919912817183</v>
      </c>
      <c r="I28" s="143">
        <v>55.604761431263427</v>
      </c>
      <c r="J28" s="143">
        <v>96.244792130074444</v>
      </c>
      <c r="K28" s="101">
        <v>-25.641288976104637</v>
      </c>
      <c r="L28" s="101">
        <v>32.536773955380546</v>
      </c>
      <c r="M28" s="101">
        <v>12.149600715477238</v>
      </c>
      <c r="N28" s="100">
        <v>127.15095076585645</v>
      </c>
      <c r="O28" s="101">
        <v>-4.7418850809156972</v>
      </c>
      <c r="P28" s="101">
        <v>27.504544866986546</v>
      </c>
      <c r="Q28" s="271"/>
    </row>
    <row r="29" spans="1:17" x14ac:dyDescent="0.25">
      <c r="A29" s="20"/>
      <c r="B29" s="17"/>
      <c r="C29" s="17"/>
      <c r="E29" s="93"/>
      <c r="F29" s="137"/>
      <c r="G29" s="137"/>
      <c r="H29" s="56"/>
      <c r="I29" s="137"/>
      <c r="J29" s="137"/>
      <c r="K29" s="94"/>
      <c r="L29" s="94"/>
      <c r="M29" s="94"/>
      <c r="N29" s="93"/>
      <c r="O29" s="94"/>
      <c r="P29" s="94"/>
      <c r="Q29" s="271"/>
    </row>
    <row r="30" spans="1:17" x14ac:dyDescent="0.25">
      <c r="A30" s="83" t="s">
        <v>17</v>
      </c>
      <c r="B30" s="23"/>
      <c r="C30" s="23"/>
      <c r="E30" s="100">
        <v>-40.583807914712168</v>
      </c>
      <c r="F30" s="143">
        <v>-72.286952917358377</v>
      </c>
      <c r="G30" s="143">
        <v>-24.556579605850892</v>
      </c>
      <c r="H30" s="70">
        <v>-128.86892512784041</v>
      </c>
      <c r="I30" s="143">
        <v>129.52128829223591</v>
      </c>
      <c r="J30" s="143">
        <v>-16.701824074100834</v>
      </c>
      <c r="K30" s="101">
        <v>-7.6715774182958052</v>
      </c>
      <c r="L30" s="101">
        <v>20.456203792867033</v>
      </c>
      <c r="M30" s="101">
        <v>-16.134346638629427</v>
      </c>
      <c r="N30" s="100">
        <v>-246.17676876363984</v>
      </c>
      <c r="O30" s="101">
        <v>43.690615810733199</v>
      </c>
      <c r="P30" s="101">
        <v>-22.930476973591006</v>
      </c>
      <c r="Q30" s="271"/>
    </row>
    <row r="31" spans="1:17" x14ac:dyDescent="0.25">
      <c r="A31" s="20"/>
      <c r="B31" s="17"/>
      <c r="C31" s="17"/>
      <c r="E31" s="93"/>
      <c r="F31" s="137"/>
      <c r="G31" s="137"/>
      <c r="H31" s="56"/>
      <c r="I31" s="137"/>
      <c r="J31" s="137"/>
      <c r="K31" s="94"/>
      <c r="L31" s="94"/>
      <c r="M31" s="94"/>
      <c r="N31" s="93"/>
      <c r="O31" s="94"/>
      <c r="P31" s="94"/>
      <c r="Q31" s="271"/>
    </row>
    <row r="32" spans="1:17" x14ac:dyDescent="0.25">
      <c r="A32" s="19" t="s">
        <v>18</v>
      </c>
      <c r="B32" s="17"/>
      <c r="C32" s="17"/>
      <c r="E32" s="93"/>
      <c r="F32" s="137"/>
      <c r="G32" s="137"/>
      <c r="H32" s="56"/>
      <c r="I32" s="137"/>
      <c r="J32" s="137"/>
      <c r="K32" s="94"/>
      <c r="L32" s="94"/>
      <c r="M32" s="94"/>
      <c r="N32" s="93"/>
      <c r="O32" s="94"/>
      <c r="P32" s="94"/>
      <c r="Q32" s="271"/>
    </row>
    <row r="33" spans="1:17" x14ac:dyDescent="0.25">
      <c r="A33" s="20" t="s">
        <v>19</v>
      </c>
      <c r="B33" s="17"/>
      <c r="C33" s="17"/>
      <c r="E33" s="100">
        <v>-14.070641153272412</v>
      </c>
      <c r="F33" s="143">
        <v>18.926323428742343</v>
      </c>
      <c r="G33" s="143">
        <v>12.527020510740773</v>
      </c>
      <c r="H33" s="70">
        <v>9.0384133401316458</v>
      </c>
      <c r="I33" s="143">
        <v>-5.2447635486345678</v>
      </c>
      <c r="J33" s="143">
        <v>24.946738950042757</v>
      </c>
      <c r="K33" s="101">
        <v>19.123163659053244</v>
      </c>
      <c r="L33" s="101">
        <v>11.436043254938211</v>
      </c>
      <c r="M33" s="101">
        <v>10.482355444741632</v>
      </c>
      <c r="N33" s="100">
        <v>12.104094954770495</v>
      </c>
      <c r="O33" s="101">
        <v>23.586289445261464</v>
      </c>
      <c r="P33" s="101">
        <v>12.354149029219563</v>
      </c>
      <c r="Q33" s="271"/>
    </row>
    <row r="34" spans="1:17" x14ac:dyDescent="0.25">
      <c r="A34" s="20"/>
      <c r="B34" s="17" t="s">
        <v>20</v>
      </c>
      <c r="C34" s="17"/>
      <c r="E34" s="100">
        <v>112.09543109886147</v>
      </c>
      <c r="F34" s="143">
        <v>83.886206231067376</v>
      </c>
      <c r="G34" s="143">
        <v>841.81482969198669</v>
      </c>
      <c r="H34" s="70">
        <v>338.26205927460205</v>
      </c>
      <c r="I34" s="143">
        <v>-87.368783505836163</v>
      </c>
      <c r="J34" s="143">
        <v>245.54078804854385</v>
      </c>
      <c r="K34" s="101">
        <v>31.821174674930795</v>
      </c>
      <c r="L34" s="101">
        <v>-60.434898375770764</v>
      </c>
      <c r="M34" s="101">
        <v>-11.421865935941955</v>
      </c>
      <c r="N34" s="100">
        <v>-92.374301686568685</v>
      </c>
      <c r="O34" s="101">
        <v>-79.0216827294214</v>
      </c>
      <c r="P34" s="101">
        <v>-69.32442870330415</v>
      </c>
      <c r="Q34" s="271"/>
    </row>
    <row r="35" spans="1:17" x14ac:dyDescent="0.25">
      <c r="A35" s="20"/>
      <c r="B35" s="17" t="s">
        <v>21</v>
      </c>
      <c r="C35" s="17"/>
      <c r="E35" s="100">
        <v>2.3859463610809817</v>
      </c>
      <c r="F35" s="143">
        <v>21.675556522590057</v>
      </c>
      <c r="G35" s="143">
        <v>-2.5500474708260223</v>
      </c>
      <c r="H35" s="70">
        <v>5.6539278812564708</v>
      </c>
      <c r="I35" s="143">
        <v>12.468485926349015</v>
      </c>
      <c r="J35" s="143">
        <v>29.759732995617448</v>
      </c>
      <c r="K35" s="101">
        <v>10.106727190703424</v>
      </c>
      <c r="L35" s="101">
        <v>15.890088977312967</v>
      </c>
      <c r="M35" s="101">
        <v>11.597893951764693</v>
      </c>
      <c r="N35" s="100">
        <v>18.424975569836977</v>
      </c>
      <c r="O35" s="101">
        <v>27.903659951924698</v>
      </c>
      <c r="P35" s="101">
        <v>14.692637167429856</v>
      </c>
      <c r="Q35" s="271"/>
    </row>
    <row r="36" spans="1:17" x14ac:dyDescent="0.25">
      <c r="A36" s="20"/>
      <c r="B36" s="17" t="s">
        <v>22</v>
      </c>
      <c r="C36" s="17"/>
      <c r="E36" s="100">
        <v>-20.765749518255049</v>
      </c>
      <c r="F36" s="143">
        <v>15.995168238666825</v>
      </c>
      <c r="G36" s="143">
        <v>35.243465255538673</v>
      </c>
      <c r="H36" s="70">
        <v>12.80425476836664</v>
      </c>
      <c r="I36" s="143">
        <v>-21.771247078388111</v>
      </c>
      <c r="J36" s="143">
        <v>21.013544976766795</v>
      </c>
      <c r="K36" s="101">
        <v>30.823563436906689</v>
      </c>
      <c r="L36" s="101">
        <v>6.7046871164107236</v>
      </c>
      <c r="M36" s="101">
        <v>9.2914039055971962</v>
      </c>
      <c r="N36" s="100">
        <v>3.1374383007583218</v>
      </c>
      <c r="O36" s="101">
        <v>17.379497694313926</v>
      </c>
      <c r="P36" s="101">
        <v>9.3739680588996741</v>
      </c>
      <c r="Q36" s="271"/>
    </row>
    <row r="37" spans="1:17" x14ac:dyDescent="0.25">
      <c r="A37" s="52"/>
      <c r="B37" s="53"/>
      <c r="C37" s="53"/>
      <c r="D37" s="55"/>
      <c r="E37" s="107"/>
      <c r="F37" s="146"/>
      <c r="G37" s="146"/>
      <c r="H37" s="71"/>
      <c r="I37" s="146"/>
      <c r="J37" s="146"/>
      <c r="K37" s="108"/>
      <c r="L37" s="108"/>
      <c r="M37" s="108"/>
      <c r="N37" s="107"/>
      <c r="O37" s="108"/>
      <c r="P37" s="108"/>
      <c r="Q37" s="271"/>
    </row>
    <row r="38" spans="1:17" ht="13" x14ac:dyDescent="0.3">
      <c r="A38" s="24" t="s">
        <v>76</v>
      </c>
      <c r="B38" s="25"/>
      <c r="C38" s="25"/>
      <c r="E38" s="109">
        <v>-3.8749286658934734</v>
      </c>
      <c r="F38" s="147">
        <v>-3.3867555048648135</v>
      </c>
      <c r="G38" s="147">
        <v>20.282452679552886</v>
      </c>
      <c r="H38" s="72">
        <v>3.6109055713226645</v>
      </c>
      <c r="I38" s="147">
        <v>52.740195509313459</v>
      </c>
      <c r="J38" s="147">
        <v>160.53827800065679</v>
      </c>
      <c r="K38" s="110">
        <v>59.851897382878263</v>
      </c>
      <c r="L38" s="110">
        <v>70.270764840622618</v>
      </c>
      <c r="M38" s="110">
        <v>30.578404447896279</v>
      </c>
      <c r="N38" s="109">
        <v>21.582737967489194</v>
      </c>
      <c r="O38" s="110">
        <v>54.426645362674783</v>
      </c>
      <c r="P38" s="110">
        <v>32.130652189317431</v>
      </c>
      <c r="Q38" s="271"/>
    </row>
    <row r="39" spans="1:17" ht="13" x14ac:dyDescent="0.3">
      <c r="A39" s="24" t="s">
        <v>77</v>
      </c>
      <c r="B39" s="25"/>
      <c r="C39" s="25"/>
      <c r="E39" s="109">
        <v>7.3876773770255255</v>
      </c>
      <c r="F39" s="147">
        <v>6.5631590041988597</v>
      </c>
      <c r="G39" s="147">
        <v>20.085524125831313</v>
      </c>
      <c r="H39" s="72">
        <v>12.290981032680271</v>
      </c>
      <c r="I39" s="147">
        <v>28.323746056970055</v>
      </c>
      <c r="J39" s="147">
        <v>59.084449325608254</v>
      </c>
      <c r="K39" s="110">
        <v>37.029144323893526</v>
      </c>
      <c r="L39" s="110">
        <v>41.104534072796461</v>
      </c>
      <c r="M39" s="110">
        <v>26.984155951844848</v>
      </c>
      <c r="N39" s="109">
        <v>59.748401411370168</v>
      </c>
      <c r="O39" s="110">
        <v>10.053070600430235</v>
      </c>
      <c r="P39" s="110">
        <v>28.554360078170781</v>
      </c>
      <c r="Q39" s="271"/>
    </row>
    <row r="40" spans="1:17" x14ac:dyDescent="0.25">
      <c r="A40" s="30"/>
      <c r="B40" s="31"/>
      <c r="C40" s="31"/>
      <c r="D40" s="31"/>
      <c r="E40" s="111"/>
      <c r="F40" s="148"/>
      <c r="G40" s="148"/>
      <c r="H40" s="76"/>
      <c r="I40" s="148"/>
      <c r="J40" s="148"/>
      <c r="K40" s="112"/>
      <c r="L40" s="112"/>
      <c r="M40" s="112"/>
      <c r="N40" s="111"/>
      <c r="O40" s="112"/>
      <c r="P40" s="112"/>
      <c r="Q40" s="271"/>
    </row>
    <row r="41" spans="1:17" x14ac:dyDescent="0.25">
      <c r="Q41" s="271"/>
    </row>
    <row r="42" spans="1:17" ht="39.25" customHeight="1" x14ac:dyDescent="0.25">
      <c r="P42" s="261">
        <v>10</v>
      </c>
    </row>
  </sheetData>
  <phoneticPr fontId="0" type="noConversion"/>
  <printOptions horizontalCentered="1"/>
  <pageMargins left="0" right="0" top="1.1811023622047245" bottom="0" header="0" footer="0"/>
  <pageSetup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2:Q74"/>
  <sheetViews>
    <sheetView topLeftCell="A24" workbookViewId="0">
      <selection activeCell="A24" sqref="A24"/>
    </sheetView>
  </sheetViews>
  <sheetFormatPr baseColWidth="10" defaultRowHeight="12.5" x14ac:dyDescent="0.25"/>
  <cols>
    <col min="1" max="2" width="2.54296875" customWidth="1"/>
    <col min="3" max="3" width="42.453125" customWidth="1"/>
    <col min="5" max="15" width="9.54296875" customWidth="1"/>
    <col min="17" max="17" width="6.54296875" customWidth="1"/>
  </cols>
  <sheetData>
    <row r="2" spans="1:16" ht="13" x14ac:dyDescent="0.3">
      <c r="A2" s="1" t="s">
        <v>106</v>
      </c>
      <c r="B2" s="2"/>
      <c r="C2" s="2"/>
      <c r="D2" s="212"/>
      <c r="E2" s="2"/>
      <c r="F2" s="2"/>
      <c r="G2" s="2"/>
      <c r="H2" s="2"/>
      <c r="I2" s="2"/>
      <c r="J2" s="2"/>
      <c r="K2" s="2"/>
      <c r="L2" s="2"/>
      <c r="M2" s="2"/>
      <c r="N2" s="2"/>
      <c r="O2" s="2"/>
      <c r="P2" s="2"/>
    </row>
    <row r="3" spans="1:16" ht="13" x14ac:dyDescent="0.3">
      <c r="A3" s="47" t="str">
        <f>+Total!A3</f>
        <v>ESTADO DE OPERACIONES DE GOBIERNO  2021</v>
      </c>
      <c r="B3" s="5"/>
      <c r="C3" s="5"/>
      <c r="D3" s="213"/>
      <c r="E3" s="5"/>
      <c r="F3" s="2"/>
      <c r="G3" s="2"/>
      <c r="H3" s="2"/>
      <c r="I3" s="2"/>
      <c r="J3" s="2"/>
      <c r="K3" s="2"/>
      <c r="L3" s="2"/>
      <c r="M3" s="2"/>
      <c r="N3" s="2"/>
      <c r="O3" s="2"/>
      <c r="P3" s="2"/>
    </row>
    <row r="4" spans="1:16" ht="13" x14ac:dyDescent="0.3">
      <c r="A4" s="1" t="s">
        <v>93</v>
      </c>
      <c r="B4" s="2"/>
      <c r="C4" s="2"/>
      <c r="D4" s="212"/>
      <c r="E4" s="2"/>
      <c r="F4" s="2"/>
      <c r="G4" s="2"/>
      <c r="H4" s="2"/>
      <c r="I4" s="2"/>
      <c r="J4" s="2"/>
      <c r="K4" s="2"/>
      <c r="L4" s="2"/>
      <c r="M4" s="2"/>
      <c r="N4" s="2"/>
      <c r="O4" s="2"/>
      <c r="P4" s="2"/>
    </row>
    <row r="5" spans="1:16" ht="13" x14ac:dyDescent="0.3">
      <c r="A5" s="1" t="s">
        <v>2</v>
      </c>
      <c r="B5" s="2"/>
      <c r="C5" s="7"/>
      <c r="D5" s="214"/>
      <c r="E5" s="2"/>
      <c r="F5" s="2"/>
      <c r="G5" s="2"/>
      <c r="H5" s="2"/>
      <c r="I5" s="2"/>
      <c r="J5" s="2"/>
      <c r="K5" s="2"/>
      <c r="L5" s="2"/>
      <c r="M5" s="2"/>
      <c r="N5" s="2"/>
      <c r="O5" s="2"/>
      <c r="P5" s="2"/>
    </row>
    <row r="6" spans="1:16" ht="13" x14ac:dyDescent="0.3">
      <c r="A6" s="1" t="s">
        <v>3</v>
      </c>
      <c r="B6" s="2"/>
      <c r="C6" s="7"/>
      <c r="D6" s="214"/>
      <c r="E6" s="2"/>
      <c r="F6" s="2"/>
      <c r="G6" s="2"/>
      <c r="H6" s="2"/>
      <c r="I6" s="2"/>
      <c r="J6" s="2"/>
      <c r="K6" s="2"/>
      <c r="L6" s="2"/>
      <c r="M6" s="2"/>
      <c r="N6" s="2"/>
      <c r="O6" s="2"/>
      <c r="P6" s="2"/>
    </row>
    <row r="7" spans="1:16" ht="13" x14ac:dyDescent="0.3">
      <c r="A7" s="9"/>
      <c r="B7" s="10"/>
      <c r="C7" s="11"/>
      <c r="D7" s="215"/>
      <c r="E7" s="159"/>
      <c r="F7" s="2"/>
      <c r="G7" s="2"/>
      <c r="H7" s="2"/>
      <c r="I7" s="2"/>
      <c r="J7" s="2"/>
      <c r="K7" s="2"/>
      <c r="L7" s="2"/>
      <c r="M7" s="2"/>
      <c r="N7" s="2"/>
      <c r="O7" s="2"/>
      <c r="P7" s="2"/>
    </row>
    <row r="8" spans="1:16" x14ac:dyDescent="0.25">
      <c r="A8" s="218"/>
      <c r="B8" s="219"/>
      <c r="C8" s="219"/>
      <c r="D8" s="142"/>
      <c r="E8" s="15" t="s">
        <v>5</v>
      </c>
      <c r="F8" s="142" t="s">
        <v>85</v>
      </c>
      <c r="G8" s="142" t="s">
        <v>86</v>
      </c>
      <c r="H8" s="169" t="s">
        <v>94</v>
      </c>
      <c r="I8" s="142" t="s">
        <v>87</v>
      </c>
      <c r="J8" s="142" t="s">
        <v>89</v>
      </c>
      <c r="K8" s="99" t="s">
        <v>95</v>
      </c>
      <c r="L8" s="99" t="s">
        <v>97</v>
      </c>
      <c r="M8" s="99" t="s">
        <v>98</v>
      </c>
      <c r="N8" s="15" t="s">
        <v>96</v>
      </c>
      <c r="O8" s="99" t="s">
        <v>101</v>
      </c>
      <c r="P8" s="99" t="s">
        <v>88</v>
      </c>
    </row>
    <row r="9" spans="1:16" ht="13" x14ac:dyDescent="0.3">
      <c r="A9" s="220"/>
      <c r="B9" s="33"/>
      <c r="C9" s="33"/>
      <c r="D9" s="174"/>
      <c r="E9" s="123"/>
      <c r="F9" s="155"/>
      <c r="G9" s="155"/>
      <c r="H9" s="249"/>
      <c r="I9" s="155"/>
      <c r="J9" s="155"/>
      <c r="K9" s="155"/>
      <c r="L9" s="249"/>
      <c r="M9" s="249"/>
      <c r="N9" s="123"/>
      <c r="O9" s="124"/>
      <c r="P9" s="124"/>
    </row>
    <row r="10" spans="1:16" ht="13" x14ac:dyDescent="0.3">
      <c r="A10" s="221" t="s">
        <v>6</v>
      </c>
      <c r="B10" s="33"/>
      <c r="C10" s="33"/>
      <c r="D10" s="174"/>
      <c r="E10" s="115"/>
      <c r="F10" s="150"/>
      <c r="G10" s="150"/>
      <c r="H10" s="243"/>
      <c r="I10" s="150"/>
      <c r="J10" s="150"/>
      <c r="K10" s="150"/>
      <c r="L10" s="243"/>
      <c r="M10" s="243"/>
      <c r="N10" s="115"/>
      <c r="O10" s="116"/>
      <c r="P10" s="116"/>
    </row>
    <row r="11" spans="1:16" x14ac:dyDescent="0.25">
      <c r="A11" s="35" t="s">
        <v>7</v>
      </c>
      <c r="B11" s="33"/>
      <c r="C11" s="33"/>
      <c r="D11" s="118"/>
      <c r="E11" s="117">
        <v>0</v>
      </c>
      <c r="F11" s="154">
        <v>0</v>
      </c>
      <c r="G11" s="154">
        <v>0</v>
      </c>
      <c r="H11" s="21">
        <v>0</v>
      </c>
      <c r="I11" s="154">
        <v>0</v>
      </c>
      <c r="J11" s="154">
        <v>0</v>
      </c>
      <c r="K11" s="154">
        <v>0</v>
      </c>
      <c r="L11" s="21">
        <v>0</v>
      </c>
      <c r="M11" s="21">
        <v>0</v>
      </c>
      <c r="N11" s="117">
        <v>0</v>
      </c>
      <c r="O11" s="118">
        <v>0</v>
      </c>
      <c r="P11" s="128">
        <f>+SUM(M11:O11)</f>
        <v>0</v>
      </c>
    </row>
    <row r="12" spans="1:16" x14ac:dyDescent="0.25">
      <c r="A12" s="35"/>
      <c r="B12" s="33" t="s">
        <v>8</v>
      </c>
      <c r="C12" s="33"/>
      <c r="D12" s="118"/>
      <c r="E12" s="117">
        <v>0</v>
      </c>
      <c r="F12" s="154">
        <v>0</v>
      </c>
      <c r="G12" s="154">
        <v>0</v>
      </c>
      <c r="H12" s="21">
        <v>0</v>
      </c>
      <c r="I12" s="154">
        <v>0</v>
      </c>
      <c r="J12" s="154">
        <v>0</v>
      </c>
      <c r="K12" s="154">
        <v>0</v>
      </c>
      <c r="L12" s="21">
        <v>0</v>
      </c>
      <c r="M12" s="21">
        <v>0</v>
      </c>
      <c r="N12" s="117">
        <v>0</v>
      </c>
      <c r="O12" s="118">
        <v>0</v>
      </c>
      <c r="P12" s="128">
        <f t="shared" ref="P12:P30" si="0">+SUM(M12:O12)</f>
        <v>0</v>
      </c>
    </row>
    <row r="13" spans="1:16" x14ac:dyDescent="0.25">
      <c r="A13" s="82"/>
      <c r="B13" s="222"/>
      <c r="C13" s="222" t="s">
        <v>73</v>
      </c>
      <c r="D13" s="198"/>
      <c r="E13" s="117">
        <v>0</v>
      </c>
      <c r="F13" s="197">
        <v>0</v>
      </c>
      <c r="G13" s="197">
        <v>0</v>
      </c>
      <c r="H13" s="191">
        <v>0</v>
      </c>
      <c r="I13" s="154">
        <v>0</v>
      </c>
      <c r="J13" s="197">
        <v>0</v>
      </c>
      <c r="K13" s="197">
        <v>0</v>
      </c>
      <c r="L13" s="191">
        <v>0</v>
      </c>
      <c r="M13" s="191">
        <v>0</v>
      </c>
      <c r="N13" s="196">
        <v>0</v>
      </c>
      <c r="O13" s="198">
        <v>0</v>
      </c>
      <c r="P13" s="128">
        <f t="shared" si="0"/>
        <v>0</v>
      </c>
    </row>
    <row r="14" spans="1:16" x14ac:dyDescent="0.25">
      <c r="A14" s="82"/>
      <c r="B14" s="222"/>
      <c r="C14" s="222" t="s">
        <v>59</v>
      </c>
      <c r="D14" s="198"/>
      <c r="E14" s="117">
        <v>0</v>
      </c>
      <c r="F14" s="197">
        <v>0</v>
      </c>
      <c r="G14" s="197">
        <v>0</v>
      </c>
      <c r="H14" s="191">
        <v>0</v>
      </c>
      <c r="I14" s="154">
        <v>0</v>
      </c>
      <c r="J14" s="197">
        <v>0</v>
      </c>
      <c r="K14" s="197">
        <v>0</v>
      </c>
      <c r="L14" s="191">
        <v>0</v>
      </c>
      <c r="M14" s="191">
        <v>0</v>
      </c>
      <c r="N14" s="196">
        <v>0</v>
      </c>
      <c r="O14" s="198">
        <v>0</v>
      </c>
      <c r="P14" s="128">
        <f t="shared" si="0"/>
        <v>0</v>
      </c>
    </row>
    <row r="15" spans="1:16" x14ac:dyDescent="0.25">
      <c r="A15" s="35"/>
      <c r="B15" s="33" t="s">
        <v>103</v>
      </c>
      <c r="C15" s="33"/>
      <c r="D15" s="118"/>
      <c r="E15" s="117">
        <v>0</v>
      </c>
      <c r="F15" s="154">
        <v>0</v>
      </c>
      <c r="G15" s="154">
        <v>0</v>
      </c>
      <c r="H15" s="21">
        <v>0</v>
      </c>
      <c r="I15" s="154">
        <v>0</v>
      </c>
      <c r="J15" s="154">
        <v>0</v>
      </c>
      <c r="K15" s="154">
        <v>0</v>
      </c>
      <c r="L15" s="21">
        <v>0</v>
      </c>
      <c r="M15" s="21">
        <v>0</v>
      </c>
      <c r="N15" s="117">
        <v>0</v>
      </c>
      <c r="O15" s="118">
        <v>0</v>
      </c>
      <c r="P15" s="128">
        <f t="shared" si="0"/>
        <v>0</v>
      </c>
    </row>
    <row r="16" spans="1:16" x14ac:dyDescent="0.25">
      <c r="A16" s="35"/>
      <c r="B16" s="33" t="s">
        <v>9</v>
      </c>
      <c r="C16" s="33"/>
      <c r="D16" s="118"/>
      <c r="E16" s="117">
        <v>0</v>
      </c>
      <c r="F16" s="154">
        <v>0</v>
      </c>
      <c r="G16" s="154">
        <v>0</v>
      </c>
      <c r="H16" s="21">
        <v>0</v>
      </c>
      <c r="I16" s="154">
        <v>0</v>
      </c>
      <c r="J16" s="154">
        <v>0</v>
      </c>
      <c r="K16" s="154">
        <v>0</v>
      </c>
      <c r="L16" s="21">
        <v>0</v>
      </c>
      <c r="M16" s="21">
        <v>0</v>
      </c>
      <c r="N16" s="117">
        <v>0</v>
      </c>
      <c r="O16" s="118">
        <v>0</v>
      </c>
      <c r="P16" s="128">
        <f t="shared" si="0"/>
        <v>0</v>
      </c>
    </row>
    <row r="17" spans="1:16" x14ac:dyDescent="0.25">
      <c r="A17" s="35"/>
      <c r="B17" s="33" t="s">
        <v>56</v>
      </c>
      <c r="C17" s="33"/>
      <c r="D17" s="118"/>
      <c r="E17" s="117">
        <v>0</v>
      </c>
      <c r="F17" s="154">
        <v>0</v>
      </c>
      <c r="G17" s="154">
        <v>0</v>
      </c>
      <c r="H17" s="21">
        <v>0</v>
      </c>
      <c r="I17" s="154">
        <v>0</v>
      </c>
      <c r="J17" s="154">
        <v>0</v>
      </c>
      <c r="K17" s="154">
        <v>0</v>
      </c>
      <c r="L17" s="21">
        <v>0</v>
      </c>
      <c r="M17" s="21">
        <v>0</v>
      </c>
      <c r="N17" s="117">
        <v>0</v>
      </c>
      <c r="O17" s="118">
        <v>0</v>
      </c>
      <c r="P17" s="128">
        <f t="shared" si="0"/>
        <v>0</v>
      </c>
    </row>
    <row r="18" spans="1:16" x14ac:dyDescent="0.25">
      <c r="A18" s="35"/>
      <c r="B18" s="222" t="s">
        <v>57</v>
      </c>
      <c r="C18" s="33"/>
      <c r="D18" s="118"/>
      <c r="E18" s="117">
        <v>0</v>
      </c>
      <c r="F18" s="154">
        <v>0</v>
      </c>
      <c r="G18" s="154">
        <v>0</v>
      </c>
      <c r="H18" s="21">
        <v>0</v>
      </c>
      <c r="I18" s="154">
        <v>0</v>
      </c>
      <c r="J18" s="154">
        <v>0</v>
      </c>
      <c r="K18" s="154">
        <v>0</v>
      </c>
      <c r="L18" s="21">
        <v>0</v>
      </c>
      <c r="M18" s="21">
        <v>0</v>
      </c>
      <c r="N18" s="117">
        <v>0</v>
      </c>
      <c r="O18" s="118">
        <v>0</v>
      </c>
      <c r="P18" s="128">
        <f t="shared" si="0"/>
        <v>0</v>
      </c>
    </row>
    <row r="19" spans="1:16" x14ac:dyDescent="0.25">
      <c r="A19" s="35"/>
      <c r="B19" s="33" t="s">
        <v>10</v>
      </c>
      <c r="C19" s="33"/>
      <c r="D19" s="118"/>
      <c r="E19" s="117">
        <v>0</v>
      </c>
      <c r="F19" s="154">
        <v>0</v>
      </c>
      <c r="G19" s="154">
        <v>0</v>
      </c>
      <c r="H19" s="21">
        <v>0</v>
      </c>
      <c r="I19" s="154">
        <v>0</v>
      </c>
      <c r="J19" s="154">
        <v>0</v>
      </c>
      <c r="K19" s="154">
        <v>0</v>
      </c>
      <c r="L19" s="21">
        <v>0</v>
      </c>
      <c r="M19" s="21">
        <v>0</v>
      </c>
      <c r="N19" s="117">
        <v>0</v>
      </c>
      <c r="O19" s="118">
        <v>0</v>
      </c>
      <c r="P19" s="128">
        <f t="shared" si="0"/>
        <v>0</v>
      </c>
    </row>
    <row r="20" spans="1:16" x14ac:dyDescent="0.25">
      <c r="A20" s="35"/>
      <c r="B20" s="33" t="s">
        <v>11</v>
      </c>
      <c r="C20" s="33"/>
      <c r="D20" s="118"/>
      <c r="E20" s="117">
        <v>0</v>
      </c>
      <c r="F20" s="154">
        <v>0</v>
      </c>
      <c r="G20" s="154">
        <v>0</v>
      </c>
      <c r="H20" s="21">
        <v>0</v>
      </c>
      <c r="I20" s="154">
        <v>0</v>
      </c>
      <c r="J20" s="154">
        <v>0</v>
      </c>
      <c r="K20" s="154">
        <v>0</v>
      </c>
      <c r="L20" s="21">
        <v>0</v>
      </c>
      <c r="M20" s="21">
        <v>0</v>
      </c>
      <c r="N20" s="117">
        <v>0</v>
      </c>
      <c r="O20" s="118">
        <v>0</v>
      </c>
      <c r="P20" s="128">
        <f t="shared" si="0"/>
        <v>0</v>
      </c>
    </row>
    <row r="21" spans="1:16" x14ac:dyDescent="0.25">
      <c r="A21" s="35"/>
      <c r="B21" s="33"/>
      <c r="C21" s="33"/>
      <c r="D21" s="174"/>
      <c r="E21" s="113"/>
      <c r="F21" s="156"/>
      <c r="G21" s="156"/>
      <c r="H21" s="250"/>
      <c r="I21" s="156"/>
      <c r="J21" s="156"/>
      <c r="K21" s="156"/>
      <c r="L21" s="250"/>
      <c r="M21" s="250"/>
      <c r="N21" s="113"/>
      <c r="O21" s="114"/>
      <c r="P21" s="130"/>
    </row>
    <row r="22" spans="1:16" x14ac:dyDescent="0.25">
      <c r="A22" s="35" t="s">
        <v>12</v>
      </c>
      <c r="B22" s="33"/>
      <c r="C22" s="33"/>
      <c r="D22" s="118"/>
      <c r="E22" s="117">
        <v>2374.022742666667</v>
      </c>
      <c r="F22" s="154">
        <v>2326.747899333333</v>
      </c>
      <c r="G22" s="154">
        <v>2279.4730559999994</v>
      </c>
      <c r="H22" s="21">
        <v>6980.2436979999984</v>
      </c>
      <c r="I22" s="154">
        <v>2200.3419828888887</v>
      </c>
      <c r="J22" s="154">
        <v>2137.1390246666665</v>
      </c>
      <c r="K22" s="154">
        <v>2073.9360664444444</v>
      </c>
      <c r="L22" s="21">
        <v>6411.417073999999</v>
      </c>
      <c r="M22" s="21">
        <v>13391.660771999997</v>
      </c>
      <c r="N22" s="117">
        <v>2006.9071173333332</v>
      </c>
      <c r="O22" s="118">
        <v>1941.7911636666668</v>
      </c>
      <c r="P22" s="128">
        <f t="shared" si="0"/>
        <v>17340.359053</v>
      </c>
    </row>
    <row r="23" spans="1:16" x14ac:dyDescent="0.25">
      <c r="A23" s="35"/>
      <c r="B23" s="33" t="s">
        <v>13</v>
      </c>
      <c r="C23" s="33"/>
      <c r="D23" s="118"/>
      <c r="E23" s="117">
        <v>0</v>
      </c>
      <c r="F23" s="154">
        <v>0</v>
      </c>
      <c r="G23" s="154">
        <v>0</v>
      </c>
      <c r="H23" s="21">
        <v>0</v>
      </c>
      <c r="I23" s="154">
        <v>0</v>
      </c>
      <c r="J23" s="154">
        <v>0</v>
      </c>
      <c r="K23" s="154">
        <v>0</v>
      </c>
      <c r="L23" s="21">
        <v>0</v>
      </c>
      <c r="M23" s="21">
        <v>0</v>
      </c>
      <c r="N23" s="117">
        <v>0</v>
      </c>
      <c r="O23" s="118">
        <v>0</v>
      </c>
      <c r="P23" s="128">
        <f t="shared" si="0"/>
        <v>0</v>
      </c>
    </row>
    <row r="24" spans="1:16" x14ac:dyDescent="0.25">
      <c r="A24" s="35"/>
      <c r="B24" s="33" t="s">
        <v>14</v>
      </c>
      <c r="C24" s="33"/>
      <c r="D24" s="118"/>
      <c r="E24" s="117">
        <v>0</v>
      </c>
      <c r="F24" s="154">
        <v>0</v>
      </c>
      <c r="G24" s="154">
        <v>0</v>
      </c>
      <c r="H24" s="21">
        <v>0</v>
      </c>
      <c r="I24" s="154">
        <v>0</v>
      </c>
      <c r="J24" s="154">
        <v>0</v>
      </c>
      <c r="K24" s="154">
        <v>0</v>
      </c>
      <c r="L24" s="21">
        <v>0</v>
      </c>
      <c r="M24" s="21">
        <v>0</v>
      </c>
      <c r="N24" s="117">
        <v>0</v>
      </c>
      <c r="O24" s="118">
        <v>0</v>
      </c>
      <c r="P24" s="128">
        <f t="shared" si="0"/>
        <v>0</v>
      </c>
    </row>
    <row r="25" spans="1:16" x14ac:dyDescent="0.25">
      <c r="A25" s="35"/>
      <c r="B25" s="33" t="s">
        <v>15</v>
      </c>
      <c r="C25" s="33"/>
      <c r="D25" s="118"/>
      <c r="E25" s="117">
        <v>2374.022742666667</v>
      </c>
      <c r="F25" s="154">
        <v>2326.747899333333</v>
      </c>
      <c r="G25" s="154">
        <v>2279.4730559999994</v>
      </c>
      <c r="H25" s="21">
        <v>6980.2436979999984</v>
      </c>
      <c r="I25" s="154">
        <v>2200.3419828888887</v>
      </c>
      <c r="J25" s="154">
        <v>2137.1390246666665</v>
      </c>
      <c r="K25" s="154">
        <v>2073.9360664444444</v>
      </c>
      <c r="L25" s="21">
        <v>6411.417073999999</v>
      </c>
      <c r="M25" s="21">
        <v>13391.660771999997</v>
      </c>
      <c r="N25" s="117">
        <v>2006.9071173333332</v>
      </c>
      <c r="O25" s="118">
        <v>1941.7911636666668</v>
      </c>
      <c r="P25" s="128">
        <f t="shared" si="0"/>
        <v>17340.359053</v>
      </c>
    </row>
    <row r="26" spans="1:16" x14ac:dyDescent="0.25">
      <c r="A26" s="35"/>
      <c r="B26" s="33" t="s">
        <v>58</v>
      </c>
      <c r="C26" s="33"/>
      <c r="D26" s="118"/>
      <c r="E26" s="117">
        <v>0</v>
      </c>
      <c r="F26" s="154">
        <v>0</v>
      </c>
      <c r="G26" s="154">
        <v>0</v>
      </c>
      <c r="H26" s="21">
        <v>0</v>
      </c>
      <c r="I26" s="154">
        <v>0</v>
      </c>
      <c r="J26" s="154">
        <v>0</v>
      </c>
      <c r="K26" s="154">
        <v>0</v>
      </c>
      <c r="L26" s="21">
        <v>0</v>
      </c>
      <c r="M26" s="21">
        <v>0</v>
      </c>
      <c r="N26" s="117">
        <v>0</v>
      </c>
      <c r="O26" s="118">
        <v>0</v>
      </c>
      <c r="P26" s="128">
        <f t="shared" si="0"/>
        <v>0</v>
      </c>
    </row>
    <row r="27" spans="1:16" x14ac:dyDescent="0.25">
      <c r="A27" s="35"/>
      <c r="B27" s="222" t="s">
        <v>74</v>
      </c>
      <c r="C27" s="33"/>
      <c r="D27" s="118"/>
      <c r="E27" s="117">
        <v>0</v>
      </c>
      <c r="F27" s="154">
        <v>0</v>
      </c>
      <c r="G27" s="154">
        <v>0</v>
      </c>
      <c r="H27" s="21">
        <v>0</v>
      </c>
      <c r="I27" s="154">
        <v>0</v>
      </c>
      <c r="J27" s="154">
        <v>0</v>
      </c>
      <c r="K27" s="154">
        <v>0</v>
      </c>
      <c r="L27" s="21">
        <v>0</v>
      </c>
      <c r="M27" s="21">
        <v>0</v>
      </c>
      <c r="N27" s="117">
        <v>0</v>
      </c>
      <c r="O27" s="118">
        <v>0</v>
      </c>
      <c r="P27" s="128">
        <f t="shared" si="0"/>
        <v>0</v>
      </c>
    </row>
    <row r="28" spans="1:16" x14ac:dyDescent="0.25">
      <c r="A28" s="35"/>
      <c r="B28" s="33" t="s">
        <v>16</v>
      </c>
      <c r="C28" s="33"/>
      <c r="D28" s="118"/>
      <c r="E28" s="117">
        <v>0</v>
      </c>
      <c r="F28" s="154">
        <v>0</v>
      </c>
      <c r="G28" s="154">
        <v>0</v>
      </c>
      <c r="H28" s="21">
        <v>0</v>
      </c>
      <c r="I28" s="154">
        <v>0</v>
      </c>
      <c r="J28" s="154">
        <v>0</v>
      </c>
      <c r="K28" s="154">
        <v>0</v>
      </c>
      <c r="L28" s="21">
        <v>0</v>
      </c>
      <c r="M28" s="21">
        <v>0</v>
      </c>
      <c r="N28" s="117">
        <v>0</v>
      </c>
      <c r="O28" s="118">
        <v>0</v>
      </c>
      <c r="P28" s="128">
        <f t="shared" si="0"/>
        <v>0</v>
      </c>
    </row>
    <row r="29" spans="1:16" x14ac:dyDescent="0.25">
      <c r="A29" s="35"/>
      <c r="B29" s="33"/>
      <c r="C29" s="33"/>
      <c r="D29" s="118"/>
      <c r="E29" s="117"/>
      <c r="F29" s="154"/>
      <c r="G29" s="154"/>
      <c r="H29" s="21"/>
      <c r="I29" s="154"/>
      <c r="J29" s="154"/>
      <c r="K29" s="154"/>
      <c r="L29" s="21"/>
      <c r="M29" s="21"/>
      <c r="N29" s="117"/>
      <c r="O29" s="118"/>
      <c r="P29" s="128"/>
    </row>
    <row r="30" spans="1:16" x14ac:dyDescent="0.25">
      <c r="A30" s="223" t="s">
        <v>17</v>
      </c>
      <c r="B30" s="224"/>
      <c r="C30" s="224"/>
      <c r="D30" s="118"/>
      <c r="E30" s="117">
        <v>-2374.022742666667</v>
      </c>
      <c r="F30" s="154">
        <v>-2326.747899333333</v>
      </c>
      <c r="G30" s="154">
        <v>-2279.4730559999994</v>
      </c>
      <c r="H30" s="21">
        <v>-6980.2436979999984</v>
      </c>
      <c r="I30" s="154">
        <v>-2200.3419828888887</v>
      </c>
      <c r="J30" s="154">
        <v>-2137.1390246666665</v>
      </c>
      <c r="K30" s="154">
        <v>-2073.9360664444444</v>
      </c>
      <c r="L30" s="21">
        <v>-6411.417073999999</v>
      </c>
      <c r="M30" s="21">
        <v>-13391.660771999997</v>
      </c>
      <c r="N30" s="117">
        <v>-2006.9071173333332</v>
      </c>
      <c r="O30" s="118">
        <v>-1941.7911636666668</v>
      </c>
      <c r="P30" s="128">
        <f t="shared" si="0"/>
        <v>-17340.359053</v>
      </c>
    </row>
    <row r="31" spans="1:16" x14ac:dyDescent="0.25">
      <c r="A31" s="35"/>
      <c r="B31" s="33"/>
      <c r="C31" s="33"/>
      <c r="D31" s="118"/>
      <c r="E31" s="117"/>
      <c r="F31" s="154"/>
      <c r="G31" s="154"/>
      <c r="H31" s="21"/>
      <c r="I31" s="154"/>
      <c r="J31" s="154"/>
      <c r="K31" s="154"/>
      <c r="L31" s="21"/>
      <c r="M31" s="21"/>
      <c r="N31" s="117"/>
      <c r="O31" s="118"/>
      <c r="P31" s="128"/>
    </row>
    <row r="32" spans="1:16" x14ac:dyDescent="0.25">
      <c r="A32" s="221" t="s">
        <v>18</v>
      </c>
      <c r="B32" s="33"/>
      <c r="C32" s="33"/>
      <c r="D32" s="118"/>
      <c r="E32" s="117"/>
      <c r="F32" s="154"/>
      <c r="G32" s="154"/>
      <c r="H32" s="21"/>
      <c r="I32" s="154"/>
      <c r="J32" s="154"/>
      <c r="K32" s="154"/>
      <c r="L32" s="21"/>
      <c r="M32" s="21"/>
      <c r="N32" s="117"/>
      <c r="O32" s="118"/>
      <c r="P32" s="128"/>
    </row>
    <row r="33" spans="1:16" x14ac:dyDescent="0.25">
      <c r="A33" s="35" t="s">
        <v>19</v>
      </c>
      <c r="B33" s="33"/>
      <c r="C33" s="33"/>
      <c r="D33" s="118"/>
      <c r="E33" s="117">
        <v>0</v>
      </c>
      <c r="F33" s="154">
        <v>0</v>
      </c>
      <c r="G33" s="154">
        <v>0</v>
      </c>
      <c r="H33" s="21">
        <v>0</v>
      </c>
      <c r="I33" s="154">
        <v>0</v>
      </c>
      <c r="J33" s="154">
        <v>0</v>
      </c>
      <c r="K33" s="154">
        <v>0</v>
      </c>
      <c r="L33" s="21">
        <v>0</v>
      </c>
      <c r="M33" s="21">
        <v>0</v>
      </c>
      <c r="N33" s="117">
        <v>0</v>
      </c>
      <c r="O33" s="118">
        <v>0</v>
      </c>
      <c r="P33" s="128">
        <f t="shared" ref="P33:P36" si="1">+SUM(M33:O33)</f>
        <v>0</v>
      </c>
    </row>
    <row r="34" spans="1:16" x14ac:dyDescent="0.25">
      <c r="A34" s="35"/>
      <c r="B34" s="33" t="s">
        <v>20</v>
      </c>
      <c r="C34" s="33"/>
      <c r="D34" s="118"/>
      <c r="E34" s="117">
        <v>0</v>
      </c>
      <c r="F34" s="154">
        <v>0</v>
      </c>
      <c r="G34" s="154">
        <v>0</v>
      </c>
      <c r="H34" s="21">
        <v>0</v>
      </c>
      <c r="I34" s="154">
        <v>0</v>
      </c>
      <c r="J34" s="154">
        <v>0</v>
      </c>
      <c r="K34" s="154">
        <v>0</v>
      </c>
      <c r="L34" s="21">
        <v>0</v>
      </c>
      <c r="M34" s="21">
        <v>0</v>
      </c>
      <c r="N34" s="117">
        <v>0</v>
      </c>
      <c r="O34" s="118">
        <v>0</v>
      </c>
      <c r="P34" s="128">
        <f t="shared" si="1"/>
        <v>0</v>
      </c>
    </row>
    <row r="35" spans="1:16" x14ac:dyDescent="0.25">
      <c r="A35" s="35"/>
      <c r="B35" s="33" t="s">
        <v>21</v>
      </c>
      <c r="C35" s="33"/>
      <c r="D35" s="118"/>
      <c r="E35" s="117">
        <v>0</v>
      </c>
      <c r="F35" s="154">
        <v>0</v>
      </c>
      <c r="G35" s="154">
        <v>0</v>
      </c>
      <c r="H35" s="21">
        <v>0</v>
      </c>
      <c r="I35" s="154">
        <v>0</v>
      </c>
      <c r="J35" s="154">
        <v>0</v>
      </c>
      <c r="K35" s="154">
        <v>0</v>
      </c>
      <c r="L35" s="21">
        <v>0</v>
      </c>
      <c r="M35" s="21">
        <v>0</v>
      </c>
      <c r="N35" s="117">
        <v>0</v>
      </c>
      <c r="O35" s="118">
        <v>0</v>
      </c>
      <c r="P35" s="128">
        <f t="shared" si="1"/>
        <v>0</v>
      </c>
    </row>
    <row r="36" spans="1:16" x14ac:dyDescent="0.25">
      <c r="A36" s="35"/>
      <c r="B36" s="33" t="s">
        <v>22</v>
      </c>
      <c r="C36" s="33"/>
      <c r="D36" s="118"/>
      <c r="E36" s="117">
        <v>0</v>
      </c>
      <c r="F36" s="154">
        <v>0</v>
      </c>
      <c r="G36" s="154">
        <v>0</v>
      </c>
      <c r="H36" s="21">
        <v>0</v>
      </c>
      <c r="I36" s="154">
        <v>0</v>
      </c>
      <c r="J36" s="154">
        <v>0</v>
      </c>
      <c r="K36" s="154">
        <v>0</v>
      </c>
      <c r="L36" s="21">
        <v>0</v>
      </c>
      <c r="M36" s="21">
        <v>0</v>
      </c>
      <c r="N36" s="117">
        <v>0</v>
      </c>
      <c r="O36" s="118">
        <v>0</v>
      </c>
      <c r="P36" s="128">
        <f t="shared" si="1"/>
        <v>0</v>
      </c>
    </row>
    <row r="37" spans="1:16" x14ac:dyDescent="0.25">
      <c r="A37" s="35"/>
      <c r="B37" s="33"/>
      <c r="C37" s="33"/>
      <c r="D37" s="118"/>
      <c r="E37" s="117"/>
      <c r="F37" s="154"/>
      <c r="G37" s="154"/>
      <c r="H37" s="21"/>
      <c r="I37" s="154"/>
      <c r="J37" s="154"/>
      <c r="K37" s="154"/>
      <c r="L37" s="21"/>
      <c r="M37" s="21"/>
      <c r="N37" s="117"/>
      <c r="O37" s="118"/>
      <c r="P37" s="128"/>
    </row>
    <row r="38" spans="1:16" ht="13" x14ac:dyDescent="0.3">
      <c r="A38" s="225" t="s">
        <v>76</v>
      </c>
      <c r="B38" s="226"/>
      <c r="C38" s="226"/>
      <c r="D38" s="120"/>
      <c r="E38" s="119">
        <v>0</v>
      </c>
      <c r="F38" s="157">
        <v>0</v>
      </c>
      <c r="G38" s="157">
        <v>0</v>
      </c>
      <c r="H38" s="26">
        <v>0</v>
      </c>
      <c r="I38" s="157">
        <v>0</v>
      </c>
      <c r="J38" s="157">
        <v>0</v>
      </c>
      <c r="K38" s="157">
        <v>0</v>
      </c>
      <c r="L38" s="26">
        <v>0</v>
      </c>
      <c r="M38" s="26">
        <v>0</v>
      </c>
      <c r="N38" s="119">
        <v>0</v>
      </c>
      <c r="O38" s="120">
        <v>0</v>
      </c>
      <c r="P38" s="132">
        <f t="shared" ref="P38:P40" si="2">+SUM(M38:O38)</f>
        <v>0</v>
      </c>
    </row>
    <row r="39" spans="1:16" ht="13" x14ac:dyDescent="0.3">
      <c r="A39" s="225" t="s">
        <v>77</v>
      </c>
      <c r="B39" s="226"/>
      <c r="C39" s="226"/>
      <c r="D39" s="120"/>
      <c r="E39" s="119">
        <v>2374.022742666667</v>
      </c>
      <c r="F39" s="157">
        <v>2326.747899333333</v>
      </c>
      <c r="G39" s="157">
        <v>2279.4730559999994</v>
      </c>
      <c r="H39" s="26">
        <v>6980.2436979999984</v>
      </c>
      <c r="I39" s="157">
        <v>2200.3419828888887</v>
      </c>
      <c r="J39" s="157">
        <v>2137.1390246666665</v>
      </c>
      <c r="K39" s="157">
        <v>2073.9360664444444</v>
      </c>
      <c r="L39" s="26">
        <v>6411.417073999999</v>
      </c>
      <c r="M39" s="26">
        <v>13391.660771999997</v>
      </c>
      <c r="N39" s="119">
        <v>2006.9071173333332</v>
      </c>
      <c r="O39" s="120">
        <v>1941.7911636666668</v>
      </c>
      <c r="P39" s="132">
        <f t="shared" si="2"/>
        <v>17340.359053</v>
      </c>
    </row>
    <row r="40" spans="1:16" ht="13" x14ac:dyDescent="0.3">
      <c r="A40" s="225" t="s">
        <v>23</v>
      </c>
      <c r="B40" s="226"/>
      <c r="C40" s="226"/>
      <c r="D40" s="120"/>
      <c r="E40" s="119">
        <v>-2374.022742666667</v>
      </c>
      <c r="F40" s="157">
        <v>-2326.747899333333</v>
      </c>
      <c r="G40" s="157">
        <v>-2279.4730559999994</v>
      </c>
      <c r="H40" s="26">
        <v>-6980.2436979999984</v>
      </c>
      <c r="I40" s="157">
        <v>-2200.3419828888887</v>
      </c>
      <c r="J40" s="253">
        <v>-2137.1390246666665</v>
      </c>
      <c r="K40" s="253">
        <v>-2073.9360664444444</v>
      </c>
      <c r="L40" s="254">
        <v>-6411.417073999999</v>
      </c>
      <c r="M40" s="254">
        <v>-13391.660771999997</v>
      </c>
      <c r="N40" s="258">
        <v>-2006.9071173333332</v>
      </c>
      <c r="O40" s="227">
        <v>-1941.7911636666668</v>
      </c>
      <c r="P40" s="132">
        <f t="shared" si="2"/>
        <v>-17340.359053</v>
      </c>
    </row>
    <row r="41" spans="1:16" ht="13" x14ac:dyDescent="0.3">
      <c r="A41" s="27"/>
      <c r="B41" s="228"/>
      <c r="C41" s="228"/>
      <c r="D41" s="216"/>
      <c r="E41" s="121"/>
      <c r="F41" s="158"/>
      <c r="G41" s="158"/>
      <c r="H41" s="251"/>
      <c r="I41" s="158"/>
      <c r="J41" s="158"/>
      <c r="K41" s="158"/>
      <c r="L41" s="251"/>
      <c r="M41" s="251"/>
      <c r="N41" s="121"/>
      <c r="O41" s="122"/>
      <c r="P41" s="134"/>
    </row>
    <row r="42" spans="1:16" x14ac:dyDescent="0.25">
      <c r="A42" s="221" t="s">
        <v>24</v>
      </c>
      <c r="B42" s="33"/>
      <c r="C42" s="33"/>
      <c r="D42" s="174"/>
      <c r="E42" s="113"/>
      <c r="F42" s="156"/>
      <c r="G42" s="156"/>
      <c r="H42" s="250"/>
      <c r="I42" s="156"/>
      <c r="J42" s="156"/>
      <c r="K42" s="114"/>
      <c r="L42" s="114"/>
      <c r="M42" s="114"/>
      <c r="N42" s="113"/>
      <c r="O42" s="114"/>
      <c r="P42" s="130"/>
    </row>
    <row r="43" spans="1:16" x14ac:dyDescent="0.25">
      <c r="A43" s="221"/>
      <c r="B43" s="33"/>
      <c r="C43" s="33"/>
      <c r="D43" s="174"/>
      <c r="E43" s="113"/>
      <c r="F43" s="156"/>
      <c r="G43" s="156"/>
      <c r="H43" s="250"/>
      <c r="I43" s="156"/>
      <c r="J43" s="156"/>
      <c r="K43" s="114"/>
      <c r="L43" s="114"/>
      <c r="M43" s="114"/>
      <c r="N43" s="113"/>
      <c r="O43" s="114"/>
      <c r="P43" s="130"/>
    </row>
    <row r="44" spans="1:16" x14ac:dyDescent="0.25">
      <c r="A44" s="35" t="s">
        <v>25</v>
      </c>
      <c r="B44" s="33"/>
      <c r="C44" s="33"/>
      <c r="D44" s="118"/>
      <c r="E44" s="117">
        <v>0</v>
      </c>
      <c r="F44" s="154">
        <v>0</v>
      </c>
      <c r="G44" s="154">
        <v>0</v>
      </c>
      <c r="H44" s="21">
        <v>0</v>
      </c>
      <c r="I44" s="154">
        <v>0</v>
      </c>
      <c r="J44" s="154">
        <v>0</v>
      </c>
      <c r="K44" s="118">
        <v>0</v>
      </c>
      <c r="L44" s="118">
        <v>0</v>
      </c>
      <c r="M44" s="118">
        <v>0</v>
      </c>
      <c r="N44" s="117">
        <v>0</v>
      </c>
      <c r="O44" s="118">
        <v>0</v>
      </c>
      <c r="P44" s="128">
        <f t="shared" ref="P44:P57" si="3">+SUM(M44:O44)</f>
        <v>0</v>
      </c>
    </row>
    <row r="45" spans="1:16" x14ac:dyDescent="0.25">
      <c r="A45" s="35" t="s">
        <v>26</v>
      </c>
      <c r="B45" s="33"/>
      <c r="C45" s="33"/>
      <c r="D45" s="118"/>
      <c r="E45" s="117">
        <v>0</v>
      </c>
      <c r="F45" s="154">
        <v>0</v>
      </c>
      <c r="G45" s="154">
        <v>0</v>
      </c>
      <c r="H45" s="21">
        <v>0</v>
      </c>
      <c r="I45" s="154">
        <v>0</v>
      </c>
      <c r="J45" s="154">
        <v>0</v>
      </c>
      <c r="K45" s="118">
        <v>0</v>
      </c>
      <c r="L45" s="118">
        <v>0</v>
      </c>
      <c r="M45" s="118">
        <v>0</v>
      </c>
      <c r="N45" s="117">
        <v>0</v>
      </c>
      <c r="O45" s="118">
        <v>0</v>
      </c>
      <c r="P45" s="128">
        <f t="shared" si="3"/>
        <v>0</v>
      </c>
    </row>
    <row r="46" spans="1:16" x14ac:dyDescent="0.25">
      <c r="A46" s="35"/>
      <c r="B46" s="33" t="s">
        <v>27</v>
      </c>
      <c r="C46" s="33"/>
      <c r="D46" s="118"/>
      <c r="E46" s="117">
        <v>0</v>
      </c>
      <c r="F46" s="154">
        <v>0</v>
      </c>
      <c r="G46" s="154">
        <v>0</v>
      </c>
      <c r="H46" s="21">
        <v>0</v>
      </c>
      <c r="I46" s="154">
        <v>0</v>
      </c>
      <c r="J46" s="154">
        <v>0</v>
      </c>
      <c r="K46" s="118">
        <v>0</v>
      </c>
      <c r="L46" s="118">
        <v>0</v>
      </c>
      <c r="M46" s="118">
        <v>0</v>
      </c>
      <c r="N46" s="117">
        <v>0</v>
      </c>
      <c r="O46" s="118">
        <v>0</v>
      </c>
      <c r="P46" s="128">
        <f t="shared" si="3"/>
        <v>0</v>
      </c>
    </row>
    <row r="47" spans="1:16" x14ac:dyDescent="0.25">
      <c r="A47" s="35"/>
      <c r="B47" s="33" t="s">
        <v>28</v>
      </c>
      <c r="C47" s="33"/>
      <c r="D47" s="118"/>
      <c r="E47" s="117">
        <v>0</v>
      </c>
      <c r="F47" s="154">
        <v>0</v>
      </c>
      <c r="G47" s="154">
        <v>0</v>
      </c>
      <c r="H47" s="21">
        <v>0</v>
      </c>
      <c r="I47" s="154">
        <v>0</v>
      </c>
      <c r="J47" s="154">
        <v>0</v>
      </c>
      <c r="K47" s="118">
        <v>0</v>
      </c>
      <c r="L47" s="118">
        <v>0</v>
      </c>
      <c r="M47" s="118">
        <v>0</v>
      </c>
      <c r="N47" s="117">
        <v>0</v>
      </c>
      <c r="O47" s="118">
        <v>0</v>
      </c>
      <c r="P47" s="128">
        <f t="shared" si="3"/>
        <v>0</v>
      </c>
    </row>
    <row r="48" spans="1:16" x14ac:dyDescent="0.25">
      <c r="A48" s="35" t="s">
        <v>29</v>
      </c>
      <c r="B48" s="33"/>
      <c r="C48" s="33"/>
      <c r="D48" s="118"/>
      <c r="E48" s="117">
        <v>0</v>
      </c>
      <c r="F48" s="154">
        <v>0</v>
      </c>
      <c r="G48" s="154">
        <v>0</v>
      </c>
      <c r="H48" s="21">
        <v>0</v>
      </c>
      <c r="I48" s="154">
        <v>0</v>
      </c>
      <c r="J48" s="154">
        <v>0</v>
      </c>
      <c r="K48" s="118">
        <v>0</v>
      </c>
      <c r="L48" s="118">
        <v>0</v>
      </c>
      <c r="M48" s="118">
        <v>0</v>
      </c>
      <c r="N48" s="117">
        <v>0</v>
      </c>
      <c r="O48" s="118">
        <v>0</v>
      </c>
      <c r="P48" s="128">
        <f t="shared" si="3"/>
        <v>0</v>
      </c>
    </row>
    <row r="49" spans="1:16" x14ac:dyDescent="0.25">
      <c r="A49" s="35"/>
      <c r="B49" s="33" t="s">
        <v>30</v>
      </c>
      <c r="C49" s="33"/>
      <c r="D49" s="118"/>
      <c r="E49" s="117">
        <v>0</v>
      </c>
      <c r="F49" s="154">
        <v>0</v>
      </c>
      <c r="G49" s="154">
        <v>0</v>
      </c>
      <c r="H49" s="21">
        <v>0</v>
      </c>
      <c r="I49" s="154">
        <v>0</v>
      </c>
      <c r="J49" s="154">
        <v>0</v>
      </c>
      <c r="K49" s="118">
        <v>0</v>
      </c>
      <c r="L49" s="118">
        <v>0</v>
      </c>
      <c r="M49" s="118">
        <v>0</v>
      </c>
      <c r="N49" s="117">
        <v>0</v>
      </c>
      <c r="O49" s="118">
        <v>0</v>
      </c>
      <c r="P49" s="128">
        <f t="shared" si="3"/>
        <v>0</v>
      </c>
    </row>
    <row r="50" spans="1:16" x14ac:dyDescent="0.25">
      <c r="A50" s="35"/>
      <c r="B50" s="33" t="s">
        <v>31</v>
      </c>
      <c r="C50" s="33"/>
      <c r="D50" s="118"/>
      <c r="E50" s="117">
        <v>0</v>
      </c>
      <c r="F50" s="154">
        <v>0</v>
      </c>
      <c r="G50" s="154">
        <v>0</v>
      </c>
      <c r="H50" s="21">
        <v>0</v>
      </c>
      <c r="I50" s="154">
        <v>0</v>
      </c>
      <c r="J50" s="154">
        <v>0</v>
      </c>
      <c r="K50" s="118">
        <v>0</v>
      </c>
      <c r="L50" s="118">
        <v>0</v>
      </c>
      <c r="M50" s="118">
        <v>0</v>
      </c>
      <c r="N50" s="117">
        <v>0</v>
      </c>
      <c r="O50" s="118">
        <v>0</v>
      </c>
      <c r="P50" s="128">
        <f t="shared" si="3"/>
        <v>0</v>
      </c>
    </row>
    <row r="51" spans="1:16" x14ac:dyDescent="0.25">
      <c r="A51" s="35" t="s">
        <v>32</v>
      </c>
      <c r="B51" s="33"/>
      <c r="C51" s="33"/>
      <c r="D51" s="118"/>
      <c r="E51" s="117">
        <v>0</v>
      </c>
      <c r="F51" s="154">
        <v>0</v>
      </c>
      <c r="G51" s="154">
        <v>0</v>
      </c>
      <c r="H51" s="21">
        <v>0</v>
      </c>
      <c r="I51" s="154">
        <v>0</v>
      </c>
      <c r="J51" s="154">
        <v>0</v>
      </c>
      <c r="K51" s="118">
        <v>0</v>
      </c>
      <c r="L51" s="118">
        <v>0</v>
      </c>
      <c r="M51" s="118">
        <v>0</v>
      </c>
      <c r="N51" s="117">
        <v>0</v>
      </c>
      <c r="O51" s="118">
        <v>0</v>
      </c>
      <c r="P51" s="128">
        <f t="shared" si="3"/>
        <v>0</v>
      </c>
    </row>
    <row r="52" spans="1:16" x14ac:dyDescent="0.25">
      <c r="A52" s="35" t="s">
        <v>33</v>
      </c>
      <c r="B52" s="33"/>
      <c r="C52" s="33"/>
      <c r="D52" s="118"/>
      <c r="E52" s="117">
        <v>0</v>
      </c>
      <c r="F52" s="154">
        <v>0</v>
      </c>
      <c r="G52" s="154">
        <v>0</v>
      </c>
      <c r="H52" s="21">
        <v>0</v>
      </c>
      <c r="I52" s="154">
        <v>0</v>
      </c>
      <c r="J52" s="154">
        <v>0</v>
      </c>
      <c r="K52" s="118">
        <v>0</v>
      </c>
      <c r="L52" s="118">
        <v>0</v>
      </c>
      <c r="M52" s="118">
        <v>0</v>
      </c>
      <c r="N52" s="117">
        <v>0</v>
      </c>
      <c r="O52" s="118">
        <v>0</v>
      </c>
      <c r="P52" s="128">
        <f t="shared" si="3"/>
        <v>0</v>
      </c>
    </row>
    <row r="53" spans="1:16" x14ac:dyDescent="0.25">
      <c r="A53" s="35" t="s">
        <v>90</v>
      </c>
      <c r="B53" s="33"/>
      <c r="C53" s="33"/>
      <c r="D53" s="118"/>
      <c r="E53" s="117">
        <v>0</v>
      </c>
      <c r="F53" s="154">
        <v>0</v>
      </c>
      <c r="G53" s="154">
        <v>0</v>
      </c>
      <c r="H53" s="21">
        <v>0</v>
      </c>
      <c r="I53" s="154">
        <v>0</v>
      </c>
      <c r="J53" s="154">
        <v>0</v>
      </c>
      <c r="K53" s="118">
        <v>0</v>
      </c>
      <c r="L53" s="118">
        <v>0</v>
      </c>
      <c r="M53" s="118">
        <v>0</v>
      </c>
      <c r="N53" s="117">
        <v>0</v>
      </c>
      <c r="O53" s="118">
        <v>0</v>
      </c>
      <c r="P53" s="128">
        <f t="shared" si="3"/>
        <v>0</v>
      </c>
    </row>
    <row r="54" spans="1:16" x14ac:dyDescent="0.25">
      <c r="A54" s="35"/>
      <c r="B54" s="33" t="s">
        <v>34</v>
      </c>
      <c r="C54" s="33"/>
      <c r="D54" s="118"/>
      <c r="E54" s="117">
        <v>0</v>
      </c>
      <c r="F54" s="154">
        <v>0</v>
      </c>
      <c r="G54" s="154">
        <v>0</v>
      </c>
      <c r="H54" s="21">
        <v>0</v>
      </c>
      <c r="I54" s="154">
        <v>0</v>
      </c>
      <c r="J54" s="154">
        <v>0</v>
      </c>
      <c r="K54" s="118">
        <v>0</v>
      </c>
      <c r="L54" s="118">
        <v>0</v>
      </c>
      <c r="M54" s="118">
        <v>0</v>
      </c>
      <c r="N54" s="117">
        <v>0</v>
      </c>
      <c r="O54" s="118">
        <v>0</v>
      </c>
      <c r="P54" s="128">
        <f t="shared" si="3"/>
        <v>0</v>
      </c>
    </row>
    <row r="55" spans="1:16" x14ac:dyDescent="0.25">
      <c r="A55" s="35"/>
      <c r="B55" s="33" t="s">
        <v>35</v>
      </c>
      <c r="C55" s="33"/>
      <c r="D55" s="118"/>
      <c r="E55" s="117">
        <v>0</v>
      </c>
      <c r="F55" s="154">
        <v>0</v>
      </c>
      <c r="G55" s="154">
        <v>0</v>
      </c>
      <c r="H55" s="21">
        <v>0</v>
      </c>
      <c r="I55" s="154">
        <v>0</v>
      </c>
      <c r="J55" s="154">
        <v>0</v>
      </c>
      <c r="K55" s="118">
        <v>0</v>
      </c>
      <c r="L55" s="118">
        <v>0</v>
      </c>
      <c r="M55" s="118">
        <v>0</v>
      </c>
      <c r="N55" s="117">
        <v>0</v>
      </c>
      <c r="O55" s="118">
        <v>0</v>
      </c>
      <c r="P55" s="128">
        <f t="shared" si="3"/>
        <v>0</v>
      </c>
    </row>
    <row r="56" spans="1:16" x14ac:dyDescent="0.25">
      <c r="A56" s="82" t="s">
        <v>91</v>
      </c>
      <c r="B56" s="33"/>
      <c r="C56" s="33"/>
      <c r="D56" s="118"/>
      <c r="E56" s="117">
        <v>0</v>
      </c>
      <c r="F56" s="154">
        <v>0</v>
      </c>
      <c r="G56" s="154">
        <v>0</v>
      </c>
      <c r="H56" s="21">
        <v>0</v>
      </c>
      <c r="I56" s="154">
        <v>0</v>
      </c>
      <c r="J56" s="154">
        <v>0</v>
      </c>
      <c r="K56" s="118">
        <v>0</v>
      </c>
      <c r="L56" s="118">
        <v>0</v>
      </c>
      <c r="M56" s="118">
        <v>0</v>
      </c>
      <c r="N56" s="117">
        <v>0</v>
      </c>
      <c r="O56" s="118">
        <v>0</v>
      </c>
      <c r="P56" s="128">
        <f t="shared" si="3"/>
        <v>0</v>
      </c>
    </row>
    <row r="57" spans="1:16" x14ac:dyDescent="0.25">
      <c r="A57" s="35" t="s">
        <v>36</v>
      </c>
      <c r="B57" s="33"/>
      <c r="C57" s="33"/>
      <c r="D57" s="118"/>
      <c r="E57" s="117">
        <v>0</v>
      </c>
      <c r="F57" s="154">
        <v>0</v>
      </c>
      <c r="G57" s="154">
        <v>0</v>
      </c>
      <c r="H57" s="21">
        <v>0</v>
      </c>
      <c r="I57" s="154">
        <v>0</v>
      </c>
      <c r="J57" s="154">
        <v>0</v>
      </c>
      <c r="K57" s="118">
        <v>0</v>
      </c>
      <c r="L57" s="118">
        <v>0</v>
      </c>
      <c r="M57" s="118">
        <v>0</v>
      </c>
      <c r="N57" s="117">
        <v>0</v>
      </c>
      <c r="O57" s="118">
        <v>0</v>
      </c>
      <c r="P57" s="128">
        <f t="shared" si="3"/>
        <v>0</v>
      </c>
    </row>
    <row r="58" spans="1:16" x14ac:dyDescent="0.25">
      <c r="A58" s="35"/>
      <c r="B58" s="33"/>
      <c r="C58" s="33"/>
      <c r="D58" s="118"/>
      <c r="E58" s="117"/>
      <c r="F58" s="154"/>
      <c r="G58" s="154"/>
      <c r="H58" s="21"/>
      <c r="I58" s="154"/>
      <c r="J58" s="154"/>
      <c r="K58" s="118"/>
      <c r="L58" s="118"/>
      <c r="M58" s="118"/>
      <c r="N58" s="117"/>
      <c r="O58" s="118"/>
      <c r="P58" s="128"/>
    </row>
    <row r="59" spans="1:16" x14ac:dyDescent="0.25">
      <c r="A59" s="35" t="s">
        <v>37</v>
      </c>
      <c r="B59" s="33"/>
      <c r="C59" s="33"/>
      <c r="D59" s="118"/>
      <c r="E59" s="117">
        <v>2374.022742666667</v>
      </c>
      <c r="F59" s="154">
        <v>2326.747899333333</v>
      </c>
      <c r="G59" s="154">
        <v>2279.4730559999994</v>
      </c>
      <c r="H59" s="21">
        <v>6980.2436979999984</v>
      </c>
      <c r="I59" s="154">
        <v>2200.3419828888887</v>
      </c>
      <c r="J59" s="154">
        <v>2137.1390246666665</v>
      </c>
      <c r="K59" s="118">
        <v>2073.9360664444444</v>
      </c>
      <c r="L59" s="118">
        <v>6411.417073999999</v>
      </c>
      <c r="M59" s="118">
        <v>13391.660771999997</v>
      </c>
      <c r="N59" s="117">
        <v>2006.9071173333332</v>
      </c>
      <c r="O59" s="118">
        <v>1941.7911636666668</v>
      </c>
      <c r="P59" s="128">
        <f t="shared" ref="P59:P70" si="4">+SUM(M59:O59)</f>
        <v>17340.359053</v>
      </c>
    </row>
    <row r="60" spans="1:16" x14ac:dyDescent="0.25">
      <c r="A60" s="35" t="s">
        <v>38</v>
      </c>
      <c r="B60" s="33"/>
      <c r="C60" s="33"/>
      <c r="D60" s="118"/>
      <c r="E60" s="117">
        <v>0</v>
      </c>
      <c r="F60" s="154">
        <v>0</v>
      </c>
      <c r="G60" s="154">
        <v>0</v>
      </c>
      <c r="H60" s="21">
        <v>0</v>
      </c>
      <c r="I60" s="154">
        <v>0</v>
      </c>
      <c r="J60" s="154">
        <v>0</v>
      </c>
      <c r="K60" s="118">
        <v>0</v>
      </c>
      <c r="L60" s="118">
        <v>0</v>
      </c>
      <c r="M60" s="118">
        <v>0</v>
      </c>
      <c r="N60" s="117">
        <v>0</v>
      </c>
      <c r="O60" s="118">
        <v>0</v>
      </c>
      <c r="P60" s="128">
        <f t="shared" si="4"/>
        <v>0</v>
      </c>
    </row>
    <row r="61" spans="1:16" x14ac:dyDescent="0.25">
      <c r="A61" s="35"/>
      <c r="B61" s="33" t="s">
        <v>39</v>
      </c>
      <c r="C61" s="33"/>
      <c r="D61" s="118"/>
      <c r="E61" s="117">
        <v>0</v>
      </c>
      <c r="F61" s="154">
        <v>0</v>
      </c>
      <c r="G61" s="154">
        <v>0</v>
      </c>
      <c r="H61" s="21">
        <v>0</v>
      </c>
      <c r="I61" s="154">
        <v>0</v>
      </c>
      <c r="J61" s="154">
        <v>0</v>
      </c>
      <c r="K61" s="118">
        <v>0</v>
      </c>
      <c r="L61" s="118">
        <v>0</v>
      </c>
      <c r="M61" s="118">
        <v>0</v>
      </c>
      <c r="N61" s="117">
        <v>0</v>
      </c>
      <c r="O61" s="118">
        <v>0</v>
      </c>
      <c r="P61" s="128">
        <f t="shared" si="4"/>
        <v>0</v>
      </c>
    </row>
    <row r="62" spans="1:16" x14ac:dyDescent="0.25">
      <c r="A62" s="35"/>
      <c r="B62" s="33"/>
      <c r="C62" s="33" t="s">
        <v>40</v>
      </c>
      <c r="D62" s="118"/>
      <c r="E62" s="117">
        <v>0</v>
      </c>
      <c r="F62" s="154">
        <v>0</v>
      </c>
      <c r="G62" s="154">
        <v>0</v>
      </c>
      <c r="H62" s="21">
        <v>0</v>
      </c>
      <c r="I62" s="154">
        <v>0</v>
      </c>
      <c r="J62" s="154">
        <v>0</v>
      </c>
      <c r="K62" s="118">
        <v>0</v>
      </c>
      <c r="L62" s="118">
        <v>0</v>
      </c>
      <c r="M62" s="118">
        <v>0</v>
      </c>
      <c r="N62" s="117">
        <v>0</v>
      </c>
      <c r="O62" s="118">
        <v>0</v>
      </c>
      <c r="P62" s="128">
        <f t="shared" si="4"/>
        <v>0</v>
      </c>
    </row>
    <row r="63" spans="1:16" x14ac:dyDescent="0.25">
      <c r="A63" s="35"/>
      <c r="B63" s="33"/>
      <c r="C63" s="33" t="s">
        <v>41</v>
      </c>
      <c r="D63" s="118"/>
      <c r="E63" s="117">
        <v>0</v>
      </c>
      <c r="F63" s="154">
        <v>0</v>
      </c>
      <c r="G63" s="154">
        <v>0</v>
      </c>
      <c r="H63" s="21">
        <v>0</v>
      </c>
      <c r="I63" s="154">
        <v>0</v>
      </c>
      <c r="J63" s="154">
        <v>0</v>
      </c>
      <c r="K63" s="118">
        <v>0</v>
      </c>
      <c r="L63" s="118">
        <v>0</v>
      </c>
      <c r="M63" s="118">
        <v>0</v>
      </c>
      <c r="N63" s="117">
        <v>0</v>
      </c>
      <c r="O63" s="118">
        <v>0</v>
      </c>
      <c r="P63" s="128">
        <f t="shared" si="4"/>
        <v>0</v>
      </c>
    </row>
    <row r="64" spans="1:16" x14ac:dyDescent="0.25">
      <c r="A64" s="35"/>
      <c r="B64" s="33" t="s">
        <v>42</v>
      </c>
      <c r="C64" s="33"/>
      <c r="D64" s="118"/>
      <c r="E64" s="117">
        <v>0</v>
      </c>
      <c r="F64" s="154">
        <v>0</v>
      </c>
      <c r="G64" s="154">
        <v>0</v>
      </c>
      <c r="H64" s="21">
        <v>0</v>
      </c>
      <c r="I64" s="154">
        <v>0</v>
      </c>
      <c r="J64" s="154">
        <v>0</v>
      </c>
      <c r="K64" s="118">
        <v>0</v>
      </c>
      <c r="L64" s="118">
        <v>0</v>
      </c>
      <c r="M64" s="118">
        <v>0</v>
      </c>
      <c r="N64" s="117">
        <v>0</v>
      </c>
      <c r="O64" s="118">
        <v>0</v>
      </c>
      <c r="P64" s="128">
        <f t="shared" si="4"/>
        <v>0</v>
      </c>
    </row>
    <row r="65" spans="1:17" x14ac:dyDescent="0.25">
      <c r="A65" s="35" t="s">
        <v>43</v>
      </c>
      <c r="B65" s="33"/>
      <c r="C65" s="33"/>
      <c r="D65" s="118"/>
      <c r="E65" s="117">
        <v>0</v>
      </c>
      <c r="F65" s="154">
        <v>0</v>
      </c>
      <c r="G65" s="154">
        <v>0</v>
      </c>
      <c r="H65" s="21">
        <v>0</v>
      </c>
      <c r="I65" s="154">
        <v>0</v>
      </c>
      <c r="J65" s="154">
        <v>0</v>
      </c>
      <c r="K65" s="118">
        <v>0</v>
      </c>
      <c r="L65" s="118">
        <v>0</v>
      </c>
      <c r="M65" s="118">
        <v>0</v>
      </c>
      <c r="N65" s="117">
        <v>0</v>
      </c>
      <c r="O65" s="118">
        <v>0</v>
      </c>
      <c r="P65" s="128">
        <f t="shared" si="4"/>
        <v>0</v>
      </c>
    </row>
    <row r="66" spans="1:17" x14ac:dyDescent="0.25">
      <c r="A66" s="35"/>
      <c r="B66" s="33" t="s">
        <v>39</v>
      </c>
      <c r="C66" s="33"/>
      <c r="D66" s="118"/>
      <c r="E66" s="117">
        <v>0</v>
      </c>
      <c r="F66" s="154">
        <v>0</v>
      </c>
      <c r="G66" s="154">
        <v>0</v>
      </c>
      <c r="H66" s="21">
        <v>0</v>
      </c>
      <c r="I66" s="154">
        <v>0</v>
      </c>
      <c r="J66" s="154">
        <v>0</v>
      </c>
      <c r="K66" s="118">
        <v>0</v>
      </c>
      <c r="L66" s="118">
        <v>0</v>
      </c>
      <c r="M66" s="118">
        <v>0</v>
      </c>
      <c r="N66" s="117">
        <v>0</v>
      </c>
      <c r="O66" s="118">
        <v>0</v>
      </c>
      <c r="P66" s="128">
        <f t="shared" si="4"/>
        <v>0</v>
      </c>
    </row>
    <row r="67" spans="1:17" x14ac:dyDescent="0.25">
      <c r="A67" s="35"/>
      <c r="B67" s="33"/>
      <c r="C67" s="33" t="s">
        <v>40</v>
      </c>
      <c r="D67" s="118"/>
      <c r="E67" s="117">
        <v>0</v>
      </c>
      <c r="F67" s="154">
        <v>0</v>
      </c>
      <c r="G67" s="154">
        <v>0</v>
      </c>
      <c r="H67" s="21">
        <v>0</v>
      </c>
      <c r="I67" s="154">
        <v>0</v>
      </c>
      <c r="J67" s="154">
        <v>0</v>
      </c>
      <c r="K67" s="118">
        <v>0</v>
      </c>
      <c r="L67" s="118">
        <v>0</v>
      </c>
      <c r="M67" s="118">
        <v>0</v>
      </c>
      <c r="N67" s="117">
        <v>0</v>
      </c>
      <c r="O67" s="118">
        <v>0</v>
      </c>
      <c r="P67" s="128">
        <f t="shared" si="4"/>
        <v>0</v>
      </c>
    </row>
    <row r="68" spans="1:17" x14ac:dyDescent="0.25">
      <c r="A68" s="35"/>
      <c r="B68" s="33"/>
      <c r="C68" s="33" t="s">
        <v>41</v>
      </c>
      <c r="D68" s="118"/>
      <c r="E68" s="117">
        <v>0</v>
      </c>
      <c r="F68" s="154">
        <v>0</v>
      </c>
      <c r="G68" s="154">
        <v>0</v>
      </c>
      <c r="H68" s="21">
        <v>0</v>
      </c>
      <c r="I68" s="154">
        <v>0</v>
      </c>
      <c r="J68" s="154">
        <v>0</v>
      </c>
      <c r="K68" s="118">
        <v>0</v>
      </c>
      <c r="L68" s="118">
        <v>0</v>
      </c>
      <c r="M68" s="118">
        <v>0</v>
      </c>
      <c r="N68" s="117">
        <v>0</v>
      </c>
      <c r="O68" s="118">
        <v>0</v>
      </c>
      <c r="P68" s="128">
        <f t="shared" si="4"/>
        <v>0</v>
      </c>
    </row>
    <row r="69" spans="1:17" x14ac:dyDescent="0.25">
      <c r="A69" s="35"/>
      <c r="B69" s="33" t="s">
        <v>42</v>
      </c>
      <c r="C69" s="33"/>
      <c r="D69" s="118"/>
      <c r="E69" s="117">
        <v>0</v>
      </c>
      <c r="F69" s="154">
        <v>0</v>
      </c>
      <c r="G69" s="154">
        <v>0</v>
      </c>
      <c r="H69" s="21">
        <v>0</v>
      </c>
      <c r="I69" s="154">
        <v>0</v>
      </c>
      <c r="J69" s="154">
        <v>0</v>
      </c>
      <c r="K69" s="118">
        <v>0</v>
      </c>
      <c r="L69" s="118">
        <v>0</v>
      </c>
      <c r="M69" s="118">
        <v>0</v>
      </c>
      <c r="N69" s="117">
        <v>0</v>
      </c>
      <c r="O69" s="118">
        <v>0</v>
      </c>
      <c r="P69" s="128">
        <f t="shared" si="4"/>
        <v>0</v>
      </c>
    </row>
    <row r="70" spans="1:17" x14ac:dyDescent="0.25">
      <c r="A70" s="35" t="s">
        <v>44</v>
      </c>
      <c r="B70" s="33"/>
      <c r="C70" s="33"/>
      <c r="D70" s="118"/>
      <c r="E70" s="117">
        <v>2374.022742666667</v>
      </c>
      <c r="F70" s="154">
        <v>2326.747899333333</v>
      </c>
      <c r="G70" s="154">
        <v>2279.4730559999994</v>
      </c>
      <c r="H70" s="21">
        <v>6980.2436979999984</v>
      </c>
      <c r="I70" s="154">
        <v>2200.3419828888887</v>
      </c>
      <c r="J70" s="154">
        <v>2137.1390246666665</v>
      </c>
      <c r="K70" s="118">
        <v>2073.9360664444444</v>
      </c>
      <c r="L70" s="118">
        <v>6411.417073999999</v>
      </c>
      <c r="M70" s="118">
        <v>13391.660771999997</v>
      </c>
      <c r="N70" s="117">
        <v>2006.9071173333332</v>
      </c>
      <c r="O70" s="118">
        <v>1941.7911636666668</v>
      </c>
      <c r="P70" s="128">
        <f t="shared" si="4"/>
        <v>17340.359053</v>
      </c>
    </row>
    <row r="71" spans="1:17" x14ac:dyDescent="0.25">
      <c r="A71" s="35"/>
      <c r="B71" s="33"/>
      <c r="C71" s="33"/>
      <c r="D71" s="118"/>
      <c r="E71" s="117"/>
      <c r="F71" s="154"/>
      <c r="G71" s="154"/>
      <c r="H71" s="21"/>
      <c r="I71" s="154"/>
      <c r="J71" s="154"/>
      <c r="K71" s="118"/>
      <c r="L71" s="118"/>
      <c r="M71" s="118"/>
      <c r="N71" s="117"/>
      <c r="O71" s="118"/>
      <c r="P71" s="128"/>
    </row>
    <row r="72" spans="1:17" ht="13" x14ac:dyDescent="0.3">
      <c r="A72" s="225" t="s">
        <v>45</v>
      </c>
      <c r="B72" s="226"/>
      <c r="C72" s="226"/>
      <c r="D72" s="120"/>
      <c r="E72" s="119">
        <v>-2374.022742666667</v>
      </c>
      <c r="F72" s="157">
        <v>-2326.747899333333</v>
      </c>
      <c r="G72" s="157">
        <v>-2279.4730559999994</v>
      </c>
      <c r="H72" s="26">
        <v>-6980.2436979999984</v>
      </c>
      <c r="I72" s="157">
        <v>-2200.3419828888887</v>
      </c>
      <c r="J72" s="157">
        <v>-2137.1390246666665</v>
      </c>
      <c r="K72" s="120">
        <v>-2073.9360664444444</v>
      </c>
      <c r="L72" s="120">
        <v>-6411.417073999999</v>
      </c>
      <c r="M72" s="120">
        <v>-13391.660771999997</v>
      </c>
      <c r="N72" s="119">
        <v>-2006.9071173333332</v>
      </c>
      <c r="O72" s="120">
        <v>-1941.7911636666668</v>
      </c>
      <c r="P72" s="132">
        <f t="shared" ref="P72" si="5">+SUM(M72:O72)</f>
        <v>-17340.359053</v>
      </c>
    </row>
    <row r="73" spans="1:17" x14ac:dyDescent="0.25">
      <c r="A73" s="229"/>
      <c r="B73" s="230"/>
      <c r="C73" s="230"/>
      <c r="D73" s="217"/>
      <c r="E73" s="121"/>
      <c r="F73" s="158"/>
      <c r="G73" s="158"/>
      <c r="H73" s="251"/>
      <c r="I73" s="158"/>
      <c r="J73" s="158"/>
      <c r="K73" s="122"/>
      <c r="L73" s="122"/>
      <c r="M73" s="122"/>
      <c r="N73" s="121"/>
      <c r="O73" s="122"/>
      <c r="P73" s="32"/>
    </row>
    <row r="74" spans="1:17" ht="39.75" customHeight="1" x14ac:dyDescent="0.25">
      <c r="Q74" s="263">
        <v>11</v>
      </c>
    </row>
  </sheetData>
  <printOptions horizontalCentered="1"/>
  <pageMargins left="0.39370078740157483" right="0" top="0.39370078740157483"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2019-09-24T14:05:35Z</cp:lastPrinted>
  <dcterms:created xsi:type="dcterms:W3CDTF">2005-03-30T13:24:33Z</dcterms:created>
  <dcterms:modified xsi:type="dcterms:W3CDTF">2021-09-22T20:15:37Z</dcterms:modified>
</cp:coreProperties>
</file>