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ipres-my.sharepoint.com/personal/jchamorro_dipres_gob_cl/Documents/IFP/IT 2021/Cuadros/210427 Compilado cuadros final/"/>
    </mc:Choice>
  </mc:AlternateContent>
  <xr:revisionPtr revIDLastSave="3265" documentId="13_ncr:1_{C39F1415-BF02-4B19-961A-50E4CB396925}" xr6:coauthVersionLast="45" xr6:coauthVersionMax="46" xr10:uidLastSave="{A7238F43-9535-4366-A87E-8F393954D46F}"/>
  <bookViews>
    <workbookView xWindow="-108" yWindow="-108" windowWidth="23256" windowHeight="12576" xr2:uid="{7A15AC49-75FD-4024-BDB1-F08A3AA36BCC}"/>
  </bookViews>
  <sheets>
    <sheet name="C I.1.1" sheetId="95" r:id="rId1"/>
    <sheet name="C I.2.1" sheetId="1" r:id="rId2"/>
    <sheet name="C I.2.2" sheetId="2" r:id="rId3"/>
    <sheet name="C I.2.3" sheetId="4" r:id="rId4"/>
    <sheet name="C I.2.4" sheetId="3" r:id="rId5"/>
    <sheet name="C I.4.1" sheetId="6" r:id="rId6"/>
    <sheet name="C I.4.2" sheetId="5" r:id="rId7"/>
    <sheet name="C I.5.1" sheetId="7" r:id="rId8"/>
    <sheet name="C I.5.2" sheetId="8" r:id="rId9"/>
    <sheet name="C I.5.3" sheetId="9" r:id="rId10"/>
    <sheet name="C I.5.4" sheetId="10" r:id="rId11"/>
    <sheet name="C I.5.5" sheetId="11" r:id="rId12"/>
    <sheet name="C I.5.6" sheetId="127" r:id="rId13"/>
    <sheet name="C I.6.1" sheetId="12" r:id="rId14"/>
    <sheet name="C I.7.1" sheetId="13" r:id="rId15"/>
    <sheet name="C I.7.2" sheetId="14" r:id="rId16"/>
    <sheet name="C I.8.1" sheetId="15" r:id="rId17"/>
    <sheet name="C I.8.2" sheetId="16" r:id="rId18"/>
    <sheet name="C. I.9.1" sheetId="99" r:id="rId19"/>
    <sheet name="C I.9.2" sheetId="118" r:id="rId20"/>
    <sheet name="C I.9.3" sheetId="17" r:id="rId21"/>
    <sheet name="C I.10.1" sheetId="18" r:id="rId22"/>
    <sheet name="C II.1.1" sheetId="128" r:id="rId23"/>
    <sheet name="C II.1.2" sheetId="19" r:id="rId24"/>
    <sheet name="C II.2.1" sheetId="20" r:id="rId25"/>
    <sheet name="C II.2.2" sheetId="119" r:id="rId26"/>
    <sheet name="C II.3.1" sheetId="103" r:id="rId27"/>
    <sheet name="C II.3.2" sheetId="21" r:id="rId28"/>
    <sheet name="C II.4.1" sheetId="100" r:id="rId29"/>
    <sheet name="C II.4.2" sheetId="22" r:id="rId30"/>
    <sheet name="C II.5.1" sheetId="23" r:id="rId31"/>
    <sheet name="C II.6.1" sheetId="24" r:id="rId32"/>
    <sheet name="C III.3.1" sheetId="26" r:id="rId33"/>
    <sheet name="C.III.4.1" sheetId="28" r:id="rId34"/>
    <sheet name="C.III.4.2" sheetId="29" r:id="rId35"/>
    <sheet name="C.III.4.3" sheetId="30" r:id="rId36"/>
    <sheet name="C.III.4.4" sheetId="31" r:id="rId37"/>
    <sheet name="C.III.5.1" sheetId="32" r:id="rId38"/>
    <sheet name="C.III.5.2" sheetId="33" r:id="rId39"/>
    <sheet name="C.III.6.1" sheetId="34" r:id="rId40"/>
    <sheet name="C.III.6.2" sheetId="35" r:id="rId41"/>
    <sheet name="C.III.7.1" sheetId="36" r:id="rId42"/>
    <sheet name="C.III.8.1" sheetId="37" r:id="rId43"/>
    <sheet name="C IV.1.1" sheetId="38" r:id="rId44"/>
    <sheet name="C IV.3.1" sheetId="39" r:id="rId45"/>
    <sheet name="C IV.3.2" sheetId="40" r:id="rId46"/>
    <sheet name="C IV.3.3" sheetId="41" r:id="rId47"/>
    <sheet name="C IV.3.4" sheetId="42" r:id="rId48"/>
    <sheet name="C A.I.1" sheetId="75" r:id="rId49"/>
    <sheet name="C A.I.2" sheetId="76" r:id="rId50"/>
    <sheet name="C A.I.3" sheetId="77" r:id="rId51"/>
    <sheet name="C A.I.4" sheetId="78" r:id="rId52"/>
    <sheet name="C A.I.5" sheetId="63" r:id="rId53"/>
    <sheet name="C A.I.6" sheetId="64" r:id="rId54"/>
    <sheet name="C A.I.7" sheetId="65" r:id="rId55"/>
    <sheet name="C A.I.8" sheetId="66" r:id="rId56"/>
    <sheet name="C A.II.1" sheetId="104" r:id="rId57"/>
    <sheet name="C A.II.2" sheetId="105" r:id="rId58"/>
    <sheet name="C A.II.3" sheetId="106" r:id="rId59"/>
    <sheet name="C A.II.4" sheetId="107" r:id="rId60"/>
    <sheet name="C A.II.5" sheetId="108" r:id="rId61"/>
    <sheet name="C A.II.6" sheetId="109" r:id="rId62"/>
    <sheet name="C A.II.7" sheetId="110" r:id="rId63"/>
    <sheet name="C.A.II.8" sheetId="111" r:id="rId64"/>
    <sheet name="C A.II.9" sheetId="112" r:id="rId65"/>
    <sheet name="C.A.II.10" sheetId="113" r:id="rId66"/>
    <sheet name="C.A.II.11" sheetId="114" r:id="rId67"/>
    <sheet name="C A.II.12" sheetId="115" r:id="rId68"/>
    <sheet name="C A.II.13" sheetId="116" r:id="rId69"/>
    <sheet name="C A.II.14" sheetId="117" r:id="rId70"/>
    <sheet name="C A.III.1" sheetId="60" r:id="rId71"/>
    <sheet name="C A.III.2" sheetId="61" r:id="rId72"/>
    <sheet name="C A.III.3" sheetId="62" r:id="rId73"/>
    <sheet name="C R.1.1" sheetId="121" r:id="rId74"/>
    <sheet name="C R.3.1" sheetId="122" r:id="rId75"/>
    <sheet name="C R.5.1" sheetId="124" r:id="rId76"/>
    <sheet name="C R.5.2" sheetId="67" r:id="rId77"/>
    <sheet name="C R.5.3" sheetId="125" r:id="rId78"/>
    <sheet name="C R.5.4" sheetId="71" r:id="rId79"/>
    <sheet name="C R.5.5" sheetId="126" r:id="rId80"/>
  </sheets>
  <externalReferences>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ftn1" localSheetId="46">'C IV.3.3'!#REF!</definedName>
    <definedName name="_ftnref1" localSheetId="46">'C IV.3.3'!#REF!</definedName>
    <definedName name="_Hlk35327908" localSheetId="43">'C IV.1.1'!#REF!</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LE_LINK1" localSheetId="1">'C I.2.1'!$A$5</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#REF!</definedName>
    <definedName name="q" hidden="1">[10]Bolsas!$AC$6</definedName>
    <definedName name="qe" hidden="1">[10]Bolsas!$AE$6</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2" hidden="1">'[23]Proyecciones PIB (Bloomberg)'!#REF!</definedName>
    <definedName name="SpreadsheetBuilder_13" hidden="1">'[23]Proyecciones PIB (Bloomberg)'!#REF!</definedName>
    <definedName name="SpreadsheetBuilder_14" hidden="1">[24]RIESGO!#REF!</definedName>
    <definedName name="SpreadsheetBuilder_15" hidden="1">'[23]Proyecciones PIB (Bloomberg)'!#REF!</definedName>
    <definedName name="SpreadsheetBuilder_18" hidden="1">'[23]Sorpresas Económicas'!#REF!</definedName>
    <definedName name="SpreadsheetBuilder_19" hidden="1">'[23]Sorpresas Económicas'!#REF!</definedName>
    <definedName name="SpreadsheetBuilder_2" hidden="1">#REF!</definedName>
    <definedName name="SpreadsheetBuilder_22" hidden="1">'[23]Probabilidad de Recesión'!#REF!</definedName>
    <definedName name="SpreadsheetBuilder_23" hidden="1">'[23]Probabilidad de Recesión'!#REF!</definedName>
    <definedName name="SpreadsheetBuilder_25" hidden="1">'[23]Proy PIB B'!#REF!</definedName>
    <definedName name="SpreadsheetBuilder_3" hidden="1">'[25]Gasolina (RBOB)'!$A$1:$E$7</definedName>
    <definedName name="SpreadsheetBuilder_6" hidden="1">#REF!</definedName>
    <definedName name="Tasas_Interes">[13]Tasas!$B$8:$D$49</definedName>
    <definedName name="TasasProy">[26]Tasas!$A$4:$K$65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18" l="1"/>
  <c r="F67" i="18"/>
  <c r="B68" i="18" s="1"/>
  <c r="D67" i="18"/>
  <c r="E67" i="18" s="1"/>
  <c r="B67" i="18"/>
  <c r="C67" i="18" s="1"/>
  <c r="G67" i="18" l="1"/>
</calcChain>
</file>

<file path=xl/sharedStrings.xml><?xml version="1.0" encoding="utf-8"?>
<sst xmlns="http://schemas.openxmlformats.org/spreadsheetml/2006/main" count="2067" uniqueCount="1238">
  <si>
    <t>Cuadro I.1.1</t>
  </si>
  <si>
    <t>Variables macroeconómicas 2020</t>
  </si>
  <si>
    <t>IFP 4T 2020</t>
  </si>
  <si>
    <t>2020 efectivo</t>
  </si>
  <si>
    <t xml:space="preserve">PIB </t>
  </si>
  <si>
    <t xml:space="preserve">(var. anual, %) </t>
  </si>
  <si>
    <t>Demanda interna</t>
  </si>
  <si>
    <t>Fuente: Ministerio de Hacienda.</t>
  </si>
  <si>
    <t>Cuadro I.2.1</t>
  </si>
  <si>
    <t xml:space="preserve">Ingresos Gobierno Central Total en 2019 y 2020 </t>
  </si>
  <si>
    <t>(millones de pesos de 2020 y % de variación real)</t>
  </si>
  <si>
    <t xml:space="preserve">Ejecución </t>
  </si>
  <si>
    <t xml:space="preserve">Presupuesto </t>
  </si>
  <si>
    <t>Variación Real 2020-2019</t>
  </si>
  <si>
    <t xml:space="preserve">Ejecución 2020 – </t>
  </si>
  <si>
    <t>Presupuesto 2020</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</si>
  <si>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</si>
  <si>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</si>
  <si>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</si>
  <si>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</si>
  <si>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</si>
  <si>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</si>
  <si>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</si>
  <si>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</si>
  <si>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Ingresos de operación</t>
  </si>
  <si>
    <r>
      <t xml:space="preserve">Otros ingresos </t>
    </r>
    <r>
      <rPr>
        <vertAlign val="superscript"/>
        <sz val="10"/>
        <color rgb="FF000000"/>
        <rFont val="Calibri"/>
        <family val="2"/>
        <scheme val="minor"/>
      </rPr>
      <t>(1)</t>
    </r>
  </si>
  <si>
    <t>TRANSACCIONES EN ACTIVOS NO FINANCIEROS</t>
  </si>
  <si>
    <t>Venta de activos físicos</t>
  </si>
  <si>
    <t>TOTAL INGRESOS</t>
  </si>
  <si>
    <t>(1) Presupuesto 2020 incluye MM$280.658 correspondientes a Bono Electrónico FONASA, lo que permite hacer comparación con la cifra de Ejecución 2020, que incluye un ajuste equivalente.</t>
  </si>
  <si>
    <t>Fuente: Dipres.</t>
  </si>
  <si>
    <t>Cuadro I.2.2</t>
  </si>
  <si>
    <t>Ingresos tributarios 2019 y 2020</t>
  </si>
  <si>
    <t>Ejecución 2019</t>
  </si>
  <si>
    <t>Ejecución 2020</t>
  </si>
  <si>
    <t xml:space="preserve">Variación Real 2020-2019 (%) </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</si>
  <si>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</si>
  <si>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</si>
  <si>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</si>
  <si>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</si>
  <si>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</si>
  <si>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</si>
  <si>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</si>
  <si>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</si>
  <si>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</si>
  <si>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</si>
  <si>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</si>
  <si>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</si>
  <si>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</si>
  <si>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t>Cuadro I.2.3</t>
  </si>
  <si>
    <t>Estimación impacto de las medidas tributarias del Plan Económico de Emergencia y Acuerdo Covid en los Ingresos 2020</t>
  </si>
  <si>
    <t xml:space="preserve">(millones de pesos 2020 y % del PIB) </t>
  </si>
  <si>
    <t>MM$2020</t>
  </si>
  <si>
    <t>% del PIB </t>
  </si>
  <si>
    <t>Baja en tasa de Timbres y Estampillas (PEE)</t>
  </si>
  <si>
    <t>Postergación PPM (PEE y Acuerdo Covid - MTTRA)</t>
  </si>
  <si>
    <t>Postergación IVA (PEE y Acuerdo Covid - MTTRA)</t>
  </si>
  <si>
    <t>Devolución retenciones de independientes (PEE)</t>
  </si>
  <si>
    <t>Reducción de IDPC y PPM del Régimen Pro-Pyme General (Acuerdo Covid) </t>
  </si>
  <si>
    <t>Devolución de remanentes de crédito fiscal IVA a Pymes (Acuerdo Covid - MTTRA)</t>
  </si>
  <si>
    <t>Efecto total en los Ingresos 2020</t>
  </si>
  <si>
    <t>Cuadro I.2.4</t>
  </si>
  <si>
    <t>Ingresos Gobierno Central Total. Evolución Trimestral 2020</t>
  </si>
  <si>
    <t>(% de variación real anual)</t>
  </si>
  <si>
    <t>Primer</t>
  </si>
  <si>
    <t>Segundo</t>
  </si>
  <si>
    <t>Tercer</t>
  </si>
  <si>
    <t>Cuarto</t>
  </si>
  <si>
    <t>Trimestre</t>
  </si>
  <si>
    <t>Otros ingresos</t>
  </si>
  <si>
    <t>Cuadro I.4.1</t>
  </si>
  <si>
    <t>Parámetros estructurales 2019-2020</t>
  </si>
  <si>
    <t>Cierre</t>
  </si>
  <si>
    <t>PIB</t>
  </si>
  <si>
    <t xml:space="preserve">   PIB tendencial (% de variación real)</t>
  </si>
  <si>
    <t xml:space="preserve">   Brecha (% del PIB)</t>
  </si>
  <si>
    <t>Cobre</t>
  </si>
  <si>
    <t xml:space="preserve">   Precio referencia (US$/lb)</t>
  </si>
  <si>
    <t>Nota: El PIB Tendencial correspondiente al cierre del año 2020 difiere del utilizado para el Presupuesto debido a que se considera el de la consulta extraordinaria de noviembre de 2019. Por otro lado, para el Precio de Referencia del Cobre se consideró el de la consulta de julio de 2019, con ocasión de la elaboración del Presupuesto 2020.</t>
  </si>
  <si>
    <t>Cuadro I.4.2</t>
  </si>
  <si>
    <t>Ingresos Cíclicamente Ajustados del Gobierno Central Total 2019 y 2020</t>
  </si>
  <si>
    <t>Ejecución 2020 - Presupuesto 2020</t>
  </si>
  <si>
    <t>Total Ingresos</t>
  </si>
  <si>
    <t>Ingresos Tributarios Netos</t>
  </si>
  <si>
    <t xml:space="preserve">   Tributación Minería Privada</t>
  </si>
  <si>
    <t xml:space="preserve">   Tributación Resto de Contribuyentes</t>
  </si>
  <si>
    <t>Cobre Bruto</t>
  </si>
  <si>
    <t>Imposiciones Previsionales Salud</t>
  </si>
  <si>
    <r>
      <t>Otros Ingresos</t>
    </r>
    <r>
      <rPr>
        <vertAlign val="superscript"/>
        <sz val="10"/>
        <color rgb="FF000000"/>
        <rFont val="Calibri"/>
        <family val="2"/>
        <scheme val="minor"/>
      </rPr>
      <t>(1)</t>
    </r>
  </si>
  <si>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</si>
  <si>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I.5.1</t>
  </si>
  <si>
    <t>Gastos Gobierno Central Total 2019 y 2020</t>
  </si>
  <si>
    <t>Ejecución 2020 – Presupuesto 2020</t>
  </si>
  <si>
    <t>(MM$)</t>
  </si>
  <si>
    <t xml:space="preserve">(%) </t>
  </si>
  <si>
    <t>Personal</t>
  </si>
  <si>
    <t>Bienes y servicios de consumo y producción</t>
  </si>
  <si>
    <t>Intereses</t>
  </si>
  <si>
    <t>Subsidios y donaciones</t>
  </si>
  <si>
    <r>
      <t>Prestaciones previsionales</t>
    </r>
    <r>
      <rPr>
        <vertAlign val="superscript"/>
        <sz val="10"/>
        <color rgb="FF000000"/>
        <rFont val="Calibri"/>
        <family val="2"/>
        <scheme val="minor"/>
      </rPr>
      <t>(1)</t>
    </r>
  </si>
  <si>
    <t>Otros</t>
  </si>
  <si>
    <t>Inversión</t>
  </si>
  <si>
    <t>Transferencias de capital</t>
  </si>
  <si>
    <t>TOTAL GASTOS</t>
  </si>
  <si>
    <t>Cuadro I.5.2</t>
  </si>
  <si>
    <t>Gastos Gobierno Central Presupuestario 2019 y 2020</t>
  </si>
  <si>
    <t>Cuadro I.5.3</t>
  </si>
  <si>
    <r>
      <t>Gasto Corriente, 5 Ministerios con mayor gasto aprobado</t>
    </r>
    <r>
      <rPr>
        <b/>
        <vertAlign val="superscript"/>
        <sz val="10"/>
        <color theme="1"/>
        <rFont val="Calibri"/>
        <family val="2"/>
        <scheme val="minor"/>
      </rPr>
      <t>(1)</t>
    </r>
    <r>
      <rPr>
        <b/>
        <sz val="10"/>
        <color theme="1"/>
        <rFont val="Calibri"/>
        <family val="2"/>
        <scheme val="minor"/>
      </rPr>
      <t xml:space="preserve"> </t>
    </r>
    <r>
      <rPr>
        <b/>
        <vertAlign val="superscript"/>
        <sz val="10"/>
        <color theme="1"/>
        <rFont val="Calibri"/>
        <family val="2"/>
        <scheme val="minor"/>
      </rPr>
      <t>(2)</t>
    </r>
  </si>
  <si>
    <t>(millones de pesos de 2020, % var. real anual y % de ejecución sobre Ley Aprobada)</t>
  </si>
  <si>
    <t>Ministerios</t>
  </si>
  <si>
    <t>Ley Aprobada 2020</t>
  </si>
  <si>
    <t xml:space="preserve"> Ejecución 2020</t>
  </si>
  <si>
    <t>Variación real (%) 2020-2019</t>
  </si>
  <si>
    <t>Porcentaje de ejecución 2020 (%)</t>
  </si>
  <si>
    <t>TOTAL</t>
  </si>
  <si>
    <t>Salud</t>
  </si>
  <si>
    <t>Interior</t>
  </si>
  <si>
    <t>Trabajo</t>
  </si>
  <si>
    <t>Defensa</t>
  </si>
  <si>
    <t>Educación</t>
  </si>
  <si>
    <t xml:space="preserve">(1) Luego de la clasificación por mayor gasto aprobado en la Ley de Presupuestos 2020 (excluyendo Tesoro Público), se ordenan descendentemente de acuerdo con el porcentaje de ejecución acumulada. El Gasto Corriente aprobado de estos 5 ministerios representa un 71,6% del Gasto Corriente total aprobado en la Ley de Presupuestos 2020. </t>
  </si>
  <si>
    <t>(2) Estas cifras no consideran, tanto en la Ley aprobada como en la Ejecución, el Bono Electrónico Fonasa.</t>
  </si>
  <si>
    <t>Cuadro I.5.4</t>
  </si>
  <si>
    <r>
      <t xml:space="preserve">Gasto de Capital, 5 Ministerios con mayor gasto aprobado </t>
    </r>
    <r>
      <rPr>
        <b/>
        <vertAlign val="superscript"/>
        <sz val="10"/>
        <color theme="1"/>
        <rFont val="Calibri"/>
        <family val="2"/>
        <scheme val="minor"/>
      </rPr>
      <t>(1) (2)</t>
    </r>
  </si>
  <si>
    <t>Vivienda</t>
  </si>
  <si>
    <t>Obras Públicas</t>
  </si>
  <si>
    <t>(1) Luego de la clasificación por mayor gasto aprobado en la Ley de Presupuestos 2020, se ordenan descendentemente por el porcentaje de ejecución acumulada. El Gasto de Capital aprobado de estos 5 ministerios representa un 88,6% del Gasto de Capital total aprobado en la Ley de Presupuestos 2020.</t>
  </si>
  <si>
    <t>(2) Estas cifras no consideran, tanto en la Ley aprobada como en la Ejecución, el Bono Electrónico Fonasa.</t>
  </si>
  <si>
    <t>Cuadro I.5.5</t>
  </si>
  <si>
    <t>Gastos Gobierno Central Total Ejecución Trimestral de Gastos 2020</t>
  </si>
  <si>
    <t>(1) Estas cifras consideran el efecto del Bono Electrónico Fonasa que no es considerad en lo publicado en la ejecución trimestral.</t>
  </si>
  <si>
    <t>Cuadro I.5.6</t>
  </si>
  <si>
    <t>Ejecución de las medidas del Plan Económico de Emergencia 2020</t>
  </si>
  <si>
    <t xml:space="preserve">y Acuerdo Covid con efectos en el Gasto del Gobierno Central Total </t>
  </si>
  <si>
    <t>(millones de pesos y millones de dólares)</t>
  </si>
  <si>
    <t>Gastos producto de la Pandemia</t>
  </si>
  <si>
    <t>Ejecutado MM$</t>
  </si>
  <si>
    <t xml:space="preserve">Ejecutado </t>
  </si>
  <si>
    <t>MMUS$</t>
  </si>
  <si>
    <t>Fondo Covid</t>
  </si>
  <si>
    <r>
      <t>Fondo especial de insumos médicos: Fondo I</t>
    </r>
    <r>
      <rPr>
        <vertAlign val="superscript"/>
        <sz val="10"/>
        <rFont val="Calibri"/>
        <family val="2"/>
        <scheme val="minor"/>
      </rPr>
      <t>(1)</t>
    </r>
  </si>
  <si>
    <t>Ingreso Familiar de Emergencia: Fase II</t>
  </si>
  <si>
    <t>Bono Covid Navidad</t>
  </si>
  <si>
    <t>Apoyo Municipios Fondo Covid</t>
  </si>
  <si>
    <t>Apoyo Clase Media</t>
  </si>
  <si>
    <r>
      <t>Postnatal de Emergencia</t>
    </r>
    <r>
      <rPr>
        <vertAlign val="superscript"/>
        <sz val="10"/>
        <rFont val="Calibri"/>
        <family val="2"/>
        <scheme val="minor"/>
      </rPr>
      <t>(2)</t>
    </r>
  </si>
  <si>
    <t>Nuevo Subsidio Transitorio al Empleo</t>
  </si>
  <si>
    <t>Total Fondo Covid</t>
  </si>
  <si>
    <t>Otros Gastos Plan económico de Emergencia I y II</t>
  </si>
  <si>
    <t>Fondo Solidario Municipal</t>
  </si>
  <si>
    <t>Bono Covid apoyo ingresos familiares</t>
  </si>
  <si>
    <t>Fotarlecer sistema de salud</t>
  </si>
  <si>
    <t>Ingreso Familiar de Emergencia: Fase I</t>
  </si>
  <si>
    <t>Total Otros Gastos</t>
  </si>
  <si>
    <t>Total Gasto 2020 en medidas Covid</t>
  </si>
  <si>
    <t xml:space="preserve">(1) Corresponde a información Provisoria de ejecución a diciembre, pues considera cierres preliminares de Servicios de Salud. </t>
  </si>
  <si>
    <t>(2) Aplicación ley N°21.247 la cual “Establece beneficios a los padres o madres que estén haciendo uso del permiso postnatal parental o que tengan el cuidado personal de niños o niñas nacidos a contar del año 2013, con motivo de la pandemia originada por la enfermedad denominada COVID-19, en las condiciones que se indican”.</t>
  </si>
  <si>
    <t>Nota: Tipo de cambio: $/US$ 792.</t>
  </si>
  <si>
    <t>Cuadro I.6.1</t>
  </si>
  <si>
    <r>
      <t>Gasto del Gobierno Central Presupuestario por Partida 2020, sub/sobre ejecución</t>
    </r>
    <r>
      <rPr>
        <sz val="10"/>
        <color rgb="FF000000"/>
        <rFont val="Calibri"/>
        <family val="2"/>
        <scheme val="minor"/>
      </rPr>
      <t xml:space="preserve"> </t>
    </r>
  </si>
  <si>
    <t>(millones pesos de 2020 y %)</t>
  </si>
  <si>
    <t>PARTIDA</t>
  </si>
  <si>
    <t>Ley de Presupuestos Aprobada 2020 (MM$ 2020)</t>
  </si>
  <si>
    <t>Ley de Presupuestos Vigente 2020 (MM$ 2020)</t>
  </si>
  <si>
    <t>Ejecución 2020 (MM$ 2020)</t>
  </si>
  <si>
    <t>Tasa de ejecución 2020 sobre Ley Aprobada (%)</t>
  </si>
  <si>
    <t>Tasa de ejecución 2020 sobre Ley Vigente (%)</t>
  </si>
  <si>
    <t>Diferencias respecto de Ley Aprobada 2020 (MM$ 2020)</t>
  </si>
  <si>
    <t>Diferencias respecto de Ley Vigente 2020 (MM$ 2020)</t>
  </si>
  <si>
    <t>PRESIDENCIA DE LA REPÚBLICA</t>
  </si>
  <si>
    <t>CONGRESO NACIONAL</t>
  </si>
  <si>
    <t>PODER JUDICIAL</t>
  </si>
  <si>
    <t>CONTRALORÍA GENERAL DE LA REPÚBLICA</t>
  </si>
  <si>
    <t>MINISTERIO DEL INTERIOR Y SEGURIDAD PÚBLICA</t>
  </si>
  <si>
    <t>MINISTERIO DE RELACIONES EXTERIORES</t>
  </si>
  <si>
    <t>MINISTERIO DE ECONOMÍA, FOMENTO Y TURISMO</t>
  </si>
  <si>
    <t>MINISTERIO DE HACIENDA</t>
  </si>
  <si>
    <t>MINISTERIO DE EDUCACIÓN</t>
  </si>
  <si>
    <t>MINISTERIO DE JUSTICIA Y DERECHOS HUMANOS</t>
  </si>
  <si>
    <t>MINISTERIO DE DEFENSA NACIONAL</t>
  </si>
  <si>
    <t>MINISTERIO DE OBRAS PÚBLICAS</t>
  </si>
  <si>
    <t>MINISTERIO DE AGRICULTURA</t>
  </si>
  <si>
    <t>MINISTERIO DE BIENES NACIONALES</t>
  </si>
  <si>
    <t>MINISTERIO DEL TRABAJO Y PREVISIÓN SOCIAL</t>
  </si>
  <si>
    <t>MINISTERIO DE SALUD</t>
  </si>
  <si>
    <t>MINISTERIO DE MINERÍA</t>
  </si>
  <si>
    <t>MINISTERIO DE VIVIENDA Y URBANISMO</t>
  </si>
  <si>
    <t>MINISTERIO DE TRANSPORTES Y TELECOMUNICACIONES</t>
  </si>
  <si>
    <t>MINISTERIO SECRETARÍA GENERAL DE GOBIERNO</t>
  </si>
  <si>
    <t>MINISTERIO DE DESARROLLO SOCIAL</t>
  </si>
  <si>
    <t>MINISTERIO SECRETARÍA GENERAL DE LA PRESIDENCIA DE LA REPÚBLICA</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</si>
  <si>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</si>
  <si>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</si>
  <si>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</si>
  <si>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</si>
  <si>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</si>
  <si>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</si>
  <si>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</si>
  <si>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xml:space="preserve">MINISTERIO DE CIENCIA, TECNOLOGÍA, CONOCIMIENTO E INNOVACIÓN                    </t>
  </si>
  <si>
    <r>
      <t>Gasto Presupuestario Total</t>
    </r>
    <r>
      <rPr>
        <b/>
        <vertAlign val="superscript"/>
        <sz val="10"/>
        <color theme="1"/>
        <rFont val="Calibri"/>
        <family val="2"/>
        <scheme val="minor"/>
      </rPr>
      <t>(1)</t>
    </r>
  </si>
  <si>
    <t>(1) Incluye el Tesoro Público. Gasto Estado de Operaciones neto de transferencias consolidables.</t>
  </si>
  <si>
    <t>Cuadro I.7.1</t>
  </si>
  <si>
    <r>
      <t>Balance del Gobierno Central Total 2019 y 2020</t>
    </r>
    <r>
      <rPr>
        <b/>
        <vertAlign val="superscript"/>
        <sz val="10"/>
        <color theme="1"/>
        <rFont val="Calibri"/>
        <family val="2"/>
        <scheme val="minor"/>
      </rPr>
      <t>(1)</t>
    </r>
  </si>
  <si>
    <t>Ejecución</t>
  </si>
  <si>
    <t>Presupuesto</t>
  </si>
  <si>
    <t>Var. % real</t>
  </si>
  <si>
    <t>2019-2020</t>
  </si>
  <si>
    <t>Transacciones que afectan el patrimonio neto</t>
  </si>
  <si>
    <t>Transacciones en activos no financieros</t>
  </si>
  <si>
    <t>PRESTAMO NETO / ENDEUDAMIENTO NETO</t>
  </si>
  <si>
    <t>PRESTAMO NETO / ENDEUDAMIENTO NETO (% del PIB)</t>
  </si>
  <si>
    <t>(1)  Estas cifras consideran, tanto en ingresos como en gastos, el efecto del bono electrónico Fonasa.</t>
  </si>
  <si>
    <t>(2) Porcentaje del PIB estimado a la fecha.</t>
  </si>
  <si>
    <t>(millones de pesos de 2020)</t>
  </si>
  <si>
    <t>Cuadro II.5.1</t>
  </si>
  <si>
    <t>DE TRANSACCIONES QUE AFECTAN EL PATRIMONIO NETO</t>
  </si>
  <si>
    <t>DE TRANSACCIONES EN ACTIVOS NO FINANCIEROS</t>
  </si>
  <si>
    <t>Cuadro I.7.2</t>
  </si>
  <si>
    <t>Balance del Gobierno Central Total efectivo y estructural 2020</t>
  </si>
  <si>
    <t>(millones de pesos de 2020 y % del PIB)</t>
  </si>
  <si>
    <t>Millones de pesos</t>
  </si>
  <si>
    <t>Porcentaje del PIB</t>
  </si>
  <si>
    <t>Balance efectivo</t>
  </si>
  <si>
    <t>Efecto cíclico en los ingresos</t>
  </si>
  <si>
    <t xml:space="preserve">   Efecto cíclico en ingresos tributarios no mineros</t>
  </si>
  <si>
    <t xml:space="preserve">   Efecto cíclico en cotizaciones de salud</t>
  </si>
  <si>
    <t xml:space="preserve">   Efecto cíclico en cobre bruto</t>
  </si>
  <si>
    <t xml:space="preserve">   Efecto cíclico en ingresos tributarios mineros</t>
  </si>
  <si>
    <t>Balance Estructural</t>
  </si>
  <si>
    <t>Nota: Los efectos cíclicos en los ingresos no suman el total como porcentajes del PIB por aproximación de decimales.</t>
  </si>
  <si>
    <t xml:space="preserve">Cuadro I.8.1 </t>
  </si>
  <si>
    <t>Financiamiento del Gobierno Central Total 2019-2020</t>
  </si>
  <si>
    <t xml:space="preserve">(millones de pesos de 2020) </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</si>
  <si>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</si>
  <si>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</si>
  <si>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</si>
  <si>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</si>
  <si>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</si>
  <si>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</si>
  <si>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</si>
  <si>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</si>
  <si>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r>
      <t>Fondos especiales</t>
    </r>
    <r>
      <rPr>
        <vertAlign val="superscript"/>
        <sz val="10"/>
        <color theme="1"/>
        <rFont val="Calibri"/>
        <family val="2"/>
        <scheme val="minor"/>
      </rPr>
      <t>(1)</t>
    </r>
  </si>
  <si>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</si>
  <si>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</si>
  <si>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</si>
  <si>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</si>
  <si>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</si>
  <si>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</si>
  <si>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</si>
  <si>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</si>
  <si>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</si>
  <si>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</si>
  <si>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(1) Fondos creados por las leyes N° 19.030 y N° 20.063; en el último caso, el fondo estuvo vigente hasta junio de 2010.</t>
  </si>
  <si>
    <t xml:space="preserve">Cuadro I.8.2 </t>
  </si>
  <si>
    <r>
      <t xml:space="preserve">Fuentes y usos de recursos fiscales 2020 </t>
    </r>
    <r>
      <rPr>
        <b/>
        <vertAlign val="superscript"/>
        <sz val="10"/>
        <color theme="1"/>
        <rFont val="Calibri"/>
        <family val="2"/>
        <scheme val="minor"/>
      </rPr>
      <t>(1)</t>
    </r>
  </si>
  <si>
    <t xml:space="preserve">(millones de pesos de 2020, % de gasto total y variación promedio anual) </t>
  </si>
  <si>
    <t>Fuentes</t>
  </si>
  <si>
    <t xml:space="preserve">    Endeudamiento bruto</t>
  </si>
  <si>
    <t xml:space="preserve">    Venta neta Activos financieros</t>
  </si>
  <si>
    <t>Usos</t>
  </si>
  <si>
    <t xml:space="preserve">    Déficit efectivo 2020</t>
  </si>
  <si>
    <t xml:space="preserve">    Amortizaciones regulares</t>
  </si>
  <si>
    <t xml:space="preserve">    Pagos de bonos de reconocimiento</t>
  </si>
  <si>
    <t>(1) Esta descompo.sición corresponde a la clasificación "transacciones en activos financieros", la cual es recogida del estado de operaciones, según las definiciones del FMI</t>
  </si>
  <si>
    <t xml:space="preserve"> Fuente: Dipres.</t>
  </si>
  <si>
    <t xml:space="preserve">Cuadro I.9.1 </t>
  </si>
  <si>
    <t>Activos consolidados del Tesoro Público, cierre efectivo 2017-2020</t>
  </si>
  <si>
    <t>(millones US$ al 31 de diciembre y % del PIB)</t>
  </si>
  <si>
    <t>% del PIB</t>
  </si>
  <si>
    <t>FEES</t>
  </si>
  <si>
    <t>FRP</t>
  </si>
  <si>
    <t>OATP</t>
  </si>
  <si>
    <t>FpE</t>
  </si>
  <si>
    <t>FAR</t>
  </si>
  <si>
    <t>Fondo TAC</t>
  </si>
  <si>
    <t>Activos Consolidados del TP</t>
  </si>
  <si>
    <t>Cuadro I.9.2</t>
  </si>
  <si>
    <r>
      <t>Stock de deuda del Gobierno Central por acreedor</t>
    </r>
    <r>
      <rPr>
        <sz val="10"/>
        <rFont val="Calibri"/>
        <family val="2"/>
        <scheme val="minor"/>
      </rPr>
      <t xml:space="preserve"> </t>
    </r>
  </si>
  <si>
    <t>(millones de dólares)</t>
  </si>
  <si>
    <t>Mar 2020</t>
  </si>
  <si>
    <t>%</t>
  </si>
  <si>
    <t>Jun 2020</t>
  </si>
  <si>
    <t>Sep 2020</t>
  </si>
  <si>
    <t>Dic 2020</t>
  </si>
  <si>
    <t>Deuda Total</t>
  </si>
  <si>
    <t xml:space="preserve">Bonos </t>
  </si>
  <si>
    <t>BID</t>
  </si>
  <si>
    <t>BIRF</t>
  </si>
  <si>
    <t>Banco Estado</t>
  </si>
  <si>
    <t>Deuda Interna</t>
  </si>
  <si>
    <t>Deuda Externa</t>
  </si>
  <si>
    <t>Cuadro I.9.3</t>
  </si>
  <si>
    <t>Posición Financiera Neta Gobierno Central Total, cierre efectivo 2017-2020</t>
  </si>
  <si>
    <t>Total activos del Tesoro Público</t>
  </si>
  <si>
    <t>Total deuda bruta</t>
  </si>
  <si>
    <r>
      <t>Posición financiera neta</t>
    </r>
    <r>
      <rPr>
        <b/>
        <vertAlign val="superscript"/>
        <sz val="10"/>
        <color theme="1"/>
        <rFont val="Calibri"/>
        <family val="2"/>
        <scheme val="minor"/>
      </rPr>
      <t>(1)</t>
    </r>
  </si>
  <si>
    <t>(1) El monto de la PFN difiere del "Pasivo financiero neto del Gobierno Central" publicado en el Informe de Estadísticas de la Deuda Pública del Ministerio de Hacienda (marzo 2013), dado que el dato reportado por la Subsecretaría de Hacienda incorpora otras categorías de activos financieros, las cuales no son consideradas en el indicador informado en la presente publicación.</t>
  </si>
  <si>
    <t xml:space="preserve">Cuadro I.10.1 </t>
  </si>
  <si>
    <t xml:space="preserve">Clasificación Funcional de Erogaciones del Gobierno Central Total 2000-2019-2020 </t>
  </si>
  <si>
    <t>Variación promedio anual período 2000-2020</t>
  </si>
  <si>
    <t>MM$ 2020</t>
  </si>
  <si>
    <t>% Gasto Total</t>
  </si>
  <si>
    <t>GASTO TOTAL</t>
  </si>
  <si>
    <t>Servicios Públicos Generales</t>
  </si>
  <si>
    <t>Organismos Ejecutivos y Legislativos, Asuntos Financieros y Fiscales, Asuntos Exteriores</t>
  </si>
  <si>
    <t>Ayuda Económica Exterior</t>
  </si>
  <si>
    <t>--</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</si>
  <si>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</si>
  <si>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</si>
  <si>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</si>
  <si>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</si>
  <si>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</si>
  <si>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</si>
  <si>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</si>
  <si>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</si>
  <si>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</si>
  <si>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</si>
  <si>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</si>
  <si>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</si>
  <si>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</si>
  <si>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</si>
  <si>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</si>
  <si>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</si>
  <si>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</si>
  <si>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</si>
  <si>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</si>
  <si>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</si>
  <si>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</si>
  <si>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</si>
  <si>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</si>
  <si>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</si>
  <si>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</si>
  <si>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</si>
  <si>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</si>
  <si>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</si>
  <si>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</si>
  <si>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</si>
  <si>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</si>
  <si>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</si>
  <si>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</si>
  <si>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</si>
  <si>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</si>
  <si>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</si>
  <si>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</si>
  <si>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</si>
  <si>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</si>
  <si>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</si>
  <si>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</si>
  <si>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ningún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</si>
  <si>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</si>
  <si>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</si>
  <si>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</si>
  <si>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</si>
  <si>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</si>
  <si>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</si>
  <si>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</si>
  <si>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</si>
  <si>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</si>
  <si>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</si>
  <si>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Gasto en funciones sociales</t>
  </si>
  <si>
    <t>Crecimiento Gasto en funciones sociales 2019-2020</t>
  </si>
  <si>
    <t>Crecimiento Gasto Gobierno Central Consolidado total 2019-2020</t>
  </si>
  <si>
    <t>Cuadro II.1.1</t>
  </si>
  <si>
    <t>Crecimiento del PIB mundial en 2020 y 2021</t>
  </si>
  <si>
    <t>FMI</t>
  </si>
  <si>
    <t>OECD</t>
  </si>
  <si>
    <t>Mundo</t>
  </si>
  <si>
    <t>Economías avanzadas</t>
  </si>
  <si>
    <t>-</t>
  </si>
  <si>
    <t>Estados Unidos</t>
  </si>
  <si>
    <t>Eurozona</t>
  </si>
  <si>
    <t>Japón</t>
  </si>
  <si>
    <t>Economías Emergentes</t>
  </si>
  <si>
    <t>China</t>
  </si>
  <si>
    <t>Latinoamérica y el Caribe</t>
  </si>
  <si>
    <t>Fuente: FMI, World Economic Outlook (WEO) abril 2021 y OECD marzo 2021.</t>
  </si>
  <si>
    <t>Supuestos Macroeconómicos 2021</t>
  </si>
  <si>
    <t>IFP IV T 2020</t>
  </si>
  <si>
    <t>IFP I T 2021</t>
  </si>
  <si>
    <t>(var. anual, %)</t>
  </si>
  <si>
    <t>Demanda Interna</t>
  </si>
  <si>
    <t>IPC</t>
  </si>
  <si>
    <t>(var. anual, % promedio)</t>
  </si>
  <si>
    <t>Tipo de cambio</t>
  </si>
  <si>
    <t>($/US$, promedio, valor nominal)</t>
  </si>
  <si>
    <t>Precio del cobre</t>
  </si>
  <si>
    <t>(USc$/lb, promedio, BML)</t>
  </si>
  <si>
    <t>Fuente: Ministerio de Hacienda</t>
  </si>
  <si>
    <t xml:space="preserve">Cuadro II.2.1 </t>
  </si>
  <si>
    <t>Ingresos Gobierno Central Total 2021</t>
  </si>
  <si>
    <t>(millones de pesos de 2021)</t>
  </si>
  <si>
    <t>Proyección IFP IV T 2020</t>
  </si>
  <si>
    <t>Proyección IFP I T 2021</t>
  </si>
  <si>
    <t>Diferencia</t>
  </si>
  <si>
    <t>Var. % Proy IT 2021/Proy IV 2020</t>
  </si>
  <si>
    <t>  </t>
  </si>
  <si>
    <t>(1)</t>
  </si>
  <si>
    <t>(2)</t>
  </si>
  <si>
    <t>(3) = (2) - (1)</t>
  </si>
  <si>
    <t>(4) = (2) / (1)</t>
  </si>
  <si>
    <t>TRANSACCIONES QUE AFECTAN EL PATRIMONIO NETO </t>
  </si>
  <si>
    <t>Ingresos tributarios netos </t>
  </si>
  <si>
    <t>  Tributación minería privada </t>
  </si>
  <si>
    <t>  Tributación resto contribuyentes </t>
  </si>
  <si>
    <t>Cobre bruto </t>
  </si>
  <si>
    <t>Imposiciones previsionales </t>
  </si>
  <si>
    <t>Donaciones (Transferencias) </t>
  </si>
  <si>
    <t>Rentas de la propiedad </t>
  </si>
  <si>
    <t>Ingresos de operación </t>
  </si>
  <si>
    <t>Otros ingresos </t>
  </si>
  <si>
    <t>TRANSACCIONES EN ACTIVOS NO FINANCIEROS </t>
  </si>
  <si>
    <t>Venta de activos físicos </t>
  </si>
  <si>
    <r>
      <t>TOTAL INGRESOS</t>
    </r>
    <r>
      <rPr>
        <sz val="10"/>
        <color theme="1"/>
        <rFont val="Calibri"/>
        <family val="2"/>
        <scheme val="minor"/>
      </rPr>
      <t> </t>
    </r>
  </si>
  <si>
    <t>Cuadro II.2.2</t>
  </si>
  <si>
    <r>
      <t>Efectos de las medidas tributarias del Plan Económico de Emergencia y Acuerdo Covid en los Ingresos 2021, señalando las Medidas Tributarias Transitorias de Reversión, y otras</t>
    </r>
    <r>
      <rPr>
        <b/>
        <vertAlign val="superscript"/>
        <sz val="10"/>
        <color theme="1"/>
        <rFont val="Calibri"/>
        <family val="2"/>
        <scheme val="minor"/>
      </rPr>
      <t>(1)</t>
    </r>
  </si>
  <si>
    <t>(millones de pesos 2021 y % del PIB)</t>
  </si>
  <si>
    <t>MM$2021</t>
  </si>
  <si>
    <r>
      <t>% del PIB</t>
    </r>
    <r>
      <rPr>
        <sz val="10"/>
        <color theme="1"/>
        <rFont val="Calibri"/>
        <family val="2"/>
        <scheme val="minor"/>
      </rPr>
      <t> </t>
    </r>
  </si>
  <si>
    <t>Postergación PPM (PEE y Acuerdo Covid -MTTRA) </t>
  </si>
  <si>
    <t>Postergación IVA (PEE y Acuerdo Covid - MTTRA) </t>
  </si>
  <si>
    <t>Devolución retenciones de independientes (PEE) </t>
  </si>
  <si>
    <t>Devolución de remanentes de crédito fiscal IVA a Pymes (Acuerdo Covid - MTTRA) </t>
  </si>
  <si>
    <t>Depreciación 100% instantánea (Acuerdo Covid)</t>
  </si>
  <si>
    <t>Postergación entrada en vigencia de la boleta electrónica (Acuerdo Covid)</t>
  </si>
  <si>
    <t>Mayores créditos por uso APV - Régimen B</t>
  </si>
  <si>
    <t>Reducción de tasa de TTE para créditos Fogape</t>
  </si>
  <si>
    <t>Efecto total en los Ingresos 2021</t>
  </si>
  <si>
    <t>(1) Las MTTRA corresponde a las Medidas Tributarias Transitorias de Reversión Automática implementadas en el año 2020 con efectos en el año 2021.</t>
  </si>
  <si>
    <t>Fuente: Dipres. </t>
  </si>
  <si>
    <t>Cuadro II.3.1</t>
  </si>
  <si>
    <t xml:space="preserve">Parámetros de referencia del Balance Cíclicamente Ajustado 2021 </t>
  </si>
  <si>
    <r>
      <t> </t>
    </r>
    <r>
      <rPr>
        <sz val="10"/>
        <rFont val="Calibri"/>
        <family val="2"/>
        <scheme val="minor"/>
      </rPr>
      <t> </t>
    </r>
  </si>
  <si>
    <r>
      <t>PIB </t>
    </r>
    <r>
      <rPr>
        <sz val="10"/>
        <rFont val="Calibri"/>
        <family val="2"/>
        <scheme val="minor"/>
      </rPr>
      <t> </t>
    </r>
  </si>
  <si>
    <t>    PIB Tendencial (% de variación real) </t>
  </si>
  <si>
    <t>    Brecha PIB (%) </t>
  </si>
  <si>
    <r>
      <t>Cobre</t>
    </r>
    <r>
      <rPr>
        <sz val="10"/>
        <rFont val="Calibri"/>
        <family val="2"/>
        <scheme val="minor"/>
      </rPr>
      <t> </t>
    </r>
  </si>
  <si>
    <t xml:space="preserve">    Precio de referencia (USc$ 2020/lb) </t>
  </si>
  <si>
    <t>    Ventas Codelco (MTFM) </t>
  </si>
  <si>
    <t>    Producción GMP10 (MTFM) </t>
  </si>
  <si>
    <t>Nota: Corresponde a los parámetros del Comité del PIB Tendencial y del Comité Consultivo del Precio de Referencia del Cobre reunidos con ocasión de la elaboración del Presupuesto del año 2021.</t>
  </si>
  <si>
    <t>Fuente: Dipres.</t>
  </si>
  <si>
    <t>Cuadro II.3.2</t>
  </si>
  <si>
    <t>Ingresos Cíclicamente Ajustados del Gobierno Central Total 2021</t>
  </si>
  <si>
    <t>(millones de pesos de 2021 y % de variación real)</t>
  </si>
  <si>
    <t>Proyección IFP 4 T 2021</t>
  </si>
  <si>
    <t>(3)=(2)-(1)</t>
  </si>
  <si>
    <t>(5)=(2)/(1)</t>
  </si>
  <si>
    <t>Total ingresos</t>
  </si>
  <si>
    <t xml:space="preserve">     Tributación Minería Privada</t>
  </si>
  <si>
    <t xml:space="preserve">     Tributación Resto de Contribuyentes</t>
  </si>
  <si>
    <t>Imposiciones Previsionales de Salud</t>
  </si>
  <si>
    <r>
      <t>Otros ingresos</t>
    </r>
    <r>
      <rPr>
        <vertAlign val="superscript"/>
        <sz val="10"/>
        <color rgb="FF000000"/>
        <rFont val="Calibri"/>
        <family val="2"/>
        <scheme val="minor"/>
      </rPr>
      <t>(1)</t>
    </r>
  </si>
  <si>
    <r>
      <rPr>
        <sz val="10"/>
        <color rgb="FF000000"/>
        <rFont val="Calibri"/>
        <family val="2"/>
        <scheme val="minor"/>
      </rPr>
      <t>(1)</t>
    </r>
    <r>
      <rPr>
        <sz val="10"/>
        <color theme="1"/>
        <rFont val="Calibri"/>
        <family val="2"/>
        <scheme val="minor"/>
      </rPr>
      <t xml:space="preserve"> Las cifras correspondientes a Otros ingresos no tienen ajuste cíclico por lo que los ingresos efectivos son iguales a los cíclicamente ajustados.</t>
    </r>
    <r>
      <rPr>
        <vertAlign val="superscript"/>
        <sz val="10"/>
        <color theme="1"/>
        <rFont val="Calibri"/>
        <family val="2"/>
        <scheme val="minor"/>
      </rPr>
      <t xml:space="preserve">  </t>
    </r>
  </si>
  <si>
    <t>Cuadro II.4.1</t>
  </si>
  <si>
    <t>Gasto del Gobierno Central Total 2021</t>
  </si>
  <si>
    <t>(millones de pesos de 2021 y % de variación real anual)</t>
  </si>
  <si>
    <r>
      <t> </t>
    </r>
    <r>
      <rPr>
        <sz val="10"/>
        <color rgb="FF000000"/>
        <rFont val="Calibri"/>
        <family val="2"/>
        <scheme val="minor"/>
      </rPr>
      <t> </t>
    </r>
  </si>
  <si>
    <t>Millones de pesos de 2021</t>
  </si>
  <si>
    <t>% de var. 2021/ ejecución 2020</t>
  </si>
  <si>
    <t>% de var. 2021/ Ley Inicial 2021</t>
  </si>
  <si>
    <r>
      <t>Actualización del Gasto 2020 IFP IV Trimestre 2020</t>
    </r>
    <r>
      <rPr>
        <b/>
        <vertAlign val="superscript"/>
        <sz val="10"/>
        <color rgb="FF000000"/>
        <rFont val="Calibri"/>
        <family val="2"/>
        <scheme val="minor"/>
      </rPr>
      <t>(1)</t>
    </r>
  </si>
  <si>
    <r>
      <t xml:space="preserve">   Medidas Extraordinarias con impacto en gasto</t>
    </r>
    <r>
      <rPr>
        <vertAlign val="superscript"/>
        <sz val="10"/>
        <color rgb="FF000000"/>
        <rFont val="Calibri"/>
        <family val="2"/>
        <scheme val="minor"/>
      </rPr>
      <t>(2)</t>
    </r>
  </si>
  <si>
    <t xml:space="preserve">   Mayor gasto estimado para Pilar Solidario en Sistema de Pensiones</t>
  </si>
  <si>
    <r>
      <t xml:space="preserve">   Otros</t>
    </r>
    <r>
      <rPr>
        <vertAlign val="superscript"/>
        <sz val="10"/>
        <color rgb="FF000000"/>
        <rFont val="Calibri"/>
        <family val="2"/>
        <scheme val="minor"/>
      </rPr>
      <t>(3)</t>
    </r>
  </si>
  <si>
    <r>
      <t>Actualización del Gasto 2020 IFP I Trimestre 2021</t>
    </r>
    <r>
      <rPr>
        <b/>
        <vertAlign val="superscript"/>
        <sz val="10"/>
        <color rgb="FF000000"/>
        <rFont val="Calibri"/>
        <family val="2"/>
        <scheme val="minor"/>
      </rPr>
      <t>(4)</t>
    </r>
  </si>
  <si>
    <t>(1) Supone inflación y dólar del IFP IV Trimestre 2020: 3,0% y 723.</t>
  </si>
  <si>
    <t>(3) Ajuste de tipo de cambio en la base.</t>
  </si>
  <si>
    <t>(4) Supone inflación actualizada: 3,4% promedio en el año.</t>
  </si>
  <si>
    <t>Fuente: Dipres</t>
  </si>
  <si>
    <t>Cuadro II.4.2</t>
  </si>
  <si>
    <t>Balance del Gobierno Central Total 2021</t>
  </si>
  <si>
    <r>
      <t>(millones de pesos 2021 y % del PIB</t>
    </r>
    <r>
      <rPr>
        <vertAlign val="superscript"/>
        <sz val="10"/>
        <color theme="1"/>
        <rFont val="Calibri"/>
        <family val="2"/>
        <scheme val="minor"/>
      </rPr>
      <t>(1)</t>
    </r>
    <r>
      <rPr>
        <sz val="10"/>
        <color theme="1"/>
        <rFont val="Calibri"/>
        <family val="2"/>
        <scheme val="minor"/>
      </rPr>
      <t>)</t>
    </r>
  </si>
  <si>
    <t>MM$</t>
  </si>
  <si>
    <t>Total Ingresos Efectivos</t>
  </si>
  <si>
    <t>Total Ingresos Cíclicamente Ajustados</t>
  </si>
  <si>
    <t>(3)</t>
  </si>
  <si>
    <t>Total Gasto Comprometido</t>
  </si>
  <si>
    <t>(1) - (3)</t>
  </si>
  <si>
    <t>Balance Efectivo</t>
  </si>
  <si>
    <t>(2) - (3)</t>
  </si>
  <si>
    <t>Balance Cíclicamente Ajustado</t>
  </si>
  <si>
    <t>(1) PIB proyectado en cada informe.</t>
  </si>
  <si>
    <t>Deuda Bruta del Gobierno Central, cierre estimado 2021</t>
  </si>
  <si>
    <t>Deuda Bruta saldo ejercicio anterior</t>
  </si>
  <si>
    <t>Transacciones en activos financieros</t>
  </si>
  <si>
    <t>Deuda Bruta saldo final</t>
  </si>
  <si>
    <t>% PIB</t>
  </si>
  <si>
    <t>Cuadro II.6.1</t>
  </si>
  <si>
    <t>Posición Financiera Neta Gobierno Central Total, cierre estimado 2021</t>
  </si>
  <si>
    <t>(millones US$ al 31 de marzo y % del PIB estimado)</t>
  </si>
  <si>
    <t>Posición financiera neta</t>
  </si>
  <si>
    <t>Cuadro III.3.1</t>
  </si>
  <si>
    <t>Supuestos macroeconómicos 2022-2025</t>
  </si>
  <si>
    <t>IFP 1T 2021</t>
  </si>
  <si>
    <t xml:space="preserve">IPC </t>
  </si>
  <si>
    <t xml:space="preserve">(var. anual, % promedio) </t>
  </si>
  <si>
    <t xml:space="preserve">Tipo de cambio </t>
  </si>
  <si>
    <t xml:space="preserve">($/US$, promedio, valor nominal) </t>
  </si>
  <si>
    <t xml:space="preserve">Precio del cobre </t>
  </si>
  <si>
    <t xml:space="preserve">(USc$/lb, promedio, BML) </t>
  </si>
  <si>
    <t>Cuadro III.4.1</t>
  </si>
  <si>
    <t>Ingresos del Gobierno Central Total 2022-2025</t>
  </si>
  <si>
    <t>(millones de pesos 2021)</t>
  </si>
  <si>
    <t>Tributación minería privada</t>
  </si>
  <si>
    <t>Tributación resto contribuyentes</t>
  </si>
  <si>
    <t>Cuadro III.4.2</t>
  </si>
  <si>
    <t>Actualización de Ingresos del Gobierno Central Total 2022-2025</t>
  </si>
  <si>
    <t>moneda nacional + moneda extranjera</t>
  </si>
  <si>
    <t>(millones de pesos 2021 y % de variación real)</t>
  </si>
  <si>
    <t>Ingresos Totales Proyectados en IFP enero</t>
  </si>
  <si>
    <t>Crecimiento real proyectado</t>
  </si>
  <si>
    <t>+ Cambio en escenario Macroeconómico y actualización de ejecución 2020</t>
  </si>
  <si>
    <t>Ingresos Totales Proyección IFP abril</t>
  </si>
  <si>
    <t>Cuadro III.4.3</t>
  </si>
  <si>
    <t>Parámetros de referencia BCA</t>
  </si>
  <si>
    <t>2022-2025</t>
  </si>
  <si>
    <t>PIB Tendencial (tasa de variación real)</t>
  </si>
  <si>
    <t>Brecha PIB (%)</t>
  </si>
  <si>
    <t>Precio de referencia (USc$/lb)</t>
  </si>
  <si>
    <t>Cuadro III.4.4</t>
  </si>
  <si>
    <t>Ingresos Cíclicamente ajustados del Gobierno Central Total 2022-2025</t>
  </si>
  <si>
    <t xml:space="preserve">(millones de pesos 2021) </t>
  </si>
  <si>
    <t> </t>
  </si>
  <si>
    <t>2022 </t>
  </si>
  <si>
    <t>2023 </t>
  </si>
  <si>
    <t>2024 </t>
  </si>
  <si>
    <t>2025 </t>
  </si>
  <si>
    <r>
      <t>TOTAL INGRESOS</t>
    </r>
    <r>
      <rPr>
        <sz val="10"/>
        <rFont val="Calibri"/>
        <family val="2"/>
      </rPr>
      <t> </t>
    </r>
  </si>
  <si>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</si>
  <si>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</si>
  <si>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</si>
  <si>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</si>
  <si>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</si>
  <si>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t>Cuadro III.5.1</t>
  </si>
  <si>
    <t>Actualización de gastos comprometidos para el Gobierno Central Total 2022-2025</t>
  </si>
  <si>
    <t>(millones de pesos de 2021, % de variación real y % de PIB)</t>
  </si>
  <si>
    <t>(1) Proyecto de Ley de Ppto. 2021</t>
  </si>
  <si>
    <t>(2)  Proyección IT 2021</t>
  </si>
  <si>
    <t>(3)=(2)-(1) Variación en el Gasto (MM$)</t>
  </si>
  <si>
    <t>(3)=(2)-(1) Variación en el Gasto (%)</t>
  </si>
  <si>
    <t>(3)=(2)-(1) Variación en el Gasto (% de PIB)</t>
  </si>
  <si>
    <t>Cuadro III.5.2</t>
  </si>
  <si>
    <t>Gastos Comprometidos 2022-2025</t>
  </si>
  <si>
    <t>Gasto Gobierno Central Total</t>
  </si>
  <si>
    <t>Gasto Gobierno Central Presupuestario</t>
  </si>
  <si>
    <t>Gasto Gobierno Central Extrapresupuestario</t>
  </si>
  <si>
    <t>Cuadro III.6.1</t>
  </si>
  <si>
    <t>Balances del Gobierno Central Total 2022-2025</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</si>
  <si>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</si>
  <si>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</si>
  <si>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</si>
  <si>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</si>
  <si>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</si>
  <si>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</si>
  <si>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</si>
  <si>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</si>
  <si>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</si>
  <si>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</si>
  <si>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 xml:space="preserve">Diferencia Gasto Millones de US$ </t>
  </si>
  <si>
    <t>(8)</t>
  </si>
  <si>
    <t>Diferencia Gasto como % del PIB</t>
  </si>
  <si>
    <t>(9)</t>
  </si>
  <si>
    <t>Balance efectivo compatible con meta (1)-(5) (% del PIB)</t>
  </si>
  <si>
    <t>Cuadro III.6.2</t>
  </si>
  <si>
    <t>Gasto compatible con la Meta de Balance Estructural</t>
  </si>
  <si>
    <t>Gasto compatible con la meta enero 2021</t>
  </si>
  <si>
    <t>Variación real anual</t>
  </si>
  <si>
    <t>Cambio en el Gasto Compatible</t>
  </si>
  <si>
    <t>Gasto compatible con la meta abril 2021</t>
  </si>
  <si>
    <t>Cuadro III.7.1</t>
  </si>
  <si>
    <t>Deuda Bruta del Gobierno Central, cierre estimado 2022-2025</t>
  </si>
  <si>
    <t>Déficit Fiscal Gobierno Central Total</t>
  </si>
  <si>
    <t>Cuadro III.8.1</t>
  </si>
  <si>
    <t xml:space="preserve">Posición Financiera Neta Gobierno Central Total, cierre estimado 2022-2025 </t>
  </si>
  <si>
    <t>Total Deuda Bruta</t>
  </si>
  <si>
    <t>Posición Financiera Neta</t>
  </si>
  <si>
    <t>Cuadro IV.1.1</t>
  </si>
  <si>
    <t>Logro de Indicadores de Desempeño años 2018 - 2020 por Ministerio</t>
  </si>
  <si>
    <t>Ministerio</t>
  </si>
  <si>
    <t>Número de Instituciones</t>
  </si>
  <si>
    <t>Total Indicadores Evaluados</t>
  </si>
  <si>
    <t>% Promedio de Logro</t>
  </si>
  <si>
    <t xml:space="preserve">MINISTERIO DE CIENCIA, TECNOLOGIA, CONOCIMIENTO E INNOVACION                </t>
  </si>
  <si>
    <t>MINISTERIO DE ECONOMIA, FOMENTO Y TURISMO</t>
  </si>
  <si>
    <t>MINISTERIO DE EDUCACION</t>
  </si>
  <si>
    <t>MINISTERIO DE ENERGIA</t>
  </si>
  <si>
    <t>MINISTERIO DE MINERIA</t>
  </si>
  <si>
    <t>MINISTERIO DE OBRAS PUBLICAS</t>
  </si>
  <si>
    <t>MINISTERIO DE TRANSPORTE Y TELECOMUNICACIONES</t>
  </si>
  <si>
    <t>MINISTERIO DEL TRABAJO Y PREVISION SOCIAL</t>
  </si>
  <si>
    <t>MINISTERIO SECRETARIA GENERAL DE GOBIERNO</t>
  </si>
  <si>
    <t>MINISTERIO SECRETARIA GENERAL DE LA PRESIDENCIA</t>
  </si>
  <si>
    <t xml:space="preserve">PRESIDENCIA DE LA REPUBLICA                                                   </t>
  </si>
  <si>
    <t>Total</t>
  </si>
  <si>
    <t>Cuadro IV.3.1</t>
  </si>
  <si>
    <t>Resumen cumplimiento por año de protocolo a diciembre de 2020</t>
  </si>
  <si>
    <t>Período 2015-2020</t>
  </si>
  <si>
    <t xml:space="preserve"> Año de Protocolo</t>
  </si>
  <si>
    <t>Calificación</t>
  </si>
  <si>
    <t>N° programas e instituciones**</t>
  </si>
  <si>
    <t>Egresado</t>
  </si>
  <si>
    <t>Cumplido</t>
  </si>
  <si>
    <t>Parcialmente Cumplido</t>
  </si>
  <si>
    <t>No cumplido*</t>
  </si>
  <si>
    <t>En Evaluación</t>
  </si>
  <si>
    <t xml:space="preserve"> </t>
  </si>
  <si>
    <t>Total general</t>
  </si>
  <si>
    <t>* Considera programas que teniendo compromisos vigentes no reportaron en el proceso de diciembre de 2020.</t>
  </si>
  <si>
    <t>** El universo de programas e instituciones bajo seguimiento de compromisos no son todos los evaluados. Solo se consideran aquellos a los cuáles se le concordaron compromisos y se les está haciendo seguimiento a éstos a través de la plataforma de seguimiento de compromisos.</t>
  </si>
  <si>
    <t>Cuadro IV.3.2</t>
  </si>
  <si>
    <t>Resumen cumplimiento por Ministerio al 30 de diciembre de 2020</t>
  </si>
  <si>
    <t>Período 2010-2020</t>
  </si>
  <si>
    <t>MINISTERIO DE AGRICULTURA </t>
  </si>
  <si>
    <t>  </t>
  </si>
  <si>
    <t>2 </t>
  </si>
  <si>
    <t>MINISTERIO DE BIENES NACIONALES </t>
  </si>
  <si>
    <t>1 </t>
  </si>
  <si>
    <t>MINISTERIO DE CIENCIA, TECNOLOGIA, CONOCIMIENTO E INNOVACION </t>
  </si>
  <si>
    <t>MINISTERIO DE DESARROLLO SOCIAL </t>
  </si>
  <si>
    <t>7 </t>
  </si>
  <si>
    <t>10 </t>
  </si>
  <si>
    <t>MINISTERIO DE ECONOMIA, FOMENTO Y TURISMO </t>
  </si>
  <si>
    <t>8 </t>
  </si>
  <si>
    <t>11 </t>
  </si>
  <si>
    <t>MINISTERIO DE EDUCACION </t>
  </si>
  <si>
    <t>5 </t>
  </si>
  <si>
    <t>3 </t>
  </si>
  <si>
    <t>16 </t>
  </si>
  <si>
    <t>MINISTERIO DE JUSTICIA Y DERECHOS HUMANOS </t>
  </si>
  <si>
    <t>4 </t>
  </si>
  <si>
    <t>MINISTERIO DE LA MUJER Y LA EQUIDAD DE GÉNERO </t>
  </si>
  <si>
    <t>MINISTERIO DE LAS CULTURAS, LAS ARTES Y EL PATRIMONIO </t>
  </si>
  <si>
    <t>MINISTERIO DE MINERIA </t>
  </si>
  <si>
    <t>MINISTERIO DE OBRAS PUBLICAS </t>
  </si>
  <si>
    <t>MINISTERIO DE RELACIONES EXTERIORES </t>
  </si>
  <si>
    <t>MINISTERIO DE SALUD </t>
  </si>
  <si>
    <t>6 </t>
  </si>
  <si>
    <t>MINISTERIO DE TRANSPORTE Y TELECOMUNICACIONES </t>
  </si>
  <si>
    <t>MINISTERIO DE VIVIENDA Y URBANISMO </t>
  </si>
  <si>
    <t>MINISTERIO DEL DEPORTE </t>
  </si>
  <si>
    <t>MINISTERIO DEL INTERIOR Y SEGURIDAD PÚBLICA </t>
  </si>
  <si>
    <t>MINISTERIO DEL MEDIO AMBIENTE </t>
  </si>
  <si>
    <t>MINISTERIO DEL TRABAJO Y PREVISION SOCIAL </t>
  </si>
  <si>
    <t>MINISTERIO SECRETARIA GENERAL DE GOBIERNO </t>
  </si>
  <si>
    <t>* Considera programas que teniendo compromisos vigentes no reportaron en el proceso de diciembre de 2019. </t>
  </si>
  <si>
    <t>Cuadro IV.3.3</t>
  </si>
  <si>
    <t>Programas que egresaron del sistema de seguimiento de compromisos en diciembre de 2020</t>
  </si>
  <si>
    <t>Servicio</t>
  </si>
  <si>
    <t>Programa</t>
  </si>
  <si>
    <t>SUBSECRETARÍA DE LA NIÑEZ</t>
  </si>
  <si>
    <t>Programa de Apoyo al Aprendizaje Integral del Chile Crece Contigo</t>
  </si>
  <si>
    <t>SUBSECRETARIA DE SERVICIOS SOCIALES</t>
  </si>
  <si>
    <t>Bono Logro Escolar</t>
  </si>
  <si>
    <t>Familias en situación de Pobreza Extrema y Vulnerabilidad - Subsistema Seguridades y Oportunidades</t>
  </si>
  <si>
    <t>CORPORACION DE FOMENTO DE LA PRODUCCION</t>
  </si>
  <si>
    <t>Programa de Financiamiento Temprano para el Emprendimiento</t>
  </si>
  <si>
    <t>JUNTA NACIONAL DE AUXILIO ESCOLAR Y BECAS</t>
  </si>
  <si>
    <t>Beca Presidente de la República</t>
  </si>
  <si>
    <t>JUNTA NACIONAL DE JARDINES INFANTILES</t>
  </si>
  <si>
    <t>Programa Jardín Infantil JUNJI</t>
  </si>
  <si>
    <t>GENDARMERIA DE CHILE</t>
  </si>
  <si>
    <t>Intervención y/o control de la población penada sujeta a la Ley 18.216</t>
  </si>
  <si>
    <t>Cuadro IV.3.4</t>
  </si>
  <si>
    <t>Programas Calificados Globalmente como No Cumplidos a diciembre de 2020</t>
  </si>
  <si>
    <t>Calificación de Compromisos</t>
  </si>
  <si>
    <t>Total de Compromisos</t>
  </si>
  <si>
    <t>No Cumplido</t>
  </si>
  <si>
    <t>Por vencer a futuro</t>
  </si>
  <si>
    <t>Atención Integral Personas con Dependencia Severa</t>
  </si>
  <si>
    <t>Subsecretaria De Redes</t>
  </si>
  <si>
    <t>Ministerio De Salud</t>
  </si>
  <si>
    <t>Programas de Salud Bucal Programa Preventivo en Salud Bucal (Sembrando Sonrisas)</t>
  </si>
  <si>
    <t>Mejoramiento de Condominios Sociales y Regeneración de Condominios Sociales</t>
  </si>
  <si>
    <t>Subsecretaría de Vivienda y Urbanismo</t>
  </si>
  <si>
    <t>Ministerio De Vivienda y Urbanismo</t>
  </si>
  <si>
    <t>Plan Especial de Desarrollo de Zonas Extremas</t>
  </si>
  <si>
    <t>Subsecretaria De Desarrollo Regional Y Administrativo</t>
  </si>
  <si>
    <t>Ministerio Del Interior Y Seguridad Pública</t>
  </si>
  <si>
    <t>Mejoramiento Urbano y Equipamiento Comunal</t>
  </si>
  <si>
    <t>Cuadro A.I.1</t>
  </si>
  <si>
    <t>Variables estructurales para 2020</t>
  </si>
  <si>
    <t>Variable</t>
  </si>
  <si>
    <t>Valor</t>
  </si>
  <si>
    <t>Fuente</t>
  </si>
  <si>
    <t>Brecha PIB tendencial / PIB efectivo 2020</t>
  </si>
  <si>
    <t>Ministerio de Hacienda/ Comité de expertos, reunido en noviembre de 2019.</t>
  </si>
  <si>
    <t>Brecha PIB tendencial / PIB efectivo 2019</t>
  </si>
  <si>
    <t>Precio de referencia del cobre 2020</t>
  </si>
  <si>
    <t>Comité de expertos, reunido en julio de 2019.</t>
  </si>
  <si>
    <t>(centavos de dólar por libra)</t>
  </si>
  <si>
    <t>Precio de referencia del cobre 2019</t>
  </si>
  <si>
    <t>Comité de expertos, reunido en julio de 2018.</t>
  </si>
  <si>
    <t>Fuentes: Ministerio de Hacienda y Dipres.</t>
  </si>
  <si>
    <t>Cuadro A.I.2</t>
  </si>
  <si>
    <t>Proyección de variables económicas efectivas 2020</t>
  </si>
  <si>
    <t>Período</t>
  </si>
  <si>
    <t>PIB (tasa de variación real)</t>
  </si>
  <si>
    <t>Promedio 2020</t>
  </si>
  <si>
    <t xml:space="preserve">IPC (tasa de variación promedio / promedio) </t>
  </si>
  <si>
    <t>Tipo de cambio nominal (pesos por dólar)</t>
  </si>
  <si>
    <t>Promedio 2019 ($2020)</t>
  </si>
  <si>
    <t>Precio del cobre BML (centavos de dólar por libra)</t>
  </si>
  <si>
    <t>Promedio 2019</t>
  </si>
  <si>
    <t>Diferencia precio Referencia del cobre – precio cobre Codelco (centavos de dólar por libra)</t>
  </si>
  <si>
    <t>Ventas Cobre Codelco (miles de toneladas)</t>
  </si>
  <si>
    <t>Total 2020</t>
  </si>
  <si>
    <t>Producción cobre GMP10 (miles de toneladas)</t>
  </si>
  <si>
    <t>Total 2019</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</si>
  <si>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</si>
  <si>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</si>
  <si>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</si>
  <si>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</si>
  <si>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</si>
  <si>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</si>
  <si>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2020</t>
  </si>
  <si>
    <t>(millones de pesos 2020)</t>
  </si>
  <si>
    <t>Componente</t>
  </si>
  <si>
    <t>Ingresos efectivos</t>
  </si>
  <si>
    <t>Componente cíclico</t>
  </si>
  <si>
    <t>Ingresos cíclicamente ajustados</t>
  </si>
  <si>
    <t>(1) Ingresos tributarios no mineros (ITNM)</t>
  </si>
  <si>
    <t>(1.1) Impuesto Declaración Anual (abril)</t>
  </si>
  <si>
    <t>(1.2) Sistema de pagos (créditos, efecto en abril de 2020)</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</si>
  <si>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</si>
  <si>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</si>
  <si>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</si>
  <si>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</si>
  <si>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</si>
  <si>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</si>
  <si>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</si>
  <si>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</si>
  <si>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2020)</t>
  </si>
  <si>
    <t>(4.1.2) PPM</t>
  </si>
  <si>
    <t>(4.1.3) Créditos (abril de 2020)</t>
  </si>
  <si>
    <t>(4.2) Impuesto a la Renta de Primera Categoría GMP10</t>
  </si>
  <si>
    <t>(4.2.1) Impuesto Primera Categoría (abril de 2020)</t>
  </si>
  <si>
    <t>(4.2.2) PPM</t>
  </si>
  <si>
    <t>(4.2.3) Créditos (abril de 2020)</t>
  </si>
  <si>
    <t>(4.3) Impuesto Adicional GMP10</t>
  </si>
  <si>
    <t>(5) Otros ingresos sin ajuste cíclico</t>
  </si>
  <si>
    <t>(6)= (1+2+3+4+5) Total</t>
  </si>
  <si>
    <t>Nota: El cálculo del componente cíclico estimado, incluye el descuento de las medidas de reversión automáticas consideradas para 2020, tal como señala la metodología vigente. Los montos de las correcciones son: -$1.583.942 millones estimados en la línea (1.4) por la suspensión del pago de PPM, -$367.706 millones estimados en la línea (1.5) por facilidades en el pago de IVA y devolución de remanentes, -$100.354 millones estimados en la línea (1.2) por la devolución de los impuestos retenidos a los trabajadores independientes y -$266 millones en la línea (1.5) por el apoyo a MiPymes. Todos estos montos corresponden a beneficios otorgados por la Ley N°21.207, el Decreto N°420 del Ministerio de Hacienda y el Acuerdo Covid.</t>
  </si>
  <si>
    <t>Los cálculos incluyen el Bono Electrónico Fonasa.</t>
  </si>
  <si>
    <t>Cuadro A.I.4</t>
  </si>
  <si>
    <t>Balance Cíclicamente Ajustado del Gobierno Central Total 2020</t>
  </si>
  <si>
    <t>(millones de pesos 2020 y % del PIB)</t>
  </si>
  <si>
    <t>Millones de Pesos de 2020</t>
  </si>
  <si>
    <t>(1) Balance Efectivo (BD2020)</t>
  </si>
  <si>
    <t>(2) Efecto Cíclico (AC2020)</t>
  </si>
  <si>
    <t>(2.1) Ingresos tributarios no mineros</t>
  </si>
  <si>
    <t>(2.2) Ingresos cotizaciones previsionales de salud</t>
  </si>
  <si>
    <t xml:space="preserve">(2.3) Ingresos de Codelco </t>
  </si>
  <si>
    <t xml:space="preserve">(2.4) Ingresos tributarios GMP10 </t>
  </si>
  <si>
    <t>(3) = (1-2) Balance Cíclicamente Ajustado (BCA2020)</t>
  </si>
  <si>
    <t>(4) Ingresos por intereses</t>
  </si>
  <si>
    <t>(5) Gastos por intereses</t>
  </si>
  <si>
    <t>(6) = (1-4+5) Balance primario efectivo</t>
  </si>
  <si>
    <t>(7) = (3-4+5) Balance primario cíclicamente ajustado</t>
  </si>
  <si>
    <t>Cuadro A.I.5</t>
  </si>
  <si>
    <t>Variables estructurales para 2021</t>
  </si>
  <si>
    <t>Brecha PIB tendencial / PIB efectivo 2021</t>
  </si>
  <si>
    <t>Ministerio de Hacienda/ Comité de expertos, reunido en julio de 2020.</t>
  </si>
  <si>
    <t>Precio de referencia del cobre 2021</t>
  </si>
  <si>
    <t>Comité de expertos, reunido en julio de 2020.</t>
  </si>
  <si>
    <t>Cuadro A.I.6</t>
  </si>
  <si>
    <t>Proyección de variables económicas efectivas 2021</t>
  </si>
  <si>
    <t>Promedio 2021</t>
  </si>
  <si>
    <t>Promedio 2020 ($2021)</t>
  </si>
  <si>
    <t>Total 2021</t>
  </si>
  <si>
    <t>Cuadro A.I.7</t>
  </si>
  <si>
    <t>Ingresos efectivos, componente cíclico e ingresos cíclicamente ajustados 2021</t>
  </si>
  <si>
    <t>(1.2) Sistema de pagos (créditos, efecto en abril de 2021)</t>
  </si>
  <si>
    <t>(4.1.1) Impuesto Específico (abril de 2021)</t>
  </si>
  <si>
    <t>(4.1.3) Créditos (abril de 2021)</t>
  </si>
  <si>
    <t>(4.2.1) Impuesto Primera Categoría (abril de 2021)</t>
  </si>
  <si>
    <t>(4.2.3) Créditos (abril de 2021)</t>
  </si>
  <si>
    <t>Nota: El cálculo del componente cíclico estimado, incluye el descuento de las medidas de reversión automáticas consideradas para 2021, tal como señala la metodología vigente. Los montos descontados son: $1.637.796 millones estimados en la línea (1.2) por la suspensión del pago de PPM (Cabe hacer presente que las medidas que significaron una menor recaudación por pago de PPM en el año 2020 y que se revierten automáticamente en el año 2021 se ven reflejadas en el ítem “Sistema de Pagos”, dado que se traducen en menores devoluciones para las empresas en la Operación Renta 2021 por menores pagos provisionales del año anterior), $378.041 millones estimados en la línea (1.5) por facilidades en el pago de IVA y devolución de remanentes, $103.766 millones estimados en la línea (1.2) por la devolución de los impuestos retenidos a los trabajadores independientes y $2.090 millones en la línea (1.5) por el apoyo a MiPymes. Todos estos montos corresponden a beneficios otorgados por la Ley N° 21.207, el Decreto N° 420 del Ministerio de Hacienda y el Acuerdo Covid.</t>
  </si>
  <si>
    <t>Cuadro A.I.8</t>
  </si>
  <si>
    <t>Balance Cíclicamente Ajustado del Gobierno Central Total 2021</t>
  </si>
  <si>
    <t>Millones de Pesos de 2021</t>
  </si>
  <si>
    <t>(1) Balance Efectivo (BD2021)</t>
  </si>
  <si>
    <t>(2) Efecto Cíclico (AC2021)</t>
  </si>
  <si>
    <t>(3) = (1-2) Balance Cíclicamente Ajustado (BCA2021)</t>
  </si>
  <si>
    <t>Cuadro A.II.1</t>
  </si>
  <si>
    <t>Ingresos Cobre Bruto 2019-2020</t>
  </si>
  <si>
    <t>Efectivo 2019</t>
  </si>
  <si>
    <t>Efectivo 2020</t>
  </si>
  <si>
    <t>Gobierno Central Presupuestario</t>
  </si>
  <si>
    <t xml:space="preserve">     en miles de US$</t>
  </si>
  <si>
    <t xml:space="preserve">     en millones de $ de 2020</t>
  </si>
  <si>
    <t>Gobierno Central Extrapresupuestario</t>
  </si>
  <si>
    <t>Gobierno Central Consolidado</t>
  </si>
  <si>
    <t>Cuadro A.II.2</t>
  </si>
  <si>
    <t>(% variación real anual)</t>
  </si>
  <si>
    <r>
      <t>Prestaciones previsionales</t>
    </r>
    <r>
      <rPr>
        <vertAlign val="superscript"/>
        <sz val="10"/>
        <rFont val="Calibri"/>
        <family val="2"/>
        <scheme val="minor"/>
      </rPr>
      <t xml:space="preserve"> (1)</t>
    </r>
  </si>
  <si>
    <t>Cuadro A.II.3</t>
  </si>
  <si>
    <t>Gastos Gobierno Central Consolidado 2019 y 2020</t>
  </si>
  <si>
    <t>Ejecución -</t>
  </si>
  <si>
    <t>(MM$ de 2020)</t>
  </si>
  <si>
    <t>2019 - 2020</t>
  </si>
  <si>
    <r>
      <t xml:space="preserve">Prestaciones previsionales </t>
    </r>
    <r>
      <rPr>
        <vertAlign val="superscript"/>
        <sz val="10"/>
        <rFont val="Calibri"/>
        <family val="2"/>
        <scheme val="minor"/>
      </rPr>
      <t>(1)</t>
    </r>
  </si>
  <si>
    <t>Cuadro A.II.4</t>
  </si>
  <si>
    <r>
      <t>Balance del Gobierno Central Presupuestario, Extrapresupuestario y Consolidado 2020 y Consolidado 2019</t>
    </r>
    <r>
      <rPr>
        <b/>
        <vertAlign val="superscript"/>
        <sz val="10"/>
        <rFont val="Calibri"/>
        <family val="2"/>
        <scheme val="minor"/>
      </rPr>
      <t>(1)</t>
    </r>
  </si>
  <si>
    <t>Consolidado 2019</t>
  </si>
  <si>
    <t>Presupuestario</t>
  </si>
  <si>
    <t>Extrapresupuestario</t>
  </si>
  <si>
    <t>Consolidado</t>
  </si>
  <si>
    <t>millones de pesos 2020</t>
  </si>
  <si>
    <t>De transacciones que afectan el patrimonio neto</t>
  </si>
  <si>
    <t xml:space="preserve"> I.   Tributarios</t>
  </si>
  <si>
    <t xml:space="preserve"> II.  Cobre bruto</t>
  </si>
  <si>
    <t xml:space="preserve"> III. Otros</t>
  </si>
  <si>
    <t>De transacciones en activos no financieros</t>
  </si>
  <si>
    <t>(1) Estas cifras consideran, tanto en ingresos como en gastos, el efecto del Bono Electrónico Fonasa.</t>
  </si>
  <si>
    <t>Cuadro A.II.5</t>
  </si>
  <si>
    <t>Estado de Operaciones de Gobierno: 2019 - 2020</t>
  </si>
  <si>
    <t>Gobierno Central Presupuestario, Extrapresupuestario y Total</t>
  </si>
  <si>
    <t>GOBIERNO CENTRAL PRESUPUESTARIO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</si>
  <si>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</si>
  <si>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</si>
  <si>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</si>
  <si>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</si>
  <si>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</si>
  <si>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</si>
  <si>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</si>
  <si>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</si>
  <si>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</si>
  <si>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</si>
  <si>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</si>
  <si>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</si>
  <si>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</si>
  <si>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</si>
  <si>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</si>
  <si>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</si>
  <si>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ADQUISICION NETA DE ACTIVOS NO  FINANCIEROS</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</si>
  <si>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</si>
  <si>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</si>
  <si>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</si>
  <si>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</si>
  <si>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</si>
  <si>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</si>
  <si>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</si>
  <si>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</si>
  <si>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</si>
  <si>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</si>
  <si>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EXTRAPRESUPUESTARIO</t>
  </si>
  <si>
    <t>ADQUISICIÓN NETA DE ACTIVOS NO FINANCIEROS</t>
  </si>
  <si>
    <t>PRESTAMO NETO/ENDEUDAMIENTO NETO EXTRAPRES</t>
  </si>
  <si>
    <t>GOBIERNO CENTRAL TOTAL</t>
  </si>
  <si>
    <t>PRÉSTAMO NETO/ENDEUDAM NETO (PRESUPUESTARIO+EXTRAPRESUPUESTARIO)</t>
  </si>
  <si>
    <t>Cuadro A.II.6</t>
  </si>
  <si>
    <t>Fondos Especiales 2011-2020</t>
  </si>
  <si>
    <t>(millones de dólares y pesos, según corresponda)</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</si>
  <si>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</si>
  <si>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</si>
  <si>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</si>
  <si>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</si>
  <si>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</si>
  <si>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</si>
  <si>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</si>
  <si>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</si>
  <si>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</si>
  <si>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</si>
  <si>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</si>
  <si>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</si>
  <si>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</si>
  <si>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</si>
  <si>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r>
      <t xml:space="preserve">Fondo de Infraestructura </t>
    </r>
    <r>
      <rPr>
        <b/>
        <vertAlign val="superscript"/>
        <sz val="10"/>
        <rFont val="Calibri"/>
        <family val="2"/>
        <scheme val="minor"/>
      </rPr>
      <t>(3)</t>
    </r>
  </si>
  <si>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</si>
  <si>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</si>
  <si>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</si>
  <si>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</si>
  <si>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</si>
  <si>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</si>
  <si>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</si>
  <si>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Protocolo entre el Ministro de Hacienda y de Obras Públicas, en septiembre de 1998.</t>
  </si>
  <si>
    <t>Cuadro A.II.7</t>
  </si>
  <si>
    <t>Ingresos por Impuestos 2013-2020</t>
  </si>
  <si>
    <t>Ejecución Presupuestaria Consolidada</t>
  </si>
  <si>
    <t>(millones de pesos de cada año)</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</si>
  <si>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</si>
  <si>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</si>
  <si>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</si>
  <si>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</si>
  <si>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</si>
  <si>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</si>
  <si>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</si>
  <si>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</si>
  <si>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</si>
  <si>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</si>
  <si>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</si>
  <si>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</si>
  <si>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 xml:space="preserve">    Fluctuación Deudores más Diferencias Pendientes</t>
  </si>
  <si>
    <t xml:space="preserve">    Otros</t>
  </si>
  <si>
    <t>Cuadro A.II.8</t>
  </si>
  <si>
    <t>Cuadro A.II.9</t>
  </si>
  <si>
    <t>Ingresos por Impuestos</t>
  </si>
  <si>
    <t>Ejecución Presupuestaria sin Mineras Privadas Consolidadas</t>
  </si>
  <si>
    <t>Cuadro A.II.10</t>
  </si>
  <si>
    <t>Cuadro A.II.11</t>
  </si>
  <si>
    <t>Ejecución Presupuestaria Mineras Privadas Consolidadas</t>
  </si>
  <si>
    <t>Cuadro A.II.12</t>
  </si>
  <si>
    <t>Proyección de Ingresos Cobre bruto 2021</t>
  </si>
  <si>
    <t>(miles de dólares)</t>
  </si>
  <si>
    <t>Ley de Presupuestos</t>
  </si>
  <si>
    <t>Proyección</t>
  </si>
  <si>
    <t>Gobierno Central Total</t>
  </si>
  <si>
    <t>Cuadro A.II.13</t>
  </si>
  <si>
    <t>Ingresos Tributarios GMP10 moneda nacional y extranjera 1997-2021p</t>
  </si>
  <si>
    <t>Declaración anual de Renta</t>
  </si>
  <si>
    <t>Declaración y pago mensual</t>
  </si>
  <si>
    <t>Pagos Provisionales Mensuales</t>
  </si>
  <si>
    <t>Impuesto Adicional Retenido</t>
  </si>
  <si>
    <t>Total pagos por impuesto a la Renta</t>
  </si>
  <si>
    <t>Ley de Presupuestos 2021</t>
  </si>
  <si>
    <t>Proyección 2021</t>
  </si>
  <si>
    <t>p: corresponde a la proyección para el año 2021 de acuerdo a la información disponible al cierre de este informe.</t>
  </si>
  <si>
    <t>Cuadro A.II.14</t>
  </si>
  <si>
    <t>Estado de Operaciones del Gobierno 2021</t>
  </si>
  <si>
    <t>(millones de pesos de 2021 y % del PIB)</t>
  </si>
  <si>
    <t xml:space="preserve">Millones de pesos </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</si>
  <si>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</si>
  <si>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</si>
  <si>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</si>
  <si>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</si>
  <si>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</si>
  <si>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</si>
  <si>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</si>
  <si>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</si>
  <si>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</si>
  <si>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</si>
  <si>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</si>
  <si>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</si>
  <si>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</si>
  <si>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</si>
  <si>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</si>
  <si>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</si>
  <si>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</si>
  <si>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PRESTAMO NETO/ENDEUDAMIENTO NETO EXTRAPRESUPUESTARIO</t>
  </si>
  <si>
    <t>PRESTAMO NETO/ENDEUDAMIENTO NETO (TOTAL)</t>
  </si>
  <si>
    <t>Cuadro A.III.1</t>
  </si>
  <si>
    <t>Informes financieros de Proyectos de Ley enviados entre enero y marzo de 2021,</t>
  </si>
  <si>
    <t>con efectos en los gastos fiscales</t>
  </si>
  <si>
    <t>(miles de pesos 2021)</t>
  </si>
  <si>
    <t>N°IF</t>
  </si>
  <si>
    <t>Año IF</t>
  </si>
  <si>
    <t>N°Boletín</t>
  </si>
  <si>
    <t>N°Mensaje</t>
  </si>
  <si>
    <t>Nombre IF</t>
  </si>
  <si>
    <t>Efecto en Gasto</t>
  </si>
  <si>
    <t>13.991-07</t>
  </si>
  <si>
    <t>496-368</t>
  </si>
  <si>
    <t>Proyecto de ley que crea el Servicio Nacional de Acceso a la Justicia y la Defensoría de Víctimas de Delitos</t>
  </si>
  <si>
    <t>Justicia y Derechos Humanos</t>
  </si>
  <si>
    <t>14.020-06</t>
  </si>
  <si>
    <t>498-368</t>
  </si>
  <si>
    <t>Proyecto de ley que modifica la ley N°18.583 orgánica constitucional que fija planta del Servicio Electoral, cuyo texto fue refundido, coordinado y sistematizado por el decreto con fuerza de ley N°6, de 2017, del Ministerio Secretaría General de la Presidencia, debido a la creación de la Región de Ñuble.</t>
  </si>
  <si>
    <t>Servicio Electoral</t>
  </si>
  <si>
    <t>14.007-10</t>
  </si>
  <si>
    <t>500-368</t>
  </si>
  <si>
    <t>Proyecto de acuerdo que aprueba el Tratado sobre prohibición de las armas nucleares, adoptado en Nueva York, el 7 de julio de 2017</t>
  </si>
  <si>
    <t>Relaciones Exteriores</t>
  </si>
  <si>
    <t>14.030-07</t>
  </si>
  <si>
    <t>514-568</t>
  </si>
  <si>
    <t>Proyecto de ley que establece el derecho a indemnización para funcionarios del Servicio Nacional de Menores</t>
  </si>
  <si>
    <t>Desarrollo Social y Familia</t>
  </si>
  <si>
    <t xml:space="preserve">13.600-13  13.743-13 </t>
  </si>
  <si>
    <t>512-368</t>
  </si>
  <si>
    <t>Informe Financiero Sustitutivo Proyecto de ley que complementa las normas del Título VII de la ley N°16.744, y establece la necesidad de protocolos de seguridad sanitaria laboral para el retorno gradual y seguro al trabajo, en el marco del estado de excepción constitucional provocado por la crisis sanitaria derivada del brote del virus Covid-19 en el país</t>
  </si>
  <si>
    <t>Trabajo y Previsión Social</t>
  </si>
  <si>
    <t>11.077-07</t>
  </si>
  <si>
    <t>530-368</t>
  </si>
  <si>
    <t xml:space="preserve">Indicaciones al proyecto de ley sobre el derecho de las mujeres a una vida libre de violencia </t>
  </si>
  <si>
    <t>Mujer y Equidad de Género</t>
  </si>
  <si>
    <t>14.068-01</t>
  </si>
  <si>
    <t>499-368</t>
  </si>
  <si>
    <t>Proyecto de ley que introduce modificaciones y prorroga la vigencia de la Ley N°18.450, que aprueba normas para el fomento de la inversión privada en obras de riego y drenaje</t>
  </si>
  <si>
    <t>Agricultura</t>
  </si>
  <si>
    <t>13.729-06  13.772-06</t>
  </si>
  <si>
    <t>511-368   527-368</t>
  </si>
  <si>
    <t xml:space="preserve">Proyecto de ley que modifica la ley N°18.700, Orgánica Constitucional sobre Votaciones Populares y Escrutinios, para habilitar el voto anticipado de electores que, por diversas razones, sean de salud o movilidad, tengan dificultad o imposibilidad de trasladarse al local de votación </t>
  </si>
  <si>
    <t>13.863-11</t>
  </si>
  <si>
    <t>534-368</t>
  </si>
  <si>
    <t>Indicación sustitutiva al proyecto de ley que reforma el Fondo Nacional de Salud y crea un Plan de Salud Universal</t>
  </si>
  <si>
    <t>14.077-18</t>
  </si>
  <si>
    <t>537-369</t>
  </si>
  <si>
    <t>Proyecto de ley que modifica la ley N°14.908, sobre abandono de familia y pago de pensiones alimenticias y crea el Registro Nacional de Deudores de Pensiones de Alimento</t>
  </si>
  <si>
    <t>12.212-13</t>
  </si>
  <si>
    <t>538-368</t>
  </si>
  <si>
    <t>Indicaciones al proyecto de ley que mejora pensiones del sistema de pensiones solidarias y de capitalización individual, crea beneficios de pensión para la clase media y las mujeres, crea un subsidio y seguro de dependencia</t>
  </si>
  <si>
    <t>14.137-05</t>
  </si>
  <si>
    <t>004-369</t>
  </si>
  <si>
    <t>Proyecto de ley que moderniza la Ley N°19.886 y otras leyes, para mejorar la calidad del gasto público, aumentar los estándares de probidad y transparencia e introducir principios de economía circular en las compras del Estado</t>
  </si>
  <si>
    <t>Hacienda</t>
  </si>
  <si>
    <t>7.550-06</t>
  </si>
  <si>
    <t>N/A</t>
  </si>
  <si>
    <t>Proyecto de ley que establece el sistema nacional de emergencias y protección civil y crea la agencia nacional de protección civil</t>
  </si>
  <si>
    <t>Interior y Seguridad Pública</t>
  </si>
  <si>
    <t>14.117-05</t>
  </si>
  <si>
    <t>010-369</t>
  </si>
  <si>
    <t>Proyecto de ley que establece un bono clase media y un préstamo solidario para la protección de ingresos de la clase media</t>
  </si>
  <si>
    <t>12.712-24</t>
  </si>
  <si>
    <t>019-369</t>
  </si>
  <si>
    <t xml:space="preserve">Indicación sustitutiva al proyecto de ley de patrimonio cultural </t>
  </si>
  <si>
    <t>Cultura, las Artes y el Patrimonio</t>
  </si>
  <si>
    <t>023-369</t>
  </si>
  <si>
    <t>Indicaciones al proyecto de ley que modifica la ley N°18.583 orgánica constitucional que fija planta del servicio electoral, para adecuarla a la creación de la Región de Ñuble</t>
  </si>
  <si>
    <t>Secretaría General de la Presidencia</t>
  </si>
  <si>
    <t>14.128-03</t>
  </si>
  <si>
    <t>025-369</t>
  </si>
  <si>
    <t>Proyecto de ley que tiene por objeto prorrogar la vigencia del régimen de zona franca para la ciudad de Iquique y perfeccionar el régimen de administración de la zona franca industrial de Arica, y de las demás Zonas Francas del País</t>
  </si>
  <si>
    <t>027-369</t>
  </si>
  <si>
    <t>035-369</t>
  </si>
  <si>
    <t>Indicaciones al proyecto de ley que establece un bono clase media y un préstamo solidario para la protección de ingresos de la clase media</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</si>
  <si>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</si>
  <si>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Cuadro A.III.2</t>
  </si>
  <si>
    <t>con efectos en los ingresos fiscales</t>
  </si>
  <si>
    <t>Efecto en Ingreso</t>
  </si>
  <si>
    <t>13.970-05</t>
  </si>
  <si>
    <t>Indicaciones al Proyecto de Ley que modifica el Fondo de Garantía para Pequeños y Medianos Empresarios (FOGAPE) con el objeto de potenciar la reactivación y recuperación de la economía</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</si>
  <si>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</si>
  <si>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Cuadro A.III.3</t>
  </si>
  <si>
    <t>sin efecto en gastos o ingresos fiscales</t>
  </si>
  <si>
    <t>13.654-03</t>
  </si>
  <si>
    <t>503-368   504-368</t>
  </si>
  <si>
    <t>Indicaciones al proyecto de ley que regula las tasas de intercambio de tarjetas de pago</t>
  </si>
  <si>
    <t>13.987-21</t>
  </si>
  <si>
    <t>497-368</t>
  </si>
  <si>
    <t>Proyecto de ley que establece una excepción a la Ley General de Pesca y Acuicultura en materia de remanente no consumido de cuotas anuales de captura durante el año 2020</t>
  </si>
  <si>
    <t>Economía, Fomento y Turismo</t>
  </si>
  <si>
    <t>12.436-04</t>
  </si>
  <si>
    <t>501-368</t>
  </si>
  <si>
    <t>Indicaciones al proyecto de ley que establece un sistema de subvenciones para los niveles de la educación parvularia</t>
  </si>
  <si>
    <t>11.174-07</t>
  </si>
  <si>
    <t>502-368</t>
  </si>
  <si>
    <t xml:space="preserve"> Indicaciones al proyecto de ley que crea el Servicio Nacional de Reinserción Social y Juvenil e introduce modificaciones a la ley N° 20.084, sobre Responsabilidad Penal de Adolecentes y a otras normas que indica</t>
  </si>
  <si>
    <t>12.661-31</t>
  </si>
  <si>
    <t>508-368</t>
  </si>
  <si>
    <t>Indicaciones al proyecto de ley que establece el sistema red integral de protección</t>
  </si>
  <si>
    <t>8.335-24</t>
  </si>
  <si>
    <t>519-368</t>
  </si>
  <si>
    <t>Indicaciones al proyecto de ley que regula la exhibición y ejecución artística en los bienes nacionales de uso público</t>
  </si>
  <si>
    <t>14.021-13</t>
  </si>
  <si>
    <t>513-368</t>
  </si>
  <si>
    <t>Proyecto de ley que extiende la vigencia de los beneficios establecidos en las leyes N°21.227 y N°21.263</t>
  </si>
  <si>
    <t>515-368</t>
  </si>
  <si>
    <t>13.853-13</t>
  </si>
  <si>
    <t>518-368</t>
  </si>
  <si>
    <t>Indicaciones al proyecto de ley que establece un beneficio que indica para los afiliados y pensionados calificados como enfermos terminales</t>
  </si>
  <si>
    <t>14.032-06</t>
  </si>
  <si>
    <t>520-368</t>
  </si>
  <si>
    <t>Proyecto de ley que modifica diversos cuerpos normativos con el objetivo de perfeccionar la regulación relativa a la contratación, prestación y pago del servicio de extracción de residuos sólidos domiciliarios</t>
  </si>
  <si>
    <t>14.056-10</t>
  </si>
  <si>
    <t>517-368</t>
  </si>
  <si>
    <t>Proyecto de acuerdo que aprueba el Anexo VI al protocolo al tratado antártico sobre protección del medio ambiente: responsabilidad emanada de emergencias ambientales, adoptado como anexo a la medida 1 (2005), en la XXVIII reunión consultiva del tratado antártico, en Estocolmo, Suecia, el 17 de junio de 2005</t>
  </si>
  <si>
    <t>9.993-25</t>
  </si>
  <si>
    <t>505-368</t>
  </si>
  <si>
    <t>Indicaciones al proyecto de ley que modifica la Ley N°17.798, sobre control de armas, sancionando el porte e ingreso de armas en lugares de acceso público</t>
  </si>
  <si>
    <t>13.982-25</t>
  </si>
  <si>
    <t>544-368</t>
  </si>
  <si>
    <t>Proyecto de ley que moderniza los delitos que sancionan la delincuencia organizada y establece técnicas especiales para su investigación</t>
  </si>
  <si>
    <t>13.823-06</t>
  </si>
  <si>
    <t>546-368</t>
  </si>
  <si>
    <t>Indicaciones al proyecto de ley para implementar adecuadamente el proceso de descentralización del país</t>
  </si>
  <si>
    <t>14.096-15</t>
  </si>
  <si>
    <t>005-369</t>
  </si>
  <si>
    <t>Proyecto de ley que modifica la disposición transitoria de la ley N°21.213, que modifica los cuerpos legales que indica para delimitar la infracción que consiste en circular un vehículo sin dispositivo electrónico de pago de peajes o tarifas, para extender su vigencia</t>
  </si>
  <si>
    <t>14.142-10</t>
  </si>
  <si>
    <t>014-369</t>
  </si>
  <si>
    <t>Proyecto de Acuerdo que Aprueba el “Acuerdo entre el Gobierno de la República de Chile y el Gobierno de la República de Armenia relativo a la exención del requisito de visa para titulares de pasaportes diplomáticos y oficiales”, hecho en Ereván, el 27 de abril de 2018</t>
  </si>
  <si>
    <t>14.143-10</t>
  </si>
  <si>
    <t>015-369</t>
  </si>
  <si>
    <t>Proyecto de Acuerdo que Aprueba el “Acuerdo entre el Gobierno de la República de Chile y el Gobierno de Antigua y Barbuda sobre exención del requisito de visa para titulares de pasaportes diplomáticos y oficiales”, hecho en la ciudad de St. John’s, el 20 de junio de 2016</t>
  </si>
  <si>
    <t>14.145-10</t>
  </si>
  <si>
    <t>016-369</t>
  </si>
  <si>
    <t>Proyecto de Acuerdo que Aprueba el “Acuerdo entre el Gobierno de la República de Chile y el Gobierno de la República de Azerbaiyán relativo a la exención del requisito de visa para titulares de pasaportes diplomáticos y de servicio/oficiales”, suscrito en Santiago, Chile, el 13 de septiembre de 2018</t>
  </si>
  <si>
    <t>Cuadro R.1.1</t>
  </si>
  <si>
    <t>Experiencias en medición de gasto público en cambio climático estudiadas</t>
  </si>
  <si>
    <t>Evaluación del Gasto Público en Cambio Climático</t>
  </si>
  <si>
    <t xml:space="preserve">Marcador de Gasto Público en Cambio Climático </t>
  </si>
  <si>
    <t>América Latina</t>
  </si>
  <si>
    <t>Perú</t>
  </si>
  <si>
    <t>No</t>
  </si>
  <si>
    <t>Sí</t>
  </si>
  <si>
    <t>México</t>
  </si>
  <si>
    <t>Colombia</t>
  </si>
  <si>
    <t>2016 y 2018</t>
  </si>
  <si>
    <t>Parcial</t>
  </si>
  <si>
    <t>Nicaragua</t>
  </si>
  <si>
    <t>2015 y 2017</t>
  </si>
  <si>
    <t>Honduras</t>
  </si>
  <si>
    <t>Ecuador</t>
  </si>
  <si>
    <t>Europa</t>
  </si>
  <si>
    <t>Francia</t>
  </si>
  <si>
    <t>En proceso</t>
  </si>
  <si>
    <t>Irlanda</t>
  </si>
  <si>
    <t xml:space="preserve">Finlandia </t>
  </si>
  <si>
    <t xml:space="preserve">Asia </t>
  </si>
  <si>
    <t>Filipinas</t>
  </si>
  <si>
    <t>Nepal</t>
  </si>
  <si>
    <t xml:space="preserve">Bangladés </t>
  </si>
  <si>
    <t>Indonesia</t>
  </si>
  <si>
    <t>Fuente: Elaboración propia basada en presentación de Raúl Delgado (BID) "Avances de Países en Latino América y el Caribe en identificación y evaluación del gasto público presupuestal en cambio climático".</t>
  </si>
  <si>
    <t>Cuadro R.3.1</t>
  </si>
  <si>
    <t>Publicaciones realizadas por el CFA en 2020</t>
  </si>
  <si>
    <t>Informes al Congreso</t>
  </si>
  <si>
    <t>Notas del CFA</t>
  </si>
  <si>
    <t>Informes técnicos del CFA</t>
  </si>
  <si>
    <t>·       Informe al Congreso Nº 2 - Informe del Consejo Fiscal Autónomo sobre el Ejercicio de sus Funciones y Atribuciones - abril 2020.</t>
  </si>
  <si>
    <t>·       Nota del CFA Nº 2 - La responsabilidad fiscal en escenarios adversos como la crisis de la Pandemia COVID-19 - 24 de marzo de 2020.</t>
  </si>
  <si>
    <t>·       Informe Técnico del CFA Nº 1 - Revisiones del gasto público: experiencias y consideraciones de eficiencia - 16 de marzo de 2020</t>
  </si>
  <si>
    <t>·       Informe al Congreso Nº 3 - Informe del Consejo Fiscal Autónomo sobre el Ejercicio de sus Funciones y Atribuciones - septiembre 2020.</t>
  </si>
  <si>
    <t>·       Nota del CFA Nº 3 - Elementos para un Acuerdo Nacional Fiscalmente Sostenible - 08 de junio de 2020.</t>
  </si>
  <si>
    <t>·       Nota del CFA Nº 4 - Reflexiones sobre la rebaja en la calificación de riesgo de Chile - 16 de octubre de 2020.</t>
  </si>
  <si>
    <t>Fuente: CFA.</t>
  </si>
  <si>
    <t>Cuadro R.5.1</t>
  </si>
  <si>
    <t>Supuestos Macroeconómicos Informe 2019 (vs) escenario macro efectivo</t>
  </si>
  <si>
    <t>Parámetros Macroeconómicos para el Año 2020</t>
  </si>
  <si>
    <t>Informe 2019 Escenario Proyectado</t>
  </si>
  <si>
    <t>Escenario Macro Efectivo</t>
  </si>
  <si>
    <t xml:space="preserve">Tasa Variación Real PIB </t>
  </si>
  <si>
    <t>3.26%</t>
  </si>
  <si>
    <t>-5.77%</t>
  </si>
  <si>
    <t xml:space="preserve">Tasa Variación Nominal PIB </t>
  </si>
  <si>
    <t>6.39%</t>
  </si>
  <si>
    <t>2.10%</t>
  </si>
  <si>
    <t>Variación Promedio IPC</t>
  </si>
  <si>
    <t>2.59%</t>
  </si>
  <si>
    <t>3.05%</t>
  </si>
  <si>
    <t>Valor del Dólar</t>
  </si>
  <si>
    <t>Gasto Tributario 2020 Proyectado en Informe 2019</t>
  </si>
  <si>
    <t>MMUS$ 9.333</t>
  </si>
  <si>
    <t>MMUS$ 7.801</t>
  </si>
  <si>
    <t>Fuente: SII.</t>
  </si>
  <si>
    <t>Cuadro R.5.2</t>
  </si>
  <si>
    <t>Gasto Tributario 2020</t>
  </si>
  <si>
    <t>Informe 2019 publicado - gasto tributario 2020 escenario proyectado</t>
  </si>
  <si>
    <t>Informe 2019 - gasto tributario 2020 escenario efectivo</t>
  </si>
  <si>
    <t>Informe abril 2021 - gasto tributario 2020 escenario efectivo</t>
  </si>
  <si>
    <t>Diferencia MMUS$</t>
  </si>
  <si>
    <t>Diferencia porcentual</t>
  </si>
  <si>
    <t>(3)-(2)</t>
  </si>
  <si>
    <t>Impuesto a la Renta</t>
  </si>
  <si>
    <t>Regímenes Especiales</t>
  </si>
  <si>
    <t>Exenciones</t>
  </si>
  <si>
    <t>Deducciones</t>
  </si>
  <si>
    <t>Créditos al Impuesto</t>
  </si>
  <si>
    <t>Diferimientos del Impuesto</t>
  </si>
  <si>
    <t>Tasas reducidas</t>
  </si>
  <si>
    <t>IVA</t>
  </si>
  <si>
    <t>Exenciones y Hechos no gravados</t>
  </si>
  <si>
    <t>Créditos</t>
  </si>
  <si>
    <t>Impto. Combustibles</t>
  </si>
  <si>
    <t>Devoluciones</t>
  </si>
  <si>
    <t>Cuadro R.5.3</t>
  </si>
  <si>
    <t>Principales Cambios en las Cifras de Gasto Tributario</t>
  </si>
  <si>
    <t>Item</t>
  </si>
  <si>
    <t>Nombre de la Partida</t>
  </si>
  <si>
    <t xml:space="preserve">Diferencia </t>
  </si>
  <si>
    <t>Razón del cambio</t>
  </si>
  <si>
    <t>(MMUS$)</t>
  </si>
  <si>
    <t>Diferimientos</t>
  </si>
  <si>
    <t>Amortización intangibles y otros</t>
  </si>
  <si>
    <t>Mejora en metodología</t>
  </si>
  <si>
    <t>Contratos de Leasing</t>
  </si>
  <si>
    <t>Depreciación tributaria</t>
  </si>
  <si>
    <t>+256</t>
  </si>
  <si>
    <t>Rentas empresariales retenidas no pagan impuesto</t>
  </si>
  <si>
    <t>Eliminación de Partida</t>
  </si>
  <si>
    <t>Rentas de inversión de los fondos de pensiones</t>
  </si>
  <si>
    <t>Deducción de la cotización</t>
  </si>
  <si>
    <t xml:space="preserve">Cotizaciones de salud de trabajadores </t>
  </si>
  <si>
    <t>Cotización Seguro de Desempleo</t>
  </si>
  <si>
    <t>Ganancias de capital de bienes raíces, hasta 8.000 UF</t>
  </si>
  <si>
    <t>+302</t>
  </si>
  <si>
    <t>Ganancias de Capital Acogidas al Art. 107</t>
  </si>
  <si>
    <t>+269</t>
  </si>
  <si>
    <t>Cuadro R.5.4</t>
  </si>
  <si>
    <t>Gasto Tributario 2021</t>
  </si>
  <si>
    <t>Gasto tributario 2020</t>
  </si>
  <si>
    <t>Gasto tributario 2021</t>
  </si>
  <si>
    <t>(2)-(1)</t>
  </si>
  <si>
    <t>Cuadro R.5.5</t>
  </si>
  <si>
    <t xml:space="preserve">Partidas Más Relevantes del Gasto Tributario 2021 </t>
  </si>
  <si>
    <r>
      <t>Partida de Gasto</t>
    </r>
    <r>
      <rPr>
        <b/>
        <vertAlign val="superscript"/>
        <sz val="10"/>
        <color rgb="FF000000"/>
        <rFont val="Calibri"/>
        <family val="2"/>
        <scheme val="minor"/>
      </rPr>
      <t>(1)</t>
    </r>
  </si>
  <si>
    <t>Categoría a la que pertenece</t>
  </si>
  <si>
    <t>Sector</t>
  </si>
  <si>
    <t>Millones de $</t>
  </si>
  <si>
    <r>
      <t>Millones de US$</t>
    </r>
    <r>
      <rPr>
        <b/>
        <vertAlign val="superscript"/>
        <sz val="10"/>
        <color rgb="FF000000"/>
        <rFont val="Calibri"/>
        <family val="2"/>
        <scheme val="minor"/>
      </rPr>
      <t>(2)</t>
    </r>
  </si>
  <si>
    <t>(1) Régimen de tributación Propyme General Primera Categoría con tasa especial 10%</t>
  </si>
  <si>
    <t>IR, empresas, regímenes especiales</t>
  </si>
  <si>
    <t>Fomento a la MYPE</t>
  </si>
  <si>
    <t>(2) Depreciación tributaria</t>
  </si>
  <si>
    <t>IR, empresas, diferimientos</t>
  </si>
  <si>
    <t>Ahorro-Inversión</t>
  </si>
  <si>
    <t>(3) Crédito especial para la construcción de viviendas</t>
  </si>
  <si>
    <t>IVA, créditos</t>
  </si>
  <si>
    <t>Inmobiliario</t>
  </si>
  <si>
    <t>(4) Servicios diversos</t>
  </si>
  <si>
    <t>IVA, exenciones y hechos no gravados</t>
  </si>
  <si>
    <t>(5) Ganancias de capital de bienes raíces, hasta 8.000 UF</t>
  </si>
  <si>
    <t>IR, personas, Exenciones*</t>
  </si>
  <si>
    <t>(6) Establecimientos de educación</t>
  </si>
  <si>
    <t>(7) Régimen de tributación Propyme General Primera Categoría</t>
  </si>
  <si>
    <t>IR, personas, regímenes especiales</t>
  </si>
  <si>
    <t>(8) Transporte de pasajeros</t>
  </si>
  <si>
    <t>(9) Rentas de arrendamiento de viviendas acogidas al DFL 2</t>
  </si>
  <si>
    <t>(10) Ganancias de Capital Acogidas al Art. 107</t>
  </si>
  <si>
    <t>IR, empresas, exenciones y hechos no gravados</t>
  </si>
  <si>
    <t>(1) Excluye partidas de gasto tributario negativo.</t>
  </si>
  <si>
    <t>(2) Considera tipo de cambio de 698,6 $/US$ para el 2021(proyección del Ministerio de Hacienda).</t>
  </si>
  <si>
    <t xml:space="preserve">   Ampliación del Ingreso Familiar de Emergencia</t>
  </si>
  <si>
    <t>(2) Incluye Extensión del IFE, Bono Clase Media y otras bonos y medidas extraordinarias de apoyo directo, al empleo y de fomento. Además de mayores recursos para medidas de apoyo sanitario en el Ministerio de Salud.</t>
  </si>
  <si>
    <r>
      <t>Fuente: Dipres.</t>
    </r>
    <r>
      <rPr>
        <b/>
        <sz val="10"/>
        <rFont val="Calibri"/>
        <family val="2"/>
        <scheme val="minor"/>
      </rPr>
      <t xml:space="preserve"> </t>
    </r>
  </si>
  <si>
    <t>Notas:</t>
  </si>
  <si>
    <r>
      <t> </t>
    </r>
    <r>
      <rPr>
        <sz val="10"/>
        <color rgb="FF000000"/>
        <rFont val="Calibri"/>
        <family val="2"/>
        <scheme val="minor"/>
      </rPr>
      <t> </t>
    </r>
  </si>
  <si>
    <r>
      <t>Calificación</t>
    </r>
    <r>
      <rPr>
        <sz val="10"/>
        <color rgb="FF000000"/>
        <rFont val="Calibri"/>
        <family val="2"/>
        <scheme val="minor"/>
      </rPr>
      <t> </t>
    </r>
  </si>
  <si>
    <r>
      <t>N° programas e instituciones**</t>
    </r>
    <r>
      <rPr>
        <sz val="10"/>
        <color rgb="FF000000"/>
        <rFont val="Calibri"/>
        <family val="2"/>
        <scheme val="minor"/>
      </rPr>
      <t> </t>
    </r>
  </si>
  <si>
    <r>
      <t>MINISTERIO</t>
    </r>
    <r>
      <rPr>
        <sz val="10"/>
        <color rgb="FF000000"/>
        <rFont val="Calibri"/>
        <family val="2"/>
        <scheme val="minor"/>
      </rPr>
      <t> </t>
    </r>
  </si>
  <si>
    <r>
      <t>Egresado</t>
    </r>
    <r>
      <rPr>
        <sz val="10"/>
        <color rgb="FF000000"/>
        <rFont val="Calibri"/>
        <family val="2"/>
        <scheme val="minor"/>
      </rPr>
      <t> </t>
    </r>
  </si>
  <si>
    <r>
      <t>Cumplido</t>
    </r>
    <r>
      <rPr>
        <sz val="10"/>
        <color rgb="FF000000"/>
        <rFont val="Calibri"/>
        <family val="2"/>
        <scheme val="minor"/>
      </rPr>
      <t> </t>
    </r>
  </si>
  <si>
    <r>
      <t>Parcialmente Cumplido</t>
    </r>
    <r>
      <rPr>
        <sz val="10"/>
        <color rgb="FF000000"/>
        <rFont val="Calibri"/>
        <family val="2"/>
        <scheme val="minor"/>
      </rPr>
      <t> </t>
    </r>
  </si>
  <si>
    <r>
      <t>No cumplido*</t>
    </r>
    <r>
      <rPr>
        <sz val="10"/>
        <color rgb="FF000000"/>
        <rFont val="Calibri"/>
        <family val="2"/>
        <scheme val="minor"/>
      </rPr>
      <t> </t>
    </r>
  </si>
  <si>
    <r>
      <t>En Evaluación</t>
    </r>
    <r>
      <rPr>
        <sz val="10"/>
        <color rgb="FF000000"/>
        <rFont val="Calibri"/>
        <family val="2"/>
        <scheme val="minor"/>
      </rPr>
      <t> </t>
    </r>
  </si>
  <si>
    <r>
      <t>Total general</t>
    </r>
    <r>
      <rPr>
        <sz val="10"/>
        <color rgb="FF000000"/>
        <rFont val="Calibri"/>
        <family val="2"/>
        <scheme val="minor"/>
      </rPr>
      <t> </t>
    </r>
  </si>
  <si>
    <r>
      <t>40</t>
    </r>
    <r>
      <rPr>
        <sz val="10"/>
        <color rgb="FF000000"/>
        <rFont val="Calibri"/>
        <family val="2"/>
        <scheme val="minor"/>
      </rPr>
      <t> </t>
    </r>
  </si>
  <si>
    <r>
      <t>11</t>
    </r>
    <r>
      <rPr>
        <sz val="10"/>
        <color rgb="FF000000"/>
        <rFont val="Calibri"/>
        <family val="2"/>
        <scheme val="minor"/>
      </rPr>
      <t> </t>
    </r>
  </si>
  <si>
    <r>
      <t>35</t>
    </r>
    <r>
      <rPr>
        <sz val="10"/>
        <color rgb="FF000000"/>
        <rFont val="Calibri"/>
        <family val="2"/>
        <scheme val="minor"/>
      </rPr>
      <t> </t>
    </r>
  </si>
  <si>
    <r>
      <t>5</t>
    </r>
    <r>
      <rPr>
        <sz val="10"/>
        <color rgb="FF000000"/>
        <rFont val="Calibri"/>
        <family val="2"/>
        <scheme val="minor"/>
      </rPr>
      <t> </t>
    </r>
  </si>
  <si>
    <r>
      <t>6</t>
    </r>
    <r>
      <rPr>
        <sz val="10"/>
        <color rgb="FF000000"/>
        <rFont val="Calibri"/>
        <family val="2"/>
        <scheme val="minor"/>
      </rPr>
      <t> </t>
    </r>
  </si>
  <si>
    <r>
      <t>97</t>
    </r>
    <r>
      <rPr>
        <sz val="10"/>
        <color rgb="FF000000"/>
        <rFont val="Calibri"/>
        <family val="2"/>
        <scheme val="minor"/>
      </rPr>
      <t> </t>
    </r>
  </si>
  <si>
    <t>Notas: </t>
  </si>
  <si>
    <r>
      <t xml:space="preserve"> </t>
    </r>
    <r>
      <rPr>
        <b/>
        <sz val="10"/>
        <color rgb="FF000000"/>
        <rFont val="Calibri"/>
        <family val="2"/>
        <scheme val="minor"/>
      </rPr>
      <t>Programa/Servicio/Ministerio</t>
    </r>
  </si>
  <si>
    <t>Nota: La variación real del gasto proyectado para 2022 corresponde a la variación con respecto a la Ley Aprobada 2021.</t>
  </si>
  <si>
    <t>(millones de pesos 2021 y % del PIB estimado)</t>
  </si>
  <si>
    <t>(millones US$ al 31 de diciembre de cada año y % del PIB estimado)</t>
  </si>
  <si>
    <t xml:space="preserve">         Var. real anual (% de variación)</t>
  </si>
  <si>
    <t>Ley Aprobada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</si>
</sst>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42" formatCode="_ &quot;$&quot;* #,##0_ ;_ &quot;$&quot;* \-#,##0_ ;_ &quot;$&quot;* &quot;-&quot;_ ;_ @_ "/>
    <numFmt numFmtId="41" formatCode="_ * #,##0_ ;_ * \-#,##0_ ;_ * &quot;-&quot;_ ;_ @_ "/>
    <numFmt numFmtId="43" formatCode="_ * #,##0.00_ ;_ * \-#,##0.00_ ;_ * &quot;-&quot;??_ ;_ @_ "/>
    <numFmt numFmtId="164" formatCode="_ * #,##0.0_ ;_ * \-#,##0.0_ ;_ * &quot;-&quot;_ ;_ @_ "/>
    <numFmt numFmtId="165" formatCode="0.0"/>
    <numFmt numFmtId="166" formatCode="#,##0.0"/>
    <numFmt numFmtId="167" formatCode="0.0%"/>
    <numFmt numFmtId="168" formatCode="_ * #,##0.0_ ;_ * \-#,##0.0_ ;_ * &quot;-&quot;?_ ;_ @_ "/>
    <numFmt numFmtId="169" formatCode="_-* #,##0.00_-;\-* #,##0.00_-;_-* &quot;-&quot;??_-;_-@_-"/>
    <numFmt numFmtId="170" formatCode="#,##0_ ;\-#,##0\ "/>
    <numFmt numFmtId="171" formatCode="_-* #,##0_-;\-* #,##0_-;_-* &quot;-&quot;??_-;_-@_-"/>
    <numFmt numFmtId="172" formatCode="_-* #,##0.000_-;\-* #,##0.000_-;_-* &quot;-&quot;??_-;_-@_-"/>
    <numFmt numFmtId="173" formatCode="0.00000000"/>
    <numFmt numFmtId="174" formatCode="#,##0.0;\-#,##0.0"/>
    <numFmt numFmtId="175" formatCode="_-* #,##0_-;\-* #,##0_-;_-* &quot;-&quot;_-;_-@_-"/>
    <numFmt numFmtId="176" formatCode="_-* #,##0.0000_-;\-* #,##0.0000_-;_-* &quot;-&quot;??_-;_-@_-"/>
    <numFmt numFmtId="177" formatCode="0.000"/>
    <numFmt numFmtId="178" formatCode="_-* #,##0.0_-;\-* #,##0.0_-;_-* &quot;-&quot;??_-;_-@_-"/>
  </numFmts>
  <fonts count="37"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color theme="1"/>
      <name val="Calibri"/>
      <family val="2"/>
      <scheme val="minor"/>
    </font>
    <font>
      <b/>
      <sz val="10"/>
      <name val="Calibri"/>
      <family val="2"/>
    </font>
    <font>
      <sz val="10"/>
      <name val="Calibri"/>
      <family val="2"/>
    </font>
    <font>
      <vertAlign val="superscript"/>
      <sz val="10"/>
      <name val="Calibri"/>
      <family val="2"/>
    </font>
    <font>
      <sz val="10"/>
      <color rgb="FF000000"/>
      <name val="Calibri"/>
      <family val="2"/>
    </font>
    <font>
      <b/>
      <vertAlign val="superscript"/>
      <sz val="10"/>
      <name val="Calibri"/>
      <family val="2"/>
      <scheme val="minor"/>
    </font>
    <font>
      <sz val="10"/>
      <color rgb="FFFF0000"/>
      <name val="Calibri"/>
      <family val="2"/>
      <scheme val="minor"/>
    </font>
    <font>
      <vertAlign val="superscrip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sz val="10"/>
      <color rgb="FF4BACC6"/>
      <name val="Calibri"/>
      <family val="2"/>
      <scheme val="minor"/>
    </font>
    <font>
      <sz val="11"/>
      <color rgb="FF000000"/>
      <name val="Calibri"/>
      <family val="2"/>
    </font>
    <font>
      <b/>
      <sz val="10"/>
      <color rgb="FF000000"/>
      <name val="Calibri"/>
      <family val="2"/>
    </font>
    <font>
      <b/>
      <u/>
      <sz val="10"/>
      <name val="Calibri"/>
      <family val="2"/>
      <scheme val="minor"/>
    </font>
    <font>
      <vertAlign val="superscript"/>
      <sz val="10"/>
      <name val="Calibri"/>
      <family val="2"/>
      <scheme val="minor"/>
    </font>
    <font>
      <b/>
      <sz val="10"/>
      <color rgb="FFC00000"/>
      <name val="Calibri"/>
      <family val="2"/>
      <scheme val="minor"/>
    </font>
    <font>
      <b/>
      <sz val="10"/>
      <color rgb="FFFF0000"/>
      <name val="Calibri"/>
      <family val="2"/>
      <scheme val="minor"/>
    </font>
    <font>
      <i/>
      <sz val="10"/>
      <name val="Calibri"/>
      <family val="2"/>
      <scheme val="minor"/>
    </font>
    <font>
      <i/>
      <sz val="10"/>
      <color rgb="FF000000"/>
      <name val="Calibri"/>
      <family val="2"/>
      <scheme val="minor"/>
    </font>
    <font>
      <b/>
      <vertAlign val="superscript"/>
      <sz val="10"/>
      <color rgb="FF000000"/>
      <name val="Calibri"/>
      <family val="2"/>
      <scheme val="minor"/>
    </font>
    <font>
      <sz val="10"/>
      <color theme="1"/>
      <name val="Arial"/>
      <family val="2"/>
    </font>
    <font>
      <b/>
      <sz val="11"/>
      <color rgb="FFFF0000"/>
      <name val="Calibri"/>
      <family val="2"/>
      <scheme val="minor"/>
    </font>
    <font>
      <sz val="10"/>
      <color rgb="FFFF0000"/>
      <name val="Arial"/>
      <family val="2"/>
    </font>
    <font>
      <b/>
      <sz val="10"/>
      <color theme="1"/>
      <name val="Arial"/>
      <family val="2"/>
    </font>
    <font>
      <b/>
      <sz val="10"/>
      <color rgb="FFC00000"/>
      <name val="Arial"/>
      <family val="2"/>
    </font>
    <font>
      <sz val="11"/>
      <name val="Calibri"/>
      <family val="2"/>
      <scheme val="minor"/>
    </font>
    <font>
      <sz val="10"/>
      <name val="Century Gothic"/>
      <family val="2"/>
    </font>
    <font>
      <sz val="10"/>
      <color theme="2" tint="-0.499984740745262"/>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C00000"/>
      </left>
      <right style="thin">
        <color rgb="FFFF0000"/>
      </right>
      <top/>
      <bottom style="thin">
        <color indexed="64"/>
      </bottom>
      <diagonal/>
    </border>
    <border>
      <left style="thin">
        <color rgb="FFC00000"/>
      </left>
      <right style="thin">
        <color indexed="64"/>
      </right>
      <top/>
      <bottom style="thin">
        <color indexed="64"/>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top/>
      <bottom style="thin">
        <color rgb="FFFF0000"/>
      </bottom>
      <diagonal/>
    </border>
    <border>
      <left style="thin">
        <color rgb="FF000000"/>
      </left>
      <right/>
      <top/>
      <bottom style="thin">
        <color rgb="FF000000"/>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20">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0" borderId="0">
      <alignment vertical="top"/>
    </xf>
    <xf numFmtId="0" fontId="6" fillId="0" borderId="0"/>
    <xf numFmtId="0" fontId="9" fillId="0" borderId="0"/>
    <xf numFmtId="169" fontId="5" fillId="0" borderId="0" applyFont="0" applyFill="0" applyBorder="0" applyAlignment="0" applyProtection="0"/>
    <xf numFmtId="169"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20" fillId="0" borderId="0"/>
    <xf numFmtId="169" fontId="6" fillId="0" borderId="0" applyFont="0" applyFill="0" applyBorder="0" applyAlignment="0" applyProtection="0"/>
    <xf numFmtId="0" fontId="6" fillId="0" borderId="0"/>
    <xf numFmtId="0" fontId="5" fillId="0" borderId="0"/>
    <xf numFmtId="175" fontId="5" fillId="0" borderId="0" applyFont="0" applyFill="0" applyBorder="0" applyAlignment="0" applyProtection="0"/>
    <xf numFmtId="0" fontId="5" fillId="0" borderId="0"/>
    <xf numFmtId="43" fontId="5" fillId="0" borderId="0" applyFont="0" applyFill="0" applyBorder="0" applyAlignment="0" applyProtection="0"/>
    <xf numFmtId="169" fontId="5" fillId="0" borderId="0" applyFont="0" applyFill="0" applyBorder="0" applyAlignment="0" applyProtection="0"/>
    <xf numFmtId="0" fontId="6" fillId="0" borderId="0"/>
    <xf numFmtId="9" fontId="6" fillId="0" borderId="0" applyFont="0" applyFill="0" applyBorder="0" applyAlignment="0" applyProtection="0"/>
  </cellStyleXfs>
  <cellXfs count="1170">
    <xf numFmtId="0" fontId="0" fillId="0" borderId="0" xfId="0"/>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0" xfId="0" applyFont="1" applyFill="1" applyAlignment="1">
      <alignment vertical="center"/>
    </xf>
    <xf numFmtId="0" fontId="4" fillId="0" borderId="0" xfId="0" applyFont="1"/>
    <xf numFmtId="0" fontId="4" fillId="0" borderId="0" xfId="0" applyFont="1" applyAlignment="1">
      <alignment vertical="center"/>
    </xf>
    <xf numFmtId="0" fontId="3" fillId="3" borderId="0" xfId="0" applyFont="1" applyFill="1"/>
    <xf numFmtId="0" fontId="4" fillId="3" borderId="0" xfId="0" applyFont="1" applyFill="1"/>
    <xf numFmtId="0" fontId="4" fillId="3" borderId="2" xfId="0" applyFont="1" applyFill="1" applyBorder="1"/>
    <xf numFmtId="0" fontId="3" fillId="3" borderId="1" xfId="0" applyFont="1" applyFill="1" applyBorder="1" applyAlignment="1">
      <alignment horizontal="center"/>
    </xf>
    <xf numFmtId="0" fontId="3" fillId="3" borderId="2" xfId="0" applyFont="1" applyFill="1" applyBorder="1"/>
    <xf numFmtId="0" fontId="4" fillId="3" borderId="7" xfId="0" applyFont="1" applyFill="1" applyBorder="1"/>
    <xf numFmtId="0" fontId="3" fillId="3" borderId="7" xfId="0" applyFont="1" applyFill="1" applyBorder="1" applyAlignment="1">
      <alignment horizontal="left"/>
    </xf>
    <xf numFmtId="0" fontId="7" fillId="0" borderId="0" xfId="0" applyFont="1"/>
    <xf numFmtId="3" fontId="8" fillId="0" borderId="0" xfId="0" applyNumberFormat="1" applyFont="1"/>
    <xf numFmtId="0" fontId="8" fillId="0" borderId="0" xfId="4" applyFont="1"/>
    <xf numFmtId="0" fontId="7" fillId="0" borderId="0" xfId="4" applyFont="1"/>
    <xf numFmtId="0" fontId="3" fillId="3" borderId="0" xfId="5" applyFont="1" applyFill="1"/>
    <xf numFmtId="0" fontId="4" fillId="3" borderId="0" xfId="5" applyFont="1" applyFill="1"/>
    <xf numFmtId="0" fontId="4" fillId="3" borderId="2" xfId="5" applyFont="1" applyFill="1" applyBorder="1"/>
    <xf numFmtId="0" fontId="3" fillId="3" borderId="7" xfId="5" applyFont="1" applyFill="1" applyBorder="1"/>
    <xf numFmtId="0" fontId="3" fillId="3" borderId="5" xfId="5" applyFont="1" applyFill="1" applyBorder="1"/>
    <xf numFmtId="0" fontId="4" fillId="3" borderId="5" xfId="5" applyFont="1" applyFill="1" applyBorder="1"/>
    <xf numFmtId="0" fontId="4" fillId="3" borderId="7" xfId="5" applyFont="1" applyFill="1" applyBorder="1"/>
    <xf numFmtId="0" fontId="3" fillId="3" borderId="7" xfId="5" applyFont="1" applyFill="1" applyBorder="1" applyAlignment="1">
      <alignment horizontal="center"/>
    </xf>
    <xf numFmtId="0" fontId="3" fillId="3" borderId="8" xfId="5" applyFont="1" applyFill="1" applyBorder="1" applyAlignment="1">
      <alignment horizontal="center"/>
    </xf>
    <xf numFmtId="0" fontId="8" fillId="3" borderId="0" xfId="0" applyFont="1" applyFill="1"/>
    <xf numFmtId="0" fontId="8" fillId="3" borderId="13" xfId="0" applyFont="1" applyFill="1" applyBorder="1" applyAlignment="1">
      <alignment vertical="center"/>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5" xfId="0" applyFont="1" applyFill="1" applyBorder="1" applyAlignment="1">
      <alignment vertical="center"/>
    </xf>
    <xf numFmtId="3" fontId="10" fillId="3" borderId="9" xfId="0" applyNumberFormat="1" applyFont="1" applyFill="1" applyBorder="1" applyAlignment="1">
      <alignment horizontal="right"/>
    </xf>
    <xf numFmtId="41" fontId="4" fillId="0" borderId="0" xfId="1" applyFont="1"/>
    <xf numFmtId="3" fontId="10" fillId="3" borderId="10" xfId="0" applyNumberFormat="1" applyFont="1" applyFill="1" applyBorder="1" applyAlignment="1">
      <alignment horizontal="right"/>
    </xf>
    <xf numFmtId="0" fontId="8" fillId="3" borderId="5" xfId="0" applyFont="1" applyFill="1" applyBorder="1" applyAlignment="1">
      <alignment horizontal="left" vertical="center" indent="1"/>
    </xf>
    <xf numFmtId="3" fontId="11" fillId="3" borderId="10" xfId="0" applyNumberFormat="1" applyFont="1" applyFill="1" applyBorder="1" applyAlignment="1">
      <alignment horizontal="right"/>
    </xf>
    <xf numFmtId="3" fontId="11" fillId="3" borderId="0" xfId="0" applyNumberFormat="1" applyFont="1" applyFill="1" applyAlignment="1">
      <alignment horizontal="right"/>
    </xf>
    <xf numFmtId="3" fontId="11" fillId="3" borderId="6" xfId="0" applyNumberFormat="1" applyFont="1" applyFill="1" applyBorder="1" applyAlignment="1">
      <alignment horizontal="right"/>
    </xf>
    <xf numFmtId="0" fontId="8" fillId="3" borderId="5" xfId="0" applyFont="1" applyFill="1" applyBorder="1" applyAlignment="1">
      <alignment horizontal="left" vertical="center" indent="2"/>
    </xf>
    <xf numFmtId="37" fontId="10" fillId="3" borderId="10" xfId="0" applyNumberFormat="1" applyFont="1" applyFill="1" applyBorder="1"/>
    <xf numFmtId="37" fontId="10" fillId="3" borderId="0" xfId="0" applyNumberFormat="1" applyFont="1" applyFill="1"/>
    <xf numFmtId="37" fontId="10" fillId="3" borderId="6" xfId="0" applyNumberFormat="1" applyFont="1" applyFill="1" applyBorder="1"/>
    <xf numFmtId="0" fontId="8" fillId="3" borderId="7" xfId="0" applyFont="1" applyFill="1" applyBorder="1" applyAlignment="1">
      <alignment horizontal="left" vertical="center" indent="1"/>
    </xf>
    <xf numFmtId="37" fontId="11" fillId="3" borderId="11" xfId="0" applyNumberFormat="1" applyFont="1" applyFill="1" applyBorder="1"/>
    <xf numFmtId="37" fontId="11" fillId="3" borderId="14" xfId="0" applyNumberFormat="1" applyFont="1" applyFill="1" applyBorder="1"/>
    <xf numFmtId="37" fontId="11" fillId="3" borderId="8" xfId="0" applyNumberFormat="1" applyFont="1" applyFill="1" applyBorder="1"/>
    <xf numFmtId="41" fontId="4" fillId="0" borderId="0" xfId="0" applyNumberFormat="1" applyFont="1"/>
    <xf numFmtId="0" fontId="3" fillId="3" borderId="0" xfId="0" applyFont="1" applyFill="1" applyAlignment="1">
      <alignment horizontal="left" vertical="center"/>
    </xf>
    <xf numFmtId="0" fontId="4" fillId="3" borderId="0" xfId="0" applyFont="1" applyFill="1" applyAlignment="1">
      <alignment horizontal="left" vertical="center"/>
    </xf>
    <xf numFmtId="3" fontId="4" fillId="0" borderId="0" xfId="0" applyNumberFormat="1" applyFont="1"/>
    <xf numFmtId="10" fontId="4" fillId="0" borderId="0" xfId="0" applyNumberFormat="1" applyFont="1"/>
    <xf numFmtId="0" fontId="7" fillId="3" borderId="0" xfId="0" applyFont="1" applyFill="1" applyAlignment="1">
      <alignment horizontal="center" vertical="center"/>
    </xf>
    <xf numFmtId="0" fontId="7" fillId="3" borderId="2" xfId="0" applyFont="1" applyFill="1" applyBorder="1" applyAlignment="1">
      <alignment vertical="center"/>
    </xf>
    <xf numFmtId="167" fontId="8" fillId="3" borderId="0" xfId="2" applyNumberFormat="1" applyFont="1" applyFill="1" applyBorder="1" applyAlignment="1">
      <alignment horizontal="center" vertical="center" wrapText="1"/>
    </xf>
    <xf numFmtId="167" fontId="8" fillId="3" borderId="6" xfId="2"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justify" vertical="center"/>
    </xf>
    <xf numFmtId="167" fontId="4" fillId="0" borderId="0" xfId="0" applyNumberFormat="1" applyFont="1"/>
    <xf numFmtId="0" fontId="10" fillId="3" borderId="2" xfId="0" applyFont="1" applyFill="1" applyBorder="1" applyAlignment="1">
      <alignment wrapText="1"/>
    </xf>
    <xf numFmtId="37" fontId="10" fillId="3" borderId="9" xfId="0" applyNumberFormat="1" applyFont="1" applyFill="1" applyBorder="1" applyAlignment="1">
      <alignment horizontal="right" wrapText="1"/>
    </xf>
    <xf numFmtId="37" fontId="10" fillId="3" borderId="3" xfId="0" applyNumberFormat="1" applyFont="1" applyFill="1" applyBorder="1" applyAlignment="1">
      <alignment horizontal="right" wrapText="1"/>
    </xf>
    <xf numFmtId="37" fontId="10" fillId="3" borderId="4" xfId="0" applyNumberFormat="1" applyFont="1" applyFill="1" applyBorder="1" applyAlignment="1">
      <alignment horizontal="right" wrapText="1"/>
    </xf>
    <xf numFmtId="0" fontId="11" fillId="3" borderId="5" xfId="0" applyFont="1" applyFill="1" applyBorder="1" applyAlignment="1">
      <alignment wrapText="1"/>
    </xf>
    <xf numFmtId="37" fontId="11" fillId="3" borderId="10" xfId="0" applyNumberFormat="1" applyFont="1" applyFill="1" applyBorder="1" applyAlignment="1">
      <alignment horizontal="right" wrapText="1"/>
    </xf>
    <xf numFmtId="37" fontId="11" fillId="3" borderId="0" xfId="0" applyNumberFormat="1" applyFont="1" applyFill="1" applyAlignment="1">
      <alignment horizontal="right" wrapText="1"/>
    </xf>
    <xf numFmtId="37" fontId="11" fillId="3" borderId="6" xfId="0" applyNumberFormat="1" applyFont="1" applyFill="1" applyBorder="1" applyAlignment="1">
      <alignment horizontal="right" wrapText="1"/>
    </xf>
    <xf numFmtId="0" fontId="11" fillId="3" borderId="7" xfId="0" applyFont="1" applyFill="1" applyBorder="1" applyAlignment="1">
      <alignment wrapText="1"/>
    </xf>
    <xf numFmtId="37" fontId="11" fillId="3" borderId="11" xfId="0" applyNumberFormat="1" applyFont="1" applyFill="1" applyBorder="1" applyAlignment="1">
      <alignment horizontal="right" wrapText="1"/>
    </xf>
    <xf numFmtId="37" fontId="11" fillId="3" borderId="14" xfId="0" applyNumberFormat="1" applyFont="1" applyFill="1" applyBorder="1" applyAlignment="1">
      <alignment horizontal="right" wrapText="1"/>
    </xf>
    <xf numFmtId="37" fontId="11" fillId="3" borderId="8" xfId="0" applyNumberFormat="1" applyFont="1" applyFill="1" applyBorder="1" applyAlignment="1">
      <alignment horizontal="right" wrapText="1"/>
    </xf>
    <xf numFmtId="0" fontId="13" fillId="3" borderId="0" xfId="0" applyFont="1" applyFill="1"/>
    <xf numFmtId="37" fontId="13" fillId="3" borderId="0" xfId="0" applyNumberFormat="1" applyFont="1" applyFill="1"/>
    <xf numFmtId="0" fontId="8" fillId="4" borderId="13" xfId="0" applyFont="1" applyFill="1" applyBorder="1"/>
    <xf numFmtId="0" fontId="7" fillId="4" borderId="1" xfId="0" applyFont="1" applyFill="1" applyBorder="1" applyAlignment="1">
      <alignment horizontal="center" vertical="center"/>
    </xf>
    <xf numFmtId="0" fontId="8" fillId="4" borderId="2" xfId="0" applyFont="1" applyFill="1" applyBorder="1"/>
    <xf numFmtId="3" fontId="8" fillId="4" borderId="9" xfId="0" applyNumberFormat="1" applyFont="1" applyFill="1" applyBorder="1"/>
    <xf numFmtId="3" fontId="8" fillId="4" borderId="3" xfId="0" applyNumberFormat="1" applyFont="1" applyFill="1" applyBorder="1"/>
    <xf numFmtId="0" fontId="7" fillId="4" borderId="5" xfId="0" applyFont="1" applyFill="1" applyBorder="1"/>
    <xf numFmtId="167" fontId="4" fillId="0" borderId="0" xfId="2" applyNumberFormat="1" applyFont="1"/>
    <xf numFmtId="0" fontId="7" fillId="4" borderId="7" xfId="0" applyFont="1" applyFill="1" applyBorder="1"/>
    <xf numFmtId="0" fontId="8" fillId="4" borderId="5" xfId="0" applyFont="1" applyFill="1" applyBorder="1"/>
    <xf numFmtId="3" fontId="8" fillId="4" borderId="10" xfId="0" applyNumberFormat="1" applyFont="1" applyFill="1" applyBorder="1"/>
    <xf numFmtId="0" fontId="8" fillId="4" borderId="7" xfId="0" applyFont="1" applyFill="1" applyBorder="1"/>
    <xf numFmtId="164" fontId="4" fillId="0" borderId="0" xfId="1" applyNumberFormat="1" applyFont="1"/>
    <xf numFmtId="168" fontId="4" fillId="0" borderId="0" xfId="0" applyNumberFormat="1" applyFont="1"/>
    <xf numFmtId="0" fontId="7" fillId="3" borderId="0" xfId="0" applyFont="1" applyFill="1"/>
    <xf numFmtId="0" fontId="8" fillId="3" borderId="13" xfId="0" applyFont="1" applyFill="1" applyBorder="1"/>
    <xf numFmtId="0" fontId="7" fillId="3" borderId="1" xfId="0" applyFont="1" applyFill="1" applyBorder="1" applyAlignment="1">
      <alignment horizontal="center"/>
    </xf>
    <xf numFmtId="0" fontId="7" fillId="3" borderId="15" xfId="0" applyFont="1" applyFill="1" applyBorder="1" applyAlignment="1">
      <alignment horizontal="center"/>
    </xf>
    <xf numFmtId="0" fontId="7" fillId="3" borderId="5" xfId="0" applyFont="1" applyFill="1" applyBorder="1"/>
    <xf numFmtId="37" fontId="7" fillId="3" borderId="10" xfId="0" applyNumberFormat="1" applyFont="1" applyFill="1" applyBorder="1" applyAlignment="1">
      <alignment horizontal="right"/>
    </xf>
    <xf numFmtId="0" fontId="8" fillId="3" borderId="5" xfId="0" applyFont="1" applyFill="1" applyBorder="1"/>
    <xf numFmtId="3" fontId="8" fillId="0" borderId="10" xfId="0" applyNumberFormat="1" applyFont="1" applyBorder="1" applyAlignment="1">
      <alignment horizontal="right"/>
    </xf>
    <xf numFmtId="0" fontId="8" fillId="3" borderId="7" xfId="0" applyFont="1" applyFill="1" applyBorder="1"/>
    <xf numFmtId="3" fontId="8" fillId="0" borderId="11" xfId="0" applyNumberFormat="1" applyFont="1" applyBorder="1" applyAlignment="1">
      <alignment horizontal="right"/>
    </xf>
    <xf numFmtId="0" fontId="8" fillId="3" borderId="15" xfId="0" applyFont="1" applyFill="1" applyBorder="1" applyAlignment="1">
      <alignment vertical="center"/>
    </xf>
    <xf numFmtId="0" fontId="8" fillId="3" borderId="5" xfId="0" applyFont="1" applyFill="1" applyBorder="1" applyAlignment="1">
      <alignment vertical="center"/>
    </xf>
    <xf numFmtId="3" fontId="8" fillId="3" borderId="10" xfId="0" applyNumberFormat="1" applyFont="1" applyFill="1" applyBorder="1" applyAlignment="1">
      <alignment horizontal="right" vertical="center" wrapText="1"/>
    </xf>
    <xf numFmtId="166" fontId="8" fillId="3" borderId="10" xfId="0" applyNumberFormat="1" applyFont="1" applyFill="1" applyBorder="1" applyAlignment="1">
      <alignment horizontal="center" vertical="center" wrapText="1"/>
    </xf>
    <xf numFmtId="0" fontId="7" fillId="3" borderId="7" xfId="0" applyFont="1" applyFill="1" applyBorder="1" applyAlignment="1">
      <alignment vertical="center"/>
    </xf>
    <xf numFmtId="0" fontId="7" fillId="3" borderId="14" xfId="0" applyFont="1" applyFill="1" applyBorder="1" applyAlignment="1">
      <alignment horizontal="left" vertical="center"/>
    </xf>
    <xf numFmtId="165" fontId="7" fillId="3" borderId="11" xfId="0" applyNumberFormat="1" applyFont="1" applyFill="1" applyBorder="1" applyAlignment="1">
      <alignment horizontal="center" vertical="center"/>
    </xf>
    <xf numFmtId="3" fontId="4" fillId="3" borderId="0" xfId="0" applyNumberFormat="1" applyFont="1" applyFill="1"/>
    <xf numFmtId="0" fontId="2" fillId="3" borderId="13" xfId="0" applyFont="1" applyFill="1" applyBorder="1" applyAlignment="1">
      <alignment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5" xfId="0" applyFont="1" applyFill="1" applyBorder="1" applyAlignment="1">
      <alignment vertical="center"/>
    </xf>
    <xf numFmtId="3" fontId="1" fillId="4" borderId="10" xfId="0" applyNumberFormat="1" applyFont="1" applyFill="1" applyBorder="1" applyAlignment="1">
      <alignment horizontal="right" vertical="center"/>
    </xf>
    <xf numFmtId="0" fontId="2" fillId="3" borderId="5" xfId="0" applyFont="1" applyFill="1" applyBorder="1" applyAlignment="1">
      <alignment vertical="center"/>
    </xf>
    <xf numFmtId="167" fontId="2" fillId="4" borderId="10" xfId="0" applyNumberFormat="1" applyFont="1" applyFill="1" applyBorder="1" applyAlignment="1">
      <alignment horizontal="center" vertical="center"/>
    </xf>
    <xf numFmtId="3" fontId="2" fillId="4" borderId="10" xfId="0" applyNumberFormat="1" applyFont="1" applyFill="1" applyBorder="1" applyAlignment="1">
      <alignment horizontal="right" vertical="center"/>
    </xf>
    <xf numFmtId="0" fontId="2" fillId="3" borderId="7" xfId="0" applyFont="1" applyFill="1" applyBorder="1" applyAlignment="1">
      <alignment vertical="center"/>
    </xf>
    <xf numFmtId="167" fontId="2" fillId="4" borderId="11" xfId="0" applyNumberFormat="1" applyFont="1" applyFill="1" applyBorder="1" applyAlignment="1">
      <alignment horizontal="center" vertical="center"/>
    </xf>
    <xf numFmtId="167" fontId="4" fillId="3" borderId="0" xfId="2" applyNumberFormat="1" applyFont="1" applyFill="1"/>
    <xf numFmtId="3" fontId="7" fillId="0" borderId="13" xfId="0" applyNumberFormat="1" applyFont="1" applyBorder="1" applyAlignment="1">
      <alignment horizontal="center" wrapText="1"/>
    </xf>
    <xf numFmtId="0" fontId="7" fillId="0" borderId="15"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xf numFmtId="3" fontId="7" fillId="0" borderId="15" xfId="0" applyNumberFormat="1" applyFont="1" applyBorder="1"/>
    <xf numFmtId="0" fontId="8" fillId="0" borderId="5" xfId="0" applyFont="1" applyBorder="1"/>
    <xf numFmtId="3" fontId="8" fillId="0" borderId="6" xfId="0" applyNumberFormat="1" applyFont="1" applyBorder="1"/>
    <xf numFmtId="0" fontId="7" fillId="0" borderId="2" xfId="0" applyFont="1" applyBorder="1"/>
    <xf numFmtId="3" fontId="7" fillId="0" borderId="3" xfId="0" applyNumberFormat="1" applyFont="1" applyBorder="1"/>
    <xf numFmtId="3" fontId="7" fillId="0" borderId="4" xfId="0" applyNumberFormat="1" applyFont="1" applyBorder="1"/>
    <xf numFmtId="0" fontId="7" fillId="3" borderId="0" xfId="4" applyFont="1" applyFill="1"/>
    <xf numFmtId="0" fontId="8" fillId="3" borderId="0" xfId="4" applyFont="1" applyFill="1"/>
    <xf numFmtId="0" fontId="10" fillId="3" borderId="16" xfId="0" applyFont="1" applyFill="1" applyBorder="1" applyAlignment="1">
      <alignment wrapText="1"/>
    </xf>
    <xf numFmtId="0" fontId="10" fillId="3" borderId="1" xfId="0" applyFont="1" applyFill="1" applyBorder="1" applyAlignment="1">
      <alignment horizontal="center" wrapText="1"/>
    </xf>
    <xf numFmtId="0" fontId="10" fillId="3" borderId="15" xfId="0" applyFont="1" applyFill="1" applyBorder="1" applyAlignment="1">
      <alignment horizontal="center" wrapText="1"/>
    </xf>
    <xf numFmtId="0" fontId="10" fillId="3" borderId="17" xfId="0" applyFont="1" applyFill="1" applyBorder="1" applyAlignment="1">
      <alignment horizontal="center" wrapText="1"/>
    </xf>
    <xf numFmtId="1" fontId="4" fillId="0" borderId="0" xfId="2" applyNumberFormat="1" applyFont="1"/>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3" xfId="0" applyFont="1" applyFill="1" applyBorder="1" applyAlignment="1">
      <alignment vertical="center"/>
    </xf>
    <xf numFmtId="0" fontId="8" fillId="3" borderId="10" xfId="0" applyFont="1" applyFill="1" applyBorder="1" applyAlignment="1">
      <alignment horizontal="center" vertical="center" wrapText="1"/>
    </xf>
    <xf numFmtId="0" fontId="8" fillId="3" borderId="0" xfId="0" applyFont="1" applyFill="1" applyAlignment="1">
      <alignment vertical="center"/>
    </xf>
    <xf numFmtId="0" fontId="8" fillId="3" borderId="10" xfId="0" applyFont="1" applyFill="1" applyBorder="1" applyAlignment="1">
      <alignment vertical="center"/>
    </xf>
    <xf numFmtId="3" fontId="8" fillId="3" borderId="6" xfId="0" applyNumberFormat="1" applyFont="1" applyFill="1" applyBorder="1" applyAlignment="1">
      <alignment horizontal="center" vertical="center" wrapText="1"/>
    </xf>
    <xf numFmtId="3" fontId="1" fillId="4" borderId="6" xfId="0" applyNumberFormat="1" applyFont="1" applyFill="1" applyBorder="1" applyAlignment="1">
      <alignment horizontal="right" vertical="center"/>
    </xf>
    <xf numFmtId="167" fontId="2" fillId="4" borderId="6" xfId="0" applyNumberFormat="1" applyFont="1" applyFill="1" applyBorder="1" applyAlignment="1">
      <alignment horizontal="center" vertical="center"/>
    </xf>
    <xf numFmtId="167" fontId="2" fillId="4" borderId="14" xfId="0" applyNumberFormat="1" applyFont="1" applyFill="1" applyBorder="1" applyAlignment="1">
      <alignment horizontal="center" vertical="center"/>
    </xf>
    <xf numFmtId="167" fontId="2" fillId="4" borderId="8" xfId="0" applyNumberFormat="1" applyFont="1" applyFill="1" applyBorder="1" applyAlignment="1">
      <alignment horizontal="center" vertical="center"/>
    </xf>
    <xf numFmtId="0" fontId="7" fillId="0" borderId="7" xfId="0" applyFont="1" applyBorder="1" applyAlignment="1">
      <alignment horizontal="left"/>
    </xf>
    <xf numFmtId="3" fontId="2" fillId="3" borderId="0" xfId="0" applyNumberFormat="1" applyFont="1" applyFill="1" applyBorder="1" applyAlignment="1">
      <alignment horizontal="right" vertical="center"/>
    </xf>
    <xf numFmtId="0" fontId="1" fillId="3" borderId="2" xfId="0" applyFont="1" applyFill="1" applyBorder="1" applyAlignment="1">
      <alignment horizontal="center" vertical="center" wrapText="1"/>
    </xf>
    <xf numFmtId="0" fontId="1" fillId="3" borderId="7" xfId="0" applyFont="1" applyFill="1" applyBorder="1" applyAlignment="1">
      <alignment vertical="center"/>
    </xf>
    <xf numFmtId="3" fontId="1" fillId="3" borderId="14" xfId="0" applyNumberFormat="1" applyFont="1" applyFill="1" applyBorder="1" applyAlignment="1">
      <alignment horizontal="right" vertical="center"/>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3" fillId="3" borderId="11"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171" fontId="8" fillId="3" borderId="10" xfId="6" applyNumberFormat="1" applyFont="1" applyFill="1" applyBorder="1"/>
    <xf numFmtId="0" fontId="7" fillId="3" borderId="13" xfId="0" applyFont="1" applyFill="1" applyBorder="1" applyAlignment="1">
      <alignment horizontal="center" vertical="center"/>
    </xf>
    <xf numFmtId="0" fontId="8" fillId="3" borderId="10" xfId="0" applyFont="1" applyFill="1" applyBorder="1"/>
    <xf numFmtId="0" fontId="7" fillId="3" borderId="7" xfId="0" applyFont="1" applyFill="1" applyBorder="1"/>
    <xf numFmtId="0" fontId="7" fillId="3" borderId="0" xfId="0" applyFont="1" applyFill="1" applyAlignment="1">
      <alignment horizontal="centerContinuous"/>
    </xf>
    <xf numFmtId="170" fontId="7" fillId="3" borderId="9" xfId="0" applyNumberFormat="1" applyFont="1" applyFill="1" applyBorder="1" applyAlignment="1">
      <alignment horizontal="right"/>
    </xf>
    <xf numFmtId="0" fontId="7" fillId="3" borderId="10" xfId="0" applyFont="1" applyFill="1" applyBorder="1"/>
    <xf numFmtId="0" fontId="7" fillId="3" borderId="19" xfId="0" applyFont="1" applyFill="1" applyBorder="1" applyAlignment="1">
      <alignment vertical="center"/>
    </xf>
    <xf numFmtId="0" fontId="1" fillId="4" borderId="0" xfId="0" applyFont="1" applyFill="1"/>
    <xf numFmtId="0" fontId="4" fillId="4" borderId="0" xfId="0" applyFont="1" applyFill="1"/>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0" fillId="3" borderId="0" xfId="0" applyFill="1"/>
    <xf numFmtId="0" fontId="1" fillId="5" borderId="0" xfId="0" applyFont="1" applyFill="1"/>
    <xf numFmtId="0" fontId="4" fillId="5" borderId="0" xfId="0" applyFont="1" applyFill="1"/>
    <xf numFmtId="0" fontId="3" fillId="3" borderId="1" xfId="0" applyFont="1" applyFill="1" applyBorder="1" applyAlignment="1">
      <alignment horizontal="center" vertical="center" wrapText="1"/>
    </xf>
    <xf numFmtId="0" fontId="4" fillId="3" borderId="1" xfId="0" applyFont="1" applyFill="1" applyBorder="1" applyAlignment="1">
      <alignment vertical="center"/>
    </xf>
    <xf numFmtId="167" fontId="4" fillId="3" borderId="1" xfId="0" applyNumberFormat="1" applyFont="1" applyFill="1" applyBorder="1" applyAlignment="1">
      <alignment horizontal="center"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167" fontId="4" fillId="3" borderId="1"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1" fontId="4" fillId="3" borderId="1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3" fontId="4" fillId="3" borderId="11" xfId="0" applyNumberFormat="1"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0" fontId="3" fillId="3" borderId="2" xfId="0" applyFont="1" applyFill="1" applyBorder="1" applyAlignment="1">
      <alignment vertical="center"/>
    </xf>
    <xf numFmtId="3" fontId="3" fillId="3" borderId="9" xfId="0" applyNumberFormat="1" applyFont="1" applyFill="1" applyBorder="1" applyAlignment="1">
      <alignment horizontal="right" vertical="center" wrapText="1"/>
    </xf>
    <xf numFmtId="3" fontId="8" fillId="3" borderId="0" xfId="0" applyNumberFormat="1" applyFont="1" applyFill="1"/>
    <xf numFmtId="0" fontId="4" fillId="3" borderId="5" xfId="0" applyFont="1" applyFill="1" applyBorder="1" applyAlignment="1">
      <alignment horizontal="left" vertical="center" wrapText="1" indent="1"/>
    </xf>
    <xf numFmtId="3" fontId="4" fillId="3" borderId="10" xfId="0" applyNumberFormat="1" applyFont="1" applyFill="1" applyBorder="1" applyAlignment="1">
      <alignment horizontal="right" vertical="center" wrapText="1"/>
    </xf>
    <xf numFmtId="3" fontId="3"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indent="1"/>
    </xf>
    <xf numFmtId="0" fontId="4" fillId="3" borderId="5" xfId="0" applyFont="1" applyFill="1" applyBorder="1" applyAlignment="1">
      <alignment horizontal="left" vertical="center" wrapText="1" indent="2"/>
    </xf>
    <xf numFmtId="3" fontId="4" fillId="3" borderId="10" xfId="0" applyNumberFormat="1" applyFont="1" applyFill="1" applyBorder="1" applyAlignment="1">
      <alignment horizontal="right" vertical="center"/>
    </xf>
    <xf numFmtId="0" fontId="3" fillId="3" borderId="7" xfId="0" applyFont="1" applyFill="1" applyBorder="1" applyAlignment="1">
      <alignment vertical="center"/>
    </xf>
    <xf numFmtId="3" fontId="3" fillId="3" borderId="11"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0" fontId="8" fillId="3" borderId="0" xfId="0" applyFont="1" applyFill="1" applyAlignment="1">
      <alignment horizontal="left"/>
    </xf>
    <xf numFmtId="0" fontId="2" fillId="3" borderId="9"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vertical="center" wrapText="1"/>
    </xf>
    <xf numFmtId="3" fontId="1" fillId="3" borderId="9" xfId="0" applyNumberFormat="1" applyFont="1" applyFill="1" applyBorder="1" applyAlignment="1">
      <alignment horizontal="right" vertical="center" wrapText="1"/>
    </xf>
    <xf numFmtId="165" fontId="1" fillId="3" borderId="4" xfId="0" applyNumberFormat="1" applyFont="1" applyFill="1" applyBorder="1" applyAlignment="1">
      <alignment horizontal="center" vertical="center" wrapText="1"/>
    </xf>
    <xf numFmtId="0" fontId="1" fillId="3" borderId="5" xfId="0" applyFont="1" applyFill="1" applyBorder="1" applyAlignment="1">
      <alignment vertical="center" wrapText="1"/>
    </xf>
    <xf numFmtId="3" fontId="1" fillId="3" borderId="10" xfId="0" applyNumberFormat="1" applyFont="1" applyFill="1" applyBorder="1" applyAlignment="1">
      <alignment horizontal="right" vertical="center" wrapText="1"/>
    </xf>
    <xf numFmtId="165" fontId="1" fillId="3" borderId="6" xfId="0" applyNumberFormat="1" applyFont="1" applyFill="1" applyBorder="1" applyAlignment="1">
      <alignment horizontal="center" vertical="center" wrapText="1"/>
    </xf>
    <xf numFmtId="0" fontId="2" fillId="3" borderId="5" xfId="0" applyFont="1" applyFill="1" applyBorder="1" applyAlignment="1">
      <alignment horizontal="left" vertical="center" wrapText="1" indent="1"/>
    </xf>
    <xf numFmtId="3" fontId="2" fillId="3" borderId="10" xfId="0" applyNumberFormat="1" applyFont="1" applyFill="1" applyBorder="1" applyAlignment="1">
      <alignment horizontal="right" vertical="center" wrapText="1"/>
    </xf>
    <xf numFmtId="165" fontId="2" fillId="3" borderId="6" xfId="0" applyNumberFormat="1" applyFont="1" applyFill="1" applyBorder="1" applyAlignment="1">
      <alignment horizontal="center" vertical="center" wrapText="1"/>
    </xf>
    <xf numFmtId="3" fontId="2" fillId="3" borderId="10" xfId="0" applyNumberFormat="1" applyFont="1" applyFill="1" applyBorder="1" applyAlignment="1">
      <alignment horizontal="right" vertical="center"/>
    </xf>
    <xf numFmtId="165" fontId="2" fillId="3" borderId="6" xfId="0" applyNumberFormat="1" applyFont="1" applyFill="1" applyBorder="1" applyAlignment="1">
      <alignment horizontal="center" vertical="center"/>
    </xf>
    <xf numFmtId="3" fontId="1" fillId="3" borderId="10" xfId="0" applyNumberFormat="1" applyFont="1" applyFill="1" applyBorder="1" applyAlignment="1">
      <alignment horizontal="right" vertical="center"/>
    </xf>
    <xf numFmtId="165" fontId="1" fillId="3" borderId="6" xfId="0" applyNumberFormat="1" applyFont="1" applyFill="1" applyBorder="1" applyAlignment="1">
      <alignment horizontal="center" vertical="center"/>
    </xf>
    <xf numFmtId="3" fontId="1" fillId="3" borderId="11" xfId="0" applyNumberFormat="1" applyFont="1" applyFill="1" applyBorder="1" applyAlignment="1">
      <alignment horizontal="right" vertical="center"/>
    </xf>
    <xf numFmtId="165" fontId="1" fillId="3" borderId="8" xfId="0" applyNumberFormat="1" applyFont="1" applyFill="1" applyBorder="1" applyAlignment="1">
      <alignment horizontal="center" vertical="center"/>
    </xf>
    <xf numFmtId="0" fontId="3" fillId="0" borderId="0" xfId="0" applyFont="1"/>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 xfId="0" applyFont="1" applyBorder="1" applyAlignment="1">
      <alignment vertical="center"/>
    </xf>
    <xf numFmtId="0" fontId="2" fillId="0" borderId="5" xfId="0" applyFont="1" applyBorder="1" applyAlignment="1">
      <alignment vertical="center"/>
    </xf>
    <xf numFmtId="0" fontId="1" fillId="0" borderId="7" xfId="0" applyFont="1" applyBorder="1" applyAlignment="1">
      <alignment vertical="center"/>
    </xf>
    <xf numFmtId="0" fontId="1" fillId="2" borderId="13" xfId="0" applyFont="1" applyFill="1" applyBorder="1" applyAlignment="1">
      <alignmen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2" xfId="0" applyFont="1" applyFill="1" applyBorder="1"/>
    <xf numFmtId="0" fontId="4" fillId="2" borderId="7" xfId="0" applyFont="1" applyFill="1" applyBorder="1"/>
    <xf numFmtId="0" fontId="3" fillId="0" borderId="7" xfId="0" applyFont="1" applyBorder="1" applyAlignment="1">
      <alignment vertical="center"/>
    </xf>
    <xf numFmtId="0" fontId="3" fillId="2" borderId="13" xfId="0" applyFont="1" applyFill="1" applyBorder="1" applyAlignment="1">
      <alignment vertical="center"/>
    </xf>
    <xf numFmtId="0" fontId="4" fillId="0" borderId="0" xfId="0" applyFont="1" applyAlignment="1">
      <alignment vertical="center" wrapText="1"/>
    </xf>
    <xf numFmtId="0" fontId="2" fillId="0" borderId="7"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3" xfId="0" applyFont="1" applyBorder="1" applyAlignment="1">
      <alignment vertical="center" wrapText="1"/>
    </xf>
    <xf numFmtId="0" fontId="3" fillId="0" borderId="5" xfId="0" applyFont="1" applyBorder="1" applyAlignment="1">
      <alignment horizontal="justify" vertical="center" wrapText="1"/>
    </xf>
    <xf numFmtId="3" fontId="3" fillId="0" borderId="10" xfId="0" applyNumberFormat="1" applyFont="1" applyBorder="1" applyAlignment="1">
      <alignment horizontal="right" vertical="center" wrapText="1"/>
    </xf>
    <xf numFmtId="0" fontId="2" fillId="0" borderId="5" xfId="0" applyFont="1" applyBorder="1" applyAlignment="1">
      <alignment horizontal="justify" vertical="center" wrapText="1"/>
    </xf>
    <xf numFmtId="3" fontId="2" fillId="0" borderId="10" xfId="0" applyNumberFormat="1" applyFont="1" applyBorder="1" applyAlignment="1">
      <alignment horizontal="right" vertical="center" wrapText="1"/>
    </xf>
    <xf numFmtId="0" fontId="2" fillId="0" borderId="7" xfId="0" applyFont="1" applyBorder="1" applyAlignment="1">
      <alignment horizontal="justify" vertical="center" wrapText="1"/>
    </xf>
    <xf numFmtId="3" fontId="2" fillId="0" borderId="11" xfId="0" applyNumberFormat="1" applyFont="1" applyBorder="1" applyAlignment="1">
      <alignment horizontal="right" vertical="center" wrapText="1"/>
    </xf>
    <xf numFmtId="0" fontId="1" fillId="2"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2" fillId="2" borderId="0" xfId="0" applyFont="1" applyFill="1" applyAlignment="1">
      <alignment horizontal="justify"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xf>
    <xf numFmtId="0" fontId="4" fillId="0" borderId="0" xfId="0" applyFont="1" applyAlignment="1">
      <alignment horizontal="justify"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justify" vertical="center"/>
    </xf>
    <xf numFmtId="0" fontId="3" fillId="0" borderId="10" xfId="0" applyFont="1" applyBorder="1" applyAlignment="1">
      <alignment horizontal="justify" vertical="center"/>
    </xf>
    <xf numFmtId="0" fontId="4"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center" vertical="center"/>
    </xf>
    <xf numFmtId="0" fontId="19" fillId="0" borderId="0" xfId="0" applyFont="1" applyAlignment="1">
      <alignment vertical="center"/>
    </xf>
    <xf numFmtId="0" fontId="4" fillId="2" borderId="0"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xf>
    <xf numFmtId="0" fontId="3" fillId="0" borderId="8" xfId="0" applyFont="1" applyBorder="1" applyAlignment="1">
      <alignment horizontal="righ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2" fillId="0" borderId="5"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13" xfId="0" applyFont="1" applyBorder="1" applyAlignment="1">
      <alignment vertical="center"/>
    </xf>
    <xf numFmtId="0" fontId="3" fillId="0" borderId="13" xfId="0" applyFont="1" applyBorder="1" applyAlignment="1">
      <alignment vertical="center"/>
    </xf>
    <xf numFmtId="0" fontId="1" fillId="2" borderId="2" xfId="0" applyFont="1" applyFill="1" applyBorder="1" applyAlignment="1">
      <alignment vertical="center"/>
    </xf>
    <xf numFmtId="0" fontId="4" fillId="0" borderId="2"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2"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7" xfId="0" applyFont="1" applyBorder="1" applyAlignment="1">
      <alignment vertical="center" wrapText="1"/>
    </xf>
    <xf numFmtId="0" fontId="3" fillId="0" borderId="7" xfId="0" applyFont="1" applyBorder="1" applyAlignment="1">
      <alignment vertical="center" wrapText="1"/>
    </xf>
    <xf numFmtId="49" fontId="3" fillId="0" borderId="11" xfId="0" applyNumberFormat="1" applyFont="1" applyBorder="1" applyAlignment="1">
      <alignment horizontal="center" vertical="center" wrapText="1"/>
    </xf>
    <xf numFmtId="0" fontId="3" fillId="0" borderId="11" xfId="0" applyFont="1" applyBorder="1" applyAlignment="1">
      <alignment horizontal="justify" vertical="center" wrapText="1"/>
    </xf>
    <xf numFmtId="0" fontId="1" fillId="0" borderId="5"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3" fontId="8" fillId="3" borderId="0" xfId="4" applyNumberFormat="1" applyFont="1" applyFill="1" applyBorder="1" applyAlignment="1">
      <alignment vertical="center"/>
    </xf>
    <xf numFmtId="3" fontId="1" fillId="0" borderId="2" xfId="0" applyNumberFormat="1" applyFont="1" applyBorder="1" applyAlignment="1">
      <alignment horizontal="center" wrapText="1"/>
    </xf>
    <xf numFmtId="0" fontId="8" fillId="0" borderId="5" xfId="4" applyFont="1" applyBorder="1"/>
    <xf numFmtId="166" fontId="8" fillId="3" borderId="6" xfId="4" applyNumberFormat="1" applyFont="1" applyFill="1" applyBorder="1" applyAlignment="1">
      <alignment vertical="center"/>
    </xf>
    <xf numFmtId="0" fontId="7" fillId="0" borderId="7" xfId="4" applyFont="1" applyBorder="1"/>
    <xf numFmtId="3" fontId="7" fillId="3" borderId="14" xfId="4" applyNumberFormat="1" applyFont="1" applyFill="1" applyBorder="1" applyAlignment="1">
      <alignment vertical="center"/>
    </xf>
    <xf numFmtId="166" fontId="7" fillId="3" borderId="8" xfId="4" applyNumberFormat="1" applyFont="1" applyFill="1" applyBorder="1" applyAlignment="1">
      <alignment vertical="center"/>
    </xf>
    <xf numFmtId="3" fontId="1" fillId="0" borderId="7" xfId="0" applyNumberFormat="1" applyFont="1" applyBorder="1" applyAlignment="1">
      <alignment horizontal="center" wrapText="1"/>
    </xf>
    <xf numFmtId="0" fontId="1" fillId="0" borderId="14" xfId="4" applyFont="1" applyBorder="1" applyAlignment="1">
      <alignment horizontal="center" vertical="center"/>
    </xf>
    <xf numFmtId="0" fontId="1" fillId="0" borderId="8" xfId="4" applyFont="1" applyBorder="1" applyAlignment="1">
      <alignment horizontal="center" vertical="center"/>
    </xf>
    <xf numFmtId="0" fontId="1" fillId="0" borderId="7" xfId="4" applyFont="1" applyBorder="1" applyAlignment="1">
      <alignment horizontal="center" vertical="center"/>
    </xf>
    <xf numFmtId="3" fontId="8" fillId="0" borderId="5" xfId="4" applyNumberFormat="1" applyFont="1" applyBorder="1" applyAlignment="1">
      <alignment vertical="center"/>
    </xf>
    <xf numFmtId="166" fontId="8" fillId="0" borderId="6" xfId="4" applyNumberFormat="1" applyFont="1" applyBorder="1" applyAlignment="1">
      <alignment vertical="center"/>
    </xf>
    <xf numFmtId="3" fontId="7" fillId="0" borderId="7" xfId="4" applyNumberFormat="1" applyFont="1" applyBorder="1" applyAlignment="1">
      <alignment vertical="center"/>
    </xf>
    <xf numFmtId="166" fontId="7" fillId="0" borderId="8" xfId="4" applyNumberFormat="1" applyFont="1" applyBorder="1" applyAlignment="1">
      <alignment vertical="center"/>
    </xf>
    <xf numFmtId="0" fontId="4" fillId="3" borderId="5" xfId="0" quotePrefix="1" applyFont="1" applyFill="1" applyBorder="1" applyAlignment="1">
      <alignment horizontal="right" wrapText="1"/>
    </xf>
    <xf numFmtId="0" fontId="4" fillId="3" borderId="7" xfId="0" applyFont="1" applyFill="1" applyBorder="1" applyAlignment="1">
      <alignment horizontal="right"/>
    </xf>
    <xf numFmtId="0" fontId="4" fillId="3" borderId="13" xfId="0" applyFont="1" applyFill="1" applyBorder="1"/>
    <xf numFmtId="0" fontId="7" fillId="3" borderId="12" xfId="0" applyFont="1" applyFill="1" applyBorder="1" applyAlignment="1">
      <alignment horizontal="center" vertical="center"/>
    </xf>
    <xf numFmtId="167" fontId="8" fillId="3" borderId="10" xfId="2"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2" xfId="0" applyFont="1" applyBorder="1" applyAlignment="1">
      <alignment vertical="center"/>
    </xf>
    <xf numFmtId="3" fontId="7" fillId="3" borderId="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10" xfId="0" applyFont="1" applyFill="1" applyBorder="1" applyAlignment="1">
      <alignment horizontal="right" vertical="center"/>
    </xf>
    <xf numFmtId="0" fontId="8" fillId="3" borderId="7" xfId="0" applyFont="1" applyFill="1" applyBorder="1" applyAlignment="1">
      <alignment vertical="center"/>
    </xf>
    <xf numFmtId="3" fontId="8" fillId="3" borderId="11"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1" fillId="2" borderId="9" xfId="0" applyFont="1" applyFill="1" applyBorder="1" applyAlignment="1">
      <alignment horizontal="center" vertical="center"/>
    </xf>
    <xf numFmtId="41" fontId="2" fillId="0" borderId="10" xfId="1" applyFont="1" applyBorder="1" applyAlignment="1">
      <alignment horizontal="right" vertical="center"/>
    </xf>
    <xf numFmtId="41" fontId="1" fillId="0" borderId="10" xfId="1" applyFont="1" applyBorder="1" applyAlignment="1">
      <alignment horizontal="right" vertical="center"/>
    </xf>
    <xf numFmtId="41" fontId="1" fillId="2" borderId="10" xfId="1" applyFont="1" applyFill="1" applyBorder="1" applyAlignment="1">
      <alignment horizontal="right" vertical="center"/>
    </xf>
    <xf numFmtId="41" fontId="2" fillId="2" borderId="10" xfId="1" applyFont="1" applyFill="1" applyBorder="1" applyAlignment="1">
      <alignment horizontal="right" vertical="center"/>
    </xf>
    <xf numFmtId="41" fontId="1" fillId="2" borderId="11" xfId="1" applyFont="1" applyFill="1" applyBorder="1" applyAlignment="1">
      <alignment horizontal="right" vertical="center"/>
    </xf>
    <xf numFmtId="41" fontId="3" fillId="0" borderId="10" xfId="1" applyFont="1" applyBorder="1" applyAlignment="1">
      <alignment horizontal="center" vertical="center"/>
    </xf>
    <xf numFmtId="41" fontId="4" fillId="0" borderId="10" xfId="1" applyFont="1" applyBorder="1" applyAlignment="1">
      <alignment horizontal="center" vertical="center"/>
    </xf>
    <xf numFmtId="41" fontId="3" fillId="0" borderId="11" xfId="1" applyFont="1" applyBorder="1" applyAlignment="1">
      <alignment horizontal="center" vertical="center"/>
    </xf>
    <xf numFmtId="37" fontId="4" fillId="0" borderId="0" xfId="0" applyNumberFormat="1" applyFont="1"/>
    <xf numFmtId="0" fontId="2" fillId="2" borderId="5" xfId="0" applyFont="1" applyFill="1" applyBorder="1" applyAlignment="1">
      <alignment vertical="center"/>
    </xf>
    <xf numFmtId="0" fontId="1" fillId="2" borderId="0" xfId="0" applyFont="1" applyFill="1" applyBorder="1" applyAlignment="1">
      <alignment horizontal="center" vertical="center"/>
    </xf>
    <xf numFmtId="0" fontId="4" fillId="0" borderId="0" xfId="0" applyFont="1" applyBorder="1" applyAlignment="1">
      <alignment vertical="center"/>
    </xf>
    <xf numFmtId="0" fontId="7"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9" xfId="0" applyFont="1" applyFill="1" applyBorder="1"/>
    <xf numFmtId="171" fontId="8" fillId="3" borderId="20" xfId="6" applyNumberFormat="1" applyFont="1" applyFill="1" applyBorder="1"/>
    <xf numFmtId="171" fontId="8" fillId="3" borderId="18" xfId="6" applyNumberFormat="1" applyFont="1" applyFill="1" applyBorder="1"/>
    <xf numFmtId="0" fontId="7" fillId="3" borderId="10" xfId="0" applyFont="1" applyFill="1" applyBorder="1" applyAlignment="1">
      <alignment vertical="center"/>
    </xf>
    <xf numFmtId="0" fontId="8" fillId="3" borderId="11" xfId="0" applyFont="1" applyFill="1" applyBorder="1" applyAlignment="1">
      <alignment vertical="center"/>
    </xf>
    <xf numFmtId="171" fontId="8" fillId="3" borderId="21" xfId="6" applyNumberFormat="1" applyFont="1" applyFill="1" applyBorder="1"/>
    <xf numFmtId="171" fontId="8" fillId="3" borderId="22" xfId="6" applyNumberFormat="1" applyFont="1" applyFill="1" applyBorder="1"/>
    <xf numFmtId="171" fontId="8" fillId="3" borderId="23" xfId="6" applyNumberFormat="1" applyFont="1" applyFill="1" applyBorder="1"/>
    <xf numFmtId="0" fontId="8" fillId="3" borderId="14" xfId="0" applyFont="1" applyFill="1" applyBorder="1" applyAlignment="1">
      <alignment horizontal="left" wrapText="1"/>
    </xf>
    <xf numFmtId="0" fontId="7" fillId="3" borderId="24" xfId="0" applyFont="1" applyFill="1" applyBorder="1" applyAlignment="1">
      <alignment horizontal="center" vertical="center"/>
    </xf>
    <xf numFmtId="0" fontId="8" fillId="3" borderId="25" xfId="0" applyFont="1" applyFill="1" applyBorder="1" applyAlignment="1">
      <alignment vertical="center"/>
    </xf>
    <xf numFmtId="0" fontId="4" fillId="3" borderId="0" xfId="0" applyFont="1" applyFill="1" applyAlignment="1">
      <alignment horizontal="centerContinuous"/>
    </xf>
    <xf numFmtId="0" fontId="8" fillId="3" borderId="2" xfId="0" applyFont="1" applyFill="1" applyBorder="1"/>
    <xf numFmtId="0" fontId="7" fillId="3" borderId="9" xfId="0" applyFont="1" applyFill="1" applyBorder="1" applyAlignment="1">
      <alignment horizontal="center"/>
    </xf>
    <xf numFmtId="0" fontId="7" fillId="3" borderId="11" xfId="0" applyFont="1" applyFill="1" applyBorder="1" applyAlignment="1">
      <alignment horizontal="center"/>
    </xf>
    <xf numFmtId="165" fontId="4" fillId="3" borderId="0" xfId="0" applyNumberFormat="1" applyFont="1" applyFill="1"/>
    <xf numFmtId="0" fontId="22" fillId="3" borderId="10" xfId="0" applyFont="1" applyFill="1" applyBorder="1"/>
    <xf numFmtId="0" fontId="4" fillId="3" borderId="10" xfId="0" applyFont="1" applyFill="1" applyBorder="1"/>
    <xf numFmtId="0" fontId="8" fillId="3" borderId="11" xfId="0" applyFont="1" applyFill="1" applyBorder="1"/>
    <xf numFmtId="166" fontId="4" fillId="3" borderId="0" xfId="0" applyNumberFormat="1" applyFont="1" applyFill="1"/>
    <xf numFmtId="0" fontId="8" fillId="3" borderId="0" xfId="0" applyFont="1" applyFill="1" applyAlignment="1">
      <alignment horizontal="centerContinuous"/>
    </xf>
    <xf numFmtId="0" fontId="8" fillId="3" borderId="3" xfId="0" applyFont="1" applyFill="1" applyBorder="1"/>
    <xf numFmtId="0" fontId="7" fillId="3" borderId="7" xfId="0" applyFont="1" applyFill="1" applyBorder="1" applyAlignment="1">
      <alignment horizontal="centerContinuous"/>
    </xf>
    <xf numFmtId="0" fontId="8" fillId="3" borderId="14" xfId="0" applyFont="1" applyFill="1" applyBorder="1" applyAlignment="1">
      <alignment horizontal="centerContinuous"/>
    </xf>
    <xf numFmtId="166" fontId="10" fillId="3" borderId="40" xfId="0" applyNumberFormat="1" applyFont="1" applyFill="1" applyBorder="1" applyAlignment="1">
      <alignment horizontal="center" vertical="center"/>
    </xf>
    <xf numFmtId="166" fontId="11" fillId="3" borderId="40"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0" fontId="7" fillId="3" borderId="0" xfId="0" applyFont="1" applyFill="1" applyAlignment="1">
      <alignment vertical="center"/>
    </xf>
    <xf numFmtId="3" fontId="7" fillId="3" borderId="5" xfId="0" applyNumberFormat="1" applyFont="1" applyFill="1" applyBorder="1" applyAlignment="1">
      <alignment horizontal="right" vertical="center"/>
    </xf>
    <xf numFmtId="3" fontId="7" fillId="3" borderId="10" xfId="0" applyNumberFormat="1" applyFont="1" applyFill="1" applyBorder="1" applyAlignment="1">
      <alignment horizontal="right" vertical="center"/>
    </xf>
    <xf numFmtId="165" fontId="7" fillId="3" borderId="0" xfId="0" applyNumberFormat="1" applyFont="1" applyFill="1" applyAlignment="1">
      <alignment horizontal="center" vertical="center"/>
    </xf>
    <xf numFmtId="165" fontId="7" fillId="3" borderId="10" xfId="0" applyNumberFormat="1" applyFont="1" applyFill="1" applyBorder="1" applyAlignment="1">
      <alignment horizontal="center" vertical="center"/>
    </xf>
    <xf numFmtId="3" fontId="8" fillId="3" borderId="5" xfId="0" applyNumberFormat="1" applyFont="1" applyFill="1" applyBorder="1" applyAlignment="1">
      <alignment horizontal="right" vertical="center"/>
    </xf>
    <xf numFmtId="165" fontId="8" fillId="3" borderId="0" xfId="0" applyNumberFormat="1" applyFont="1" applyFill="1" applyAlignment="1">
      <alignment horizontal="center" vertical="center"/>
    </xf>
    <xf numFmtId="165" fontId="8" fillId="3" borderId="10" xfId="0" applyNumberFormat="1" applyFont="1" applyFill="1" applyBorder="1" applyAlignment="1">
      <alignment horizontal="center" vertical="center"/>
    </xf>
    <xf numFmtId="3" fontId="7" fillId="3" borderId="2" xfId="0" applyNumberFormat="1" applyFont="1" applyFill="1" applyBorder="1" applyAlignment="1">
      <alignment horizontal="right" vertical="center"/>
    </xf>
    <xf numFmtId="165" fontId="7" fillId="3" borderId="3" xfId="0" applyNumberFormat="1" applyFont="1" applyFill="1" applyBorder="1" applyAlignment="1">
      <alignment horizontal="center" vertical="center"/>
    </xf>
    <xf numFmtId="165" fontId="7" fillId="3" borderId="9" xfId="0" applyNumberFormat="1" applyFont="1" applyFill="1" applyBorder="1" applyAlignment="1">
      <alignment horizontal="center" vertical="center"/>
    </xf>
    <xf numFmtId="3" fontId="8" fillId="3" borderId="7" xfId="0" applyNumberFormat="1" applyFont="1" applyFill="1" applyBorder="1" applyAlignment="1">
      <alignment horizontal="right" vertical="center"/>
    </xf>
    <xf numFmtId="165" fontId="8" fillId="3" borderId="14" xfId="0" applyNumberFormat="1" applyFont="1" applyFill="1" applyBorder="1" applyAlignment="1">
      <alignment horizontal="center" vertical="center"/>
    </xf>
    <xf numFmtId="165" fontId="8" fillId="3" borderId="11" xfId="0" applyNumberFormat="1" applyFont="1" applyFill="1" applyBorder="1" applyAlignment="1">
      <alignment horizontal="center" vertical="center"/>
    </xf>
    <xf numFmtId="0" fontId="7" fillId="3" borderId="5" xfId="0" applyFont="1" applyFill="1" applyBorder="1" applyAlignment="1">
      <alignment vertical="center" wrapText="1"/>
    </xf>
    <xf numFmtId="0" fontId="8" fillId="3" borderId="2" xfId="0" applyFont="1" applyFill="1" applyBorder="1" applyAlignment="1">
      <alignment vertical="center"/>
    </xf>
    <xf numFmtId="0" fontId="8" fillId="3" borderId="9" xfId="0" applyFont="1" applyFill="1" applyBorder="1" applyAlignment="1">
      <alignment vertical="center"/>
    </xf>
    <xf numFmtId="165" fontId="8" fillId="3" borderId="3" xfId="0" applyNumberFormat="1" applyFont="1" applyFill="1" applyBorder="1" applyAlignment="1">
      <alignment horizontal="center" vertical="center"/>
    </xf>
    <xf numFmtId="165" fontId="8" fillId="3" borderId="9" xfId="0" applyNumberFormat="1" applyFont="1" applyFill="1" applyBorder="1" applyAlignment="1">
      <alignment horizontal="center" vertical="center"/>
    </xf>
    <xf numFmtId="0" fontId="8" fillId="3" borderId="5" xfId="0" applyFont="1" applyFill="1" applyBorder="1" applyAlignment="1">
      <alignment horizontal="right" vertical="center"/>
    </xf>
    <xf numFmtId="3" fontId="7" fillId="3" borderId="13"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65" fontId="7" fillId="3" borderId="15" xfId="0" applyNumberFormat="1" applyFont="1" applyFill="1" applyBorder="1" applyAlignment="1">
      <alignment horizontal="center" vertical="center"/>
    </xf>
    <xf numFmtId="165" fontId="7" fillId="3" borderId="1" xfId="0" applyNumberFormat="1" applyFont="1" applyFill="1" applyBorder="1" applyAlignment="1">
      <alignment horizontal="center" vertical="center"/>
    </xf>
    <xf numFmtId="3" fontId="7" fillId="3" borderId="7" xfId="0" applyNumberFormat="1" applyFont="1" applyFill="1" applyBorder="1" applyAlignment="1">
      <alignment horizontal="right" vertical="center"/>
    </xf>
    <xf numFmtId="165" fontId="7" fillId="3" borderId="14" xfId="0" applyNumberFormat="1" applyFont="1" applyFill="1" applyBorder="1" applyAlignment="1">
      <alignment horizontal="center" vertical="center"/>
    </xf>
    <xf numFmtId="0" fontId="8" fillId="3" borderId="0" xfId="3" applyFont="1" applyFill="1" applyAlignment="1"/>
    <xf numFmtId="0" fontId="7" fillId="3" borderId="0" xfId="3" applyFont="1" applyFill="1" applyAlignment="1">
      <alignment vertical="center"/>
    </xf>
    <xf numFmtId="0" fontId="8" fillId="3" borderId="0" xfId="3" applyFont="1" applyFill="1" applyAlignment="1">
      <alignment horizontal="left" vertical="center"/>
    </xf>
    <xf numFmtId="0" fontId="7" fillId="3" borderId="1" xfId="3" applyFont="1" applyFill="1" applyBorder="1" applyAlignment="1">
      <alignment vertical="center"/>
    </xf>
    <xf numFmtId="0" fontId="7" fillId="3" borderId="1" xfId="3" applyFont="1" applyFill="1" applyBorder="1" applyAlignment="1">
      <alignment horizontal="center" vertical="center"/>
    </xf>
    <xf numFmtId="4" fontId="8" fillId="3" borderId="1" xfId="3" applyNumberFormat="1" applyFont="1" applyFill="1" applyBorder="1" applyAlignment="1">
      <alignment vertical="center"/>
    </xf>
    <xf numFmtId="0" fontId="8" fillId="3" borderId="1" xfId="3" applyFont="1" applyFill="1" applyBorder="1" applyAlignment="1">
      <alignment horizontal="left" vertical="center"/>
    </xf>
    <xf numFmtId="4" fontId="7" fillId="3" borderId="1" xfId="3" applyNumberFormat="1" applyFont="1" applyFill="1" applyBorder="1" applyAlignment="1">
      <alignment vertical="center"/>
    </xf>
    <xf numFmtId="0" fontId="8" fillId="3" borderId="1" xfId="3" applyFont="1" applyFill="1" applyBorder="1" applyAlignment="1">
      <alignment vertical="center"/>
    </xf>
    <xf numFmtId="0" fontId="8" fillId="3" borderId="0" xfId="3" applyFont="1" applyFill="1" applyAlignment="1">
      <alignment vertical="center"/>
    </xf>
    <xf numFmtId="3" fontId="8" fillId="3" borderId="0" xfId="3" applyNumberFormat="1" applyFont="1" applyFill="1" applyAlignment="1">
      <alignment vertical="center"/>
    </xf>
    <xf numFmtId="172" fontId="8" fillId="3" borderId="0" xfId="11" applyNumberFormat="1" applyFont="1" applyFill="1" applyAlignment="1">
      <alignment vertical="center"/>
    </xf>
    <xf numFmtId="0" fontId="7" fillId="3" borderId="0" xfId="3" applyFont="1" applyFill="1" applyAlignment="1">
      <alignment horizontal="left" vertical="center"/>
    </xf>
    <xf numFmtId="0" fontId="7" fillId="3" borderId="0" xfId="12" applyFont="1" applyFill="1" applyAlignment="1">
      <alignment horizontal="left" vertical="center"/>
    </xf>
    <xf numFmtId="0" fontId="24" fillId="3" borderId="0" xfId="0" applyFont="1" applyFill="1" applyAlignment="1">
      <alignment horizontal="centerContinuous"/>
    </xf>
    <xf numFmtId="0" fontId="8" fillId="3" borderId="0" xfId="12" applyFont="1" applyFill="1" applyAlignment="1">
      <alignment horizontal="left" vertical="center"/>
    </xf>
    <xf numFmtId="0" fontId="7" fillId="3" borderId="12" xfId="0" applyFont="1" applyFill="1" applyBorder="1" applyAlignment="1">
      <alignment horizontal="center" wrapText="1"/>
    </xf>
    <xf numFmtId="0" fontId="3" fillId="3" borderId="10" xfId="0" applyFont="1" applyFill="1" applyBorder="1"/>
    <xf numFmtId="170" fontId="3" fillId="3" borderId="6" xfId="0" applyNumberFormat="1" applyFont="1" applyFill="1" applyBorder="1" applyAlignment="1">
      <alignment horizontal="right"/>
    </xf>
    <xf numFmtId="170" fontId="3" fillId="3" borderId="0" xfId="0" applyNumberFormat="1" applyFont="1" applyFill="1" applyAlignment="1">
      <alignment horizontal="right"/>
    </xf>
    <xf numFmtId="170" fontId="3" fillId="3" borderId="9" xfId="0" applyNumberFormat="1" applyFont="1" applyFill="1" applyBorder="1" applyAlignment="1">
      <alignment horizontal="right"/>
    </xf>
    <xf numFmtId="170" fontId="4" fillId="3" borderId="6" xfId="0" applyNumberFormat="1" applyFont="1" applyFill="1" applyBorder="1" applyAlignment="1">
      <alignment horizontal="right"/>
    </xf>
    <xf numFmtId="0" fontId="3" fillId="3" borderId="1" xfId="0" applyFont="1" applyFill="1" applyBorder="1" applyAlignment="1">
      <alignment vertical="center"/>
    </xf>
    <xf numFmtId="171" fontId="3" fillId="3" borderId="12" xfId="0" applyNumberFormat="1" applyFont="1" applyFill="1" applyBorder="1" applyAlignment="1">
      <alignment horizontal="center" vertical="center"/>
    </xf>
    <xf numFmtId="3" fontId="3" fillId="3" borderId="12" xfId="2" applyNumberFormat="1" applyFont="1" applyFill="1" applyBorder="1" applyAlignment="1">
      <alignment vertical="center"/>
    </xf>
    <xf numFmtId="0" fontId="25" fillId="3" borderId="0" xfId="0" applyFont="1" applyFill="1"/>
    <xf numFmtId="0" fontId="7" fillId="3" borderId="0" xfId="12" applyFont="1" applyFill="1" applyAlignment="1">
      <alignment vertical="center"/>
    </xf>
    <xf numFmtId="173" fontId="4" fillId="3" borderId="0" xfId="0" applyNumberFormat="1" applyFont="1" applyFill="1"/>
    <xf numFmtId="0" fontId="24" fillId="3" borderId="0" xfId="0" applyFont="1" applyFill="1" applyAlignment="1">
      <alignment horizontal="left"/>
    </xf>
    <xf numFmtId="0" fontId="7" fillId="3" borderId="1" xfId="0" applyFont="1" applyFill="1" applyBorder="1" applyAlignment="1">
      <alignment horizontal="center" wrapText="1"/>
    </xf>
    <xf numFmtId="0" fontId="3" fillId="3" borderId="9" xfId="0" applyFont="1" applyFill="1" applyBorder="1"/>
    <xf numFmtId="170" fontId="3" fillId="3" borderId="10" xfId="0" applyNumberFormat="1" applyFont="1" applyFill="1" applyBorder="1" applyAlignment="1">
      <alignment horizontal="right"/>
    </xf>
    <xf numFmtId="170" fontId="4" fillId="3" borderId="10" xfId="0" applyNumberFormat="1" applyFont="1" applyFill="1" applyBorder="1" applyAlignment="1">
      <alignment horizontal="right"/>
    </xf>
    <xf numFmtId="0" fontId="4" fillId="3" borderId="11" xfId="0" applyFont="1" applyFill="1" applyBorder="1"/>
    <xf numFmtId="170" fontId="3" fillId="3" borderId="11" xfId="0" applyNumberFormat="1" applyFont="1" applyFill="1" applyBorder="1" applyAlignment="1">
      <alignment horizontal="right"/>
    </xf>
    <xf numFmtId="171" fontId="3" fillId="3" borderId="1" xfId="0" applyNumberFormat="1" applyFont="1" applyFill="1" applyBorder="1" applyAlignment="1">
      <alignment horizontal="center" vertical="center"/>
    </xf>
    <xf numFmtId="171" fontId="8" fillId="3" borderId="6" xfId="6" applyNumberFormat="1" applyFont="1" applyFill="1" applyBorder="1" applyAlignment="1">
      <alignment horizontal="center"/>
    </xf>
    <xf numFmtId="171" fontId="7" fillId="3" borderId="8" xfId="6" applyNumberFormat="1" applyFont="1" applyFill="1" applyBorder="1" applyAlignment="1">
      <alignment horizontal="center"/>
    </xf>
    <xf numFmtId="0" fontId="3" fillId="3" borderId="0" xfId="0" applyFont="1" applyFill="1" applyAlignment="1">
      <alignment horizontal="center"/>
    </xf>
    <xf numFmtId="0" fontId="7" fillId="3" borderId="2" xfId="0" applyFont="1" applyFill="1" applyBorder="1" applyAlignment="1">
      <alignment horizontal="centerContinuous"/>
    </xf>
    <xf numFmtId="0" fontId="4" fillId="3" borderId="5" xfId="0" applyFont="1" applyFill="1" applyBorder="1"/>
    <xf numFmtId="0" fontId="4" fillId="0" borderId="7" xfId="0" applyFont="1" applyBorder="1" applyAlignment="1">
      <alignment vertical="center"/>
    </xf>
    <xf numFmtId="41" fontId="1" fillId="3" borderId="10" xfId="1" applyFont="1" applyFill="1" applyBorder="1" applyAlignment="1">
      <alignment horizontal="right" vertical="center"/>
    </xf>
    <xf numFmtId="41" fontId="1" fillId="3" borderId="10" xfId="0" applyNumberFormat="1" applyFont="1" applyFill="1" applyBorder="1" applyAlignment="1">
      <alignment horizontal="right" vertical="center"/>
    </xf>
    <xf numFmtId="41" fontId="1" fillId="3" borderId="6" xfId="0" applyNumberFormat="1" applyFont="1" applyFill="1" applyBorder="1" applyAlignment="1">
      <alignment horizontal="right" vertical="center"/>
    </xf>
    <xf numFmtId="41" fontId="2" fillId="3" borderId="10" xfId="1" applyFont="1" applyFill="1" applyBorder="1" applyAlignment="1">
      <alignment horizontal="right" vertical="center"/>
    </xf>
    <xf numFmtId="41" fontId="2" fillId="3" borderId="6" xfId="1" applyFont="1" applyFill="1" applyBorder="1" applyAlignment="1">
      <alignment horizontal="right" vertical="center"/>
    </xf>
    <xf numFmtId="41" fontId="1" fillId="3" borderId="6" xfId="1" applyFont="1" applyFill="1" applyBorder="1" applyAlignment="1">
      <alignment horizontal="right" vertical="center"/>
    </xf>
    <xf numFmtId="41" fontId="1" fillId="3" borderId="11" xfId="0" applyNumberFormat="1" applyFont="1" applyFill="1" applyBorder="1" applyAlignment="1">
      <alignment horizontal="right" vertical="center"/>
    </xf>
    <xf numFmtId="41" fontId="1" fillId="3" borderId="8" xfId="1" applyFont="1" applyFill="1" applyBorder="1" applyAlignment="1">
      <alignment horizontal="right" vertical="center"/>
    </xf>
    <xf numFmtId="174" fontId="3" fillId="0" borderId="10" xfId="0" applyNumberFormat="1" applyFont="1" applyBorder="1" applyAlignment="1">
      <alignment horizontal="center" vertical="center"/>
    </xf>
    <xf numFmtId="174" fontId="0" fillId="0" borderId="10" xfId="0" applyNumberFormat="1" applyBorder="1" applyAlignment="1">
      <alignment horizontal="center"/>
    </xf>
    <xf numFmtId="174" fontId="0" fillId="0" borderId="6" xfId="0" applyNumberFormat="1" applyBorder="1" applyAlignment="1">
      <alignment horizontal="center"/>
    </xf>
    <xf numFmtId="174" fontId="3" fillId="0" borderId="10" xfId="1" applyNumberFormat="1" applyFont="1" applyBorder="1" applyAlignment="1">
      <alignment horizontal="center" vertical="center"/>
    </xf>
    <xf numFmtId="174" fontId="4" fillId="0" borderId="10" xfId="1" applyNumberFormat="1" applyFont="1" applyBorder="1" applyAlignment="1">
      <alignment horizontal="center" vertical="center"/>
    </xf>
    <xf numFmtId="174" fontId="0" fillId="0" borderId="6" xfId="1" applyNumberFormat="1" applyFont="1" applyBorder="1" applyAlignment="1">
      <alignment horizontal="center"/>
    </xf>
    <xf numFmtId="174" fontId="3" fillId="0" borderId="11" xfId="0" applyNumberFormat="1" applyFont="1" applyBorder="1" applyAlignment="1">
      <alignment horizontal="center" vertical="center"/>
    </xf>
    <xf numFmtId="174" fontId="3" fillId="0" borderId="11" xfId="1" applyNumberFormat="1" applyFont="1" applyBorder="1" applyAlignment="1">
      <alignment horizontal="center" vertical="center"/>
    </xf>
    <xf numFmtId="3" fontId="3" fillId="2" borderId="10"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166" fontId="3" fillId="2" borderId="10" xfId="0" applyNumberFormat="1" applyFont="1" applyFill="1" applyBorder="1" applyAlignment="1">
      <alignment horizontal="center" vertical="center"/>
    </xf>
    <xf numFmtId="166" fontId="4" fillId="2" borderId="10" xfId="0" applyNumberFormat="1" applyFont="1" applyFill="1" applyBorder="1" applyAlignment="1">
      <alignment horizontal="center" vertical="center"/>
    </xf>
    <xf numFmtId="166" fontId="4" fillId="2" borderId="11" xfId="0" applyNumberFormat="1" applyFont="1" applyFill="1" applyBorder="1" applyAlignment="1">
      <alignment horizontal="center" vertical="center"/>
    </xf>
    <xf numFmtId="3" fontId="3" fillId="2" borderId="11" xfId="0" applyNumberFormat="1" applyFont="1" applyFill="1" applyBorder="1" applyAlignment="1">
      <alignment horizontal="right" vertical="center"/>
    </xf>
    <xf numFmtId="3" fontId="3" fillId="2" borderId="7" xfId="0" applyNumberFormat="1" applyFont="1" applyFill="1" applyBorder="1" applyAlignment="1">
      <alignment horizontal="right" vertical="center"/>
    </xf>
    <xf numFmtId="166" fontId="3" fillId="2" borderId="11" xfId="0" applyNumberFormat="1" applyFont="1" applyFill="1" applyBorder="1" applyAlignment="1">
      <alignment horizontal="center" vertical="center"/>
    </xf>
    <xf numFmtId="3" fontId="3" fillId="2" borderId="8" xfId="0" applyNumberFormat="1" applyFont="1" applyFill="1" applyBorder="1" applyAlignment="1">
      <alignment horizontal="right" vertical="center"/>
    </xf>
    <xf numFmtId="165" fontId="3" fillId="2" borderId="10"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4" fillId="2" borderId="10"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165" fontId="4" fillId="2" borderId="8"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3" fontId="1" fillId="2" borderId="10" xfId="0" applyNumberFormat="1" applyFont="1" applyFill="1" applyBorder="1" applyAlignment="1">
      <alignment vertical="center"/>
    </xf>
    <xf numFmtId="3" fontId="2" fillId="2" borderId="10" xfId="0" applyNumberFormat="1" applyFont="1" applyFill="1" applyBorder="1" applyAlignment="1">
      <alignment vertical="center"/>
    </xf>
    <xf numFmtId="3" fontId="1" fillId="2" borderId="11" xfId="0" applyNumberFormat="1" applyFont="1" applyFill="1" applyBorder="1" applyAlignment="1">
      <alignment vertical="center"/>
    </xf>
    <xf numFmtId="165" fontId="1" fillId="2" borderId="6" xfId="2" applyNumberFormat="1" applyFont="1" applyFill="1" applyBorder="1" applyAlignment="1">
      <alignment horizontal="center" vertical="center"/>
    </xf>
    <xf numFmtId="165" fontId="2" fillId="2" borderId="6" xfId="2" applyNumberFormat="1" applyFont="1" applyFill="1" applyBorder="1" applyAlignment="1">
      <alignment horizontal="center" vertical="center"/>
    </xf>
    <xf numFmtId="165" fontId="1" fillId="2" borderId="8" xfId="2" applyNumberFormat="1" applyFont="1" applyFill="1" applyBorder="1" applyAlignment="1">
      <alignment horizontal="center" vertical="center"/>
    </xf>
    <xf numFmtId="0" fontId="3" fillId="3" borderId="13" xfId="5" applyFont="1" applyFill="1" applyBorder="1"/>
    <xf numFmtId="164" fontId="3" fillId="0" borderId="6" xfId="1" applyNumberFormat="1" applyFont="1" applyBorder="1" applyAlignment="1">
      <alignment horizontal="center" vertical="center"/>
    </xf>
    <xf numFmtId="164" fontId="4" fillId="0" borderId="6" xfId="1" applyNumberFormat="1" applyFont="1" applyBorder="1" applyAlignment="1">
      <alignment horizontal="center" vertical="center"/>
    </xf>
    <xf numFmtId="164" fontId="3" fillId="0" borderId="8" xfId="1" applyNumberFormat="1" applyFont="1" applyBorder="1" applyAlignment="1">
      <alignment horizontal="center" vertical="center"/>
    </xf>
    <xf numFmtId="0" fontId="3" fillId="3" borderId="1" xfId="5" applyFont="1" applyFill="1" applyBorder="1" applyAlignment="1">
      <alignment horizontal="center" vertical="center" wrapText="1"/>
    </xf>
    <xf numFmtId="0" fontId="3" fillId="3" borderId="4" xfId="5" applyFont="1" applyFill="1" applyBorder="1" applyAlignment="1">
      <alignment horizontal="center" vertical="center" wrapText="1"/>
    </xf>
    <xf numFmtId="41" fontId="4" fillId="0" borderId="10" xfId="1" applyFont="1" applyBorder="1" applyAlignment="1">
      <alignment horizontal="right" vertical="center"/>
    </xf>
    <xf numFmtId="0" fontId="3" fillId="3" borderId="13" xfId="0" applyFont="1" applyFill="1" applyBorder="1" applyAlignment="1">
      <alignment horizontal="center"/>
    </xf>
    <xf numFmtId="0" fontId="3" fillId="3" borderId="15" xfId="0" applyFont="1" applyFill="1" applyBorder="1" applyAlignment="1">
      <alignment horizontal="center"/>
    </xf>
    <xf numFmtId="0" fontId="3" fillId="3" borderId="12" xfId="0" applyFont="1" applyFill="1" applyBorder="1" applyAlignment="1">
      <alignment horizontal="center"/>
    </xf>
    <xf numFmtId="165" fontId="4" fillId="3" borderId="6" xfId="0" applyNumberFormat="1" applyFont="1" applyFill="1" applyBorder="1" applyAlignment="1">
      <alignment horizontal="center"/>
    </xf>
    <xf numFmtId="41" fontId="4" fillId="3" borderId="0" xfId="1" applyFont="1" applyFill="1"/>
    <xf numFmtId="165" fontId="4" fillId="0" borderId="6" xfId="0" applyNumberFormat="1" applyFont="1" applyBorder="1" applyAlignment="1">
      <alignment horizontal="center"/>
    </xf>
    <xf numFmtId="0" fontId="3" fillId="3" borderId="13" xfId="0" applyFont="1" applyFill="1" applyBorder="1"/>
    <xf numFmtId="3" fontId="3" fillId="3" borderId="15" xfId="0" applyNumberFormat="1" applyFont="1" applyFill="1" applyBorder="1"/>
    <xf numFmtId="165" fontId="3" fillId="0" borderId="12" xfId="0" applyNumberFormat="1" applyFont="1" applyBorder="1" applyAlignment="1">
      <alignment horizontal="center"/>
    </xf>
    <xf numFmtId="41" fontId="4" fillId="3" borderId="0" xfId="0" applyNumberFormat="1" applyFont="1" applyFill="1"/>
    <xf numFmtId="41" fontId="3" fillId="0" borderId="10" xfId="1" applyFont="1" applyBorder="1" applyAlignment="1">
      <alignment horizontal="right" vertical="center"/>
    </xf>
    <xf numFmtId="164" fontId="3" fillId="0" borderId="11" xfId="1" applyNumberFormat="1" applyFont="1" applyBorder="1" applyAlignment="1">
      <alignment horizontal="right" vertical="center"/>
    </xf>
    <xf numFmtId="167" fontId="3" fillId="0" borderId="6" xfId="2" applyNumberFormat="1" applyFont="1" applyBorder="1" applyAlignment="1">
      <alignment horizontal="right" vertical="center"/>
    </xf>
    <xf numFmtId="3" fontId="26" fillId="3" borderId="10" xfId="0" applyNumberFormat="1" applyFont="1" applyFill="1" applyBorder="1" applyAlignment="1">
      <alignment horizontal="right" vertical="center"/>
    </xf>
    <xf numFmtId="167" fontId="4" fillId="0" borderId="6" xfId="2" applyNumberFormat="1" applyFont="1" applyBorder="1" applyAlignment="1">
      <alignment horizontal="right" vertical="center"/>
    </xf>
    <xf numFmtId="0" fontId="8" fillId="0" borderId="0" xfId="0" applyFont="1"/>
    <xf numFmtId="165" fontId="2" fillId="0" borderId="10" xfId="0" applyNumberFormat="1" applyFont="1" applyBorder="1" applyAlignment="1">
      <alignment horizontal="center" vertical="center"/>
    </xf>
    <xf numFmtId="165" fontId="2" fillId="0" borderId="11" xfId="0" applyNumberFormat="1" applyFont="1" applyBorder="1" applyAlignment="1">
      <alignment horizontal="center" vertical="center"/>
    </xf>
    <xf numFmtId="0" fontId="27" fillId="0" borderId="5" xfId="0" applyFont="1" applyBorder="1" applyAlignment="1">
      <alignment vertical="center"/>
    </xf>
    <xf numFmtId="165" fontId="27" fillId="0" borderId="10"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2" fillId="0" borderId="0" xfId="0" applyNumberFormat="1" applyFont="1" applyBorder="1" applyAlignment="1">
      <alignment horizontal="center" vertical="center"/>
    </xf>
    <xf numFmtId="165" fontId="3" fillId="0" borderId="10"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165" fontId="2" fillId="0" borderId="11"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3" fontId="4" fillId="0" borderId="10"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166" fontId="3" fillId="0" borderId="10" xfId="0" applyNumberFormat="1" applyFont="1" applyBorder="1" applyAlignment="1">
      <alignment horizontal="center" vertical="center" wrapText="1"/>
    </xf>
    <xf numFmtId="166" fontId="3" fillId="0" borderId="6" xfId="0" applyNumberFormat="1" applyFont="1" applyBorder="1" applyAlignment="1">
      <alignment horizontal="center" vertical="center" wrapText="1"/>
    </xf>
    <xf numFmtId="166" fontId="4" fillId="0" borderId="10"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11" xfId="0" applyNumberFormat="1" applyFont="1" applyBorder="1" applyAlignment="1">
      <alignment horizontal="center" vertical="center" wrapText="1"/>
    </xf>
    <xf numFmtId="166" fontId="4" fillId="0" borderId="8" xfId="0" applyNumberFormat="1" applyFont="1" applyBorder="1" applyAlignment="1">
      <alignment horizontal="center" vertical="center" wrapText="1"/>
    </xf>
    <xf numFmtId="41" fontId="2" fillId="0" borderId="11" xfId="1" applyFont="1" applyBorder="1" applyAlignment="1">
      <alignment horizontal="right" vertical="center"/>
    </xf>
    <xf numFmtId="167" fontId="1" fillId="0" borderId="6" xfId="2" applyNumberFormat="1" applyFont="1" applyBorder="1" applyAlignment="1">
      <alignment horizontal="center" vertical="center"/>
    </xf>
    <xf numFmtId="167" fontId="2" fillId="0" borderId="6" xfId="2" applyNumberFormat="1" applyFont="1" applyBorder="1" applyAlignment="1">
      <alignment horizontal="center" vertical="center"/>
    </xf>
    <xf numFmtId="167" fontId="2" fillId="0" borderId="8" xfId="2" applyNumberFormat="1" applyFont="1" applyBorder="1" applyAlignment="1">
      <alignment horizontal="center" vertical="center"/>
    </xf>
    <xf numFmtId="41" fontId="4" fillId="0" borderId="10" xfId="1" applyFont="1" applyFill="1" applyBorder="1" applyAlignment="1">
      <alignment horizontal="right" vertical="center"/>
    </xf>
    <xf numFmtId="41" fontId="8" fillId="3" borderId="9" xfId="1" applyFont="1" applyFill="1" applyBorder="1" applyAlignment="1">
      <alignment horizontal="right" vertical="center" wrapText="1"/>
    </xf>
    <xf numFmtId="41" fontId="8" fillId="3" borderId="10" xfId="1" applyFont="1" applyFill="1" applyBorder="1" applyAlignment="1">
      <alignment horizontal="right" vertical="center" wrapText="1"/>
    </xf>
    <xf numFmtId="165" fontId="7" fillId="3" borderId="10" xfId="0" applyNumberFormat="1" applyFont="1" applyFill="1" applyBorder="1" applyAlignment="1">
      <alignment horizontal="right" vertical="center" wrapText="1"/>
    </xf>
    <xf numFmtId="165" fontId="7" fillId="3" borderId="10" xfId="0" applyNumberFormat="1" applyFont="1" applyFill="1" applyBorder="1" applyAlignment="1">
      <alignment horizontal="right"/>
    </xf>
    <xf numFmtId="166" fontId="8" fillId="3" borderId="10" xfId="0" applyNumberFormat="1" applyFont="1" applyFill="1" applyBorder="1" applyAlignment="1">
      <alignment horizontal="right" vertical="center" wrapText="1"/>
    </xf>
    <xf numFmtId="165" fontId="7" fillId="3" borderId="11" xfId="0" applyNumberFormat="1" applyFont="1" applyFill="1" applyBorder="1" applyAlignment="1">
      <alignment horizontal="right" vertical="center" wrapText="1"/>
    </xf>
    <xf numFmtId="165" fontId="7" fillId="3" borderId="11" xfId="0" applyNumberFormat="1" applyFont="1" applyFill="1" applyBorder="1" applyAlignment="1">
      <alignment horizontal="right" vertical="center"/>
    </xf>
    <xf numFmtId="3" fontId="1" fillId="4" borderId="0" xfId="0" applyNumberFormat="1" applyFont="1" applyFill="1" applyAlignment="1">
      <alignment horizontal="right" vertical="center"/>
    </xf>
    <xf numFmtId="167" fontId="2" fillId="4" borderId="0" xfId="0" applyNumberFormat="1" applyFont="1" applyFill="1" applyAlignment="1">
      <alignment horizontal="center" vertical="center"/>
    </xf>
    <xf numFmtId="0" fontId="4" fillId="0" borderId="5" xfId="0" applyFont="1" applyBorder="1" applyAlignment="1">
      <alignment vertical="center"/>
    </xf>
    <xf numFmtId="0" fontId="4" fillId="0" borderId="1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3" fontId="3" fillId="3" borderId="9" xfId="13" applyNumberFormat="1" applyFont="1" applyFill="1" applyBorder="1"/>
    <xf numFmtId="3" fontId="4" fillId="3" borderId="10" xfId="13" applyNumberFormat="1" applyFont="1" applyFill="1" applyBorder="1"/>
    <xf numFmtId="0" fontId="15" fillId="5" borderId="0" xfId="0" applyFont="1" applyFill="1"/>
    <xf numFmtId="0" fontId="3" fillId="0" borderId="1" xfId="0" applyFont="1" applyBorder="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Border="1" applyAlignment="1">
      <alignment horizontal="center" vertical="center" wrapText="1"/>
    </xf>
    <xf numFmtId="42" fontId="4" fillId="0" borderId="1" xfId="0" applyNumberFormat="1" applyFont="1" applyBorder="1" applyAlignment="1">
      <alignment horizontal="left" vertical="center" wrapText="1"/>
    </xf>
    <xf numFmtId="0" fontId="4" fillId="0" borderId="1" xfId="0" applyFont="1" applyBorder="1"/>
    <xf numFmtId="41" fontId="4" fillId="0" borderId="1" xfId="8" applyNumberFormat="1" applyFont="1" applyBorder="1" applyAlignment="1">
      <alignment horizontal="center" vertical="center"/>
    </xf>
    <xf numFmtId="41" fontId="4" fillId="3" borderId="1" xfId="8" applyNumberFormat="1" applyFont="1" applyFill="1" applyBorder="1" applyAlignment="1">
      <alignment horizontal="center" vertical="center"/>
    </xf>
    <xf numFmtId="1" fontId="4" fillId="0" borderId="1" xfId="8" applyNumberFormat="1" applyFont="1" applyBorder="1" applyAlignment="1">
      <alignment horizontal="center" vertical="center"/>
    </xf>
    <xf numFmtId="42" fontId="4" fillId="0" borderId="1" xfId="8" applyFont="1" applyBorder="1" applyAlignment="1">
      <alignment horizontal="center" vertical="center"/>
    </xf>
    <xf numFmtId="42" fontId="4" fillId="0" borderId="1" xfId="8" applyFont="1" applyBorder="1" applyAlignment="1">
      <alignment horizontal="center" vertical="center" wrapText="1"/>
    </xf>
    <xf numFmtId="41"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3" fillId="3" borderId="12" xfId="0" applyFont="1" applyFill="1" applyBorder="1" applyAlignment="1">
      <alignment horizontal="center" vertical="center"/>
    </xf>
    <xf numFmtId="37" fontId="3" fillId="3" borderId="10" xfId="0" applyNumberFormat="1" applyFont="1" applyFill="1" applyBorder="1" applyAlignment="1">
      <alignment horizontal="right" vertical="center"/>
    </xf>
    <xf numFmtId="37" fontId="3" fillId="3" borderId="6" xfId="0" applyNumberFormat="1" applyFont="1" applyFill="1" applyBorder="1" applyAlignment="1">
      <alignment horizontal="right" vertical="center"/>
    </xf>
    <xf numFmtId="37" fontId="4" fillId="3" borderId="10" xfId="0" applyNumberFormat="1" applyFont="1" applyFill="1" applyBorder="1" applyAlignment="1">
      <alignment horizontal="right" vertical="center"/>
    </xf>
    <xf numFmtId="37" fontId="4" fillId="3" borderId="6" xfId="0" applyNumberFormat="1" applyFont="1" applyFill="1" applyBorder="1" applyAlignment="1">
      <alignment horizontal="right" vertical="center"/>
    </xf>
    <xf numFmtId="0" fontId="4" fillId="3" borderId="10" xfId="0" applyFont="1" applyFill="1" applyBorder="1" applyAlignment="1">
      <alignment horizontal="right" vertical="center"/>
    </xf>
    <xf numFmtId="0" fontId="4" fillId="3" borderId="6" xfId="0" applyFont="1" applyFill="1" applyBorder="1" applyAlignment="1">
      <alignment horizontal="right" vertical="center"/>
    </xf>
    <xf numFmtId="37" fontId="4" fillId="3" borderId="11" xfId="0" applyNumberFormat="1" applyFont="1" applyFill="1" applyBorder="1" applyAlignment="1">
      <alignment horizontal="right" vertical="center"/>
    </xf>
    <xf numFmtId="37" fontId="4" fillId="3" borderId="8" xfId="0" applyNumberFormat="1" applyFont="1" applyFill="1" applyBorder="1" applyAlignment="1">
      <alignment horizontal="right" vertical="center"/>
    </xf>
    <xf numFmtId="0" fontId="4" fillId="0" borderId="0" xfId="0" applyFont="1" applyBorder="1" applyAlignment="1">
      <alignment horizontal="right" vertical="center" indent="2"/>
    </xf>
    <xf numFmtId="0" fontId="3" fillId="0" borderId="14" xfId="0" applyFont="1" applyBorder="1" applyAlignment="1">
      <alignment vertical="center"/>
    </xf>
    <xf numFmtId="3" fontId="7" fillId="0" borderId="4" xfId="0" applyNumberFormat="1" applyFont="1" applyBorder="1" applyAlignment="1">
      <alignment horizontal="right" vertical="center"/>
    </xf>
    <xf numFmtId="3" fontId="2" fillId="2" borderId="6" xfId="0" applyNumberFormat="1" applyFont="1" applyFill="1" applyBorder="1" applyAlignment="1">
      <alignment horizontal="right" vertical="center"/>
    </xf>
    <xf numFmtId="3" fontId="2" fillId="0" borderId="6" xfId="0" applyNumberFormat="1" applyFont="1" applyBorder="1" applyAlignment="1">
      <alignment horizontal="right" vertical="center"/>
    </xf>
    <xf numFmtId="3" fontId="2" fillId="0" borderId="8" xfId="0" applyNumberFormat="1" applyFont="1" applyBorder="1" applyAlignment="1">
      <alignment horizontal="right" vertical="center"/>
    </xf>
    <xf numFmtId="3" fontId="4" fillId="0" borderId="8" xfId="0" applyNumberFormat="1" applyFont="1" applyBorder="1" applyAlignment="1">
      <alignment horizontal="right" vertical="center"/>
    </xf>
    <xf numFmtId="3" fontId="1" fillId="0" borderId="6" xfId="0" applyNumberFormat="1" applyFont="1" applyBorder="1" applyAlignment="1">
      <alignment horizontal="right" vertical="center"/>
    </xf>
    <xf numFmtId="0" fontId="4"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left" vertical="center" wrapText="1"/>
    </xf>
    <xf numFmtId="167" fontId="4" fillId="3" borderId="6" xfId="2" applyNumberFormat="1" applyFont="1" applyFill="1" applyBorder="1" applyAlignment="1">
      <alignment horizontal="center" vertical="center"/>
    </xf>
    <xf numFmtId="167" fontId="3" fillId="3" borderId="8" xfId="2" applyNumberFormat="1" applyFont="1" applyFill="1" applyBorder="1" applyAlignment="1">
      <alignment horizontal="center" vertical="center"/>
    </xf>
    <xf numFmtId="166" fontId="4" fillId="3" borderId="5" xfId="0" applyNumberFormat="1" applyFont="1" applyFill="1" applyBorder="1" applyAlignment="1">
      <alignment horizontal="right" vertical="center"/>
    </xf>
    <xf numFmtId="166" fontId="3" fillId="3" borderId="7" xfId="0" applyNumberFormat="1" applyFont="1" applyFill="1" applyBorder="1" applyAlignment="1">
      <alignment horizontal="right" vertical="center"/>
    </xf>
    <xf numFmtId="0" fontId="15" fillId="0" borderId="0" xfId="0" applyFont="1"/>
    <xf numFmtId="3" fontId="4" fillId="0" borderId="5" xfId="0" applyNumberFormat="1" applyFont="1" applyBorder="1" applyAlignment="1">
      <alignment horizontal="right" vertical="center"/>
    </xf>
    <xf numFmtId="3" fontId="3" fillId="0" borderId="7" xfId="0" applyNumberFormat="1" applyFont="1" applyBorder="1" applyAlignment="1">
      <alignment horizontal="right" vertical="center"/>
    </xf>
    <xf numFmtId="165" fontId="4" fillId="0" borderId="6" xfId="0" applyNumberFormat="1" applyFont="1" applyBorder="1" applyAlignment="1">
      <alignment horizontal="center" vertical="center"/>
    </xf>
    <xf numFmtId="165" fontId="3" fillId="0" borderId="8" xfId="0" applyNumberFormat="1" applyFont="1" applyBorder="1" applyAlignment="1">
      <alignment horizontal="center" vertical="center"/>
    </xf>
    <xf numFmtId="0" fontId="2" fillId="0" borderId="7" xfId="0" applyFont="1" applyBorder="1" applyAlignment="1">
      <alignment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left" vertical="center"/>
    </xf>
    <xf numFmtId="3" fontId="1" fillId="0" borderId="13"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Alignment="1">
      <alignment horizontal="right" vertical="center"/>
    </xf>
    <xf numFmtId="3" fontId="2" fillId="0" borderId="5" xfId="0" applyNumberFormat="1" applyFont="1" applyBorder="1" applyAlignment="1">
      <alignment horizontal="right" vertical="center"/>
    </xf>
    <xf numFmtId="3" fontId="2" fillId="0" borderId="0" xfId="0" applyNumberFormat="1" applyFont="1" applyAlignment="1">
      <alignment horizontal="right" vertical="center"/>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2" fillId="0" borderId="7" xfId="0" applyFont="1" applyBorder="1" applyAlignment="1">
      <alignment horizontal="left" vertical="center"/>
    </xf>
    <xf numFmtId="3" fontId="2" fillId="0" borderId="7" xfId="0" applyNumberFormat="1" applyFont="1" applyBorder="1" applyAlignment="1">
      <alignment horizontal="right" vertical="center"/>
    </xf>
    <xf numFmtId="3" fontId="2" fillId="0" borderId="14" xfId="0" applyNumberFormat="1" applyFont="1" applyBorder="1" applyAlignment="1">
      <alignment horizontal="right" vertical="center"/>
    </xf>
    <xf numFmtId="0" fontId="1"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65" fontId="1" fillId="0" borderId="6" xfId="0" applyNumberFormat="1" applyFont="1" applyBorder="1" applyAlignment="1">
      <alignment horizontal="center" vertical="center"/>
    </xf>
    <xf numFmtId="165" fontId="1" fillId="0" borderId="4"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1" fillId="0" borderId="3" xfId="0" applyNumberFormat="1" applyFont="1" applyBorder="1" applyAlignment="1">
      <alignment horizontal="center" vertical="center"/>
    </xf>
    <xf numFmtId="165" fontId="1" fillId="0" borderId="9" xfId="0" applyNumberFormat="1" applyFont="1" applyBorder="1" applyAlignment="1">
      <alignment horizontal="center" vertical="center"/>
    </xf>
    <xf numFmtId="165" fontId="2" fillId="0" borderId="0" xfId="0" applyNumberFormat="1" applyFont="1" applyAlignment="1">
      <alignment horizontal="center" vertical="center"/>
    </xf>
    <xf numFmtId="165" fontId="2" fillId="0" borderId="14" xfId="0" applyNumberFormat="1" applyFont="1" applyBorder="1" applyAlignment="1">
      <alignment horizontal="center" vertical="center"/>
    </xf>
    <xf numFmtId="165" fontId="1" fillId="0" borderId="0" xfId="0" applyNumberFormat="1" applyFont="1" applyAlignment="1">
      <alignment horizontal="center" vertical="center"/>
    </xf>
    <xf numFmtId="0" fontId="1" fillId="3" borderId="3" xfId="0" applyFont="1" applyFill="1" applyBorder="1" applyAlignment="1">
      <alignment horizontal="center" vertical="center" wrapText="1"/>
    </xf>
    <xf numFmtId="3" fontId="2" fillId="3" borderId="10" xfId="14" applyNumberFormat="1" applyFont="1" applyFill="1" applyBorder="1" applyAlignment="1">
      <alignment horizontal="right" vertical="center" wrapText="1"/>
    </xf>
    <xf numFmtId="166" fontId="2" fillId="3" borderId="0" xfId="14" applyNumberFormat="1" applyFont="1" applyFill="1" applyBorder="1" applyAlignment="1">
      <alignment horizontal="center" vertical="center" wrapText="1"/>
    </xf>
    <xf numFmtId="166" fontId="2" fillId="3" borderId="10" xfId="14" applyNumberFormat="1" applyFont="1" applyFill="1" applyBorder="1" applyAlignment="1">
      <alignment horizontal="center" vertical="center" wrapText="1"/>
    </xf>
    <xf numFmtId="0" fontId="4" fillId="3" borderId="0" xfId="0" quotePrefix="1" applyFont="1" applyFill="1"/>
    <xf numFmtId="0" fontId="7" fillId="3" borderId="1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167" fontId="8" fillId="3" borderId="11" xfId="0" applyNumberFormat="1" applyFont="1" applyFill="1" applyBorder="1" applyAlignment="1">
      <alignment horizontal="center" vertical="center" wrapText="1"/>
    </xf>
    <xf numFmtId="167" fontId="8" fillId="0" borderId="8" xfId="0" applyNumberFormat="1" applyFont="1" applyBorder="1" applyAlignment="1">
      <alignment horizontal="center" vertical="center" wrapText="1"/>
    </xf>
    <xf numFmtId="0" fontId="7" fillId="3" borderId="41" xfId="0" applyFont="1" applyFill="1" applyBorder="1" applyAlignment="1">
      <alignment horizontal="left" vertical="center" wrapText="1"/>
    </xf>
    <xf numFmtId="0" fontId="8" fillId="3" borderId="41" xfId="0" applyFont="1" applyFill="1" applyBorder="1" applyAlignment="1">
      <alignment horizontal="left" vertical="center" wrapText="1"/>
    </xf>
    <xf numFmtId="3" fontId="8" fillId="3" borderId="10" xfId="0" applyNumberFormat="1" applyFont="1" applyFill="1" applyBorder="1" applyAlignment="1">
      <alignment horizontal="center" vertical="center" wrapText="1"/>
    </xf>
    <xf numFmtId="0" fontId="8" fillId="3" borderId="45" xfId="0" applyFont="1" applyFill="1" applyBorder="1" applyAlignment="1">
      <alignment horizontal="left" vertical="center" wrapText="1"/>
    </xf>
    <xf numFmtId="3" fontId="8" fillId="3" borderId="11" xfId="0" applyNumberFormat="1" applyFont="1" applyFill="1" applyBorder="1" applyAlignment="1">
      <alignment horizontal="center" vertical="center" wrapText="1"/>
    </xf>
    <xf numFmtId="0" fontId="8" fillId="3" borderId="10" xfId="0" quotePrefix="1" applyFont="1" applyFill="1" applyBorder="1" applyAlignment="1">
      <alignment horizontal="center"/>
    </xf>
    <xf numFmtId="0" fontId="7" fillId="3" borderId="10" xfId="0" quotePrefix="1" applyFont="1" applyFill="1" applyBorder="1" applyAlignment="1">
      <alignment horizontal="center"/>
    </xf>
    <xf numFmtId="0" fontId="7" fillId="3" borderId="5" xfId="0" applyFont="1" applyFill="1" applyBorder="1" applyAlignment="1">
      <alignment horizontal="left" vertical="center" wrapText="1"/>
    </xf>
    <xf numFmtId="3" fontId="7" fillId="3" borderId="10" xfId="0" applyNumberFormat="1" applyFont="1" applyFill="1" applyBorder="1" applyAlignment="1">
      <alignment horizontal="right" vertical="center" wrapText="1"/>
    </xf>
    <xf numFmtId="166" fontId="7" fillId="3" borderId="10" xfId="0" applyNumberFormat="1" applyFont="1" applyFill="1" applyBorder="1" applyAlignment="1">
      <alignment horizontal="center" vertical="center" wrapText="1"/>
    </xf>
    <xf numFmtId="0" fontId="7" fillId="3" borderId="11" xfId="0" quotePrefix="1" applyFont="1" applyFill="1" applyBorder="1" applyAlignment="1">
      <alignment horizontal="center"/>
    </xf>
    <xf numFmtId="0" fontId="7" fillId="3" borderId="7" xfId="0" applyFont="1" applyFill="1" applyBorder="1" applyAlignment="1">
      <alignment horizontal="left" vertical="center" wrapText="1"/>
    </xf>
    <xf numFmtId="3" fontId="7" fillId="3" borderId="11" xfId="0" applyNumberFormat="1" applyFont="1" applyFill="1" applyBorder="1" applyAlignment="1">
      <alignment horizontal="right" vertical="center" wrapText="1"/>
    </xf>
    <xf numFmtId="166" fontId="7" fillId="3" borderId="11" xfId="0" applyNumberFormat="1" applyFont="1" applyFill="1" applyBorder="1" applyAlignment="1">
      <alignment horizontal="center" vertical="center" wrapText="1"/>
    </xf>
    <xf numFmtId="3" fontId="1" fillId="3" borderId="9" xfId="14" applyNumberFormat="1" applyFont="1" applyFill="1" applyBorder="1" applyAlignment="1">
      <alignment horizontal="right" vertical="center" wrapText="1"/>
    </xf>
    <xf numFmtId="166" fontId="7" fillId="3" borderId="3" xfId="14" applyNumberFormat="1" applyFont="1" applyFill="1" applyBorder="1" applyAlignment="1">
      <alignment horizontal="center" vertical="center" wrapText="1"/>
    </xf>
    <xf numFmtId="166" fontId="7" fillId="3" borderId="9" xfId="14" applyNumberFormat="1" applyFont="1" applyFill="1" applyBorder="1" applyAlignment="1">
      <alignment horizontal="center" vertical="center" wrapText="1"/>
    </xf>
    <xf numFmtId="0" fontId="4" fillId="3" borderId="0" xfId="2" applyNumberFormat="1" applyFont="1" applyFill="1"/>
    <xf numFmtId="1" fontId="4" fillId="3" borderId="0" xfId="0" applyNumberFormat="1" applyFont="1" applyFill="1"/>
    <xf numFmtId="0" fontId="15" fillId="3" borderId="0" xfId="0" applyFont="1" applyFill="1"/>
    <xf numFmtId="3" fontId="15" fillId="3" borderId="0" xfId="0" applyNumberFormat="1" applyFont="1" applyFill="1"/>
    <xf numFmtId="0" fontId="7" fillId="3" borderId="1" xfId="0" applyFont="1" applyFill="1" applyBorder="1" applyAlignment="1">
      <alignment horizontal="center" vertical="center" wrapText="1"/>
    </xf>
    <xf numFmtId="164" fontId="4" fillId="0" borderId="0" xfId="0" applyNumberFormat="1" applyFont="1"/>
    <xf numFmtId="176" fontId="8" fillId="3" borderId="0" xfId="0" applyNumberFormat="1" applyFont="1" applyFill="1"/>
    <xf numFmtId="171" fontId="15" fillId="3" borderId="10" xfId="6" applyNumberFormat="1" applyFont="1" applyFill="1" applyBorder="1"/>
    <xf numFmtId="171" fontId="8" fillId="3" borderId="0" xfId="6" applyNumberFormat="1" applyFont="1" applyFill="1"/>
    <xf numFmtId="170" fontId="25" fillId="3" borderId="9" xfId="0" applyNumberFormat="1" applyFont="1" applyFill="1" applyBorder="1" applyAlignment="1">
      <alignment horizontal="right"/>
    </xf>
    <xf numFmtId="166" fontId="13" fillId="6" borderId="28" xfId="0" applyNumberFormat="1" applyFont="1" applyFill="1" applyBorder="1" applyAlignment="1">
      <alignment horizontal="right" indent="3"/>
    </xf>
    <xf numFmtId="166" fontId="13" fillId="6" borderId="27" xfId="0" applyNumberFormat="1" applyFont="1" applyFill="1" applyBorder="1" applyAlignment="1">
      <alignment horizontal="right" indent="3"/>
    </xf>
    <xf numFmtId="0" fontId="13" fillId="6" borderId="27" xfId="0" applyFont="1" applyFill="1" applyBorder="1" applyAlignment="1">
      <alignment horizontal="right" indent="3"/>
    </xf>
    <xf numFmtId="165" fontId="21" fillId="6" borderId="27" xfId="0" applyNumberFormat="1" applyFont="1" applyFill="1" applyBorder="1" applyAlignment="1">
      <alignment horizontal="right" indent="3"/>
    </xf>
    <xf numFmtId="166" fontId="21" fillId="6" borderId="27" xfId="0" applyNumberFormat="1" applyFont="1" applyFill="1" applyBorder="1" applyAlignment="1">
      <alignment horizontal="right" indent="3"/>
    </xf>
    <xf numFmtId="165" fontId="21" fillId="6" borderId="26" xfId="0" applyNumberFormat="1" applyFont="1" applyFill="1" applyBorder="1" applyAlignment="1">
      <alignment horizontal="right" indent="3"/>
    </xf>
    <xf numFmtId="3" fontId="13" fillId="6" borderId="31" xfId="0" applyNumberFormat="1" applyFont="1" applyFill="1" applyBorder="1" applyAlignment="1">
      <alignment horizontal="right"/>
    </xf>
    <xf numFmtId="165" fontId="13" fillId="6" borderId="31" xfId="0" applyNumberFormat="1" applyFont="1" applyFill="1" applyBorder="1" applyAlignment="1">
      <alignment horizontal="center"/>
    </xf>
    <xf numFmtId="3" fontId="13" fillId="6" borderId="30" xfId="0" applyNumberFormat="1" applyFont="1" applyFill="1" applyBorder="1" applyAlignment="1">
      <alignment horizontal="right"/>
    </xf>
    <xf numFmtId="165" fontId="13" fillId="6" borderId="30" xfId="0" applyNumberFormat="1" applyFont="1" applyFill="1" applyBorder="1" applyAlignment="1">
      <alignment horizontal="center"/>
    </xf>
    <xf numFmtId="3" fontId="21" fillId="6" borderId="30" xfId="0" applyNumberFormat="1" applyFont="1" applyFill="1" applyBorder="1" applyAlignment="1">
      <alignment horizontal="right"/>
    </xf>
    <xf numFmtId="165" fontId="21" fillId="6" borderId="30" xfId="0" applyNumberFormat="1" applyFont="1" applyFill="1" applyBorder="1" applyAlignment="1">
      <alignment horizontal="center"/>
    </xf>
    <xf numFmtId="3" fontId="21" fillId="6" borderId="29" xfId="0" applyNumberFormat="1" applyFont="1" applyFill="1" applyBorder="1" applyAlignment="1">
      <alignment horizontal="right"/>
    </xf>
    <xf numFmtId="0" fontId="10" fillId="6" borderId="31" xfId="0" applyFont="1" applyFill="1" applyBorder="1" applyAlignment="1">
      <alignment horizontal="center"/>
    </xf>
    <xf numFmtId="0" fontId="10" fillId="6" borderId="30" xfId="0" applyFont="1" applyFill="1" applyBorder="1" applyAlignment="1">
      <alignment horizontal="center"/>
    </xf>
    <xf numFmtId="0" fontId="10" fillId="6" borderId="27" xfId="0" applyFont="1" applyFill="1" applyBorder="1" applyAlignment="1">
      <alignment horizontal="center"/>
    </xf>
    <xf numFmtId="0" fontId="10" fillId="6" borderId="29" xfId="0" applyFont="1" applyFill="1" applyBorder="1" applyAlignment="1">
      <alignment horizontal="center"/>
    </xf>
    <xf numFmtId="0" fontId="10" fillId="6" borderId="26" xfId="0" applyFont="1" applyFill="1" applyBorder="1" applyAlignment="1">
      <alignment horizontal="center"/>
    </xf>
    <xf numFmtId="166" fontId="10" fillId="6" borderId="37" xfId="0" applyNumberFormat="1" applyFont="1" applyFill="1" applyBorder="1" applyAlignment="1">
      <alignment horizontal="center" vertical="center"/>
    </xf>
    <xf numFmtId="3" fontId="10" fillId="6" borderId="43" xfId="0" applyNumberFormat="1" applyFont="1" applyFill="1" applyBorder="1" applyAlignment="1">
      <alignment horizontal="right"/>
    </xf>
    <xf numFmtId="3" fontId="10" fillId="6" borderId="42" xfId="0" applyNumberFormat="1" applyFont="1" applyFill="1" applyBorder="1" applyAlignment="1">
      <alignment horizontal="right"/>
    </xf>
    <xf numFmtId="166" fontId="10" fillId="6" borderId="38" xfId="0" applyNumberFormat="1" applyFont="1" applyFill="1" applyBorder="1" applyAlignment="1">
      <alignment horizontal="center" vertical="center"/>
    </xf>
    <xf numFmtId="166" fontId="11" fillId="6" borderId="40" xfId="0" applyNumberFormat="1" applyFont="1" applyFill="1" applyBorder="1" applyAlignment="1">
      <alignment horizontal="center" vertical="center"/>
    </xf>
    <xf numFmtId="3" fontId="11" fillId="6" borderId="0" xfId="0" applyNumberFormat="1" applyFont="1" applyFill="1" applyAlignment="1">
      <alignment horizontal="right"/>
    </xf>
    <xf numFmtId="3" fontId="11" fillId="6" borderId="5" xfId="0" applyNumberFormat="1" applyFont="1" applyFill="1" applyBorder="1" applyAlignment="1">
      <alignment horizontal="right"/>
    </xf>
    <xf numFmtId="166" fontId="11" fillId="6" borderId="41" xfId="0" applyNumberFormat="1" applyFont="1" applyFill="1" applyBorder="1" applyAlignment="1">
      <alignment horizontal="center" vertical="center"/>
    </xf>
    <xf numFmtId="166" fontId="10" fillId="6" borderId="40" xfId="0" applyNumberFormat="1" applyFont="1" applyFill="1" applyBorder="1" applyAlignment="1">
      <alignment horizontal="center" vertical="center"/>
    </xf>
    <xf numFmtId="3" fontId="10" fillId="6" borderId="30" xfId="0" applyNumberFormat="1" applyFont="1" applyFill="1" applyBorder="1" applyAlignment="1">
      <alignment horizontal="right"/>
    </xf>
    <xf numFmtId="3" fontId="10" fillId="6" borderId="39" xfId="0" applyNumberFormat="1" applyFont="1" applyFill="1" applyBorder="1" applyAlignment="1">
      <alignment horizontal="right"/>
    </xf>
    <xf numFmtId="166" fontId="10" fillId="6" borderId="41" xfId="0" applyNumberFormat="1" applyFont="1" applyFill="1" applyBorder="1" applyAlignment="1">
      <alignment horizontal="center" vertical="center"/>
    </xf>
    <xf numFmtId="3" fontId="11" fillId="6" borderId="39" xfId="0" applyNumberFormat="1" applyFont="1" applyFill="1" applyBorder="1" applyAlignment="1">
      <alignment horizontal="right"/>
    </xf>
    <xf numFmtId="3" fontId="11" fillId="6" borderId="30" xfId="0" applyNumberFormat="1" applyFont="1" applyFill="1" applyBorder="1" applyAlignment="1">
      <alignment horizontal="right"/>
    </xf>
    <xf numFmtId="0" fontId="10" fillId="6" borderId="3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3" xfId="0" applyFont="1" applyFill="1" applyBorder="1"/>
    <xf numFmtId="0" fontId="10" fillId="6" borderId="32" xfId="0" applyFont="1" applyFill="1" applyBorder="1"/>
    <xf numFmtId="0" fontId="7" fillId="0" borderId="0" xfId="0" applyFont="1" applyAlignment="1">
      <alignment horizontal="left" vertical="center"/>
    </xf>
    <xf numFmtId="3" fontId="7" fillId="3" borderId="1" xfId="12" applyNumberFormat="1" applyFont="1" applyFill="1" applyBorder="1" applyAlignment="1">
      <alignment vertical="center"/>
    </xf>
    <xf numFmtId="0" fontId="7" fillId="3" borderId="1" xfId="12" applyFont="1" applyFill="1" applyBorder="1" applyAlignment="1">
      <alignment vertical="center"/>
    </xf>
    <xf numFmtId="3" fontId="8" fillId="3" borderId="1" xfId="12" applyNumberFormat="1" applyFont="1" applyFill="1" applyBorder="1" applyAlignment="1">
      <alignment vertical="center"/>
    </xf>
    <xf numFmtId="4" fontId="8" fillId="3" borderId="1" xfId="12" applyNumberFormat="1" applyFont="1" applyFill="1" applyBorder="1" applyAlignment="1">
      <alignment vertical="center"/>
    </xf>
    <xf numFmtId="3" fontId="8" fillId="0" borderId="1" xfId="12" applyNumberFormat="1" applyFont="1" applyBorder="1" applyAlignment="1">
      <alignment vertical="center"/>
    </xf>
    <xf numFmtId="4" fontId="7" fillId="3" borderId="1" xfId="12" applyNumberFormat="1" applyFont="1" applyFill="1" applyBorder="1" applyAlignment="1">
      <alignment vertical="center"/>
    </xf>
    <xf numFmtId="1" fontId="7" fillId="3" borderId="1" xfId="12" applyNumberFormat="1" applyFont="1" applyFill="1" applyBorder="1" applyAlignment="1">
      <alignment vertical="center"/>
    </xf>
    <xf numFmtId="3" fontId="34" fillId="3" borderId="0" xfId="7" applyNumberFormat="1" applyFont="1" applyFill="1" applyBorder="1"/>
    <xf numFmtId="3" fontId="34" fillId="0" borderId="0" xfId="7" applyNumberFormat="1" applyFont="1" applyFill="1" applyBorder="1"/>
    <xf numFmtId="3" fontId="34" fillId="0" borderId="11" xfId="7" applyNumberFormat="1" applyFont="1" applyFill="1" applyBorder="1"/>
    <xf numFmtId="0" fontId="4" fillId="3" borderId="11" xfId="0" applyFont="1" applyFill="1" applyBorder="1" applyAlignment="1">
      <alignment horizontal="center"/>
    </xf>
    <xf numFmtId="3" fontId="0" fillId="3" borderId="10" xfId="7" applyNumberFormat="1" applyFont="1" applyFill="1" applyBorder="1"/>
    <xf numFmtId="3" fontId="0" fillId="3" borderId="9" xfId="7" applyNumberFormat="1" applyFont="1" applyFill="1" applyBorder="1"/>
    <xf numFmtId="0" fontId="3" fillId="3" borderId="9" xfId="0" applyFont="1" applyFill="1" applyBorder="1" applyAlignment="1">
      <alignment horizontal="center"/>
    </xf>
    <xf numFmtId="37" fontId="25" fillId="3" borderId="0" xfId="0" applyNumberFormat="1" applyFont="1" applyFill="1"/>
    <xf numFmtId="171" fontId="3" fillId="3" borderId="10" xfId="6" applyNumberFormat="1" applyFont="1" applyFill="1" applyBorder="1" applyAlignment="1">
      <alignment horizontal="right" vertical="top"/>
    </xf>
    <xf numFmtId="171" fontId="4" fillId="3" borderId="10" xfId="6" applyNumberFormat="1" applyFont="1" applyFill="1" applyBorder="1" applyAlignment="1">
      <alignment horizontal="right" vertical="top"/>
    </xf>
    <xf numFmtId="165" fontId="4" fillId="3" borderId="10" xfId="2" applyNumberFormat="1" applyFont="1" applyFill="1" applyBorder="1" applyAlignment="1">
      <alignment horizontal="center" vertical="top"/>
    </xf>
    <xf numFmtId="165" fontId="3" fillId="3" borderId="10" xfId="2" applyNumberFormat="1" applyFont="1" applyFill="1" applyBorder="1" applyAlignment="1">
      <alignment horizontal="center" vertical="top"/>
    </xf>
    <xf numFmtId="178" fontId="4" fillId="3" borderId="10" xfId="6" applyNumberFormat="1" applyFont="1" applyFill="1" applyBorder="1" applyAlignment="1">
      <alignment horizontal="center" vertical="top"/>
    </xf>
    <xf numFmtId="165" fontId="4" fillId="3" borderId="10" xfId="6" applyNumberFormat="1" applyFont="1" applyFill="1" applyBorder="1" applyAlignment="1">
      <alignment horizontal="center" vertical="top"/>
    </xf>
    <xf numFmtId="0" fontId="8" fillId="3" borderId="10" xfId="0" applyFont="1" applyFill="1" applyBorder="1" applyAlignment="1">
      <alignment horizontal="center"/>
    </xf>
    <xf numFmtId="165" fontId="4" fillId="3" borderId="9" xfId="2" applyNumberFormat="1" applyFont="1" applyFill="1" applyBorder="1" applyAlignment="1">
      <alignment horizontal="center" vertical="top"/>
    </xf>
    <xf numFmtId="41" fontId="3" fillId="0" borderId="9" xfId="1" applyFont="1" applyBorder="1" applyAlignment="1">
      <alignment horizontal="right" vertical="center" wrapText="1"/>
    </xf>
    <xf numFmtId="167" fontId="3" fillId="0" borderId="4" xfId="2" applyNumberFormat="1" applyFont="1" applyBorder="1" applyAlignment="1">
      <alignment horizontal="center" vertical="center" wrapText="1"/>
    </xf>
    <xf numFmtId="41" fontId="4" fillId="0" borderId="10" xfId="1" applyFont="1" applyBorder="1" applyAlignment="1">
      <alignment horizontal="right" vertical="center" wrapText="1"/>
    </xf>
    <xf numFmtId="167" fontId="4" fillId="0" borderId="6" xfId="2" applyNumberFormat="1" applyFont="1" applyBorder="1" applyAlignment="1">
      <alignment horizontal="center" vertical="center" wrapText="1"/>
    </xf>
    <xf numFmtId="167" fontId="4" fillId="0" borderId="8" xfId="2" applyNumberFormat="1" applyFont="1" applyBorder="1" applyAlignment="1">
      <alignment horizontal="center" vertical="center" wrapText="1"/>
    </xf>
    <xf numFmtId="41" fontId="3" fillId="0" borderId="10" xfId="1" applyFont="1" applyBorder="1" applyAlignment="1">
      <alignment horizontal="right" vertical="center" wrapText="1"/>
    </xf>
    <xf numFmtId="167" fontId="3" fillId="0" borderId="6" xfId="2" applyNumberFormat="1" applyFont="1" applyBorder="1" applyAlignment="1">
      <alignment horizontal="center" vertical="center" wrapText="1"/>
    </xf>
    <xf numFmtId="41" fontId="4" fillId="0" borderId="11" xfId="1" applyFont="1" applyBorder="1" applyAlignment="1">
      <alignment horizontal="right" vertical="center" wrapText="1"/>
    </xf>
    <xf numFmtId="41" fontId="3" fillId="0" borderId="11" xfId="1" applyFont="1" applyBorder="1" applyAlignment="1">
      <alignment horizontal="right" vertical="center" wrapText="1"/>
    </xf>
    <xf numFmtId="167" fontId="3" fillId="0" borderId="8" xfId="2" applyNumberFormat="1" applyFont="1" applyBorder="1" applyAlignment="1">
      <alignment horizontal="center" vertical="center" wrapText="1"/>
    </xf>
    <xf numFmtId="165" fontId="1" fillId="3" borderId="10" xfId="2" applyNumberFormat="1" applyFont="1" applyFill="1" applyBorder="1" applyAlignment="1">
      <alignment horizontal="center" vertical="center"/>
    </xf>
    <xf numFmtId="165" fontId="2" fillId="3" borderId="10" xfId="2" applyNumberFormat="1" applyFont="1" applyFill="1" applyBorder="1" applyAlignment="1">
      <alignment horizontal="center" vertical="center"/>
    </xf>
    <xf numFmtId="165" fontId="1" fillId="3" borderId="11" xfId="2" applyNumberFormat="1" applyFont="1" applyFill="1" applyBorder="1" applyAlignment="1">
      <alignment horizontal="center" vertical="center"/>
    </xf>
    <xf numFmtId="165" fontId="4" fillId="0" borderId="0" xfId="0" applyNumberFormat="1" applyFont="1"/>
    <xf numFmtId="41" fontId="27" fillId="3" borderId="10" xfId="1" applyFont="1" applyFill="1" applyBorder="1" applyAlignment="1">
      <alignment horizontal="right" vertical="center"/>
    </xf>
    <xf numFmtId="165" fontId="27" fillId="3" borderId="10" xfId="2" applyNumberFormat="1" applyFont="1" applyFill="1" applyBorder="1" applyAlignment="1">
      <alignment horizontal="center" vertical="center"/>
    </xf>
    <xf numFmtId="41" fontId="27" fillId="3" borderId="6" xfId="1" applyFont="1" applyFill="1" applyBorder="1" applyAlignment="1">
      <alignment horizontal="right" vertical="center"/>
    </xf>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3" xfId="0" quotePrefix="1" applyFont="1" applyFill="1" applyBorder="1" applyAlignment="1">
      <alignment horizontal="center" vertical="center"/>
    </xf>
    <xf numFmtId="0" fontId="7" fillId="3" borderId="46" xfId="0" applyFont="1" applyFill="1" applyBorder="1" applyAlignment="1">
      <alignment vertical="center"/>
    </xf>
    <xf numFmtId="166" fontId="7" fillId="3" borderId="46" xfId="6" applyNumberFormat="1" applyFont="1" applyFill="1" applyBorder="1" applyAlignment="1">
      <alignment vertical="center"/>
    </xf>
    <xf numFmtId="166" fontId="7" fillId="3" borderId="47" xfId="6" applyNumberFormat="1" applyFont="1" applyFill="1" applyBorder="1" applyAlignment="1">
      <alignment vertical="center"/>
    </xf>
    <xf numFmtId="166" fontId="7" fillId="3" borderId="48" xfId="6" applyNumberFormat="1" applyFont="1" applyFill="1" applyBorder="1" applyAlignment="1">
      <alignment vertical="center"/>
    </xf>
    <xf numFmtId="166" fontId="8" fillId="3" borderId="5" xfId="6" applyNumberFormat="1" applyFont="1" applyFill="1" applyBorder="1" applyAlignment="1">
      <alignment vertical="center"/>
    </xf>
    <xf numFmtId="166" fontId="8" fillId="3" borderId="6" xfId="6" applyNumberFormat="1" applyFont="1" applyFill="1" applyBorder="1" applyAlignment="1">
      <alignment vertical="center"/>
    </xf>
    <xf numFmtId="166" fontId="8" fillId="3" borderId="0" xfId="6" applyNumberFormat="1" applyFont="1" applyFill="1" applyBorder="1" applyAlignment="1">
      <alignment vertical="center"/>
    </xf>
    <xf numFmtId="166" fontId="8" fillId="3" borderId="5" xfId="6" applyNumberFormat="1" applyFont="1" applyFill="1" applyBorder="1" applyAlignment="1">
      <alignment horizontal="right" vertical="center"/>
    </xf>
    <xf numFmtId="166" fontId="8" fillId="3" borderId="0" xfId="6" applyNumberFormat="1" applyFont="1" applyFill="1" applyBorder="1" applyAlignment="1">
      <alignment horizontal="right" vertical="center"/>
    </xf>
    <xf numFmtId="166" fontId="8" fillId="3" borderId="7" xfId="6" applyNumberFormat="1" applyFont="1" applyFill="1" applyBorder="1" applyAlignment="1">
      <alignment horizontal="right" vertical="center"/>
    </xf>
    <xf numFmtId="166" fontId="8" fillId="3" borderId="8" xfId="6" applyNumberFormat="1" applyFont="1" applyFill="1" applyBorder="1" applyAlignment="1">
      <alignment vertical="center"/>
    </xf>
    <xf numFmtId="166" fontId="8" fillId="3" borderId="14" xfId="6" applyNumberFormat="1" applyFont="1" applyFill="1" applyBorder="1" applyAlignment="1">
      <alignment horizontal="right" vertical="center"/>
    </xf>
    <xf numFmtId="3" fontId="4" fillId="0" borderId="1" xfId="0" applyNumberFormat="1" applyFont="1" applyBorder="1" applyAlignment="1">
      <alignment horizontal="right" vertical="center"/>
    </xf>
    <xf numFmtId="166" fontId="4" fillId="0" borderId="1" xfId="0" applyNumberFormat="1" applyFont="1" applyBorder="1" applyAlignment="1">
      <alignment horizontal="right" vertical="center"/>
    </xf>
    <xf numFmtId="3"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0" fontId="8" fillId="3" borderId="0" xfId="0" quotePrefix="1" applyFont="1" applyFill="1"/>
    <xf numFmtId="0" fontId="4" fillId="3" borderId="13" xfId="0" applyFont="1" applyFill="1" applyBorder="1" applyAlignment="1">
      <alignment horizontal="justify" vertical="center" wrapText="1"/>
    </xf>
    <xf numFmtId="0" fontId="3" fillId="3" borderId="12" xfId="0" applyFont="1" applyFill="1" applyBorder="1" applyAlignment="1">
      <alignment horizontal="center" vertical="center" wrapText="1"/>
    </xf>
    <xf numFmtId="0" fontId="4" fillId="3" borderId="5" xfId="0" applyFont="1" applyFill="1" applyBorder="1" applyAlignment="1">
      <alignment horizontal="justify" vertical="center" wrapText="1"/>
    </xf>
    <xf numFmtId="165" fontId="4" fillId="3" borderId="6" xfId="0" applyNumberFormat="1" applyFont="1" applyFill="1" applyBorder="1" applyAlignment="1">
      <alignment horizontal="center" vertical="center" wrapText="1"/>
    </xf>
    <xf numFmtId="168" fontId="4" fillId="3" borderId="0" xfId="0" applyNumberFormat="1" applyFont="1" applyFill="1"/>
    <xf numFmtId="0" fontId="3" fillId="3" borderId="7" xfId="0" applyFont="1" applyFill="1" applyBorder="1" applyAlignment="1">
      <alignment horizontal="justify" vertical="center" wrapText="1"/>
    </xf>
    <xf numFmtId="3" fontId="3" fillId="3" borderId="11" xfId="0" applyNumberFormat="1" applyFont="1" applyFill="1" applyBorder="1" applyAlignment="1">
      <alignment horizontal="right" vertical="center" wrapText="1"/>
    </xf>
    <xf numFmtId="165" fontId="3" fillId="3" borderId="8" xfId="0" applyNumberFormat="1" applyFont="1" applyFill="1" applyBorder="1" applyAlignment="1">
      <alignment horizontal="center" vertical="center" wrapText="1"/>
    </xf>
    <xf numFmtId="0" fontId="2" fillId="3" borderId="5" xfId="0" applyFont="1" applyFill="1" applyBorder="1" applyAlignment="1">
      <alignment vertical="center" wrapText="1"/>
    </xf>
    <xf numFmtId="0" fontId="1" fillId="3" borderId="11" xfId="0" applyFont="1" applyFill="1" applyBorder="1" applyAlignment="1">
      <alignment vertical="center" wrapText="1"/>
    </xf>
    <xf numFmtId="3" fontId="1" fillId="3" borderId="8" xfId="14" applyNumberFormat="1" applyFont="1" applyFill="1" applyBorder="1" applyAlignment="1">
      <alignment horizontal="right" vertical="center" wrapText="1"/>
    </xf>
    <xf numFmtId="166" fontId="7" fillId="3" borderId="14" xfId="14" applyNumberFormat="1" applyFont="1" applyFill="1" applyBorder="1" applyAlignment="1">
      <alignment horizontal="center" vertical="center" wrapText="1"/>
    </xf>
    <xf numFmtId="166" fontId="7" fillId="3" borderId="11" xfId="14" applyNumberFormat="1" applyFont="1" applyFill="1" applyBorder="1" applyAlignment="1">
      <alignment horizontal="center" vertical="center" wrapText="1"/>
    </xf>
    <xf numFmtId="0" fontId="33" fillId="3" borderId="0" xfId="0" applyFont="1" applyFill="1" applyAlignment="1">
      <alignment horizontal="centerContinuous"/>
    </xf>
    <xf numFmtId="0" fontId="29" fillId="3" borderId="0" xfId="0" applyFont="1" applyFill="1" applyAlignment="1">
      <alignment horizontal="centerContinuous"/>
    </xf>
    <xf numFmtId="0" fontId="29" fillId="3" borderId="0" xfId="0" applyFont="1" applyFill="1"/>
    <xf numFmtId="0" fontId="32" fillId="3" borderId="0" xfId="0" applyFont="1" applyFill="1"/>
    <xf numFmtId="0" fontId="31" fillId="3" borderId="0" xfId="0" applyFont="1" applyFill="1"/>
    <xf numFmtId="177" fontId="31" fillId="3" borderId="0" xfId="0" applyNumberFormat="1" applyFont="1" applyFill="1"/>
    <xf numFmtId="0" fontId="30" fillId="3" borderId="0" xfId="0" applyFont="1" applyFill="1"/>
    <xf numFmtId="3" fontId="7" fillId="0" borderId="2" xfId="0" applyNumberFormat="1" applyFont="1" applyBorder="1" applyAlignment="1">
      <alignment horizontal="right" vertical="justify"/>
    </xf>
    <xf numFmtId="3" fontId="7" fillId="0" borderId="9" xfId="0" applyNumberFormat="1" applyFont="1" applyBorder="1" applyAlignment="1">
      <alignment horizontal="right" vertical="justify"/>
    </xf>
    <xf numFmtId="3" fontId="8" fillId="0" borderId="2" xfId="0" applyNumberFormat="1" applyFont="1" applyBorder="1"/>
    <xf numFmtId="3" fontId="8" fillId="0" borderId="9" xfId="0" applyNumberFormat="1" applyFont="1" applyBorder="1"/>
    <xf numFmtId="3" fontId="8" fillId="0" borderId="7" xfId="0" applyNumberFormat="1" applyFont="1" applyBorder="1" applyAlignment="1">
      <alignment horizontal="right" vertical="justify"/>
    </xf>
    <xf numFmtId="3" fontId="8" fillId="0" borderId="11" xfId="0" applyNumberFormat="1" applyFont="1" applyBorder="1" applyAlignment="1">
      <alignment horizontal="right" vertical="justify"/>
    </xf>
    <xf numFmtId="164" fontId="7" fillId="0" borderId="7" xfId="1" applyNumberFormat="1" applyFont="1" applyFill="1" applyBorder="1"/>
    <xf numFmtId="164" fontId="7" fillId="0" borderId="11" xfId="1" applyNumberFormat="1" applyFont="1" applyFill="1" applyBorder="1"/>
    <xf numFmtId="0" fontId="4" fillId="3" borderId="0" xfId="0" applyFont="1" applyFill="1" applyAlignment="1">
      <alignment vertical="center"/>
    </xf>
    <xf numFmtId="0" fontId="7" fillId="3" borderId="9" xfId="0" applyFont="1" applyFill="1" applyBorder="1" applyAlignment="1">
      <alignment vertical="center"/>
    </xf>
    <xf numFmtId="0" fontId="26" fillId="0" borderId="5" xfId="0" applyFont="1" applyBorder="1" applyAlignment="1">
      <alignment vertical="center"/>
    </xf>
    <xf numFmtId="0" fontId="7" fillId="3" borderId="0" xfId="0" quotePrefix="1" applyFont="1" applyFill="1" applyBorder="1" applyAlignment="1">
      <alignment horizontal="center" vertical="center"/>
    </xf>
    <xf numFmtId="0" fontId="8" fillId="3" borderId="6" xfId="0" applyFont="1" applyFill="1" applyBorder="1" applyAlignment="1">
      <alignment horizontal="right" vertical="center"/>
    </xf>
    <xf numFmtId="3" fontId="8" fillId="3" borderId="6" xfId="0" applyNumberFormat="1" applyFont="1" applyFill="1" applyBorder="1" applyAlignment="1">
      <alignment horizontal="right" vertical="center"/>
    </xf>
    <xf numFmtId="0" fontId="3" fillId="3" borderId="3" xfId="0" applyFont="1" applyFill="1" applyBorder="1" applyAlignment="1">
      <alignment horizontal="center"/>
    </xf>
    <xf numFmtId="0" fontId="3" fillId="3" borderId="0" xfId="0" applyFont="1" applyFill="1" applyBorder="1" applyAlignment="1">
      <alignment horizontal="center"/>
    </xf>
    <xf numFmtId="0" fontId="3" fillId="3" borderId="5" xfId="0" applyFont="1" applyFill="1" applyBorder="1"/>
    <xf numFmtId="0" fontId="4" fillId="3" borderId="0" xfId="0" applyFont="1" applyFill="1" applyBorder="1"/>
    <xf numFmtId="0" fontId="4" fillId="3" borderId="6" xfId="0" applyFont="1" applyFill="1" applyBorder="1"/>
    <xf numFmtId="0" fontId="3" fillId="3" borderId="7" xfId="0" applyFont="1" applyFill="1" applyBorder="1"/>
    <xf numFmtId="0" fontId="3" fillId="3" borderId="10" xfId="0" applyFont="1" applyFill="1" applyBorder="1" applyAlignment="1">
      <alignment horizontal="center"/>
    </xf>
    <xf numFmtId="0" fontId="4" fillId="3" borderId="3" xfId="0" applyFont="1" applyFill="1" applyBorder="1"/>
    <xf numFmtId="0" fontId="4" fillId="3" borderId="4" xfId="0" applyFont="1" applyFill="1" applyBorder="1"/>
    <xf numFmtId="0" fontId="3" fillId="3" borderId="14" xfId="0" applyFont="1" applyFill="1" applyBorder="1" applyAlignment="1">
      <alignment horizontal="center"/>
    </xf>
    <xf numFmtId="0" fontId="4" fillId="3" borderId="0" xfId="0" applyFont="1" applyFill="1" applyBorder="1" applyAlignment="1">
      <alignment horizontal="center"/>
    </xf>
    <xf numFmtId="165" fontId="3" fillId="3" borderId="0" xfId="0" applyNumberFormat="1" applyFont="1" applyFill="1" applyBorder="1" applyAlignment="1">
      <alignment horizontal="center"/>
    </xf>
    <xf numFmtId="165" fontId="3" fillId="3" borderId="11" xfId="0" applyNumberFormat="1" applyFont="1" applyFill="1" applyBorder="1" applyAlignment="1">
      <alignment horizontal="center"/>
    </xf>
    <xf numFmtId="0" fontId="8" fillId="3" borderId="5" xfId="0" applyFont="1" applyFill="1" applyBorder="1" applyAlignment="1">
      <alignment vertical="center" wrapText="1"/>
    </xf>
    <xf numFmtId="0" fontId="7" fillId="3" borderId="7" xfId="0" applyFont="1" applyFill="1" applyBorder="1" applyAlignment="1">
      <alignment vertical="center" wrapText="1"/>
    </xf>
    <xf numFmtId="3" fontId="7" fillId="3" borderId="8" xfId="0" applyNumberFormat="1" applyFont="1" applyFill="1" applyBorder="1" applyAlignment="1">
      <alignment horizontal="right" vertical="center" wrapText="1"/>
    </xf>
    <xf numFmtId="0" fontId="2" fillId="3" borderId="5" xfId="0" applyFont="1" applyFill="1" applyBorder="1" applyAlignment="1">
      <alignment horizontal="left" vertical="center" indent="1"/>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left" vertical="center" indent="1"/>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0" xfId="0" applyFont="1" applyFill="1" applyBorder="1" applyAlignment="1">
      <alignment vertical="center" wrapText="1"/>
    </xf>
    <xf numFmtId="0" fontId="4" fillId="3" borderId="14" xfId="0" applyFont="1" applyFill="1" applyBorder="1" applyAlignment="1">
      <alignment vertical="center" wrapText="1"/>
    </xf>
    <xf numFmtId="0" fontId="3" fillId="3" borderId="13" xfId="0" applyFont="1" applyFill="1" applyBorder="1" applyAlignment="1">
      <alignment horizontal="center" vertical="center" wrapText="1"/>
    </xf>
    <xf numFmtId="0" fontId="4" fillId="3" borderId="10" xfId="0" applyFont="1" applyFill="1" applyBorder="1" applyAlignment="1">
      <alignment horizontal="right"/>
    </xf>
    <xf numFmtId="0" fontId="4" fillId="3" borderId="6" xfId="0" applyFont="1" applyFill="1" applyBorder="1" applyAlignment="1">
      <alignment horizontal="right"/>
    </xf>
    <xf numFmtId="6" fontId="4" fillId="3" borderId="10" xfId="0" applyNumberFormat="1" applyFont="1" applyFill="1" applyBorder="1" applyAlignment="1">
      <alignment horizontal="right"/>
    </xf>
    <xf numFmtId="6" fontId="4" fillId="3" borderId="6" xfId="0" applyNumberFormat="1" applyFont="1" applyFill="1" applyBorder="1" applyAlignment="1">
      <alignment horizontal="right"/>
    </xf>
    <xf numFmtId="0" fontId="3" fillId="3" borderId="11" xfId="0" applyFont="1" applyFill="1" applyBorder="1" applyAlignment="1">
      <alignment horizontal="right"/>
    </xf>
    <xf numFmtId="0" fontId="3" fillId="3" borderId="8" xfId="0" applyFont="1" applyFill="1" applyBorder="1" applyAlignment="1">
      <alignment horizontal="right"/>
    </xf>
    <xf numFmtId="0" fontId="7" fillId="3" borderId="10" xfId="0" quotePrefix="1" applyFont="1" applyFill="1" applyBorder="1" applyAlignment="1">
      <alignment horizontal="center" vertical="center"/>
    </xf>
    <xf numFmtId="3" fontId="1" fillId="3"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0" fontId="2" fillId="3" borderId="0" xfId="0" applyFont="1" applyFill="1" applyBorder="1" applyAlignment="1">
      <alignment horizontal="right" vertical="center"/>
    </xf>
    <xf numFmtId="3" fontId="4" fillId="3" borderId="0" xfId="0" applyNumberFormat="1" applyFont="1" applyFill="1" applyBorder="1" applyAlignment="1">
      <alignment horizontal="right" vertical="center"/>
    </xf>
    <xf numFmtId="0" fontId="1" fillId="3" borderId="0" xfId="0" applyFont="1" applyFill="1" applyBorder="1" applyAlignment="1">
      <alignment horizontal="right" vertical="center"/>
    </xf>
    <xf numFmtId="0" fontId="3" fillId="3" borderId="0" xfId="0" applyFont="1" applyFill="1" applyBorder="1" applyAlignment="1">
      <alignment horizontal="right" vertical="center"/>
    </xf>
    <xf numFmtId="3" fontId="3" fillId="3" borderId="3" xfId="0" applyNumberFormat="1" applyFont="1" applyFill="1" applyBorder="1" applyAlignment="1">
      <alignment horizontal="right" vertical="center"/>
    </xf>
    <xf numFmtId="3" fontId="1" fillId="3" borderId="3" xfId="0" applyNumberFormat="1" applyFont="1" applyFill="1" applyBorder="1" applyAlignment="1">
      <alignment horizontal="right" vertical="center"/>
    </xf>
    <xf numFmtId="0" fontId="4" fillId="3" borderId="14" xfId="0" applyFont="1" applyFill="1" applyBorder="1" applyAlignment="1">
      <alignment horizontal="right" vertical="center"/>
    </xf>
    <xf numFmtId="0" fontId="2" fillId="3" borderId="14" xfId="0" applyFont="1" applyFill="1" applyBorder="1" applyAlignment="1">
      <alignment horizontal="right" vertical="center"/>
    </xf>
    <xf numFmtId="0" fontId="1" fillId="3" borderId="3" xfId="0" applyFont="1" applyFill="1" applyBorder="1" applyAlignment="1">
      <alignment horizontal="right" vertical="center"/>
    </xf>
    <xf numFmtId="3" fontId="3" fillId="3" borderId="9" xfId="0" applyNumberFormat="1" applyFont="1" applyFill="1" applyBorder="1" applyAlignment="1">
      <alignment horizontal="right" vertical="center"/>
    </xf>
    <xf numFmtId="0" fontId="4" fillId="3" borderId="11" xfId="0" applyFont="1" applyFill="1" applyBorder="1" applyAlignment="1">
      <alignment horizontal="right" vertical="center"/>
    </xf>
    <xf numFmtId="3" fontId="3" fillId="3" borderId="10" xfId="0" applyNumberFormat="1" applyFont="1" applyFill="1" applyBorder="1" applyAlignment="1">
      <alignment horizontal="right" vertical="center"/>
    </xf>
    <xf numFmtId="0" fontId="3" fillId="3" borderId="9" xfId="0" applyFont="1" applyFill="1" applyBorder="1" applyAlignment="1">
      <alignment horizontal="right" vertical="center"/>
    </xf>
    <xf numFmtId="3" fontId="1" fillId="3" borderId="9" xfId="0" applyNumberFormat="1" applyFont="1" applyFill="1" applyBorder="1" applyAlignment="1">
      <alignment horizontal="right" vertical="center"/>
    </xf>
    <xf numFmtId="0" fontId="2" fillId="3" borderId="10" xfId="0" applyFont="1" applyFill="1" applyBorder="1" applyAlignment="1">
      <alignment horizontal="right" vertical="center"/>
    </xf>
    <xf numFmtId="0" fontId="2" fillId="3" borderId="11" xfId="0" applyFont="1" applyFill="1" applyBorder="1" applyAlignment="1">
      <alignment horizontal="right" vertical="center"/>
    </xf>
    <xf numFmtId="0" fontId="1" fillId="3" borderId="9" xfId="0" applyFont="1" applyFill="1" applyBorder="1" applyAlignment="1">
      <alignment horizontal="right" vertical="center"/>
    </xf>
    <xf numFmtId="9" fontId="1" fillId="3" borderId="9" xfId="0" applyNumberFormat="1" applyFont="1" applyFill="1" applyBorder="1" applyAlignment="1">
      <alignment horizontal="center" vertical="center"/>
    </xf>
    <xf numFmtId="9" fontId="2" fillId="3" borderId="10" xfId="0" applyNumberFormat="1" applyFont="1" applyFill="1" applyBorder="1" applyAlignment="1">
      <alignment horizontal="center" vertical="center"/>
    </xf>
    <xf numFmtId="9" fontId="2" fillId="3" borderId="11" xfId="0" applyNumberFormat="1" applyFont="1" applyFill="1" applyBorder="1" applyAlignment="1">
      <alignment horizontal="center" vertical="center"/>
    </xf>
    <xf numFmtId="9" fontId="1" fillId="3" borderId="10" xfId="0" applyNumberFormat="1" applyFont="1" applyFill="1" applyBorder="1" applyAlignment="1">
      <alignment horizontal="center" vertical="center"/>
    </xf>
    <xf numFmtId="9" fontId="1" fillId="3" borderId="11" xfId="0" applyNumberFormat="1" applyFont="1" applyFill="1" applyBorder="1" applyAlignment="1">
      <alignment horizontal="center" vertical="center"/>
    </xf>
    <xf numFmtId="0" fontId="4" fillId="3" borderId="14" xfId="0" applyFont="1" applyFill="1" applyBorder="1"/>
    <xf numFmtId="0" fontId="4" fillId="3" borderId="9" xfId="0" applyFont="1" applyFill="1" applyBorder="1"/>
    <xf numFmtId="0" fontId="3" fillId="3" borderId="10" xfId="0" applyFont="1" applyFill="1" applyBorder="1" applyAlignment="1">
      <alignment horizontal="center" vertical="center"/>
    </xf>
    <xf numFmtId="0" fontId="4" fillId="3" borderId="10" xfId="0" quotePrefix="1" applyFont="1" applyFill="1" applyBorder="1" applyAlignment="1">
      <alignment horizontal="right"/>
    </xf>
    <xf numFmtId="0" fontId="4" fillId="3" borderId="11" xfId="0" quotePrefix="1" applyFont="1" applyFill="1" applyBorder="1" applyAlignment="1">
      <alignment horizontal="right"/>
    </xf>
    <xf numFmtId="0" fontId="3" fillId="3" borderId="10" xfId="0" applyFont="1" applyFill="1" applyBorder="1" applyAlignment="1">
      <alignment horizontal="right" vertical="center"/>
    </xf>
    <xf numFmtId="0" fontId="3" fillId="3" borderId="13" xfId="0" applyFont="1" applyFill="1" applyBorder="1" applyAlignment="1">
      <alignment vertical="center"/>
    </xf>
    <xf numFmtId="3" fontId="3" fillId="3" borderId="1" xfId="0" applyNumberFormat="1" applyFont="1" applyFill="1" applyBorder="1" applyAlignment="1">
      <alignment horizontal="right" vertical="center"/>
    </xf>
    <xf numFmtId="3" fontId="3" fillId="3" borderId="15" xfId="0" applyNumberFormat="1" applyFont="1" applyFill="1" applyBorder="1" applyAlignment="1">
      <alignment horizontal="right" vertical="center"/>
    </xf>
    <xf numFmtId="9" fontId="3" fillId="3" borderId="4" xfId="0" applyNumberFormat="1" applyFont="1" applyFill="1" applyBorder="1" applyAlignment="1">
      <alignment horizontal="center" vertical="center"/>
    </xf>
    <xf numFmtId="9" fontId="4" fillId="3" borderId="6"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3" fillId="3" borderId="6" xfId="0" applyNumberFormat="1" applyFont="1" applyFill="1" applyBorder="1" applyAlignment="1">
      <alignment horizontal="center" vertical="center"/>
    </xf>
    <xf numFmtId="9" fontId="3" fillId="3" borderId="12" xfId="0" applyNumberFormat="1"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14" xfId="0" applyFont="1" applyFill="1" applyBorder="1" applyAlignment="1">
      <alignment horizontal="center" vertical="center" wrapText="1"/>
    </xf>
    <xf numFmtId="0" fontId="3" fillId="3" borderId="13"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3" fontId="2" fillId="3" borderId="10" xfId="0" applyNumberFormat="1" applyFont="1" applyFill="1" applyBorder="1" applyAlignment="1">
      <alignment horizontal="center" vertical="center"/>
    </xf>
    <xf numFmtId="3" fontId="2" fillId="3" borderId="11"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11" xfId="0" applyNumberFormat="1" applyFont="1" applyFill="1" applyBorder="1" applyAlignment="1">
      <alignment horizontal="center" vertical="center"/>
    </xf>
    <xf numFmtId="37" fontId="35" fillId="3" borderId="0" xfId="0" applyNumberFormat="1" applyFont="1" applyFill="1"/>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3"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7" xfId="0" applyFont="1" applyFill="1" applyBorder="1" applyAlignment="1">
      <alignment vertical="center"/>
    </xf>
    <xf numFmtId="0" fontId="3" fillId="0" borderId="4" xfId="0" applyFont="1" applyBorder="1" applyAlignment="1">
      <alignment horizontal="center" vertical="center"/>
    </xf>
    <xf numFmtId="165" fontId="1" fillId="0" borderId="15" xfId="0" applyNumberFormat="1" applyFont="1" applyBorder="1" applyAlignment="1">
      <alignment horizontal="center" vertical="center"/>
    </xf>
    <xf numFmtId="165" fontId="1" fillId="0" borderId="12"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1" fillId="3" borderId="0" xfId="0" applyFont="1" applyFill="1" applyBorder="1" applyAlignment="1">
      <alignment wrapText="1"/>
    </xf>
    <xf numFmtId="0" fontId="11" fillId="3" borderId="0" xfId="0" applyFont="1" applyFill="1" applyAlignment="1">
      <alignment wrapText="1"/>
    </xf>
    <xf numFmtId="0" fontId="8" fillId="3" borderId="0" xfId="0" applyFont="1" applyFill="1" applyAlignment="1">
      <alignment horizontal="left" vertical="center"/>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1" xfId="0" applyFont="1" applyFill="1" applyBorder="1" applyAlignment="1">
      <alignment vertical="center" wrapText="1"/>
    </xf>
    <xf numFmtId="0" fontId="7" fillId="3" borderId="0" xfId="0" applyFont="1" applyFill="1" applyAlignment="1">
      <alignment horizontal="left"/>
    </xf>
    <xf numFmtId="0" fontId="7" fillId="3" borderId="4" xfId="0" applyFont="1" applyFill="1" applyBorder="1" applyAlignment="1">
      <alignment horizontal="center" vertical="center"/>
    </xf>
    <xf numFmtId="0" fontId="4" fillId="3" borderId="0" xfId="0" applyFont="1" applyFill="1" applyAlignment="1">
      <alignment horizontal="left"/>
    </xf>
    <xf numFmtId="0" fontId="3" fillId="0" borderId="1" xfId="0" applyFont="1" applyBorder="1" applyAlignment="1">
      <alignment horizontal="center"/>
    </xf>
    <xf numFmtId="0" fontId="3" fillId="3" borderId="9" xfId="0" applyFont="1" applyFill="1" applyBorder="1" applyAlignment="1">
      <alignment horizontal="center" vertical="center"/>
    </xf>
    <xf numFmtId="0" fontId="2" fillId="2" borderId="7" xfId="0" applyFont="1" applyFill="1" applyBorder="1" applyAlignment="1">
      <alignment vertical="center"/>
    </xf>
    <xf numFmtId="0" fontId="3" fillId="0" borderId="1" xfId="0" applyFont="1" applyBorder="1" applyAlignment="1">
      <alignment horizontal="center" vertical="center" wrapText="1"/>
    </xf>
    <xf numFmtId="0" fontId="4" fillId="0" borderId="0" xfId="0" applyFont="1" applyAlignment="1">
      <alignment horizontal="left" vertical="center"/>
    </xf>
    <xf numFmtId="0" fontId="4" fillId="3" borderId="0" xfId="0" applyFont="1" applyFill="1" applyAlignment="1">
      <alignment vertical="center"/>
    </xf>
    <xf numFmtId="0" fontId="3" fillId="3" borderId="0" xfId="0" applyFont="1" applyFill="1" applyAlignment="1">
      <alignment vertical="center"/>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3" borderId="0" xfId="0" applyFont="1" applyFill="1" applyAlignment="1">
      <alignment horizontal="left" vertical="center"/>
    </xf>
    <xf numFmtId="0" fontId="4" fillId="3" borderId="1" xfId="0" applyFont="1" applyFill="1" applyBorder="1" applyAlignment="1">
      <alignment vertical="center" wrapText="1"/>
    </xf>
    <xf numFmtId="0" fontId="4" fillId="3" borderId="0" xfId="0" applyFont="1" applyFill="1" applyAlignment="1">
      <alignment horizontal="left"/>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37" fontId="7" fillId="4" borderId="10" xfId="0" applyNumberFormat="1" applyFont="1" applyFill="1" applyBorder="1"/>
    <xf numFmtId="165" fontId="7" fillId="0" borderId="11" xfId="2" applyNumberFormat="1" applyFont="1" applyFill="1" applyBorder="1" applyAlignment="1">
      <alignment horizontal="center"/>
    </xf>
    <xf numFmtId="165" fontId="7" fillId="4" borderId="11" xfId="2" applyNumberFormat="1" applyFont="1" applyFill="1" applyBorder="1" applyAlignment="1">
      <alignment horizontal="center"/>
    </xf>
    <xf numFmtId="165" fontId="8" fillId="4" borderId="10" xfId="2" applyNumberFormat="1" applyFont="1" applyFill="1" applyBorder="1" applyAlignment="1">
      <alignment horizontal="center"/>
    </xf>
    <xf numFmtId="165" fontId="8" fillId="4" borderId="11" xfId="2" applyNumberFormat="1" applyFont="1" applyFill="1" applyBorder="1" applyAlignment="1">
      <alignment horizontal="center"/>
    </xf>
    <xf numFmtId="0" fontId="36" fillId="0" borderId="0" xfId="0" applyFont="1" applyAlignment="1">
      <alignment horizontal="right"/>
    </xf>
    <xf numFmtId="3" fontId="36" fillId="0" borderId="0" xfId="0" applyNumberFormat="1" applyFont="1"/>
    <xf numFmtId="0" fontId="8" fillId="3" borderId="0" xfId="0" quotePrefix="1" applyFont="1" applyFill="1" applyAlignment="1">
      <alignment horizontal="left"/>
    </xf>
    <xf numFmtId="0" fontId="7" fillId="3" borderId="0" xfId="0" applyFont="1" applyFill="1" applyAlignment="1">
      <alignment horizontal="left" vertical="center" wrapText="1"/>
    </xf>
    <xf numFmtId="3" fontId="7" fillId="3" borderId="0" xfId="0" applyNumberFormat="1" applyFont="1" applyFill="1" applyAlignment="1">
      <alignment horizontal="right" vertical="center" wrapText="1"/>
    </xf>
    <xf numFmtId="166" fontId="7" fillId="3" borderId="0" xfId="0" applyNumberFormat="1"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3" fontId="8" fillId="3" borderId="6" xfId="0" applyNumberFormat="1" applyFont="1" applyFill="1" applyBorder="1" applyAlignment="1">
      <alignment horizontal="center"/>
    </xf>
    <xf numFmtId="0" fontId="8" fillId="0" borderId="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3" fontId="7" fillId="3" borderId="12"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1" fillId="3" borderId="7" xfId="0" applyFont="1" applyFill="1" applyBorder="1" applyAlignment="1">
      <alignment vertical="center" wrapText="1"/>
    </xf>
    <xf numFmtId="0" fontId="1" fillId="3" borderId="13" xfId="0" applyFont="1" applyFill="1" applyBorder="1" applyAlignment="1">
      <alignment vertical="center" wrapText="1"/>
    </xf>
    <xf numFmtId="0" fontId="1" fillId="3" borderId="13"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3" xfId="0" applyFont="1" applyFill="1" applyBorder="1" applyAlignment="1">
      <alignment vertical="center" wrapText="1"/>
    </xf>
    <xf numFmtId="0" fontId="2" fillId="3" borderId="15" xfId="0" applyFont="1" applyFill="1" applyBorder="1" applyAlignment="1">
      <alignment vertical="center" wrapText="1"/>
    </xf>
    <xf numFmtId="0" fontId="2" fillId="3" borderId="12" xfId="0" applyFont="1" applyFill="1" applyBorder="1" applyAlignment="1">
      <alignment vertical="center" wrapText="1"/>
    </xf>
    <xf numFmtId="0" fontId="1" fillId="3" borderId="4" xfId="0" applyFont="1" applyFill="1" applyBorder="1" applyAlignment="1">
      <alignment horizontal="center" vertical="center" wrapText="1"/>
    </xf>
    <xf numFmtId="0" fontId="27" fillId="3" borderId="5" xfId="0" applyFont="1" applyFill="1" applyBorder="1" applyAlignment="1">
      <alignment vertical="center" wrapText="1"/>
    </xf>
    <xf numFmtId="0" fontId="27" fillId="3" borderId="7" xfId="0" applyFont="1" applyFill="1" applyBorder="1" applyAlignment="1">
      <alignment vertical="center" wrapText="1"/>
    </xf>
    <xf numFmtId="0" fontId="3" fillId="3" borderId="0" xfId="0" applyFont="1" applyFill="1" applyBorder="1"/>
    <xf numFmtId="171" fontId="4" fillId="3" borderId="6" xfId="6" applyNumberFormat="1" applyFont="1" applyFill="1" applyBorder="1" applyAlignment="1">
      <alignment horizontal="right" vertical="top"/>
    </xf>
    <xf numFmtId="165" fontId="3" fillId="3" borderId="10" xfId="6" applyNumberFormat="1" applyFont="1" applyFill="1" applyBorder="1" applyAlignment="1">
      <alignment horizontal="center" vertical="top"/>
    </xf>
    <xf numFmtId="165" fontId="3" fillId="3" borderId="11" xfId="6" applyNumberFormat="1" applyFont="1" applyFill="1" applyBorder="1" applyAlignment="1">
      <alignment horizontal="center" vertical="top"/>
    </xf>
    <xf numFmtId="171" fontId="4" fillId="3" borderId="9" xfId="6" applyNumberFormat="1" applyFont="1" applyFill="1" applyBorder="1" applyAlignment="1">
      <alignment horizontal="center" vertical="top"/>
    </xf>
    <xf numFmtId="171" fontId="4" fillId="3" borderId="11" xfId="6" applyNumberFormat="1" applyFont="1" applyFill="1" applyBorder="1" applyAlignment="1">
      <alignment horizontal="right" vertical="top"/>
    </xf>
    <xf numFmtId="165" fontId="4" fillId="3" borderId="11" xfId="2" applyNumberFormat="1" applyFont="1" applyFill="1" applyBorder="1" applyAlignment="1">
      <alignment horizontal="center" vertical="top"/>
    </xf>
    <xf numFmtId="171" fontId="3" fillId="3" borderId="6" xfId="6" applyNumberFormat="1" applyFont="1" applyFill="1" applyBorder="1" applyAlignment="1">
      <alignment horizontal="right" vertical="top"/>
    </xf>
    <xf numFmtId="170" fontId="3" fillId="3" borderId="6" xfId="6" applyNumberFormat="1" applyFont="1" applyFill="1" applyBorder="1" applyAlignment="1">
      <alignment horizontal="right" vertical="top"/>
    </xf>
    <xf numFmtId="171" fontId="4" fillId="3" borderId="4" xfId="6" applyNumberFormat="1" applyFont="1" applyFill="1" applyBorder="1" applyAlignment="1">
      <alignment horizontal="right" vertical="top"/>
    </xf>
    <xf numFmtId="171" fontId="3" fillId="3" borderId="8" xfId="6" applyNumberFormat="1" applyFont="1" applyFill="1" applyBorder="1" applyAlignment="1">
      <alignment horizontal="right" vertical="top"/>
    </xf>
    <xf numFmtId="0" fontId="7" fillId="3" borderId="11" xfId="0" applyFont="1" applyFill="1" applyBorder="1"/>
    <xf numFmtId="166" fontId="4" fillId="0" borderId="0" xfId="0" applyNumberFormat="1" applyFont="1"/>
    <xf numFmtId="0" fontId="4" fillId="0" borderId="0" xfId="0" quotePrefix="1" applyFont="1"/>
    <xf numFmtId="3" fontId="8" fillId="0" borderId="4" xfId="0" applyNumberFormat="1" applyFont="1" applyBorder="1"/>
    <xf numFmtId="167" fontId="3" fillId="0" borderId="14" xfId="2" applyNumberFormat="1" applyFont="1" applyFill="1" applyBorder="1" applyAlignment="1"/>
    <xf numFmtId="167" fontId="3" fillId="0" borderId="8" xfId="2" applyNumberFormat="1" applyFont="1" applyFill="1" applyBorder="1" applyAlignment="1"/>
    <xf numFmtId="3" fontId="3" fillId="3" borderId="7" xfId="0" applyNumberFormat="1" applyFont="1" applyFill="1" applyBorder="1" applyAlignment="1">
      <alignment horizontal="right" vertical="center"/>
    </xf>
    <xf numFmtId="166" fontId="4" fillId="3" borderId="2" xfId="0" applyNumberFormat="1" applyFont="1" applyFill="1" applyBorder="1" applyAlignment="1">
      <alignment horizontal="right" vertical="center"/>
    </xf>
    <xf numFmtId="166" fontId="4" fillId="3" borderId="3" xfId="0" applyNumberFormat="1" applyFont="1" applyFill="1" applyBorder="1" applyAlignment="1">
      <alignment horizontal="right" vertical="center"/>
    </xf>
    <xf numFmtId="166" fontId="4" fillId="3" borderId="0" xfId="0" applyNumberFormat="1" applyFont="1" applyFill="1" applyBorder="1" applyAlignment="1">
      <alignment horizontal="right" vertical="center"/>
    </xf>
    <xf numFmtId="166" fontId="4" fillId="3" borderId="9" xfId="0" applyNumberFormat="1" applyFont="1" applyFill="1" applyBorder="1" applyAlignment="1">
      <alignment horizontal="center" vertical="center"/>
    </xf>
    <xf numFmtId="166" fontId="4" fillId="3" borderId="10" xfId="0" applyNumberFormat="1" applyFont="1" applyFill="1" applyBorder="1" applyAlignment="1">
      <alignment horizontal="center" vertical="center"/>
    </xf>
    <xf numFmtId="165" fontId="3" fillId="3" borderId="11" xfId="1" applyNumberFormat="1" applyFont="1" applyFill="1" applyBorder="1" applyAlignment="1">
      <alignment horizontal="center" vertical="center"/>
    </xf>
    <xf numFmtId="165" fontId="8" fillId="0" borderId="11" xfId="2" applyNumberFormat="1" applyFont="1" applyBorder="1" applyAlignment="1">
      <alignment horizontal="center"/>
    </xf>
    <xf numFmtId="165" fontId="4" fillId="3" borderId="9" xfId="5" applyNumberFormat="1" applyFont="1" applyFill="1" applyBorder="1" applyAlignment="1">
      <alignment horizontal="center" vertical="center"/>
    </xf>
    <xf numFmtId="165" fontId="4" fillId="3" borderId="10" xfId="5" applyNumberFormat="1" applyFont="1" applyFill="1" applyBorder="1" applyAlignment="1">
      <alignment horizontal="center" vertical="center"/>
    </xf>
    <xf numFmtId="165" fontId="4" fillId="3" borderId="11" xfId="5" applyNumberFormat="1" applyFont="1" applyFill="1" applyBorder="1" applyAlignment="1">
      <alignment horizontal="center"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1" fillId="2" borderId="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3" borderId="3" xfId="0" applyFont="1" applyFill="1" applyBorder="1" applyAlignment="1">
      <alignment horizontal="left" vertical="center" wrapText="1"/>
    </xf>
    <xf numFmtId="0" fontId="4" fillId="3" borderId="0" xfId="0" applyFont="1" applyFill="1" applyAlignment="1">
      <alignment horizontal="left"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4" fillId="3" borderId="0" xfId="0" applyFont="1" applyFill="1" applyAlignment="1">
      <alignment horizontal="left" wrapText="1"/>
    </xf>
    <xf numFmtId="0" fontId="4" fillId="0" borderId="3"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Alignment="1">
      <alignment horizontal="left" wrapText="1"/>
    </xf>
    <xf numFmtId="0" fontId="4" fillId="0" borderId="3" xfId="0" applyFont="1" applyFill="1" applyBorder="1" applyAlignment="1">
      <alignment horizontal="left" vertical="center" wrapText="1"/>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3" borderId="0" xfId="0" applyFont="1" applyFill="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Border="1" applyAlignment="1">
      <alignment vertical="center" wrapText="1"/>
    </xf>
    <xf numFmtId="0" fontId="3" fillId="0" borderId="12" xfId="0" applyFont="1" applyBorder="1" applyAlignment="1">
      <alignment horizontal="center" vertical="center" wrapText="1"/>
    </xf>
    <xf numFmtId="0" fontId="4" fillId="0" borderId="3" xfId="0" applyFont="1" applyBorder="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4" fillId="3" borderId="7" xfId="0" applyFont="1" applyFill="1" applyBorder="1" applyAlignment="1">
      <alignment vertical="center"/>
    </xf>
    <xf numFmtId="0" fontId="4" fillId="3" borderId="14"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0" borderId="0" xfId="0" applyFont="1" applyAlignment="1">
      <alignment horizontal="left" vertical="center"/>
    </xf>
    <xf numFmtId="0" fontId="4" fillId="3" borderId="13" xfId="0" applyFont="1" applyFill="1" applyBorder="1" applyAlignment="1">
      <alignment vertical="center"/>
    </xf>
    <xf numFmtId="0" fontId="4" fillId="3" borderId="15" xfId="0" applyFont="1" applyFill="1" applyBorder="1" applyAlignment="1">
      <alignment vertical="center"/>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Border="1" applyAlignment="1">
      <alignment horizontal="left" vertical="center" wrapText="1"/>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165" fontId="1" fillId="0" borderId="15" xfId="0" applyNumberFormat="1" applyFont="1" applyBorder="1" applyAlignment="1">
      <alignment horizontal="center" vertical="center"/>
    </xf>
    <xf numFmtId="165" fontId="1" fillId="0" borderId="12"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1" fontId="4" fillId="0" borderId="9" xfId="5" applyNumberFormat="1" applyFont="1" applyBorder="1" applyAlignment="1">
      <alignment horizontal="center" vertical="center"/>
    </xf>
    <xf numFmtId="1" fontId="4" fillId="0" borderId="11" xfId="5" applyNumberFormat="1" applyFont="1" applyBorder="1" applyAlignment="1">
      <alignment horizontal="center" vertical="center"/>
    </xf>
    <xf numFmtId="165" fontId="4" fillId="0" borderId="9" xfId="5" applyNumberFormat="1" applyFont="1" applyBorder="1" applyAlignment="1">
      <alignment horizontal="center" vertical="center"/>
    </xf>
    <xf numFmtId="165" fontId="4" fillId="0" borderId="11" xfId="5" applyNumberFormat="1" applyFont="1" applyBorder="1" applyAlignment="1">
      <alignment horizontal="center" vertical="center"/>
    </xf>
    <xf numFmtId="165" fontId="4" fillId="0" borderId="10" xfId="5" applyNumberFormat="1" applyFont="1" applyBorder="1" applyAlignment="1">
      <alignment horizontal="center" vertical="center"/>
    </xf>
    <xf numFmtId="0" fontId="4" fillId="0" borderId="2" xfId="0" applyFont="1" applyBorder="1" applyAlignment="1">
      <alignment horizontal="justify" vertical="center"/>
    </xf>
    <xf numFmtId="0" fontId="4" fillId="0" borderId="7" xfId="0" applyFont="1" applyBorder="1" applyAlignment="1">
      <alignment horizontal="justify" vertical="center"/>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4" fillId="3" borderId="0" xfId="0" quotePrefix="1" applyFont="1" applyFill="1" applyAlignment="1">
      <alignment horizontal="left"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xf numFmtId="0" fontId="4" fillId="3" borderId="5" xfId="5" applyFont="1" applyFill="1" applyBorder="1" applyAlignment="1">
      <alignment horizontal="center" vertical="center"/>
    </xf>
    <xf numFmtId="0" fontId="4" fillId="3" borderId="7" xfId="5" applyFont="1" applyFill="1" applyBorder="1" applyAlignment="1">
      <alignment horizontal="center" vertical="center"/>
    </xf>
    <xf numFmtId="1" fontId="4" fillId="3" borderId="6" xfId="5" applyNumberFormat="1" applyFont="1" applyFill="1" applyBorder="1" applyAlignment="1">
      <alignment horizontal="center" vertical="center"/>
    </xf>
    <xf numFmtId="1" fontId="4" fillId="3" borderId="8" xfId="5" applyNumberFormat="1" applyFont="1" applyFill="1" applyBorder="1" applyAlignment="1">
      <alignment horizontal="center" vertical="center"/>
    </xf>
    <xf numFmtId="165" fontId="4" fillId="3" borderId="5" xfId="5" applyNumberFormat="1" applyFont="1" applyFill="1" applyBorder="1" applyAlignment="1">
      <alignment horizontal="center" vertical="center"/>
    </xf>
    <xf numFmtId="165" fontId="4" fillId="3" borderId="6" xfId="5" applyNumberFormat="1" applyFont="1" applyFill="1" applyBorder="1" applyAlignment="1">
      <alignment horizontal="center" vertical="center"/>
    </xf>
    <xf numFmtId="0" fontId="3" fillId="3" borderId="2" xfId="5" applyFont="1" applyFill="1" applyBorder="1" applyAlignment="1">
      <alignment horizontal="center"/>
    </xf>
    <xf numFmtId="0" fontId="3" fillId="3" borderId="4" xfId="5" applyFont="1" applyFill="1" applyBorder="1" applyAlignment="1">
      <alignment horizontal="center"/>
    </xf>
    <xf numFmtId="0" fontId="3" fillId="3" borderId="3" xfId="5" applyFont="1" applyFill="1" applyBorder="1" applyAlignment="1">
      <alignment horizontal="center"/>
    </xf>
    <xf numFmtId="165" fontId="4" fillId="3" borderId="2" xfId="5" applyNumberFormat="1" applyFont="1" applyFill="1" applyBorder="1" applyAlignment="1">
      <alignment horizontal="center" vertical="center"/>
    </xf>
    <xf numFmtId="165" fontId="4" fillId="3" borderId="4" xfId="5" applyNumberFormat="1" applyFont="1" applyFill="1" applyBorder="1" applyAlignment="1">
      <alignment horizontal="center" vertical="center"/>
    </xf>
    <xf numFmtId="0" fontId="11" fillId="3" borderId="0" xfId="0" applyFont="1" applyFill="1" applyBorder="1" applyAlignment="1">
      <alignment wrapText="1"/>
    </xf>
    <xf numFmtId="0" fontId="11" fillId="3" borderId="0" xfId="0" applyFont="1" applyFill="1" applyAlignment="1">
      <alignment wrapText="1"/>
    </xf>
    <xf numFmtId="0" fontId="8" fillId="3" borderId="0" xfId="0" applyFont="1" applyFill="1" applyAlignment="1">
      <alignment horizontal="left" vertical="center"/>
    </xf>
    <xf numFmtId="0" fontId="8" fillId="3" borderId="0" xfId="0" applyFont="1" applyFill="1" applyAlignment="1">
      <alignment horizont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0" xfId="0" applyFont="1" applyFill="1" applyAlignment="1">
      <alignment vertical="center" wrapText="1"/>
    </xf>
    <xf numFmtId="0" fontId="4" fillId="3" borderId="0" xfId="0" applyFont="1" applyFill="1" applyAlignment="1">
      <alignmen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5"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vertical="center" wrapText="1"/>
    </xf>
    <xf numFmtId="0" fontId="8" fillId="0" borderId="3" xfId="0" applyFont="1" applyBorder="1" applyAlignment="1">
      <alignment horizontal="left" wrapText="1"/>
    </xf>
    <xf numFmtId="0" fontId="8" fillId="3" borderId="3" xfId="0" applyFont="1" applyFill="1" applyBorder="1" applyAlignment="1">
      <alignment horizontal="left" wrapText="1"/>
    </xf>
    <xf numFmtId="0" fontId="8" fillId="3" borderId="0" xfId="0" applyFont="1" applyFill="1" applyAlignment="1">
      <alignment wrapText="1"/>
    </xf>
    <xf numFmtId="0" fontId="8" fillId="3" borderId="5" xfId="0" applyFont="1" applyFill="1" applyBorder="1" applyAlignment="1">
      <alignment wrapText="1"/>
    </xf>
    <xf numFmtId="0" fontId="7" fillId="3" borderId="7" xfId="0" applyFont="1" applyFill="1" applyBorder="1" applyAlignment="1">
      <alignment wrapText="1"/>
    </xf>
    <xf numFmtId="0" fontId="7" fillId="3" borderId="14" xfId="0" applyFont="1" applyFill="1" applyBorder="1" applyAlignment="1">
      <alignment wrapText="1"/>
    </xf>
    <xf numFmtId="0" fontId="7" fillId="3" borderId="0" xfId="0" applyFont="1" applyFill="1" applyAlignment="1">
      <alignment horizontal="left"/>
    </xf>
    <xf numFmtId="0" fontId="10" fillId="6" borderId="2" xfId="0" applyFont="1" applyFill="1" applyBorder="1" applyAlignment="1">
      <alignment horizontal="center"/>
    </xf>
    <xf numFmtId="0" fontId="10" fillId="6" borderId="4" xfId="0" applyFont="1" applyFill="1" applyBorder="1" applyAlignment="1">
      <alignment horizontal="center"/>
    </xf>
    <xf numFmtId="0" fontId="10" fillId="6" borderId="13" xfId="0" applyFont="1" applyFill="1" applyBorder="1" applyAlignment="1">
      <alignment horizontal="center"/>
    </xf>
    <xf numFmtId="0" fontId="10" fillId="6" borderId="15" xfId="0" applyFont="1" applyFill="1" applyBorder="1" applyAlignment="1">
      <alignment horizontal="center"/>
    </xf>
    <xf numFmtId="0" fontId="10" fillId="6" borderId="12" xfId="0" applyFont="1" applyFill="1" applyBorder="1" applyAlignment="1">
      <alignment horizontal="center"/>
    </xf>
    <xf numFmtId="0" fontId="10" fillId="6" borderId="34" xfId="0" applyFont="1" applyFill="1" applyBorder="1" applyAlignment="1">
      <alignment horizontal="center"/>
    </xf>
    <xf numFmtId="0" fontId="10" fillId="6" borderId="35" xfId="0" applyFont="1" applyFill="1" applyBorder="1" applyAlignment="1">
      <alignment horizontal="center"/>
    </xf>
    <xf numFmtId="0" fontId="10" fillId="6" borderId="36" xfId="0" applyFont="1" applyFill="1" applyBorder="1" applyAlignment="1">
      <alignment horizontal="center"/>
    </xf>
    <xf numFmtId="0" fontId="10" fillId="6" borderId="33" xfId="0" applyFont="1" applyFill="1" applyBorder="1" applyAlignment="1">
      <alignment horizont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3" applyFont="1" applyFill="1" applyBorder="1" applyAlignment="1">
      <alignment horizontal="center"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0" fontId="24" fillId="3" borderId="14" xfId="0" applyFont="1" applyFill="1" applyBorder="1" applyAlignment="1">
      <alignment horizontal="center" wrapText="1"/>
    </xf>
    <xf numFmtId="0" fontId="24" fillId="3" borderId="0" xfId="0" applyFont="1" applyFill="1" applyAlignment="1">
      <alignment horizontal="center" wrapText="1"/>
    </xf>
    <xf numFmtId="0" fontId="33" fillId="3" borderId="0" xfId="0" applyFont="1" applyFill="1" applyAlignment="1">
      <alignment horizontal="center" wrapText="1"/>
    </xf>
    <xf numFmtId="0" fontId="24" fillId="3" borderId="44" xfId="0" applyFont="1" applyFill="1" applyBorder="1" applyAlignment="1">
      <alignment horizontal="left" wrapText="1"/>
    </xf>
    <xf numFmtId="0" fontId="7" fillId="3" borderId="0" xfId="0" applyFont="1" applyFill="1" applyAlignment="1">
      <alignment horizontal="left" wrapText="1"/>
    </xf>
    <xf numFmtId="0" fontId="8" fillId="3" borderId="0" xfId="0" applyFont="1" applyFill="1" applyAlignment="1">
      <alignment horizontal="left" wrapText="1"/>
    </xf>
    <xf numFmtId="0" fontId="3" fillId="3" borderId="0" xfId="0" applyFont="1" applyFill="1" applyAlignment="1">
      <alignment horizontal="left"/>
    </xf>
    <xf numFmtId="0" fontId="4" fillId="3" borderId="0" xfId="0" applyFont="1" applyFill="1" applyAlignment="1">
      <alignment horizontal="left"/>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4" fillId="0" borderId="3" xfId="0" applyFont="1" applyBorder="1" applyAlignment="1">
      <alignment horizontal="left" wrapText="1"/>
    </xf>
    <xf numFmtId="0" fontId="4" fillId="3" borderId="3" xfId="0" applyFont="1" applyFill="1" applyBorder="1" applyAlignment="1">
      <alignment horizontal="left" wrapText="1"/>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8" fillId="0" borderId="0" xfId="0" applyFont="1" applyFill="1"/>
    <xf numFmtId="3" fontId="4" fillId="0" borderId="9"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cellXfs>
  <cellStyles count="20">
    <cellStyle name="Millares [0]" xfId="1" builtinId="6"/>
    <cellStyle name="Millares [0] 2" xfId="14" xr:uid="{A70A1670-E580-4731-9F66-B49D5AF2E1FB}"/>
    <cellStyle name="Millares 10 5" xfId="6" xr:uid="{EA8D6C66-AAEA-4858-A33A-CBCC30EEF9BF}"/>
    <cellStyle name="Millares 2" xfId="16" xr:uid="{290B5D00-18FA-41E5-8C8B-BFB5ABC0E696}"/>
    <cellStyle name="Millares 2 2" xfId="7" xr:uid="{709AD3FB-AC8B-4BA2-ACCC-A62704C5CA2B}"/>
    <cellStyle name="Millares 3" xfId="11" xr:uid="{993E16C9-1547-45C2-AAD0-E1DBE0E16393}"/>
    <cellStyle name="Millares 4" xfId="17" xr:uid="{1B5D0E78-78E0-4029-BCBB-271AF931ED47}"/>
    <cellStyle name="Moneda [0]" xfId="8" builtinId="7"/>
    <cellStyle name="Moneda [0] 2" xfId="9" xr:uid="{6B1E0C20-E670-4EDD-89FA-7267DF706085}"/>
    <cellStyle name="Normal" xfId="0" builtinId="0"/>
    <cellStyle name="Normal 10" xfId="4" xr:uid="{4B9BDF7A-5E70-4FA3-8E97-6FEA52E74F52}"/>
    <cellStyle name="Normal 2" xfId="10" xr:uid="{9BFCC79D-7062-4335-8226-09393BE233BB}"/>
    <cellStyle name="Normal 2 2" xfId="3" xr:uid="{224840E7-408B-410F-BCB9-27DC9D3C945D}"/>
    <cellStyle name="Normal 2 2 2" xfId="12" xr:uid="{E7E6B70C-E068-4DC5-BB5B-DBD185DAEE79}"/>
    <cellStyle name="Normal 21" xfId="18" xr:uid="{7CAF0F92-8356-46C2-A67D-3274903BA1F5}"/>
    <cellStyle name="Normal 3" xfId="5" xr:uid="{29C7B6B0-652E-489A-81F0-CAC2C163D6A3}"/>
    <cellStyle name="Normal 4" xfId="13" xr:uid="{1DE040F4-9858-49F1-AC80-80101D5DDF12}"/>
    <cellStyle name="Normal 5" xfId="15" xr:uid="{71232775-5A32-4EE6-91A4-578B141A61E5}"/>
    <cellStyle name="Porcentaje" xfId="2" builtinId="5"/>
    <cellStyle name="Porcentual 2 4" xfId="19" xr:uid="{9F64284D-7B1F-42B4-B8A6-77C4AA0F4E3B}"/>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4.xml"/><Relationship Id="rId89" Type="http://schemas.openxmlformats.org/officeDocument/2006/relationships/externalLink" Target="externalLinks/externalLink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22.xml"/><Relationship Id="rId5" Type="http://schemas.openxmlformats.org/officeDocument/2006/relationships/worksheet" Target="worksheets/sheet5.xml"/><Relationship Id="rId90" Type="http://schemas.openxmlformats.org/officeDocument/2006/relationships/externalLink" Target="externalLinks/externalLink10.xml"/><Relationship Id="rId95" Type="http://schemas.openxmlformats.org/officeDocument/2006/relationships/externalLink" Target="externalLinks/externalLink1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externalLink" Target="externalLinks/externalLink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2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externalLink" Target="externalLinks/externalLink11.xml"/><Relationship Id="rId96"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1.xml"/><Relationship Id="rId86" Type="http://schemas.openxmlformats.org/officeDocument/2006/relationships/externalLink" Target="externalLinks/externalLink6.xml"/><Relationship Id="rId94" Type="http://schemas.openxmlformats.org/officeDocument/2006/relationships/externalLink" Target="externalLinks/externalLink14.xml"/><Relationship Id="rId99" Type="http://schemas.openxmlformats.org/officeDocument/2006/relationships/externalLink" Target="externalLinks/externalLink19.xml"/><Relationship Id="rId10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7.xml"/><Relationship Id="rId104" Type="http://schemas.openxmlformats.org/officeDocument/2006/relationships/externalLink" Target="externalLinks/externalLink2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0.xml"/><Relationship Id="rId105"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3.xml"/><Relationship Id="rId98" Type="http://schemas.openxmlformats.org/officeDocument/2006/relationships/externalLink" Target="externalLinks/externalLink1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externalLink" Target="externalLinks/externalLink3.xml"/><Relationship Id="rId88"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sheetData sheetId="3"/>
      <sheetData sheetId="4"/>
      <sheetData sheetId="5"/>
      <sheetData sheetId="6"/>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D7C1-8611-40D5-AAA8-88DEBC7390D1}">
  <dimension ref="A1:C9"/>
  <sheetViews>
    <sheetView tabSelected="1" workbookViewId="0">
      <selection activeCell="C21" sqref="C21:D21"/>
    </sheetView>
  </sheetViews>
  <sheetFormatPr baseColWidth="10" defaultColWidth="11.44140625" defaultRowHeight="13.8" x14ac:dyDescent="0.3"/>
  <cols>
    <col min="1" max="1" width="34.33203125" style="18" bestFit="1" customWidth="1"/>
    <col min="2" max="16384" width="11.44140625" style="18"/>
  </cols>
  <sheetData>
    <row r="1" spans="1:3" ht="13.05" x14ac:dyDescent="0.3">
      <c r="A1" s="17" t="s">
        <v>0</v>
      </c>
    </row>
    <row r="2" spans="1:3" x14ac:dyDescent="0.3">
      <c r="A2" s="17" t="s">
        <v>1</v>
      </c>
    </row>
    <row r="4" spans="1:3" ht="40.950000000000003" customHeight="1" x14ac:dyDescent="0.3">
      <c r="A4" s="484"/>
      <c r="B4" s="488" t="s">
        <v>2</v>
      </c>
      <c r="C4" s="489" t="s">
        <v>3</v>
      </c>
    </row>
    <row r="5" spans="1:3" x14ac:dyDescent="0.3">
      <c r="A5" s="21" t="s">
        <v>4</v>
      </c>
      <c r="B5" s="988">
        <v>-5.9726658182483447</v>
      </c>
      <c r="C5" s="988">
        <v>-5.7715016687921263</v>
      </c>
    </row>
    <row r="6" spans="1:3" x14ac:dyDescent="0.3">
      <c r="A6" s="22" t="s">
        <v>5</v>
      </c>
      <c r="B6" s="989"/>
      <c r="C6" s="989"/>
    </row>
    <row r="7" spans="1:3" x14ac:dyDescent="0.3">
      <c r="A7" s="21" t="s">
        <v>6</v>
      </c>
      <c r="B7" s="989">
        <v>-9.2696573647241536</v>
      </c>
      <c r="C7" s="989">
        <v>-9.074645206229448</v>
      </c>
    </row>
    <row r="8" spans="1:3" x14ac:dyDescent="0.3">
      <c r="A8" s="23" t="s">
        <v>5</v>
      </c>
      <c r="B8" s="990"/>
      <c r="C8" s="990"/>
    </row>
    <row r="9" spans="1:3" ht="13.05" x14ac:dyDescent="0.3">
      <c r="A9" s="18" t="s">
        <v>7</v>
      </c>
    </row>
  </sheetData>
  <mergeCells count="4">
    <mergeCell ref="B5:B6"/>
    <mergeCell ref="C5:C6"/>
    <mergeCell ref="B7:B8"/>
    <mergeCell ref="C7:C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EF4-4DFE-446A-B31A-5CE0C0C5E018}">
  <dimension ref="A1:E20"/>
  <sheetViews>
    <sheetView showGridLines="0" workbookViewId="0">
      <selection activeCell="A26" sqref="A26:A27"/>
    </sheetView>
  </sheetViews>
  <sheetFormatPr baseColWidth="10" defaultColWidth="10.6640625" defaultRowHeight="13.8" x14ac:dyDescent="0.3"/>
  <cols>
    <col min="1" max="1" width="10.6640625" style="4"/>
    <col min="2" max="2" width="12.5546875" style="4" customWidth="1"/>
    <col min="3" max="3" width="13.6640625" style="4" customWidth="1"/>
    <col min="4" max="4" width="13.33203125" style="4" customWidth="1"/>
    <col min="5" max="5" width="13.6640625" style="4" customWidth="1"/>
    <col min="6" max="16384" width="10.6640625" style="4"/>
  </cols>
  <sheetData>
    <row r="1" spans="1:5" ht="13.05" x14ac:dyDescent="0.3">
      <c r="A1" s="214" t="s">
        <v>106</v>
      </c>
    </row>
    <row r="2" spans="1:5" ht="14.55" x14ac:dyDescent="0.3">
      <c r="A2" s="214" t="s">
        <v>107</v>
      </c>
    </row>
    <row r="3" spans="1:5" x14ac:dyDescent="0.3">
      <c r="A3" s="4" t="s">
        <v>108</v>
      </c>
    </row>
    <row r="5" spans="1:5" ht="40.5" customHeight="1" x14ac:dyDescent="0.3">
      <c r="A5" s="237" t="s">
        <v>109</v>
      </c>
      <c r="B5" s="888" t="s">
        <v>110</v>
      </c>
      <c r="C5" s="888" t="s">
        <v>111</v>
      </c>
      <c r="D5" s="888" t="s">
        <v>112</v>
      </c>
      <c r="E5" s="889" t="s">
        <v>113</v>
      </c>
    </row>
    <row r="6" spans="1:5" x14ac:dyDescent="0.3">
      <c r="A6" s="238" t="s">
        <v>114</v>
      </c>
      <c r="B6" s="239">
        <v>43105420.567000009</v>
      </c>
      <c r="C6" s="239">
        <v>47665335.69692</v>
      </c>
      <c r="D6" s="513">
        <v>14.606144428065534</v>
      </c>
      <c r="E6" s="516">
        <v>110.5785190584845</v>
      </c>
    </row>
    <row r="7" spans="1:5" x14ac:dyDescent="0.3">
      <c r="A7" s="240" t="s">
        <v>115</v>
      </c>
      <c r="B7" s="241">
        <v>8708616.9030000009</v>
      </c>
      <c r="C7" s="241">
        <v>11048183.595000001</v>
      </c>
      <c r="D7" s="514">
        <v>18.411676149773498</v>
      </c>
      <c r="E7" s="517">
        <v>126.86496280705666</v>
      </c>
    </row>
    <row r="8" spans="1:5" x14ac:dyDescent="0.3">
      <c r="A8" s="240" t="s">
        <v>116</v>
      </c>
      <c r="B8" s="241">
        <v>2043889.9710000001</v>
      </c>
      <c r="C8" s="241">
        <v>2473382.173</v>
      </c>
      <c r="D8" s="514">
        <v>13.195527445027921</v>
      </c>
      <c r="E8" s="517">
        <v>121.01346980972096</v>
      </c>
    </row>
    <row r="9" spans="1:5" x14ac:dyDescent="0.3">
      <c r="A9" s="240" t="s">
        <v>117</v>
      </c>
      <c r="B9" s="241">
        <v>7749964.2740000002</v>
      </c>
      <c r="C9" s="241">
        <v>8376946.6579999998</v>
      </c>
      <c r="D9" s="514">
        <v>8.5623006879276033</v>
      </c>
      <c r="E9" s="517">
        <v>108.09013257136466</v>
      </c>
    </row>
    <row r="10" spans="1:5" x14ac:dyDescent="0.3">
      <c r="A10" s="240" t="s">
        <v>118</v>
      </c>
      <c r="B10" s="241">
        <v>1711584.4469999999</v>
      </c>
      <c r="C10" s="241">
        <v>1661866.13928</v>
      </c>
      <c r="D10" s="514">
        <v>-5.9626069261898778</v>
      </c>
      <c r="E10" s="517">
        <v>97.095188156965079</v>
      </c>
    </row>
    <row r="11" spans="1:5" x14ac:dyDescent="0.3">
      <c r="A11" s="242" t="s">
        <v>119</v>
      </c>
      <c r="B11" s="243">
        <v>10662228.335000001</v>
      </c>
      <c r="C11" s="243">
        <v>10236297.091</v>
      </c>
      <c r="D11" s="515">
        <v>-3.0756269180489824</v>
      </c>
      <c r="E11" s="518">
        <v>96.005232390289081</v>
      </c>
    </row>
    <row r="12" spans="1:5" ht="18.600000000000001" customHeight="1" x14ac:dyDescent="0.3">
      <c r="A12" s="1014" t="s">
        <v>120</v>
      </c>
      <c r="B12" s="1014"/>
      <c r="C12" s="1014"/>
      <c r="D12" s="1014"/>
      <c r="E12" s="1014"/>
    </row>
    <row r="13" spans="1:5" ht="12.6" customHeight="1" x14ac:dyDescent="0.3">
      <c r="A13" s="1015"/>
      <c r="B13" s="1015"/>
      <c r="C13" s="1015"/>
      <c r="D13" s="1015"/>
      <c r="E13" s="1015"/>
    </row>
    <row r="14" spans="1:5" ht="12.6" customHeight="1" x14ac:dyDescent="0.3">
      <c r="A14" s="1015"/>
      <c r="B14" s="1015"/>
      <c r="C14" s="1015"/>
      <c r="D14" s="1015"/>
      <c r="E14" s="1015"/>
    </row>
    <row r="15" spans="1:5" ht="12.6" customHeight="1" x14ac:dyDescent="0.3">
      <c r="A15" s="1015"/>
      <c r="B15" s="1015"/>
      <c r="C15" s="1015"/>
      <c r="D15" s="1015"/>
      <c r="E15" s="1015"/>
    </row>
    <row r="16" spans="1:5" ht="12.6" customHeight="1" x14ac:dyDescent="0.3">
      <c r="A16" s="1015"/>
      <c r="B16" s="1015"/>
      <c r="C16" s="1015"/>
      <c r="D16" s="1015"/>
      <c r="E16" s="1015"/>
    </row>
    <row r="17" spans="1:5" ht="12" customHeight="1" x14ac:dyDescent="0.3">
      <c r="A17" s="1013" t="s">
        <v>121</v>
      </c>
      <c r="B17" s="1013"/>
      <c r="C17" s="1013"/>
      <c r="D17" s="1013"/>
      <c r="E17" s="1013"/>
    </row>
    <row r="18" spans="1:5" ht="12" customHeight="1" x14ac:dyDescent="0.3">
      <c r="A18" s="1013"/>
      <c r="B18" s="1013"/>
      <c r="C18" s="1013"/>
      <c r="D18" s="1013"/>
      <c r="E18" s="1013"/>
    </row>
    <row r="19" spans="1:5" ht="13.05" x14ac:dyDescent="0.3">
      <c r="A19" s="4" t="s">
        <v>30</v>
      </c>
    </row>
    <row r="20" spans="1:5" ht="13.05" x14ac:dyDescent="0.3"/>
  </sheetData>
  <mergeCells count="2">
    <mergeCell ref="A17:E18"/>
    <mergeCell ref="A12:E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14B2-3A59-4A37-BBCF-27D7190FDD1C}">
  <dimension ref="A1:E23"/>
  <sheetViews>
    <sheetView showGridLines="0" workbookViewId="0">
      <selection activeCell="A26" sqref="A26:A27"/>
    </sheetView>
  </sheetViews>
  <sheetFormatPr baseColWidth="10" defaultColWidth="10.6640625" defaultRowHeight="13.8" x14ac:dyDescent="0.3"/>
  <cols>
    <col min="1" max="1" width="15.44140625" style="4" customWidth="1"/>
    <col min="2" max="5" width="12.33203125" style="4" customWidth="1"/>
    <col min="6" max="16384" width="10.6640625" style="4"/>
  </cols>
  <sheetData>
    <row r="1" spans="1:5" x14ac:dyDescent="0.3">
      <c r="A1" s="214" t="s">
        <v>122</v>
      </c>
    </row>
    <row r="2" spans="1:5" ht="14.55" x14ac:dyDescent="0.3">
      <c r="A2" s="214" t="s">
        <v>123</v>
      </c>
    </row>
    <row r="3" spans="1:5" x14ac:dyDescent="0.3">
      <c r="A3" s="4" t="s">
        <v>108</v>
      </c>
    </row>
    <row r="5" spans="1:5" ht="41.4" x14ac:dyDescent="0.3">
      <c r="A5" s="245" t="s">
        <v>109</v>
      </c>
      <c r="B5" s="888" t="s">
        <v>110</v>
      </c>
      <c r="C5" s="888" t="s">
        <v>111</v>
      </c>
      <c r="D5" s="888" t="s">
        <v>112</v>
      </c>
      <c r="E5" s="889" t="s">
        <v>113</v>
      </c>
    </row>
    <row r="6" spans="1:5" x14ac:dyDescent="0.3">
      <c r="A6" s="238" t="s">
        <v>114</v>
      </c>
      <c r="B6" s="239">
        <v>8038907.3039999995</v>
      </c>
      <c r="C6" s="239">
        <v>6812822.7692899993</v>
      </c>
      <c r="D6" s="521">
        <v>-8.9618391055545175</v>
      </c>
      <c r="E6" s="522">
        <v>84.748119509974629</v>
      </c>
    </row>
    <row r="7" spans="1:5" x14ac:dyDescent="0.3">
      <c r="A7" s="246" t="s">
        <v>124</v>
      </c>
      <c r="B7" s="519">
        <v>2009243.466</v>
      </c>
      <c r="C7" s="519">
        <v>2048851.6340000001</v>
      </c>
      <c r="D7" s="523">
        <v>-2.2657418674321832</v>
      </c>
      <c r="E7" s="524">
        <v>101.97129758888066</v>
      </c>
    </row>
    <row r="8" spans="1:5" ht="13.2" customHeight="1" x14ac:dyDescent="0.3">
      <c r="A8" s="246" t="s">
        <v>125</v>
      </c>
      <c r="B8" s="519">
        <v>2289207.3259999999</v>
      </c>
      <c r="C8" s="519">
        <v>1987247.598</v>
      </c>
      <c r="D8" s="523">
        <v>-13.696986648104655</v>
      </c>
      <c r="E8" s="524">
        <v>86.809419812244656</v>
      </c>
    </row>
    <row r="9" spans="1:5" x14ac:dyDescent="0.3">
      <c r="A9" s="246" t="s">
        <v>115</v>
      </c>
      <c r="B9" s="519">
        <v>922615.201</v>
      </c>
      <c r="C9" s="519">
        <v>736844.63499999989</v>
      </c>
      <c r="D9" s="523">
        <v>2.0408295945441637</v>
      </c>
      <c r="E9" s="524">
        <v>79.864783736638202</v>
      </c>
    </row>
    <row r="10" spans="1:5" x14ac:dyDescent="0.3">
      <c r="A10" s="246" t="s">
        <v>116</v>
      </c>
      <c r="B10" s="519">
        <v>1505811.6769999999</v>
      </c>
      <c r="C10" s="519">
        <v>1160121.7209999999</v>
      </c>
      <c r="D10" s="523">
        <v>-10.747253090297789</v>
      </c>
      <c r="E10" s="524">
        <v>77.042948910536296</v>
      </c>
    </row>
    <row r="11" spans="1:5" x14ac:dyDescent="0.3">
      <c r="A11" s="247" t="s">
        <v>119</v>
      </c>
      <c r="B11" s="520">
        <v>389038.77999999997</v>
      </c>
      <c r="C11" s="520">
        <v>262690.34500000003</v>
      </c>
      <c r="D11" s="525">
        <v>-3.3788315838597924</v>
      </c>
      <c r="E11" s="526">
        <v>67.522920208622921</v>
      </c>
    </row>
    <row r="12" spans="1:5" ht="10.5" customHeight="1" x14ac:dyDescent="0.3">
      <c r="A12" s="1017" t="s">
        <v>126</v>
      </c>
      <c r="B12" s="1017"/>
      <c r="C12" s="1017"/>
      <c r="D12" s="1017"/>
      <c r="E12" s="1017"/>
    </row>
    <row r="13" spans="1:5" ht="10.5" customHeight="1" x14ac:dyDescent="0.3">
      <c r="A13" s="997"/>
      <c r="B13" s="997"/>
      <c r="C13" s="997"/>
      <c r="D13" s="997"/>
      <c r="E13" s="997"/>
    </row>
    <row r="14" spans="1:5" ht="10.199999999999999" customHeight="1" x14ac:dyDescent="0.3">
      <c r="A14" s="997"/>
      <c r="B14" s="997"/>
      <c r="C14" s="997"/>
      <c r="D14" s="997"/>
      <c r="E14" s="997"/>
    </row>
    <row r="15" spans="1:5" ht="13.95" customHeight="1" x14ac:dyDescent="0.3">
      <c r="A15" s="997"/>
      <c r="B15" s="997"/>
      <c r="C15" s="997"/>
      <c r="D15" s="997"/>
      <c r="E15" s="997"/>
    </row>
    <row r="16" spans="1:5" ht="10.95" customHeight="1" x14ac:dyDescent="0.3">
      <c r="A16" s="997"/>
      <c r="B16" s="997"/>
      <c r="C16" s="997"/>
      <c r="D16" s="997"/>
      <c r="E16" s="997"/>
    </row>
    <row r="17" spans="1:5" ht="16.95" customHeight="1" x14ac:dyDescent="0.3">
      <c r="A17" s="1016" t="s">
        <v>127</v>
      </c>
      <c r="B17" s="1016"/>
      <c r="C17" s="1016"/>
      <c r="D17" s="1016"/>
      <c r="E17" s="1016"/>
    </row>
    <row r="18" spans="1:5" ht="12.6" customHeight="1" x14ac:dyDescent="0.3">
      <c r="A18" s="1016"/>
      <c r="B18" s="1016"/>
      <c r="C18" s="1016"/>
      <c r="D18" s="1016"/>
      <c r="E18" s="1016"/>
    </row>
    <row r="19" spans="1:5" ht="13.05" x14ac:dyDescent="0.3">
      <c r="A19" s="4" t="s">
        <v>30</v>
      </c>
    </row>
    <row r="20" spans="1:5" ht="13.05" x14ac:dyDescent="0.3"/>
    <row r="21" spans="1:5" ht="13.05" x14ac:dyDescent="0.3"/>
    <row r="22" spans="1:5" ht="13.05" x14ac:dyDescent="0.3"/>
    <row r="23" spans="1:5" ht="13.05" x14ac:dyDescent="0.3"/>
  </sheetData>
  <mergeCells count="2">
    <mergeCell ref="A17:E18"/>
    <mergeCell ref="A12:E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AAB8-193A-48DF-89A8-4AD334728E84}">
  <dimension ref="A1:E19"/>
  <sheetViews>
    <sheetView showGridLines="0" workbookViewId="0">
      <selection activeCell="A26" sqref="A26:A27"/>
    </sheetView>
  </sheetViews>
  <sheetFormatPr baseColWidth="10" defaultColWidth="10.6640625" defaultRowHeight="13.8" x14ac:dyDescent="0.3"/>
  <cols>
    <col min="1" max="1" width="48.6640625" style="4" customWidth="1"/>
    <col min="2" max="16384" width="10.6640625" style="4"/>
  </cols>
  <sheetData>
    <row r="1" spans="1:5" ht="13.05" x14ac:dyDescent="0.3">
      <c r="A1" s="214" t="s">
        <v>128</v>
      </c>
    </row>
    <row r="2" spans="1:5" x14ac:dyDescent="0.3">
      <c r="A2" s="214" t="s">
        <v>129</v>
      </c>
    </row>
    <row r="3" spans="1:5" x14ac:dyDescent="0.3">
      <c r="A3" s="4" t="s">
        <v>63</v>
      </c>
    </row>
    <row r="5" spans="1:5" x14ac:dyDescent="0.3">
      <c r="A5" s="1011"/>
      <c r="B5" s="326" t="s">
        <v>64</v>
      </c>
      <c r="C5" s="326" t="s">
        <v>65</v>
      </c>
      <c r="D5" s="326" t="s">
        <v>66</v>
      </c>
      <c r="E5" s="882" t="s">
        <v>67</v>
      </c>
    </row>
    <row r="6" spans="1:5" x14ac:dyDescent="0.3">
      <c r="A6" s="1012"/>
      <c r="B6" s="215" t="s">
        <v>68</v>
      </c>
      <c r="C6" s="215" t="s">
        <v>68</v>
      </c>
      <c r="D6" s="215" t="s">
        <v>68</v>
      </c>
      <c r="E6" s="224" t="s">
        <v>68</v>
      </c>
    </row>
    <row r="7" spans="1:5" ht="13.05" x14ac:dyDescent="0.3">
      <c r="A7" s="1" t="s">
        <v>16</v>
      </c>
      <c r="B7" s="470">
        <v>6.1779642863345003</v>
      </c>
      <c r="C7" s="470">
        <v>7.1359919472223368</v>
      </c>
      <c r="D7" s="470">
        <v>34.955821336386435</v>
      </c>
      <c r="E7" s="471">
        <v>9.1123680424559836</v>
      </c>
    </row>
    <row r="8" spans="1:5" ht="13.05" x14ac:dyDescent="0.3">
      <c r="A8" s="336" t="s">
        <v>95</v>
      </c>
      <c r="B8" s="472">
        <v>4.022541834024679</v>
      </c>
      <c r="C8" s="472">
        <v>4.8580268025017261</v>
      </c>
      <c r="D8" s="472">
        <v>6.7396316012235644</v>
      </c>
      <c r="E8" s="473">
        <v>4.7622633327094093</v>
      </c>
    </row>
    <row r="9" spans="1:5" x14ac:dyDescent="0.3">
      <c r="A9" s="336" t="s">
        <v>96</v>
      </c>
      <c r="B9" s="472">
        <v>5.6201589881511325</v>
      </c>
      <c r="C9" s="472">
        <v>4.3590521196522332</v>
      </c>
      <c r="D9" s="472">
        <v>7.4438238800909744</v>
      </c>
      <c r="E9" s="473">
        <v>17.861164485228429</v>
      </c>
    </row>
    <row r="10" spans="1:5" ht="13.05" x14ac:dyDescent="0.3">
      <c r="A10" s="336" t="s">
        <v>97</v>
      </c>
      <c r="B10" s="472">
        <v>8.1028773094167832</v>
      </c>
      <c r="C10" s="472">
        <v>8.7639741746577187</v>
      </c>
      <c r="D10" s="472">
        <v>3.1785656767327026</v>
      </c>
      <c r="E10" s="473">
        <v>-39.952137576001569</v>
      </c>
    </row>
    <row r="11" spans="1:5" ht="13.05" x14ac:dyDescent="0.3">
      <c r="A11" s="336" t="s">
        <v>98</v>
      </c>
      <c r="B11" s="472">
        <v>4.4647066947689069</v>
      </c>
      <c r="C11" s="472">
        <v>9.4606796566072546</v>
      </c>
      <c r="D11" s="472">
        <v>77.940203052604943</v>
      </c>
      <c r="E11" s="473">
        <v>8.0988298650845252</v>
      </c>
    </row>
    <row r="12" spans="1:5" ht="14.55" x14ac:dyDescent="0.3">
      <c r="A12" s="336" t="s">
        <v>99</v>
      </c>
      <c r="B12" s="472">
        <v>11.112335752555339</v>
      </c>
      <c r="C12" s="472">
        <v>5.786379412840688</v>
      </c>
      <c r="D12" s="472">
        <v>6.6353866730439961</v>
      </c>
      <c r="E12" s="473">
        <v>14.33002025411183</v>
      </c>
    </row>
    <row r="13" spans="1:5" ht="13.05" x14ac:dyDescent="0.3">
      <c r="A13" s="336" t="s">
        <v>100</v>
      </c>
      <c r="B13" s="472">
        <v>32.929947764929267</v>
      </c>
      <c r="C13" s="472">
        <v>32.803798101395756</v>
      </c>
      <c r="D13" s="472">
        <v>17.78929009426264</v>
      </c>
      <c r="E13" s="473">
        <v>-10.636483611987686</v>
      </c>
    </row>
    <row r="14" spans="1:5" ht="13.05" x14ac:dyDescent="0.3">
      <c r="A14" s="1" t="s">
        <v>26</v>
      </c>
      <c r="B14" s="470">
        <v>-21.447659039978703</v>
      </c>
      <c r="C14" s="470">
        <v>-3.6975712761265669</v>
      </c>
      <c r="D14" s="470">
        <v>-14.127531663939337</v>
      </c>
      <c r="E14" s="471">
        <v>-8.9424788472994265</v>
      </c>
    </row>
    <row r="15" spans="1:5" x14ac:dyDescent="0.3">
      <c r="A15" s="336" t="s">
        <v>101</v>
      </c>
      <c r="B15" s="472">
        <v>-19.750980674671396</v>
      </c>
      <c r="C15" s="472">
        <v>-11.009340584044025</v>
      </c>
      <c r="D15" s="472">
        <v>-16.611442960786874</v>
      </c>
      <c r="E15" s="473">
        <v>-10.69684800743353</v>
      </c>
    </row>
    <row r="16" spans="1:5" ht="13.05" x14ac:dyDescent="0.3">
      <c r="A16" s="336" t="s">
        <v>102</v>
      </c>
      <c r="B16" s="472">
        <v>-23.142992923021637</v>
      </c>
      <c r="C16" s="472">
        <v>4.9586810590883772</v>
      </c>
      <c r="D16" s="472">
        <v>-11.434578952295652</v>
      </c>
      <c r="E16" s="473">
        <v>-6.6037719188919937</v>
      </c>
    </row>
    <row r="17" spans="1:5" ht="13.05" x14ac:dyDescent="0.3">
      <c r="A17" s="2" t="s">
        <v>103</v>
      </c>
      <c r="B17" s="474">
        <v>2.6754900876158274</v>
      </c>
      <c r="C17" s="474">
        <v>5.5994041082935411</v>
      </c>
      <c r="D17" s="474">
        <v>28.175530227303369</v>
      </c>
      <c r="E17" s="475">
        <v>5.462868642166967</v>
      </c>
    </row>
    <row r="18" spans="1:5" x14ac:dyDescent="0.3">
      <c r="A18" s="476" t="s">
        <v>130</v>
      </c>
      <c r="B18" s="476"/>
      <c r="C18" s="477"/>
      <c r="D18" s="477"/>
      <c r="E18" s="477"/>
    </row>
    <row r="19" spans="1:5" ht="13.05" x14ac:dyDescent="0.3">
      <c r="A19" s="248" t="s">
        <v>30</v>
      </c>
      <c r="B19" s="3"/>
      <c r="C19" s="3"/>
      <c r="D19" s="3"/>
      <c r="E19" s="3"/>
    </row>
  </sheetData>
  <mergeCells count="1">
    <mergeCell ref="A5:A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95B0-6F53-4BE5-8ECE-A2EE0DC20B7D}">
  <dimension ref="A1:C28"/>
  <sheetViews>
    <sheetView workbookViewId="0">
      <selection activeCell="A26" sqref="A26:A27"/>
    </sheetView>
  </sheetViews>
  <sheetFormatPr baseColWidth="10" defaultColWidth="10.88671875" defaultRowHeight="13.8" x14ac:dyDescent="0.3"/>
  <cols>
    <col min="1" max="1" width="43.33203125" style="26" customWidth="1"/>
    <col min="2" max="16384" width="10.88671875" style="26"/>
  </cols>
  <sheetData>
    <row r="1" spans="1:3" ht="13.05" x14ac:dyDescent="0.3">
      <c r="A1" s="86" t="s">
        <v>131</v>
      </c>
    </row>
    <row r="2" spans="1:3" x14ac:dyDescent="0.3">
      <c r="A2" s="86" t="s">
        <v>132</v>
      </c>
    </row>
    <row r="3" spans="1:3" ht="13.05" x14ac:dyDescent="0.3">
      <c r="A3" s="86" t="s">
        <v>133</v>
      </c>
    </row>
    <row r="4" spans="1:3" x14ac:dyDescent="0.3">
      <c r="A4" s="26" t="s">
        <v>134</v>
      </c>
    </row>
    <row r="6" spans="1:3" x14ac:dyDescent="0.3">
      <c r="A6" s="1018" t="s">
        <v>135</v>
      </c>
      <c r="B6" s="1020" t="s">
        <v>136</v>
      </c>
      <c r="C6" s="900" t="s">
        <v>137</v>
      </c>
    </row>
    <row r="7" spans="1:3" x14ac:dyDescent="0.3">
      <c r="A7" s="1019"/>
      <c r="B7" s="1021"/>
      <c r="C7" s="132" t="s">
        <v>138</v>
      </c>
    </row>
    <row r="8" spans="1:3" ht="13.05" x14ac:dyDescent="0.3">
      <c r="A8" s="52" t="s">
        <v>139</v>
      </c>
      <c r="B8" s="787"/>
      <c r="C8" s="908"/>
    </row>
    <row r="9" spans="1:3" ht="15" x14ac:dyDescent="0.3">
      <c r="A9" s="805" t="s">
        <v>140</v>
      </c>
      <c r="B9" s="321">
        <v>505571</v>
      </c>
      <c r="C9" s="790">
        <v>638</v>
      </c>
    </row>
    <row r="10" spans="1:3" ht="13.05" x14ac:dyDescent="0.3">
      <c r="A10" s="805" t="s">
        <v>141</v>
      </c>
      <c r="B10" s="321">
        <v>1975507</v>
      </c>
      <c r="C10" s="791">
        <v>2494</v>
      </c>
    </row>
    <row r="11" spans="1:3" ht="13.05" x14ac:dyDescent="0.3">
      <c r="A11" s="97" t="s">
        <v>142</v>
      </c>
      <c r="B11" s="321">
        <v>231444</v>
      </c>
      <c r="C11" s="790">
        <v>292</v>
      </c>
    </row>
    <row r="12" spans="1:3" ht="13.05" x14ac:dyDescent="0.3">
      <c r="A12" s="805" t="s">
        <v>143</v>
      </c>
      <c r="B12" s="321">
        <v>96000</v>
      </c>
      <c r="C12" s="790">
        <v>121</v>
      </c>
    </row>
    <row r="13" spans="1:3" ht="13.05" x14ac:dyDescent="0.3">
      <c r="A13" s="805" t="s">
        <v>144</v>
      </c>
      <c r="B13" s="321">
        <v>742572</v>
      </c>
      <c r="C13" s="790">
        <v>938</v>
      </c>
    </row>
    <row r="14" spans="1:3" ht="14.55" x14ac:dyDescent="0.3">
      <c r="A14" s="805" t="s">
        <v>145</v>
      </c>
      <c r="B14" s="321">
        <v>36662</v>
      </c>
      <c r="C14" s="790">
        <v>46</v>
      </c>
    </row>
    <row r="15" spans="1:3" ht="13.05" x14ac:dyDescent="0.3">
      <c r="A15" s="805" t="s">
        <v>146</v>
      </c>
      <c r="B15" s="321">
        <v>36711</v>
      </c>
      <c r="C15" s="790">
        <v>46</v>
      </c>
    </row>
    <row r="16" spans="1:3" x14ac:dyDescent="0.3">
      <c r="A16" s="806" t="s">
        <v>147</v>
      </c>
      <c r="B16" s="644">
        <v>3624467</v>
      </c>
      <c r="C16" s="807">
        <v>4576</v>
      </c>
    </row>
    <row r="17" spans="1:3" x14ac:dyDescent="0.3">
      <c r="A17" s="52" t="s">
        <v>148</v>
      </c>
      <c r="B17" s="787"/>
      <c r="C17" s="908"/>
    </row>
    <row r="18" spans="1:3" ht="13.05" x14ac:dyDescent="0.3">
      <c r="A18" s="805" t="s">
        <v>149</v>
      </c>
      <c r="B18" s="321">
        <v>80784</v>
      </c>
      <c r="C18" s="790">
        <v>102</v>
      </c>
    </row>
    <row r="19" spans="1:3" ht="13.05" x14ac:dyDescent="0.3">
      <c r="A19" s="805" t="s">
        <v>150</v>
      </c>
      <c r="B19" s="321">
        <v>139392</v>
      </c>
      <c r="C19" s="790">
        <v>176</v>
      </c>
    </row>
    <row r="20" spans="1:3" ht="13.05" x14ac:dyDescent="0.3">
      <c r="A20" s="805" t="s">
        <v>151</v>
      </c>
      <c r="B20" s="321">
        <v>346104</v>
      </c>
      <c r="C20" s="790">
        <v>437</v>
      </c>
    </row>
    <row r="21" spans="1:3" ht="15" x14ac:dyDescent="0.3">
      <c r="A21" s="805" t="s">
        <v>140</v>
      </c>
      <c r="B21" s="321">
        <v>205920</v>
      </c>
      <c r="C21" s="790">
        <v>260</v>
      </c>
    </row>
    <row r="22" spans="1:3" ht="13.05" x14ac:dyDescent="0.3">
      <c r="A22" s="805" t="s">
        <v>152</v>
      </c>
      <c r="B22" s="321">
        <v>659736</v>
      </c>
      <c r="C22" s="790">
        <v>833</v>
      </c>
    </row>
    <row r="23" spans="1:3" x14ac:dyDescent="0.3">
      <c r="A23" s="806" t="s">
        <v>153</v>
      </c>
      <c r="B23" s="644">
        <v>1431936</v>
      </c>
      <c r="C23" s="807">
        <v>1808</v>
      </c>
    </row>
    <row r="24" spans="1:3" x14ac:dyDescent="0.3">
      <c r="A24" s="806" t="s">
        <v>154</v>
      </c>
      <c r="B24" s="644">
        <v>5056404</v>
      </c>
      <c r="C24" s="807">
        <v>6384</v>
      </c>
    </row>
    <row r="25" spans="1:3" ht="24" customHeight="1" x14ac:dyDescent="0.3">
      <c r="A25" s="1022" t="s">
        <v>155</v>
      </c>
      <c r="B25" s="1022"/>
      <c r="C25" s="1022"/>
    </row>
    <row r="26" spans="1:3" ht="69" customHeight="1" x14ac:dyDescent="0.3">
      <c r="A26" s="1022" t="s">
        <v>156</v>
      </c>
      <c r="B26" s="1022"/>
      <c r="C26" s="1022"/>
    </row>
    <row r="27" spans="1:3" ht="13.05" x14ac:dyDescent="0.3">
      <c r="A27" s="57" t="s">
        <v>157</v>
      </c>
    </row>
    <row r="28" spans="1:3" ht="13.05" x14ac:dyDescent="0.3">
      <c r="A28" s="57" t="s">
        <v>30</v>
      </c>
    </row>
  </sheetData>
  <mergeCells count="4">
    <mergeCell ref="A6:A7"/>
    <mergeCell ref="B6:B7"/>
    <mergeCell ref="A25:C25"/>
    <mergeCell ref="A26:C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36BA-BB9A-4FBD-A824-4658720AED84}">
  <dimension ref="A1:I42"/>
  <sheetViews>
    <sheetView showGridLines="0" topLeftCell="A22" workbookViewId="0">
      <selection activeCell="A26" sqref="A26:A27"/>
    </sheetView>
  </sheetViews>
  <sheetFormatPr baseColWidth="10" defaultColWidth="10.6640625" defaultRowHeight="13.8" x14ac:dyDescent="0.3"/>
  <cols>
    <col min="1" max="1" width="56.33203125" style="4" customWidth="1"/>
    <col min="2" max="2" width="13" style="4" customWidth="1"/>
    <col min="3" max="3" width="10.6640625" style="4"/>
    <col min="4" max="4" width="12.33203125" style="4" customWidth="1"/>
    <col min="5" max="5" width="10.44140625" style="4" customWidth="1"/>
    <col min="6" max="6" width="10.6640625" style="4"/>
    <col min="7" max="7" width="12.6640625" style="4" customWidth="1"/>
    <col min="8" max="8" width="12.5546875" style="4" customWidth="1"/>
    <col min="9" max="16384" width="10.6640625" style="4"/>
  </cols>
  <sheetData>
    <row r="1" spans="1:9" ht="13.05" x14ac:dyDescent="0.3">
      <c r="A1" s="249" t="s">
        <v>158</v>
      </c>
    </row>
    <row r="2" spans="1:9" x14ac:dyDescent="0.3">
      <c r="A2" s="249" t="s">
        <v>159</v>
      </c>
    </row>
    <row r="3" spans="1:9" ht="13.05" x14ac:dyDescent="0.3">
      <c r="A3" s="250" t="s">
        <v>160</v>
      </c>
    </row>
    <row r="5" spans="1:9" ht="37.950000000000003" customHeight="1" x14ac:dyDescent="0.3">
      <c r="A5" s="1023" t="s">
        <v>161</v>
      </c>
      <c r="B5" s="1028" t="s">
        <v>162</v>
      </c>
      <c r="C5" s="1026" t="s">
        <v>163</v>
      </c>
      <c r="D5" s="1026" t="s">
        <v>164</v>
      </c>
      <c r="E5" s="1026" t="s">
        <v>165</v>
      </c>
      <c r="F5" s="1026" t="s">
        <v>166</v>
      </c>
      <c r="G5" s="1026" t="s">
        <v>167</v>
      </c>
      <c r="H5" s="1026" t="s">
        <v>168</v>
      </c>
      <c r="I5" s="1027"/>
    </row>
    <row r="6" spans="1:9" x14ac:dyDescent="0.3">
      <c r="A6" s="1024"/>
      <c r="B6" s="1028"/>
      <c r="C6" s="1026"/>
      <c r="D6" s="1026"/>
      <c r="E6" s="1026"/>
      <c r="F6" s="1026"/>
      <c r="G6" s="1026"/>
      <c r="H6" s="1026"/>
      <c r="I6" s="1027"/>
    </row>
    <row r="7" spans="1:9" x14ac:dyDescent="0.3">
      <c r="A7" s="1024"/>
      <c r="B7" s="1028"/>
      <c r="C7" s="1026"/>
      <c r="D7" s="1026"/>
      <c r="E7" s="1026"/>
      <c r="F7" s="1026"/>
      <c r="G7" s="1026"/>
      <c r="H7" s="1026"/>
      <c r="I7" s="1027"/>
    </row>
    <row r="8" spans="1:9" x14ac:dyDescent="0.3">
      <c r="A8" s="1024"/>
      <c r="B8" s="1028"/>
      <c r="C8" s="1026"/>
      <c r="D8" s="1026"/>
      <c r="E8" s="1026"/>
      <c r="F8" s="1026"/>
      <c r="G8" s="1026"/>
      <c r="H8" s="1026"/>
      <c r="I8" s="1027"/>
    </row>
    <row r="9" spans="1:9" x14ac:dyDescent="0.3">
      <c r="A9" s="1025"/>
      <c r="B9" s="1028"/>
      <c r="C9" s="1026"/>
      <c r="D9" s="1026"/>
      <c r="E9" s="1026"/>
      <c r="F9" s="1026"/>
      <c r="G9" s="1026"/>
      <c r="H9" s="1026"/>
      <c r="I9" s="229"/>
    </row>
    <row r="10" spans="1:9" x14ac:dyDescent="0.3">
      <c r="A10" s="252" t="s">
        <v>169</v>
      </c>
      <c r="B10" s="753">
        <v>18743.524000000001</v>
      </c>
      <c r="C10" s="753">
        <v>18155.187999999998</v>
      </c>
      <c r="D10" s="753">
        <v>17919</v>
      </c>
      <c r="E10" s="754">
        <v>95.601019317391973</v>
      </c>
      <c r="F10" s="754">
        <v>98.699060566048686</v>
      </c>
      <c r="G10" s="753">
        <v>-824.52400000000125</v>
      </c>
      <c r="H10" s="753">
        <v>-236.18799999999828</v>
      </c>
      <c r="I10" s="229"/>
    </row>
    <row r="11" spans="1:9" ht="13.05" x14ac:dyDescent="0.3">
      <c r="A11" s="252" t="s">
        <v>170</v>
      </c>
      <c r="B11" s="753">
        <v>129691.936</v>
      </c>
      <c r="C11" s="753">
        <v>129630.69899999999</v>
      </c>
      <c r="D11" s="753">
        <v>125679.44100000001</v>
      </c>
      <c r="E11" s="754">
        <v>96.90613377843323</v>
      </c>
      <c r="F11" s="754">
        <v>96.951911830699927</v>
      </c>
      <c r="G11" s="753">
        <v>-4012.4949999999953</v>
      </c>
      <c r="H11" s="753">
        <v>-3951.2579999999871</v>
      </c>
      <c r="I11" s="229"/>
    </row>
    <row r="12" spans="1:9" ht="13.05" x14ac:dyDescent="0.3">
      <c r="A12" s="252" t="s">
        <v>171</v>
      </c>
      <c r="B12" s="753">
        <v>575052.31000000006</v>
      </c>
      <c r="C12" s="753">
        <v>553969.56200000003</v>
      </c>
      <c r="D12" s="753">
        <v>552857.39300000004</v>
      </c>
      <c r="E12" s="754">
        <v>96.14036556083046</v>
      </c>
      <c r="F12" s="754">
        <v>99.799236442524972</v>
      </c>
      <c r="G12" s="753">
        <v>-22194.917000000016</v>
      </c>
      <c r="H12" s="753">
        <v>-1112.1689999999944</v>
      </c>
      <c r="I12" s="229"/>
    </row>
    <row r="13" spans="1:9" x14ac:dyDescent="0.3">
      <c r="A13" s="252" t="s">
        <v>172</v>
      </c>
      <c r="B13" s="753">
        <v>83039.781000000003</v>
      </c>
      <c r="C13" s="753">
        <v>91137.120999999999</v>
      </c>
      <c r="D13" s="753">
        <v>90488.941999999995</v>
      </c>
      <c r="E13" s="754">
        <v>108.97059326300487</v>
      </c>
      <c r="F13" s="754">
        <v>99.288787057471339</v>
      </c>
      <c r="G13" s="753">
        <v>7449.1609999999928</v>
      </c>
      <c r="H13" s="753">
        <v>-648.17900000000373</v>
      </c>
      <c r="I13" s="229"/>
    </row>
    <row r="14" spans="1:9" x14ac:dyDescent="0.3">
      <c r="A14" s="252" t="s">
        <v>173</v>
      </c>
      <c r="B14" s="753">
        <v>3549701.648</v>
      </c>
      <c r="C14" s="753">
        <v>3688430.7409999999</v>
      </c>
      <c r="D14" s="753">
        <v>3633648.6320000002</v>
      </c>
      <c r="E14" s="754">
        <v>102.36490252771802</v>
      </c>
      <c r="F14" s="754">
        <v>98.514758366178583</v>
      </c>
      <c r="G14" s="753">
        <v>83946.984000000171</v>
      </c>
      <c r="H14" s="753">
        <v>-54782.108999999706</v>
      </c>
      <c r="I14" s="229"/>
    </row>
    <row r="15" spans="1:9" ht="13.05" x14ac:dyDescent="0.3">
      <c r="A15" s="252" t="s">
        <v>174</v>
      </c>
      <c r="B15" s="753">
        <v>227665.927</v>
      </c>
      <c r="C15" s="753">
        <v>231672.29138842641</v>
      </c>
      <c r="D15" s="753">
        <v>214768.36831518306</v>
      </c>
      <c r="E15" s="754">
        <v>94.334875290839221</v>
      </c>
      <c r="F15" s="754">
        <v>92.70351971228969</v>
      </c>
      <c r="G15" s="753">
        <v>-12897.558684816933</v>
      </c>
      <c r="H15" s="753">
        <v>-16903.92307324335</v>
      </c>
      <c r="I15" s="229"/>
    </row>
    <row r="16" spans="1:9" x14ac:dyDescent="0.3">
      <c r="A16" s="252" t="s">
        <v>175</v>
      </c>
      <c r="B16" s="753">
        <v>587610.32400000002</v>
      </c>
      <c r="C16" s="753">
        <v>535410.36899999995</v>
      </c>
      <c r="D16" s="753">
        <v>529455.58499999996</v>
      </c>
      <c r="E16" s="754">
        <v>90.103179500978257</v>
      </c>
      <c r="F16" s="754">
        <v>98.88780936179441</v>
      </c>
      <c r="G16" s="753">
        <v>-58154.73900000006</v>
      </c>
      <c r="H16" s="753">
        <v>-5954.7839999999851</v>
      </c>
      <c r="I16" s="229"/>
    </row>
    <row r="17" spans="1:9" ht="13.05" x14ac:dyDescent="0.3">
      <c r="A17" s="252" t="s">
        <v>176</v>
      </c>
      <c r="B17" s="753">
        <v>472435.21</v>
      </c>
      <c r="C17" s="753">
        <v>520974.59100000001</v>
      </c>
      <c r="D17" s="753">
        <v>517427.26400000002</v>
      </c>
      <c r="E17" s="754">
        <v>109.52343370004112</v>
      </c>
      <c r="F17" s="754">
        <v>99.319097886676005</v>
      </c>
      <c r="G17" s="753">
        <v>44992.054000000004</v>
      </c>
      <c r="H17" s="753">
        <v>-3547.3269999999902</v>
      </c>
      <c r="I17" s="229"/>
    </row>
    <row r="18" spans="1:9" x14ac:dyDescent="0.3">
      <c r="A18" s="252" t="s">
        <v>177</v>
      </c>
      <c r="B18" s="753">
        <v>11051267.115</v>
      </c>
      <c r="C18" s="753">
        <v>10924019.762</v>
      </c>
      <c r="D18" s="753">
        <v>10498987.436000001</v>
      </c>
      <c r="E18" s="754">
        <v>95.00256691605631</v>
      </c>
      <c r="F18" s="754">
        <v>96.109194826994866</v>
      </c>
      <c r="G18" s="753">
        <v>-552279.67899999954</v>
      </c>
      <c r="H18" s="753">
        <v>-425032.32599999942</v>
      </c>
      <c r="I18" s="229"/>
    </row>
    <row r="19" spans="1:9" ht="13.05" x14ac:dyDescent="0.3">
      <c r="A19" s="252" t="s">
        <v>178</v>
      </c>
      <c r="B19" s="753">
        <v>1352224.098</v>
      </c>
      <c r="C19" s="753">
        <v>1363323.105</v>
      </c>
      <c r="D19" s="753">
        <v>1333211.358</v>
      </c>
      <c r="E19" s="754">
        <v>98.593965302931622</v>
      </c>
      <c r="F19" s="754">
        <v>97.791297830311478</v>
      </c>
      <c r="G19" s="753">
        <v>-19012.739999999991</v>
      </c>
      <c r="H19" s="753">
        <v>-30111.746999999974</v>
      </c>
      <c r="I19" s="229"/>
    </row>
    <row r="20" spans="1:9" ht="13.05" x14ac:dyDescent="0.3">
      <c r="A20" s="252" t="s">
        <v>179</v>
      </c>
      <c r="B20" s="753">
        <v>1792813.247</v>
      </c>
      <c r="C20" s="753">
        <v>1748221.6198610885</v>
      </c>
      <c r="D20" s="753">
        <v>1708416.7410248003</v>
      </c>
      <c r="E20" s="754">
        <v>95.292509907742797</v>
      </c>
      <c r="F20" s="754">
        <v>97.723121692119847</v>
      </c>
      <c r="G20" s="753">
        <v>-84396.50597519963</v>
      </c>
      <c r="H20" s="753">
        <v>-39804.878836288117</v>
      </c>
      <c r="I20" s="229"/>
    </row>
    <row r="21" spans="1:9" x14ac:dyDescent="0.3">
      <c r="A21" s="252" t="s">
        <v>180</v>
      </c>
      <c r="B21" s="753">
        <v>2530049.1749999998</v>
      </c>
      <c r="C21" s="753">
        <v>2264453.2349999999</v>
      </c>
      <c r="D21" s="753">
        <v>2233523.5079999999</v>
      </c>
      <c r="E21" s="754">
        <v>88.279845706951534</v>
      </c>
      <c r="F21" s="754">
        <v>98.634119419118846</v>
      </c>
      <c r="G21" s="753">
        <v>-296525.6669999999</v>
      </c>
      <c r="H21" s="753">
        <v>-30929.726999999955</v>
      </c>
      <c r="I21" s="229"/>
    </row>
    <row r="22" spans="1:9" ht="13.05" x14ac:dyDescent="0.3">
      <c r="A22" s="252" t="s">
        <v>181</v>
      </c>
      <c r="B22" s="753">
        <v>514995.87800000003</v>
      </c>
      <c r="C22" s="753">
        <v>571578.14300000004</v>
      </c>
      <c r="D22" s="753">
        <v>567170.51699999999</v>
      </c>
      <c r="E22" s="754">
        <v>110.13107895205327</v>
      </c>
      <c r="F22" s="754">
        <v>99.228867294178528</v>
      </c>
      <c r="G22" s="753">
        <v>52174.638999999966</v>
      </c>
      <c r="H22" s="753">
        <v>-4407.6260000000475</v>
      </c>
      <c r="I22" s="229"/>
    </row>
    <row r="23" spans="1:9" ht="13.05" x14ac:dyDescent="0.3">
      <c r="A23" s="252" t="s">
        <v>182</v>
      </c>
      <c r="B23" s="753">
        <v>26005.99</v>
      </c>
      <c r="C23" s="753">
        <v>25419.374</v>
      </c>
      <c r="D23" s="753">
        <v>24612.044000000002</v>
      </c>
      <c r="E23" s="754">
        <v>94.639904114398263</v>
      </c>
      <c r="F23" s="754">
        <v>96.823957977879402</v>
      </c>
      <c r="G23" s="753">
        <v>-1393.9459999999999</v>
      </c>
      <c r="H23" s="753">
        <v>-807.32999999999811</v>
      </c>
      <c r="I23" s="229"/>
    </row>
    <row r="24" spans="1:9" x14ac:dyDescent="0.3">
      <c r="A24" s="252" t="s">
        <v>183</v>
      </c>
      <c r="B24" s="753">
        <v>7758655.4100000001</v>
      </c>
      <c r="C24" s="753">
        <v>8422191.341</v>
      </c>
      <c r="D24" s="753">
        <v>8380803.0499999998</v>
      </c>
      <c r="E24" s="754">
        <v>108.01875591997711</v>
      </c>
      <c r="F24" s="754">
        <v>99.50858049497738</v>
      </c>
      <c r="G24" s="753">
        <v>622147.63999999966</v>
      </c>
      <c r="H24" s="753">
        <v>-41388.291000000201</v>
      </c>
      <c r="I24" s="229"/>
    </row>
    <row r="25" spans="1:9" ht="13.05" x14ac:dyDescent="0.3">
      <c r="A25" s="252" t="s">
        <v>184</v>
      </c>
      <c r="B25" s="753">
        <v>9631232.1040000003</v>
      </c>
      <c r="C25" s="753">
        <v>11980964.577</v>
      </c>
      <c r="D25" s="753">
        <v>11785028.23</v>
      </c>
      <c r="E25" s="754">
        <v>122.36262300340053</v>
      </c>
      <c r="F25" s="754">
        <v>98.364602902038953</v>
      </c>
      <c r="G25" s="753">
        <v>2153796.1260000002</v>
      </c>
      <c r="H25" s="753">
        <v>-195936.34699999914</v>
      </c>
      <c r="I25" s="229"/>
    </row>
    <row r="26" spans="1:9" x14ac:dyDescent="0.3">
      <c r="A26" s="252" t="s">
        <v>185</v>
      </c>
      <c r="B26" s="753">
        <v>49573.883999999998</v>
      </c>
      <c r="C26" s="753">
        <v>47191.962</v>
      </c>
      <c r="D26" s="753">
        <v>45940.14</v>
      </c>
      <c r="E26" s="754">
        <v>92.67004376739979</v>
      </c>
      <c r="F26" s="754">
        <v>97.347383014081927</v>
      </c>
      <c r="G26" s="753">
        <v>-3633.7439999999988</v>
      </c>
      <c r="H26" s="753">
        <v>-1251.8220000000001</v>
      </c>
      <c r="I26" s="229"/>
    </row>
    <row r="27" spans="1:9" ht="13.05" x14ac:dyDescent="0.3">
      <c r="A27" s="252" t="s">
        <v>186</v>
      </c>
      <c r="B27" s="753">
        <v>2191501.4649999999</v>
      </c>
      <c r="C27" s="753">
        <v>2254917.5070000002</v>
      </c>
      <c r="D27" s="753">
        <v>2235833.7609999999</v>
      </c>
      <c r="E27" s="754">
        <v>102.02291883934468</v>
      </c>
      <c r="F27" s="754">
        <v>99.153683186158332</v>
      </c>
      <c r="G27" s="753">
        <v>44332.296000000089</v>
      </c>
      <c r="H27" s="753">
        <v>-19083.746000000276</v>
      </c>
      <c r="I27" s="229"/>
    </row>
    <row r="28" spans="1:9" ht="13.05" x14ac:dyDescent="0.3">
      <c r="A28" s="252" t="s">
        <v>187</v>
      </c>
      <c r="B28" s="753">
        <v>1106621.595</v>
      </c>
      <c r="C28" s="753">
        <v>985469.98800000001</v>
      </c>
      <c r="D28" s="753">
        <v>983730.33400000003</v>
      </c>
      <c r="E28" s="754">
        <v>88.894915700610383</v>
      </c>
      <c r="F28" s="754">
        <v>99.823469611334332</v>
      </c>
      <c r="G28" s="753">
        <v>-122891.26099999994</v>
      </c>
      <c r="H28" s="753">
        <v>-1739.6539999999804</v>
      </c>
      <c r="I28" s="229"/>
    </row>
    <row r="29" spans="1:9" x14ac:dyDescent="0.3">
      <c r="A29" s="252" t="s">
        <v>188</v>
      </c>
      <c r="B29" s="753">
        <v>31786.512999999999</v>
      </c>
      <c r="C29" s="753">
        <v>34805.26</v>
      </c>
      <c r="D29" s="753">
        <v>34148.811000000002</v>
      </c>
      <c r="E29" s="754">
        <v>107.43176201806092</v>
      </c>
      <c r="F29" s="754">
        <v>98.113937376132228</v>
      </c>
      <c r="G29" s="753">
        <v>2362.2980000000025</v>
      </c>
      <c r="H29" s="753">
        <v>-656.44900000000052</v>
      </c>
      <c r="I29" s="229"/>
    </row>
    <row r="30" spans="1:9" ht="13.05" x14ac:dyDescent="0.3">
      <c r="A30" s="252" t="s">
        <v>189</v>
      </c>
      <c r="B30" s="753">
        <v>504130.777</v>
      </c>
      <c r="C30" s="753">
        <v>541338.36</v>
      </c>
      <c r="D30" s="753">
        <v>526619.74300000002</v>
      </c>
      <c r="E30" s="754">
        <v>104.46093891228546</v>
      </c>
      <c r="F30" s="754">
        <v>97.281068904852788</v>
      </c>
      <c r="G30" s="753">
        <v>22488.966000000015</v>
      </c>
      <c r="H30" s="753">
        <v>-14718.616999999969</v>
      </c>
      <c r="I30" s="229"/>
    </row>
    <row r="31" spans="1:9" x14ac:dyDescent="0.3">
      <c r="A31" s="252" t="s">
        <v>190</v>
      </c>
      <c r="B31" s="753">
        <v>13307.625</v>
      </c>
      <c r="C31" s="753">
        <v>12400.985000000001</v>
      </c>
      <c r="D31" s="753">
        <v>11946.331</v>
      </c>
      <c r="E31" s="754">
        <v>89.77057138294775</v>
      </c>
      <c r="F31" s="754">
        <v>96.333726716063268</v>
      </c>
      <c r="G31" s="753">
        <v>-1361.2939999999999</v>
      </c>
      <c r="H31" s="753">
        <v>-454.65400000000045</v>
      </c>
      <c r="I31" s="229"/>
    </row>
    <row r="32" spans="1:9" x14ac:dyDescent="0.3">
      <c r="A32" s="252" t="s">
        <v>191</v>
      </c>
      <c r="B32" s="753">
        <v>201095.21599999999</v>
      </c>
      <c r="C32" s="753">
        <v>211997.89300000001</v>
      </c>
      <c r="D32" s="753">
        <v>208894.18400000001</v>
      </c>
      <c r="E32" s="754">
        <v>103.87824641238608</v>
      </c>
      <c r="F32" s="754">
        <v>98.535971770247727</v>
      </c>
      <c r="G32" s="753">
        <v>7798.9680000000226</v>
      </c>
      <c r="H32" s="753">
        <v>-3103.7090000000026</v>
      </c>
      <c r="I32" s="229"/>
    </row>
    <row r="33" spans="1:9" x14ac:dyDescent="0.3">
      <c r="A33" s="252" t="s">
        <v>192</v>
      </c>
      <c r="B33" s="753">
        <v>125653.22500000001</v>
      </c>
      <c r="C33" s="753">
        <v>121317.423</v>
      </c>
      <c r="D33" s="753">
        <v>119368.122</v>
      </c>
      <c r="E33" s="754">
        <v>94.998056755009657</v>
      </c>
      <c r="F33" s="754">
        <v>98.393222546443312</v>
      </c>
      <c r="G33" s="753">
        <v>-6285.1030000000028</v>
      </c>
      <c r="H33" s="753">
        <v>-1949.3009999999922</v>
      </c>
      <c r="I33" s="229"/>
    </row>
    <row r="34" spans="1:9" x14ac:dyDescent="0.3">
      <c r="A34" s="252" t="s">
        <v>193</v>
      </c>
      <c r="B34" s="753">
        <v>60721.794999999998</v>
      </c>
      <c r="C34" s="753">
        <v>60434.014000000003</v>
      </c>
      <c r="D34" s="753">
        <v>59436.843999999997</v>
      </c>
      <c r="E34" s="754">
        <v>97.883871845356353</v>
      </c>
      <c r="F34" s="754">
        <v>98.349985489959337</v>
      </c>
      <c r="G34" s="753">
        <v>-1284.9510000000009</v>
      </c>
      <c r="H34" s="753">
        <v>-997.17000000000553</v>
      </c>
      <c r="I34" s="229"/>
    </row>
    <row r="35" spans="1:9" x14ac:dyDescent="0.3">
      <c r="A35" s="252" t="s">
        <v>194</v>
      </c>
      <c r="B35" s="753">
        <v>141701.992</v>
      </c>
      <c r="C35" s="753">
        <v>113717.65399999999</v>
      </c>
      <c r="D35" s="753">
        <v>111659.13099999999</v>
      </c>
      <c r="E35" s="754">
        <v>78.798561279223222</v>
      </c>
      <c r="F35" s="754">
        <v>98.189794699774581</v>
      </c>
      <c r="G35" s="753">
        <v>-30042.861000000004</v>
      </c>
      <c r="H35" s="753">
        <v>-2058.523000000001</v>
      </c>
      <c r="I35" s="229"/>
    </row>
    <row r="36" spans="1:9" x14ac:dyDescent="0.3">
      <c r="A36" s="252" t="s">
        <v>195</v>
      </c>
      <c r="B36" s="753">
        <v>59992.294000000002</v>
      </c>
      <c r="C36" s="753">
        <v>59243.974999999999</v>
      </c>
      <c r="D36" s="753">
        <v>58446.139000000003</v>
      </c>
      <c r="E36" s="754">
        <v>97.422743994420344</v>
      </c>
      <c r="F36" s="754">
        <v>98.653304407747797</v>
      </c>
      <c r="G36" s="753">
        <v>-1546.1549999999988</v>
      </c>
      <c r="H36" s="753">
        <v>-797.83599999999569</v>
      </c>
      <c r="I36" s="229"/>
    </row>
    <row r="37" spans="1:9" x14ac:dyDescent="0.3">
      <c r="A37" s="252" t="s">
        <v>196</v>
      </c>
      <c r="B37" s="753">
        <v>59327.334999999999</v>
      </c>
      <c r="C37" s="753">
        <v>74401.384999999995</v>
      </c>
      <c r="D37" s="753">
        <v>65231.974999999999</v>
      </c>
      <c r="E37" s="754">
        <v>109.95264661728021</v>
      </c>
      <c r="F37" s="754">
        <v>87.675753616683352</v>
      </c>
      <c r="G37" s="753">
        <v>5904.6399999999994</v>
      </c>
      <c r="H37" s="753">
        <v>-9169.4099999999962</v>
      </c>
      <c r="I37" s="229"/>
    </row>
    <row r="38" spans="1:9" x14ac:dyDescent="0.3">
      <c r="A38" s="252" t="s">
        <v>197</v>
      </c>
      <c r="B38" s="753">
        <v>197352.14300000001</v>
      </c>
      <c r="C38" s="753">
        <v>175713.617</v>
      </c>
      <c r="D38" s="753">
        <v>169352.342</v>
      </c>
      <c r="E38" s="754">
        <v>85.812264019854084</v>
      </c>
      <c r="F38" s="754">
        <v>96.37974841756288</v>
      </c>
      <c r="G38" s="753">
        <v>-27999.801000000007</v>
      </c>
      <c r="H38" s="753">
        <v>-6361.2749999999942</v>
      </c>
      <c r="I38" s="229"/>
    </row>
    <row r="39" spans="1:9" x14ac:dyDescent="0.3">
      <c r="A39" s="252" t="s">
        <v>198</v>
      </c>
      <c r="B39" s="753">
        <v>393142.70899999997</v>
      </c>
      <c r="C39" s="753">
        <v>362140.41499999998</v>
      </c>
      <c r="D39" s="753">
        <v>348556.92700000003</v>
      </c>
      <c r="E39" s="754">
        <v>88.659135479478024</v>
      </c>
      <c r="F39" s="754">
        <v>96.249110169048663</v>
      </c>
      <c r="G39" s="753">
        <v>-44585.781999999948</v>
      </c>
      <c r="H39" s="753">
        <v>-13583.487999999954</v>
      </c>
      <c r="I39" s="229"/>
    </row>
    <row r="40" spans="1:9" ht="15" x14ac:dyDescent="0.3">
      <c r="A40" s="251" t="s">
        <v>199</v>
      </c>
      <c r="B40" s="755">
        <v>51144327.871000007</v>
      </c>
      <c r="C40" s="755">
        <v>56008514.561774865</v>
      </c>
      <c r="D40" s="755">
        <v>54478539.529210001</v>
      </c>
      <c r="E40" s="756">
        <v>106.51922079535348</v>
      </c>
      <c r="F40" s="756">
        <v>97.268317068331868</v>
      </c>
      <c r="G40" s="755">
        <v>3334211.6582099944</v>
      </c>
      <c r="H40" s="755">
        <v>-1529975.0325648636</v>
      </c>
    </row>
    <row r="41" spans="1:9" x14ac:dyDescent="0.3">
      <c r="A41" s="5" t="s">
        <v>200</v>
      </c>
    </row>
    <row r="42" spans="1:9" x14ac:dyDescent="0.3">
      <c r="A42" s="5" t="s">
        <v>30</v>
      </c>
    </row>
  </sheetData>
  <mergeCells count="9">
    <mergeCell ref="A5:A9"/>
    <mergeCell ref="H5:H9"/>
    <mergeCell ref="I5:I8"/>
    <mergeCell ref="B5:B9"/>
    <mergeCell ref="C5:C9"/>
    <mergeCell ref="D5:D9"/>
    <mergeCell ref="E5:E9"/>
    <mergeCell ref="F5:F9"/>
    <mergeCell ref="G5: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C066-A4CB-452A-80BD-34A00BB27679}">
  <dimension ref="A1:E17"/>
  <sheetViews>
    <sheetView showGridLines="0" workbookViewId="0">
      <selection activeCell="A26" sqref="A26:A27"/>
    </sheetView>
  </sheetViews>
  <sheetFormatPr baseColWidth="10" defaultColWidth="10.6640625" defaultRowHeight="13.8" x14ac:dyDescent="0.3"/>
  <cols>
    <col min="1" max="1" width="59.33203125" style="4" customWidth="1"/>
    <col min="2" max="5" width="11.44140625" style="4" customWidth="1"/>
    <col min="6" max="16384" width="10.6640625" style="4"/>
  </cols>
  <sheetData>
    <row r="1" spans="1:5" ht="13.05" x14ac:dyDescent="0.3">
      <c r="A1" s="231" t="s">
        <v>201</v>
      </c>
    </row>
    <row r="2" spans="1:5" ht="13.2" customHeight="1" x14ac:dyDescent="0.3">
      <c r="A2" s="231" t="s">
        <v>202</v>
      </c>
    </row>
    <row r="3" spans="1:5" x14ac:dyDescent="0.3">
      <c r="A3" s="890" t="s">
        <v>10</v>
      </c>
    </row>
    <row r="5" spans="1:5" x14ac:dyDescent="0.3">
      <c r="A5" s="253"/>
      <c r="B5" s="887" t="s">
        <v>203</v>
      </c>
      <c r="C5" s="887" t="s">
        <v>204</v>
      </c>
      <c r="D5" s="887" t="s">
        <v>203</v>
      </c>
      <c r="E5" s="896" t="s">
        <v>205</v>
      </c>
    </row>
    <row r="6" spans="1:5" ht="13.05" x14ac:dyDescent="0.3">
      <c r="A6" s="439"/>
      <c r="B6" s="258">
        <v>2019</v>
      </c>
      <c r="C6" s="258">
        <v>2020</v>
      </c>
      <c r="D6" s="258">
        <v>2020</v>
      </c>
      <c r="E6" s="259" t="s">
        <v>206</v>
      </c>
    </row>
    <row r="7" spans="1:5" ht="13.2" customHeight="1" x14ac:dyDescent="0.3">
      <c r="A7" s="254" t="s">
        <v>28</v>
      </c>
      <c r="B7" s="501">
        <v>43824998.965092011</v>
      </c>
      <c r="C7" s="501">
        <v>44832747.278151006</v>
      </c>
      <c r="D7" s="501">
        <v>40150115.475507304</v>
      </c>
      <c r="E7" s="503">
        <v>-8.3853589877135315E-2</v>
      </c>
    </row>
    <row r="8" spans="1:5" ht="13.2" customHeight="1" x14ac:dyDescent="0.3">
      <c r="A8" s="255" t="s">
        <v>207</v>
      </c>
      <c r="B8" s="490">
        <v>43813183.544401333</v>
      </c>
      <c r="C8" s="490">
        <v>44809171.755151004</v>
      </c>
      <c r="D8" s="490">
        <v>40135427.958347306</v>
      </c>
      <c r="E8" s="505">
        <v>-8.3941756533781664E-2</v>
      </c>
    </row>
    <row r="9" spans="1:5" ht="12.45" customHeight="1" x14ac:dyDescent="0.3">
      <c r="A9" s="246" t="s">
        <v>208</v>
      </c>
      <c r="B9" s="490">
        <v>11815.420690675728</v>
      </c>
      <c r="C9" s="490">
        <v>23575.523000000001</v>
      </c>
      <c r="D9" s="490">
        <v>14687.517159999999</v>
      </c>
      <c r="E9" s="505">
        <v>0.24308033920373395</v>
      </c>
    </row>
    <row r="10" spans="1:5" ht="13.2" customHeight="1" x14ac:dyDescent="0.3">
      <c r="A10" s="254" t="s">
        <v>103</v>
      </c>
      <c r="B10" s="501">
        <v>49617055.050808743</v>
      </c>
      <c r="C10" s="501">
        <v>51424985.827151</v>
      </c>
      <c r="D10" s="501">
        <v>54793036.976067998</v>
      </c>
      <c r="E10" s="503">
        <v>0.10431860415655381</v>
      </c>
    </row>
    <row r="11" spans="1:5" ht="13.2" customHeight="1" x14ac:dyDescent="0.3">
      <c r="A11" s="255" t="s">
        <v>207</v>
      </c>
      <c r="B11" s="490">
        <v>41930138.421448283</v>
      </c>
      <c r="C11" s="490">
        <v>43386078.533151001</v>
      </c>
      <c r="D11" s="490">
        <v>47980214.206778005</v>
      </c>
      <c r="E11" s="505">
        <v>0.14428943030235653</v>
      </c>
    </row>
    <row r="12" spans="1:5" ht="13.2" customHeight="1" x14ac:dyDescent="0.3">
      <c r="A12" s="246" t="s">
        <v>208</v>
      </c>
      <c r="B12" s="490">
        <v>7686916.62936047</v>
      </c>
      <c r="C12" s="490">
        <v>8038907.2939999998</v>
      </c>
      <c r="D12" s="531">
        <v>6812822.7692900002</v>
      </c>
      <c r="E12" s="505">
        <v>-0.11371189544736771</v>
      </c>
    </row>
    <row r="13" spans="1:5" ht="13.2" customHeight="1" x14ac:dyDescent="0.3">
      <c r="A13" s="238" t="s">
        <v>209</v>
      </c>
      <c r="B13" s="501">
        <v>-5792056.0857167281</v>
      </c>
      <c r="C13" s="501">
        <v>-6592238.548999995</v>
      </c>
      <c r="D13" s="501">
        <v>-14642921.500560693</v>
      </c>
      <c r="E13" s="503"/>
    </row>
    <row r="14" spans="1:5" ht="13.2" customHeight="1" x14ac:dyDescent="0.3">
      <c r="A14" s="256" t="s">
        <v>210</v>
      </c>
      <c r="B14" s="502">
        <v>-2.8326362043456332</v>
      </c>
      <c r="C14" s="502">
        <v>-3.2876956026815618</v>
      </c>
      <c r="D14" s="502">
        <v>-7.3027497821824827</v>
      </c>
      <c r="E14" s="271"/>
    </row>
    <row r="15" spans="1:5" ht="13.2" customHeight="1" x14ac:dyDescent="0.3">
      <c r="A15" s="1029" t="s">
        <v>211</v>
      </c>
      <c r="B15" s="1029"/>
      <c r="C15" s="1029"/>
      <c r="D15" s="1029"/>
      <c r="E15" s="1029"/>
    </row>
    <row r="16" spans="1:5" ht="13.05" x14ac:dyDescent="0.3">
      <c r="A16" s="257" t="s">
        <v>212</v>
      </c>
    </row>
    <row r="17" spans="1:1" ht="13.05" x14ac:dyDescent="0.3">
      <c r="A17" s="257" t="s">
        <v>30</v>
      </c>
    </row>
  </sheetData>
  <mergeCells count="1">
    <mergeCell ref="A15:E15"/>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AB19-8302-4044-905C-28C4ADB517DE}">
  <dimension ref="A1:C15"/>
  <sheetViews>
    <sheetView showGridLines="0" workbookViewId="0">
      <selection activeCell="F31" sqref="F31"/>
    </sheetView>
  </sheetViews>
  <sheetFormatPr baseColWidth="10" defaultColWidth="10.6640625" defaultRowHeight="13.8" x14ac:dyDescent="0.3"/>
  <cols>
    <col min="1" max="1" width="44.6640625" style="4" customWidth="1"/>
    <col min="2" max="2" width="12.33203125" style="4" customWidth="1"/>
    <col min="3" max="16384" width="10.6640625" style="4"/>
  </cols>
  <sheetData>
    <row r="1" spans="1:3" ht="13.05" x14ac:dyDescent="0.3">
      <c r="A1" s="231" t="s">
        <v>217</v>
      </c>
    </row>
    <row r="2" spans="1:3" ht="13.05" x14ac:dyDescent="0.3">
      <c r="A2" s="231" t="s">
        <v>218</v>
      </c>
    </row>
    <row r="3" spans="1:3" ht="13.05" x14ac:dyDescent="0.3">
      <c r="A3" s="890" t="s">
        <v>219</v>
      </c>
    </row>
    <row r="5" spans="1:3" ht="25.95" x14ac:dyDescent="0.3">
      <c r="A5" s="260"/>
      <c r="B5" s="888" t="s">
        <v>220</v>
      </c>
      <c r="C5" s="889" t="s">
        <v>221</v>
      </c>
    </row>
    <row r="6" spans="1:3" ht="13.2" customHeight="1" x14ac:dyDescent="0.3">
      <c r="A6" s="261" t="s">
        <v>222</v>
      </c>
      <c r="B6" s="332">
        <v>-14642921.500560693</v>
      </c>
      <c r="C6" s="485">
        <v>-7.3027497821824827</v>
      </c>
    </row>
    <row r="7" spans="1:3" ht="13.2" customHeight="1" x14ac:dyDescent="0.3">
      <c r="A7" s="261" t="s">
        <v>223</v>
      </c>
      <c r="B7" s="332">
        <v>-9329807.6640867628</v>
      </c>
      <c r="C7" s="485">
        <v>-4.652982048978763</v>
      </c>
    </row>
    <row r="8" spans="1:3" ht="13.2" customHeight="1" x14ac:dyDescent="0.3">
      <c r="A8" s="262" t="s">
        <v>224</v>
      </c>
      <c r="B8" s="333">
        <v>-8630036.786682602</v>
      </c>
      <c r="C8" s="486">
        <v>-4.3039907891167744</v>
      </c>
    </row>
    <row r="9" spans="1:3" ht="13.2" customHeight="1" x14ac:dyDescent="0.3">
      <c r="A9" s="262" t="s">
        <v>225</v>
      </c>
      <c r="B9" s="333">
        <v>-387922.09854292497</v>
      </c>
      <c r="C9" s="486">
        <v>-0.19346535597624029</v>
      </c>
    </row>
    <row r="10" spans="1:3" ht="13.2" customHeight="1" x14ac:dyDescent="0.3">
      <c r="A10" s="262" t="s">
        <v>226</v>
      </c>
      <c r="B10" s="333">
        <v>-16821.654861279821</v>
      </c>
      <c r="C10" s="486">
        <v>-8.3893324408968722E-3</v>
      </c>
    </row>
    <row r="11" spans="1:3" ht="13.2" customHeight="1" x14ac:dyDescent="0.3">
      <c r="A11" s="262" t="s">
        <v>227</v>
      </c>
      <c r="B11" s="333">
        <v>-295027.12399995635</v>
      </c>
      <c r="C11" s="486">
        <v>-0.14713657144485184</v>
      </c>
    </row>
    <row r="12" spans="1:3" ht="13.2" customHeight="1" x14ac:dyDescent="0.3">
      <c r="A12" s="263" t="s">
        <v>228</v>
      </c>
      <c r="B12" s="334">
        <v>-5313113.8364739344</v>
      </c>
      <c r="C12" s="487">
        <v>-2.6497677332037228</v>
      </c>
    </row>
    <row r="13" spans="1:3" x14ac:dyDescent="0.3">
      <c r="A13" s="4" t="s">
        <v>229</v>
      </c>
    </row>
    <row r="14" spans="1:3" ht="13.05" x14ac:dyDescent="0.3">
      <c r="A14" s="257" t="s">
        <v>30</v>
      </c>
    </row>
    <row r="15" spans="1:3" ht="13.05" x14ac:dyDescent="0.3">
      <c r="A15" s="26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B0B-E57E-4685-8F11-D973481A10A8}">
  <dimension ref="A1:D29"/>
  <sheetViews>
    <sheetView showGridLines="0" workbookViewId="0">
      <selection activeCell="F31" sqref="F31"/>
    </sheetView>
  </sheetViews>
  <sheetFormatPr baseColWidth="10" defaultColWidth="10.6640625" defaultRowHeight="13.8" x14ac:dyDescent="0.3"/>
  <cols>
    <col min="1" max="1" width="10.6640625" style="4"/>
    <col min="2" max="2" width="26.6640625" style="4" customWidth="1"/>
    <col min="3" max="4" width="13.6640625" style="4" customWidth="1"/>
    <col min="5" max="16384" width="10.6640625" style="4"/>
  </cols>
  <sheetData>
    <row r="1" spans="1:4" ht="13.05" x14ac:dyDescent="0.3">
      <c r="A1" s="231" t="s">
        <v>230</v>
      </c>
    </row>
    <row r="2" spans="1:4" ht="13.05" x14ac:dyDescent="0.3">
      <c r="A2" s="231" t="s">
        <v>231</v>
      </c>
    </row>
    <row r="3" spans="1:4" ht="13.05" x14ac:dyDescent="0.3">
      <c r="A3" s="890" t="s">
        <v>232</v>
      </c>
    </row>
    <row r="4" spans="1:4" ht="13.05" x14ac:dyDescent="0.3">
      <c r="A4" s="266"/>
      <c r="B4" s="1027"/>
      <c r="C4" s="1027"/>
      <c r="D4" s="1027"/>
    </row>
    <row r="5" spans="1:4" x14ac:dyDescent="0.3">
      <c r="A5" s="1037"/>
      <c r="B5" s="1038"/>
      <c r="C5" s="165" t="s">
        <v>33</v>
      </c>
      <c r="D5" s="561" t="s">
        <v>34</v>
      </c>
    </row>
    <row r="6" spans="1:4" ht="13.05" x14ac:dyDescent="0.3">
      <c r="A6" s="1034" t="s">
        <v>233</v>
      </c>
      <c r="B6" s="1035"/>
      <c r="C6" s="562">
        <v>-5792056.2000925494</v>
      </c>
      <c r="D6" s="563">
        <v>-14642921.600560702</v>
      </c>
    </row>
    <row r="7" spans="1:4" x14ac:dyDescent="0.3">
      <c r="A7" s="1034" t="s">
        <v>234</v>
      </c>
      <c r="B7" s="1035"/>
      <c r="C7" s="562">
        <v>-1303888.9763262044</v>
      </c>
      <c r="D7" s="563">
        <v>-6395307.5852037016</v>
      </c>
    </row>
    <row r="8" spans="1:4" x14ac:dyDescent="0.3">
      <c r="A8" s="1030" t="s">
        <v>235</v>
      </c>
      <c r="B8" s="1031"/>
      <c r="C8" s="564">
        <v>-264963.24669620168</v>
      </c>
      <c r="D8" s="565">
        <v>730524.09725300013</v>
      </c>
    </row>
    <row r="9" spans="1:4" x14ac:dyDescent="0.3">
      <c r="A9" s="1030" t="s">
        <v>236</v>
      </c>
      <c r="B9" s="1031"/>
      <c r="C9" s="564">
        <v>1012387.3844987609</v>
      </c>
      <c r="D9" s="565">
        <v>2185090.4052900001</v>
      </c>
    </row>
    <row r="10" spans="1:4" x14ac:dyDescent="0.3">
      <c r="A10" s="1030" t="s">
        <v>237</v>
      </c>
      <c r="B10" s="1031"/>
      <c r="C10" s="564">
        <v>1277350.6311949627</v>
      </c>
      <c r="D10" s="565">
        <v>1454566.308037</v>
      </c>
    </row>
    <row r="11" spans="1:4" x14ac:dyDescent="0.3">
      <c r="A11" s="1030" t="s">
        <v>238</v>
      </c>
      <c r="B11" s="1031"/>
      <c r="C11" s="564">
        <v>-1296438.2410252132</v>
      </c>
      <c r="D11" s="565">
        <v>-6170948.4325647019</v>
      </c>
    </row>
    <row r="12" spans="1:4" x14ac:dyDescent="0.3">
      <c r="A12" s="1030" t="s">
        <v>239</v>
      </c>
      <c r="B12" s="1031"/>
      <c r="C12" s="564">
        <v>5290536.505469582</v>
      </c>
      <c r="D12" s="565">
        <v>8510449.2848399989</v>
      </c>
    </row>
    <row r="13" spans="1:4" ht="13.05" x14ac:dyDescent="0.3">
      <c r="A13" s="1030" t="s">
        <v>240</v>
      </c>
      <c r="B13" s="1031"/>
      <c r="C13" s="564">
        <v>6586974.7464947943</v>
      </c>
      <c r="D13" s="565">
        <v>14681397.717404701</v>
      </c>
    </row>
    <row r="14" spans="1:4" ht="14.55" x14ac:dyDescent="0.3">
      <c r="A14" s="1030" t="s">
        <v>241</v>
      </c>
      <c r="B14" s="1031"/>
      <c r="C14" s="566">
        <v>0</v>
      </c>
      <c r="D14" s="567">
        <v>0</v>
      </c>
    </row>
    <row r="15" spans="1:4" ht="13.05" x14ac:dyDescent="0.3">
      <c r="A15" s="1030" t="s">
        <v>242</v>
      </c>
      <c r="B15" s="1031"/>
      <c r="C15" s="566">
        <v>0</v>
      </c>
      <c r="D15" s="567">
        <v>0</v>
      </c>
    </row>
    <row r="16" spans="1:4" x14ac:dyDescent="0.3">
      <c r="A16" s="1030" t="s">
        <v>243</v>
      </c>
      <c r="B16" s="1031"/>
      <c r="C16" s="566">
        <v>0</v>
      </c>
      <c r="D16" s="567">
        <v>0</v>
      </c>
    </row>
    <row r="17" spans="1:4" ht="13.05" x14ac:dyDescent="0.3">
      <c r="A17" s="1030" t="s">
        <v>244</v>
      </c>
      <c r="B17" s="1031"/>
      <c r="C17" s="566">
        <v>0</v>
      </c>
      <c r="D17" s="567">
        <v>0</v>
      </c>
    </row>
    <row r="18" spans="1:4" ht="13.05" x14ac:dyDescent="0.3">
      <c r="A18" s="1030" t="s">
        <v>245</v>
      </c>
      <c r="B18" s="1031"/>
      <c r="C18" s="564">
        <v>257512.51139521075</v>
      </c>
      <c r="D18" s="564">
        <v>-954883.24989200034</v>
      </c>
    </row>
    <row r="19" spans="1:4" ht="13.05" x14ac:dyDescent="0.3">
      <c r="A19" s="1034" t="s">
        <v>246</v>
      </c>
      <c r="B19" s="1035"/>
      <c r="C19" s="562">
        <v>4488167.2237663455</v>
      </c>
      <c r="D19" s="563">
        <v>8247614.0153569998</v>
      </c>
    </row>
    <row r="20" spans="1:4" ht="13.05" x14ac:dyDescent="0.3">
      <c r="A20" s="1030" t="s">
        <v>247</v>
      </c>
      <c r="B20" s="1031"/>
      <c r="C20" s="564">
        <v>1031482.701846722</v>
      </c>
      <c r="D20" s="565">
        <v>3551265.50789</v>
      </c>
    </row>
    <row r="21" spans="1:4" ht="13.05" x14ac:dyDescent="0.3">
      <c r="A21" s="1030" t="s">
        <v>248</v>
      </c>
      <c r="B21" s="1031"/>
      <c r="C21" s="564">
        <v>1804210.4330058242</v>
      </c>
      <c r="D21" s="565">
        <v>4942550.9019900002</v>
      </c>
    </row>
    <row r="22" spans="1:4" ht="13.05" x14ac:dyDescent="0.3">
      <c r="A22" s="1030" t="s">
        <v>249</v>
      </c>
      <c r="B22" s="1031"/>
      <c r="C22" s="564">
        <v>772727.73115910229</v>
      </c>
      <c r="D22" s="565">
        <v>1391285.3940999999</v>
      </c>
    </row>
    <row r="23" spans="1:4" ht="13.05" x14ac:dyDescent="0.3">
      <c r="A23" s="1030" t="s">
        <v>250</v>
      </c>
      <c r="B23" s="1031"/>
      <c r="C23" s="564">
        <v>3938350.9565680744</v>
      </c>
      <c r="D23" s="565">
        <v>5092895.2867599996</v>
      </c>
    </row>
    <row r="24" spans="1:4" ht="13.05" x14ac:dyDescent="0.3">
      <c r="A24" s="1030" t="s">
        <v>248</v>
      </c>
      <c r="B24" s="1031"/>
      <c r="C24" s="564">
        <v>7486442.3491021907</v>
      </c>
      <c r="D24" s="565">
        <v>12942946.564999999</v>
      </c>
    </row>
    <row r="25" spans="1:4" ht="13.05" x14ac:dyDescent="0.3">
      <c r="A25" s="1030" t="s">
        <v>249</v>
      </c>
      <c r="B25" s="1031"/>
      <c r="C25" s="564">
        <v>3548091.3925341163</v>
      </c>
      <c r="D25" s="565">
        <v>7850051.2782399999</v>
      </c>
    </row>
    <row r="26" spans="1:4" ht="13.05" x14ac:dyDescent="0.3">
      <c r="A26" s="1032" t="s">
        <v>251</v>
      </c>
      <c r="B26" s="1033"/>
      <c r="C26" s="568">
        <v>-481666.43464845052</v>
      </c>
      <c r="D26" s="569">
        <v>-396546.779293</v>
      </c>
    </row>
    <row r="27" spans="1:4" ht="13.2" customHeight="1" x14ac:dyDescent="0.3">
      <c r="A27" s="1039" t="s">
        <v>252</v>
      </c>
      <c r="B27" s="1039"/>
      <c r="C27" s="1039"/>
      <c r="D27" s="1039"/>
    </row>
    <row r="28" spans="1:4" ht="13.5" customHeight="1" x14ac:dyDescent="0.3">
      <c r="A28" s="1040"/>
      <c r="B28" s="1040"/>
      <c r="C28" s="1040"/>
      <c r="D28" s="1040"/>
    </row>
    <row r="29" spans="1:4" ht="13.05" x14ac:dyDescent="0.3">
      <c r="A29" s="1036" t="s">
        <v>30</v>
      </c>
      <c r="B29" s="1036"/>
      <c r="C29" s="1036"/>
      <c r="D29" s="1036"/>
    </row>
  </sheetData>
  <mergeCells count="25">
    <mergeCell ref="A29:D29"/>
    <mergeCell ref="A15:B15"/>
    <mergeCell ref="B4:D4"/>
    <mergeCell ref="A5:B5"/>
    <mergeCell ref="A6:B6"/>
    <mergeCell ref="A7:B7"/>
    <mergeCell ref="A8:B8"/>
    <mergeCell ref="A9:B9"/>
    <mergeCell ref="A10:B10"/>
    <mergeCell ref="A11:B11"/>
    <mergeCell ref="A12:B12"/>
    <mergeCell ref="A13:B13"/>
    <mergeCell ref="A14:B14"/>
    <mergeCell ref="A27:D28"/>
    <mergeCell ref="A16:B16"/>
    <mergeCell ref="A17:B17"/>
    <mergeCell ref="A23:B23"/>
    <mergeCell ref="A24:B24"/>
    <mergeCell ref="A25:B25"/>
    <mergeCell ref="A26:B26"/>
    <mergeCell ref="A18:B18"/>
    <mergeCell ref="A19:B19"/>
    <mergeCell ref="A20:B20"/>
    <mergeCell ref="A21:B21"/>
    <mergeCell ref="A22:B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4ABC-024D-40BB-BA15-6FE087106FA2}">
  <dimension ref="A1:D15"/>
  <sheetViews>
    <sheetView showGridLines="0" workbookViewId="0">
      <selection activeCell="F31" sqref="F31"/>
    </sheetView>
  </sheetViews>
  <sheetFormatPr baseColWidth="10" defaultColWidth="10.6640625" defaultRowHeight="13.8" x14ac:dyDescent="0.3"/>
  <cols>
    <col min="1" max="1" width="32.6640625" style="4" customWidth="1"/>
    <col min="2" max="16384" width="10.6640625" style="4"/>
  </cols>
  <sheetData>
    <row r="1" spans="1:4" ht="13.05" x14ac:dyDescent="0.3">
      <c r="A1" s="231" t="s">
        <v>253</v>
      </c>
    </row>
    <row r="2" spans="1:4" ht="13.2" customHeight="1" x14ac:dyDescent="0.3">
      <c r="A2" s="270" t="s">
        <v>254</v>
      </c>
    </row>
    <row r="3" spans="1:4" x14ac:dyDescent="0.3">
      <c r="A3" s="890" t="s">
        <v>255</v>
      </c>
    </row>
    <row r="5" spans="1:4" ht="13.05" x14ac:dyDescent="0.3">
      <c r="A5" s="268" t="s">
        <v>256</v>
      </c>
      <c r="B5" s="269"/>
      <c r="C5" s="572">
        <v>24280805.052193701</v>
      </c>
      <c r="D5" s="229"/>
    </row>
    <row r="6" spans="1:4" ht="13.05" x14ac:dyDescent="0.3">
      <c r="A6" s="541" t="s">
        <v>257</v>
      </c>
      <c r="B6" s="570"/>
      <c r="C6" s="573">
        <v>17885497.466990001</v>
      </c>
      <c r="D6" s="229"/>
    </row>
    <row r="7" spans="1:4" ht="13.05" x14ac:dyDescent="0.3">
      <c r="A7" s="542" t="s">
        <v>258</v>
      </c>
      <c r="B7" s="571"/>
      <c r="C7" s="576">
        <v>6395307.5852037016</v>
      </c>
      <c r="D7" s="229"/>
    </row>
    <row r="8" spans="1:4" ht="13.05" x14ac:dyDescent="0.3">
      <c r="A8" s="543" t="s">
        <v>259</v>
      </c>
      <c r="B8" s="544"/>
      <c r="C8" s="577">
        <v>24280805.052193701</v>
      </c>
      <c r="D8" s="229"/>
    </row>
    <row r="9" spans="1:4" x14ac:dyDescent="0.3">
      <c r="A9" s="541" t="s">
        <v>260</v>
      </c>
      <c r="B9" s="338"/>
      <c r="C9" s="574">
        <v>14642921.600560702</v>
      </c>
      <c r="D9" s="229"/>
    </row>
    <row r="10" spans="1:4" ht="13.05" x14ac:dyDescent="0.3">
      <c r="A10" s="541" t="s">
        <v>261</v>
      </c>
      <c r="B10" s="338"/>
      <c r="C10" s="574">
        <v>9241336.67234</v>
      </c>
      <c r="D10" s="229"/>
    </row>
    <row r="11" spans="1:4" ht="13.05" x14ac:dyDescent="0.3">
      <c r="A11" s="439" t="s">
        <v>262</v>
      </c>
      <c r="B11" s="542"/>
      <c r="C11" s="575">
        <v>396546.779293</v>
      </c>
      <c r="D11" s="229"/>
    </row>
    <row r="12" spans="1:4" ht="13.2" customHeight="1" x14ac:dyDescent="0.3">
      <c r="A12" s="1039" t="s">
        <v>263</v>
      </c>
      <c r="B12" s="1039"/>
      <c r="C12" s="1039"/>
      <c r="D12" s="229"/>
    </row>
    <row r="13" spans="1:4" ht="13.2" customHeight="1" x14ac:dyDescent="0.3">
      <c r="A13" s="1040"/>
      <c r="B13" s="1040"/>
      <c r="C13" s="1040"/>
      <c r="D13" s="229"/>
    </row>
    <row r="14" spans="1:4" ht="14.7" customHeight="1" x14ac:dyDescent="0.3">
      <c r="A14" s="1040"/>
      <c r="B14" s="1040"/>
      <c r="C14" s="1040"/>
      <c r="D14" s="229"/>
    </row>
    <row r="15" spans="1:4" ht="13.05" x14ac:dyDescent="0.3">
      <c r="A15" s="5" t="s">
        <v>264</v>
      </c>
    </row>
  </sheetData>
  <mergeCells count="1">
    <mergeCell ref="A12: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A949-B0AA-457C-9420-7BDB5795C620}">
  <dimension ref="A1:I14"/>
  <sheetViews>
    <sheetView workbookViewId="0">
      <selection activeCell="F31" sqref="F31"/>
    </sheetView>
  </sheetViews>
  <sheetFormatPr baseColWidth="10" defaultColWidth="10.6640625" defaultRowHeight="13.8" x14ac:dyDescent="0.3"/>
  <cols>
    <col min="1" max="1" width="25.6640625" style="7" customWidth="1"/>
    <col min="2" max="16384" width="10.6640625" style="7"/>
  </cols>
  <sheetData>
    <row r="1" spans="1:9" ht="13.05" x14ac:dyDescent="0.3">
      <c r="A1" s="47" t="s">
        <v>265</v>
      </c>
    </row>
    <row r="2" spans="1:9" x14ac:dyDescent="0.3">
      <c r="A2" s="47" t="s">
        <v>266</v>
      </c>
      <c r="C2" s="651"/>
    </row>
    <row r="3" spans="1:9" ht="13.05" x14ac:dyDescent="0.3">
      <c r="A3" s="48" t="s">
        <v>267</v>
      </c>
    </row>
    <row r="4" spans="1:9" ht="13.05" x14ac:dyDescent="0.3">
      <c r="A4" s="578"/>
    </row>
    <row r="5" spans="1:9" ht="13.05" x14ac:dyDescent="0.3">
      <c r="A5" s="184"/>
      <c r="B5" s="1041">
        <v>2017</v>
      </c>
      <c r="C5" s="1042"/>
      <c r="D5" s="1043">
        <v>2018</v>
      </c>
      <c r="E5" s="1042"/>
      <c r="F5" s="1041">
        <v>2019</v>
      </c>
      <c r="G5" s="1042"/>
      <c r="H5" s="1043">
        <v>2020</v>
      </c>
      <c r="I5" s="1042"/>
    </row>
    <row r="6" spans="1:9" ht="13.05" x14ac:dyDescent="0.3">
      <c r="A6" s="193"/>
      <c r="B6" s="579" t="s">
        <v>138</v>
      </c>
      <c r="C6" s="580" t="s">
        <v>268</v>
      </c>
      <c r="D6" s="581" t="s">
        <v>138</v>
      </c>
      <c r="E6" s="580" t="s">
        <v>268</v>
      </c>
      <c r="F6" s="579" t="s">
        <v>138</v>
      </c>
      <c r="G6" s="580" t="s">
        <v>268</v>
      </c>
      <c r="H6" s="581" t="s">
        <v>138</v>
      </c>
      <c r="I6" s="580" t="s">
        <v>268</v>
      </c>
    </row>
    <row r="7" spans="1:9" ht="13.05" x14ac:dyDescent="0.3">
      <c r="A7" s="891" t="s">
        <v>269</v>
      </c>
      <c r="B7" s="585">
        <v>14738.823344660001</v>
      </c>
      <c r="C7" s="583">
        <v>5.0445875248890847E-2</v>
      </c>
      <c r="D7" s="585">
        <v>14133.8472876</v>
      </c>
      <c r="E7" s="583">
        <v>5.1527492767161523E-2</v>
      </c>
      <c r="F7" s="585">
        <v>12233.406486659998</v>
      </c>
      <c r="G7" s="583">
        <v>4.6385935908189027E-2</v>
      </c>
      <c r="H7" s="585">
        <v>8955.24359301</v>
      </c>
      <c r="I7" s="583">
        <v>3.1765248942254187E-2</v>
      </c>
    </row>
    <row r="8" spans="1:9" ht="13.05" x14ac:dyDescent="0.3">
      <c r="A8" s="891" t="s">
        <v>270</v>
      </c>
      <c r="B8" s="585">
        <v>10010.951766169999</v>
      </c>
      <c r="C8" s="583">
        <v>3.4264012269462817E-2</v>
      </c>
      <c r="D8" s="585">
        <v>9663.2495183499996</v>
      </c>
      <c r="E8" s="583">
        <v>3.5229121238694705E-2</v>
      </c>
      <c r="F8" s="585">
        <v>10812.084078770004</v>
      </c>
      <c r="G8" s="583">
        <v>4.0996646327306444E-2</v>
      </c>
      <c r="H8" s="585">
        <v>10156.82747212</v>
      </c>
      <c r="I8" s="583">
        <v>3.6027401127005594E-2</v>
      </c>
    </row>
    <row r="9" spans="1:9" ht="13.05" x14ac:dyDescent="0.3">
      <c r="A9" s="891" t="s">
        <v>271</v>
      </c>
      <c r="B9" s="585">
        <v>3233.677653732826</v>
      </c>
      <c r="C9" s="583">
        <v>1.1067755932798665E-2</v>
      </c>
      <c r="D9" s="585">
        <v>2318.029800985938</v>
      </c>
      <c r="E9" s="583">
        <v>8.4507962604886532E-3</v>
      </c>
      <c r="F9" s="585">
        <v>1296.5359875719334</v>
      </c>
      <c r="G9" s="583">
        <v>4.9161315196837021E-3</v>
      </c>
      <c r="H9" s="585">
        <v>3221.0882954235417</v>
      </c>
      <c r="I9" s="583">
        <v>1.1425559841719399E-2</v>
      </c>
    </row>
    <row r="10" spans="1:9" ht="13.05" x14ac:dyDescent="0.3">
      <c r="A10" s="891" t="s">
        <v>272</v>
      </c>
      <c r="B10" s="585">
        <v>1621.64703573</v>
      </c>
      <c r="C10" s="583">
        <v>5.5503347960139575E-3</v>
      </c>
      <c r="D10" s="585">
        <v>630.73174963999998</v>
      </c>
      <c r="E10" s="583">
        <v>2.2994464993340751E-3</v>
      </c>
      <c r="F10" s="585">
        <v>200.56809923999998</v>
      </c>
      <c r="G10" s="583">
        <v>7.6050272724273839E-4</v>
      </c>
      <c r="H10" s="585">
        <v>202.17236879999999</v>
      </c>
      <c r="I10" s="583">
        <v>7.1712796614376267E-4</v>
      </c>
    </row>
    <row r="11" spans="1:9" ht="13.05" x14ac:dyDescent="0.3">
      <c r="A11" s="891" t="s">
        <v>273</v>
      </c>
      <c r="B11" s="585">
        <v>381.42938544999998</v>
      </c>
      <c r="C11" s="583">
        <v>1.3055003608305796E-3</v>
      </c>
      <c r="D11" s="585">
        <v>497.55601300000001</v>
      </c>
      <c r="E11" s="583">
        <v>1.8139303007474801E-3</v>
      </c>
      <c r="F11" s="585">
        <v>575.06229217999999</v>
      </c>
      <c r="G11" s="583">
        <v>2.1804885382796257E-3</v>
      </c>
      <c r="H11" s="585">
        <v>714.66904983000006</v>
      </c>
      <c r="I11" s="583">
        <v>2.5350109177257824E-3</v>
      </c>
    </row>
    <row r="12" spans="1:9" ht="13.2" customHeight="1" x14ac:dyDescent="0.3">
      <c r="A12" s="582" t="s">
        <v>274</v>
      </c>
      <c r="B12" s="585">
        <v>178.64092101524656</v>
      </c>
      <c r="C12" s="583">
        <v>6.1142585165369426E-4</v>
      </c>
      <c r="D12" s="585">
        <v>227.04603623</v>
      </c>
      <c r="E12" s="583">
        <v>8.2773732810301139E-4</v>
      </c>
      <c r="F12" s="585">
        <v>267.90495248000002</v>
      </c>
      <c r="G12" s="583">
        <v>1.0158267828977022E-3</v>
      </c>
      <c r="H12" s="585">
        <v>253.60868746977101</v>
      </c>
      <c r="I12" s="583">
        <v>8.9957833170318992E-4</v>
      </c>
    </row>
    <row r="13" spans="1:9" ht="13.05" x14ac:dyDescent="0.3">
      <c r="A13" s="193" t="s">
        <v>275</v>
      </c>
      <c r="B13" s="586">
        <v>30165.170106758069</v>
      </c>
      <c r="C13" s="584">
        <v>0.10324490445965055</v>
      </c>
      <c r="D13" s="586">
        <v>27470.460405805941</v>
      </c>
      <c r="E13" s="584">
        <v>0.10014852439452945</v>
      </c>
      <c r="F13" s="586">
        <v>25385.561896901934</v>
      </c>
      <c r="G13" s="584">
        <v>9.6255531803599234E-2</v>
      </c>
      <c r="H13" s="586">
        <v>23503.609466653314</v>
      </c>
      <c r="I13" s="584">
        <v>8.3369927126551918E-2</v>
      </c>
    </row>
    <row r="14" spans="1:9" ht="13.05" x14ac:dyDescent="0.3">
      <c r="A14" s="892" t="s">
        <v>30</v>
      </c>
    </row>
  </sheetData>
  <mergeCells count="4">
    <mergeCell ref="F5:G5"/>
    <mergeCell ref="H5:I5"/>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F794-B465-4120-AC63-921A827EFF44}">
  <dimension ref="A1:J29"/>
  <sheetViews>
    <sheetView showGridLines="0" workbookViewId="0">
      <selection activeCell="B6" sqref="B6:C12"/>
    </sheetView>
  </sheetViews>
  <sheetFormatPr baseColWidth="10" defaultColWidth="10.6640625" defaultRowHeight="13.8" x14ac:dyDescent="0.3"/>
  <cols>
    <col min="1" max="1" width="48.6640625" style="4" customWidth="1"/>
    <col min="2" max="4" width="11.33203125" style="4" customWidth="1"/>
    <col min="5" max="5" width="12.6640625" style="4" customWidth="1"/>
    <col min="6" max="6" width="15.33203125" style="4" customWidth="1"/>
    <col min="7" max="16384" width="10.6640625" style="4"/>
  </cols>
  <sheetData>
    <row r="1" spans="1:10" ht="13.05" x14ac:dyDescent="0.3">
      <c r="A1" s="214" t="s">
        <v>8</v>
      </c>
    </row>
    <row r="2" spans="1:10" ht="13.05" x14ac:dyDescent="0.3">
      <c r="A2" s="214" t="s">
        <v>9</v>
      </c>
      <c r="B2" s="587"/>
    </row>
    <row r="3" spans="1:10" x14ac:dyDescent="0.3">
      <c r="A3" s="4" t="s">
        <v>10</v>
      </c>
    </row>
    <row r="5" spans="1:10" x14ac:dyDescent="0.3">
      <c r="A5" s="991"/>
      <c r="B5" s="326" t="s">
        <v>11</v>
      </c>
      <c r="C5" s="883" t="s">
        <v>12</v>
      </c>
      <c r="D5" s="326" t="s">
        <v>11</v>
      </c>
      <c r="E5" s="993" t="s">
        <v>13</v>
      </c>
      <c r="F5" s="326" t="s">
        <v>14</v>
      </c>
    </row>
    <row r="6" spans="1:10" x14ac:dyDescent="0.3">
      <c r="A6" s="992"/>
      <c r="B6" s="215">
        <v>2019</v>
      </c>
      <c r="C6" s="216">
        <v>2020</v>
      </c>
      <c r="D6" s="215">
        <v>2020</v>
      </c>
      <c r="E6" s="994"/>
      <c r="F6" s="215" t="s">
        <v>15</v>
      </c>
    </row>
    <row r="7" spans="1:10" ht="13.05" x14ac:dyDescent="0.3">
      <c r="A7" s="217" t="s">
        <v>16</v>
      </c>
      <c r="B7" s="440">
        <v>43813183.544401333</v>
      </c>
      <c r="C7" s="441">
        <v>44809171.755151004</v>
      </c>
      <c r="D7" s="441">
        <v>40135427.958347298</v>
      </c>
      <c r="E7" s="731">
        <v>-8.3941756533781842</v>
      </c>
      <c r="F7" s="442">
        <v>-4673743.7968037054</v>
      </c>
      <c r="H7" s="46"/>
      <c r="I7" s="734"/>
      <c r="J7" s="734"/>
    </row>
    <row r="8" spans="1:10" ht="13.05" x14ac:dyDescent="0.3">
      <c r="A8" s="218" t="s">
        <v>17</v>
      </c>
      <c r="B8" s="443">
        <v>35630868.984855659</v>
      </c>
      <c r="C8" s="443">
        <v>36315244.512000002</v>
      </c>
      <c r="D8" s="443">
        <v>32302484.234999999</v>
      </c>
      <c r="E8" s="732">
        <v>-9.3412954684611691</v>
      </c>
      <c r="F8" s="444">
        <v>-4012760.2770000026</v>
      </c>
      <c r="H8" s="46"/>
      <c r="I8" s="734"/>
      <c r="J8" s="734"/>
    </row>
    <row r="9" spans="1:10" x14ac:dyDescent="0.3">
      <c r="A9" s="788" t="s">
        <v>18</v>
      </c>
      <c r="B9" s="735">
        <v>1957545.5075716106</v>
      </c>
      <c r="C9" s="735">
        <v>1518621.111</v>
      </c>
      <c r="D9" s="735">
        <v>1338405.3618312473</v>
      </c>
      <c r="E9" s="736">
        <v>-31.628390928618757</v>
      </c>
      <c r="F9" s="737">
        <v>-180215.74916875269</v>
      </c>
      <c r="H9" s="46"/>
      <c r="I9" s="734"/>
      <c r="J9" s="734"/>
    </row>
    <row r="10" spans="1:10" x14ac:dyDescent="0.3">
      <c r="A10" s="788" t="s">
        <v>19</v>
      </c>
      <c r="B10" s="735">
        <v>33673323.477284051</v>
      </c>
      <c r="C10" s="735">
        <v>34796623.401000001</v>
      </c>
      <c r="D10" s="735">
        <v>30964078.873168752</v>
      </c>
      <c r="E10" s="736">
        <v>-8.0456703536939358</v>
      </c>
      <c r="F10" s="737">
        <v>-3832544.5278312489</v>
      </c>
      <c r="H10" s="46"/>
      <c r="I10" s="734"/>
      <c r="J10" s="734"/>
    </row>
    <row r="11" spans="1:10" ht="13.05" x14ac:dyDescent="0.3">
      <c r="A11" s="218" t="s">
        <v>20</v>
      </c>
      <c r="B11" s="443">
        <v>732494.46478287107</v>
      </c>
      <c r="C11" s="443">
        <v>1143375</v>
      </c>
      <c r="D11" s="443">
        <v>1019268.1245497002</v>
      </c>
      <c r="E11" s="732">
        <v>39.150283524918621</v>
      </c>
      <c r="F11" s="444">
        <v>-124106.87545029982</v>
      </c>
      <c r="H11" s="46"/>
      <c r="I11" s="734"/>
      <c r="J11" s="734"/>
    </row>
    <row r="12" spans="1:10" ht="13.05" x14ac:dyDescent="0.3">
      <c r="A12" s="218" t="s">
        <v>21</v>
      </c>
      <c r="B12" s="443">
        <v>3085988.9841964603</v>
      </c>
      <c r="C12" s="443">
        <v>3026727.6290000002</v>
      </c>
      <c r="D12" s="443">
        <v>3104866.452</v>
      </c>
      <c r="E12" s="732">
        <v>0.61171533340566953</v>
      </c>
      <c r="F12" s="444">
        <v>78138.822999999858</v>
      </c>
      <c r="H12" s="46"/>
      <c r="I12" s="734"/>
      <c r="J12" s="734"/>
    </row>
    <row r="13" spans="1:10" ht="13.05" x14ac:dyDescent="0.3">
      <c r="A13" s="218" t="s">
        <v>22</v>
      </c>
      <c r="B13" s="443">
        <v>156913.62218560529</v>
      </c>
      <c r="C13" s="443">
        <v>144301.55600000001</v>
      </c>
      <c r="D13" s="443">
        <v>113794.59299999999</v>
      </c>
      <c r="E13" s="732">
        <v>-27.479468375665917</v>
      </c>
      <c r="F13" s="444">
        <v>-30506.963000000018</v>
      </c>
      <c r="H13" s="46"/>
      <c r="I13" s="734"/>
      <c r="J13" s="734"/>
    </row>
    <row r="14" spans="1:10" ht="13.05" x14ac:dyDescent="0.3">
      <c r="A14" s="218" t="s">
        <v>23</v>
      </c>
      <c r="B14" s="443">
        <v>1123995.3538847081</v>
      </c>
      <c r="C14" s="443">
        <v>952909.13800000004</v>
      </c>
      <c r="D14" s="443">
        <v>862363.26288729999</v>
      </c>
      <c r="E14" s="732">
        <v>-23.276972639892662</v>
      </c>
      <c r="F14" s="444">
        <v>-90545.875112700043</v>
      </c>
      <c r="H14" s="46"/>
      <c r="I14" s="734"/>
      <c r="J14" s="734"/>
    </row>
    <row r="15" spans="1:10" x14ac:dyDescent="0.3">
      <c r="A15" s="218" t="s">
        <v>24</v>
      </c>
      <c r="B15" s="443">
        <v>1090436.9845401847</v>
      </c>
      <c r="C15" s="443">
        <v>1032788.197</v>
      </c>
      <c r="D15" s="443">
        <v>778958.88228700007</v>
      </c>
      <c r="E15" s="732">
        <v>-28.56452107450562</v>
      </c>
      <c r="F15" s="444">
        <v>-253829.31471299997</v>
      </c>
      <c r="H15" s="46"/>
      <c r="I15" s="734"/>
      <c r="J15" s="734"/>
    </row>
    <row r="16" spans="1:10" ht="14.55" x14ac:dyDescent="0.3">
      <c r="A16" s="218" t="s">
        <v>25</v>
      </c>
      <c r="B16" s="443">
        <v>1992485.1499558471</v>
      </c>
      <c r="C16" s="443">
        <v>2193825.7231510002</v>
      </c>
      <c r="D16" s="443">
        <v>1953692.4086233</v>
      </c>
      <c r="E16" s="732">
        <v>-1.9469525950246975</v>
      </c>
      <c r="F16" s="444">
        <v>-240133.31452770019</v>
      </c>
      <c r="H16" s="46"/>
      <c r="I16" s="734"/>
      <c r="J16" s="734"/>
    </row>
    <row r="17" spans="1:10" ht="13.05" x14ac:dyDescent="0.3">
      <c r="A17" s="217" t="s">
        <v>26</v>
      </c>
      <c r="B17" s="440">
        <v>11815.420690675728</v>
      </c>
      <c r="C17" s="440">
        <v>23575.523000000001</v>
      </c>
      <c r="D17" s="440">
        <v>14687.517159999999</v>
      </c>
      <c r="E17" s="731">
        <v>24.30803392037339</v>
      </c>
      <c r="F17" s="445">
        <v>-8888.0058400000016</v>
      </c>
      <c r="H17" s="46"/>
      <c r="I17" s="734"/>
      <c r="J17" s="734"/>
    </row>
    <row r="18" spans="1:10" x14ac:dyDescent="0.3">
      <c r="A18" s="218" t="s">
        <v>27</v>
      </c>
      <c r="B18" s="443">
        <v>11815.420690675728</v>
      </c>
      <c r="C18" s="443">
        <v>23575.523000000001</v>
      </c>
      <c r="D18" s="443">
        <v>14687.517159999999</v>
      </c>
      <c r="E18" s="732">
        <v>24.30803392037339</v>
      </c>
      <c r="F18" s="444">
        <v>-8888.0058400000016</v>
      </c>
      <c r="H18" s="46"/>
      <c r="I18" s="734"/>
      <c r="J18" s="734"/>
    </row>
    <row r="19" spans="1:10" ht="13.05" x14ac:dyDescent="0.3">
      <c r="A19" s="219" t="s">
        <v>28</v>
      </c>
      <c r="B19" s="446">
        <v>43824998.965092011</v>
      </c>
      <c r="C19" s="446">
        <v>44832747.278151006</v>
      </c>
      <c r="D19" s="446">
        <v>40150115.475507297</v>
      </c>
      <c r="E19" s="733">
        <v>-8.3853589877135448</v>
      </c>
      <c r="F19" s="447">
        <v>-4682631.8026437089</v>
      </c>
      <c r="H19" s="46"/>
      <c r="I19" s="734"/>
      <c r="J19" s="734"/>
    </row>
    <row r="20" spans="1:10" x14ac:dyDescent="0.3">
      <c r="A20" s="995" t="s">
        <v>29</v>
      </c>
      <c r="B20" s="995"/>
      <c r="C20" s="995"/>
      <c r="D20" s="995"/>
      <c r="E20" s="995"/>
      <c r="F20" s="995"/>
    </row>
    <row r="21" spans="1:10" x14ac:dyDescent="0.3">
      <c r="A21" s="996"/>
      <c r="B21" s="996"/>
      <c r="C21" s="996"/>
      <c r="D21" s="996"/>
      <c r="E21" s="996"/>
      <c r="F21" s="996"/>
    </row>
    <row r="22" spans="1:10" ht="13.05" x14ac:dyDescent="0.3">
      <c r="A22" s="5" t="s">
        <v>30</v>
      </c>
    </row>
    <row r="23" spans="1:10" ht="13.05" x14ac:dyDescent="0.3">
      <c r="D23" s="46"/>
    </row>
    <row r="24" spans="1:10" ht="13.05" x14ac:dyDescent="0.3">
      <c r="D24" s="46"/>
    </row>
    <row r="25" spans="1:10" ht="13.05" x14ac:dyDescent="0.3">
      <c r="D25" s="46"/>
    </row>
    <row r="27" spans="1:10" ht="13.05" x14ac:dyDescent="0.3">
      <c r="C27" s="46"/>
    </row>
    <row r="28" spans="1:10" ht="13.05" x14ac:dyDescent="0.3">
      <c r="C28" s="46"/>
    </row>
    <row r="29" spans="1:10" ht="13.05" x14ac:dyDescent="0.3">
      <c r="C29" s="46"/>
    </row>
  </sheetData>
  <mergeCells count="3">
    <mergeCell ref="A5:A6"/>
    <mergeCell ref="E5:E6"/>
    <mergeCell ref="A20:F2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4382-221B-4BD5-8664-CC9D21621CBC}">
  <dimension ref="A1:I21"/>
  <sheetViews>
    <sheetView workbookViewId="0">
      <selection activeCell="F31" sqref="F31"/>
    </sheetView>
  </sheetViews>
  <sheetFormatPr baseColWidth="10" defaultColWidth="10.6640625" defaultRowHeight="13.8" x14ac:dyDescent="0.3"/>
  <cols>
    <col min="1" max="1" width="14.33203125" style="26" customWidth="1"/>
    <col min="2" max="16384" width="10.6640625" style="26"/>
  </cols>
  <sheetData>
    <row r="1" spans="1:9" x14ac:dyDescent="0.3">
      <c r="A1" s="372" t="s">
        <v>276</v>
      </c>
    </row>
    <row r="2" spans="1:9" x14ac:dyDescent="0.3">
      <c r="A2" s="372" t="s">
        <v>277</v>
      </c>
    </row>
    <row r="3" spans="1:9" x14ac:dyDescent="0.3">
      <c r="A3" s="136" t="s">
        <v>278</v>
      </c>
    </row>
    <row r="5" spans="1:9" x14ac:dyDescent="0.3">
      <c r="A5" s="387"/>
      <c r="B5" s="738" t="s">
        <v>279</v>
      </c>
      <c r="C5" s="739" t="s">
        <v>280</v>
      </c>
      <c r="D5" s="740" t="s">
        <v>281</v>
      </c>
      <c r="E5" s="739" t="s">
        <v>280</v>
      </c>
      <c r="F5" s="738" t="s">
        <v>282</v>
      </c>
      <c r="G5" s="739" t="s">
        <v>280</v>
      </c>
      <c r="H5" s="740" t="s">
        <v>283</v>
      </c>
      <c r="I5" s="739" t="s">
        <v>280</v>
      </c>
    </row>
    <row r="6" spans="1:9" x14ac:dyDescent="0.3">
      <c r="A6" s="741" t="s">
        <v>284</v>
      </c>
      <c r="B6" s="742">
        <v>70021.973630214008</v>
      </c>
      <c r="C6" s="743">
        <v>99.999999999999986</v>
      </c>
      <c r="D6" s="744">
        <v>78071.546373830875</v>
      </c>
      <c r="E6" s="743">
        <v>100</v>
      </c>
      <c r="F6" s="742">
        <v>82570.977491035243</v>
      </c>
      <c r="G6" s="743">
        <v>99.999999999999972</v>
      </c>
      <c r="H6" s="744">
        <v>91625.111642662174</v>
      </c>
      <c r="I6" s="743">
        <v>100.00000000000001</v>
      </c>
    </row>
    <row r="7" spans="1:9" x14ac:dyDescent="0.3">
      <c r="A7" s="97" t="s">
        <v>285</v>
      </c>
      <c r="B7" s="745">
        <v>68813.256365336012</v>
      </c>
      <c r="C7" s="746">
        <v>98.273802918979072</v>
      </c>
      <c r="D7" s="747">
        <v>76889.34572658049</v>
      </c>
      <c r="E7" s="746">
        <v>98.485747109978277</v>
      </c>
      <c r="F7" s="745">
        <v>81400.186248416503</v>
      </c>
      <c r="G7" s="746">
        <v>98.58207898441573</v>
      </c>
      <c r="H7" s="747">
        <v>90036.101078072563</v>
      </c>
      <c r="I7" s="746">
        <v>98.265747745239594</v>
      </c>
    </row>
    <row r="8" spans="1:9" x14ac:dyDescent="0.3">
      <c r="A8" s="97" t="s">
        <v>286</v>
      </c>
      <c r="B8" s="745">
        <v>863.09493332761906</v>
      </c>
      <c r="C8" s="746">
        <v>1.2326058358275116</v>
      </c>
      <c r="D8" s="747">
        <v>862.26730322523815</v>
      </c>
      <c r="E8" s="746">
        <v>1.104457825257404</v>
      </c>
      <c r="F8" s="745">
        <v>850.21258310523831</v>
      </c>
      <c r="G8" s="746">
        <v>1.0296748433159171</v>
      </c>
      <c r="H8" s="747">
        <v>1279.9816859928571</v>
      </c>
      <c r="I8" s="746">
        <v>1.3969769455613699</v>
      </c>
    </row>
    <row r="9" spans="1:9" x14ac:dyDescent="0.3">
      <c r="A9" s="97" t="s">
        <v>287</v>
      </c>
      <c r="B9" s="745">
        <v>141.64044944</v>
      </c>
      <c r="C9" s="746">
        <v>0.20228000168633223</v>
      </c>
      <c r="D9" s="747">
        <v>133.04433907000001</v>
      </c>
      <c r="E9" s="746">
        <v>0.17041335191817808</v>
      </c>
      <c r="F9" s="745">
        <v>132.13365948999999</v>
      </c>
      <c r="G9" s="746">
        <v>0.1600243372489393</v>
      </c>
      <c r="H9" s="747">
        <v>140.18114032</v>
      </c>
      <c r="I9" s="746">
        <v>0.15299423684928895</v>
      </c>
    </row>
    <row r="10" spans="1:9" x14ac:dyDescent="0.3">
      <c r="A10" s="97" t="s">
        <v>288</v>
      </c>
      <c r="B10" s="745">
        <v>20.87261952100906</v>
      </c>
      <c r="C10" s="746">
        <v>2.9808670677061104E-2</v>
      </c>
      <c r="D10" s="747">
        <v>21.713000350000002</v>
      </c>
      <c r="E10" s="746">
        <v>2.7811669370594243E-2</v>
      </c>
      <c r="F10" s="745">
        <v>22.60495782128331</v>
      </c>
      <c r="G10" s="746">
        <v>2.7376396051188249E-2</v>
      </c>
      <c r="H10" s="747">
        <v>19.360854872492805</v>
      </c>
      <c r="I10" s="746">
        <v>2.1130511630916331E-2</v>
      </c>
    </row>
    <row r="11" spans="1:9" x14ac:dyDescent="0.3">
      <c r="A11" s="97" t="s">
        <v>100</v>
      </c>
      <c r="B11" s="745">
        <v>183.10926258936024</v>
      </c>
      <c r="C11" s="746">
        <v>0.26150257283000922</v>
      </c>
      <c r="D11" s="747">
        <v>165.17600460515555</v>
      </c>
      <c r="E11" s="746">
        <v>0.21157004347555947</v>
      </c>
      <c r="F11" s="745">
        <v>165.84004220220984</v>
      </c>
      <c r="G11" s="746">
        <v>0.20084543896820786</v>
      </c>
      <c r="H11" s="747">
        <v>149.48688340427725</v>
      </c>
      <c r="I11" s="746">
        <v>0.16315056071885176</v>
      </c>
    </row>
    <row r="12" spans="1:9" x14ac:dyDescent="0.3">
      <c r="A12" s="741" t="s">
        <v>289</v>
      </c>
      <c r="B12" s="742">
        <v>51082.509671093889</v>
      </c>
      <c r="C12" s="743">
        <v>99.999999999999972</v>
      </c>
      <c r="D12" s="744">
        <v>56974.075704021197</v>
      </c>
      <c r="E12" s="743">
        <v>99.999963638106223</v>
      </c>
      <c r="F12" s="742">
        <v>62176.473822541659</v>
      </c>
      <c r="G12" s="743">
        <v>99.999965312137263</v>
      </c>
      <c r="H12" s="744">
        <v>70417.054943934811</v>
      </c>
      <c r="I12" s="743">
        <v>99.999965801728351</v>
      </c>
    </row>
    <row r="13" spans="1:9" x14ac:dyDescent="0.3">
      <c r="A13" s="97" t="s">
        <v>285</v>
      </c>
      <c r="B13" s="748">
        <v>51061.299534030462</v>
      </c>
      <c r="C13" s="746">
        <v>99.958478670683974</v>
      </c>
      <c r="D13" s="749">
        <v>56952.301824905669</v>
      </c>
      <c r="E13" s="746">
        <v>99.961782830442672</v>
      </c>
      <c r="F13" s="748">
        <v>62153.805501937626</v>
      </c>
      <c r="G13" s="746">
        <v>99.963541964974198</v>
      </c>
      <c r="H13" s="749">
        <v>70397.623909875721</v>
      </c>
      <c r="I13" s="746">
        <v>99.972405784259848</v>
      </c>
    </row>
    <row r="14" spans="1:9" x14ac:dyDescent="0.3">
      <c r="A14" s="97" t="s">
        <v>288</v>
      </c>
      <c r="B14" s="748">
        <v>20.87261952100906</v>
      </c>
      <c r="C14" s="746">
        <v>4.0860599166724708E-2</v>
      </c>
      <c r="D14" s="749">
        <v>21.713000350000002</v>
      </c>
      <c r="E14" s="746">
        <v>3.8110316107273876E-2</v>
      </c>
      <c r="F14" s="748">
        <v>22.60495782128331</v>
      </c>
      <c r="G14" s="746">
        <v>3.6356127055066342E-2</v>
      </c>
      <c r="H14" s="749">
        <v>19.360854872492805</v>
      </c>
      <c r="I14" s="746">
        <v>2.7494553539490794E-2</v>
      </c>
    </row>
    <row r="15" spans="1:9" x14ac:dyDescent="0.3">
      <c r="A15" s="97" t="s">
        <v>100</v>
      </c>
      <c r="B15" s="748">
        <v>0.33751754240505738</v>
      </c>
      <c r="C15" s="746">
        <v>6.6073014927856759E-4</v>
      </c>
      <c r="D15" s="749">
        <v>4.0161912636581906E-2</v>
      </c>
      <c r="E15" s="746">
        <v>7.0491556274158748E-5</v>
      </c>
      <c r="F15" s="748">
        <v>4.1795092853682783E-2</v>
      </c>
      <c r="G15" s="746">
        <v>6.7220107999322169E-5</v>
      </c>
      <c r="H15" s="749">
        <v>4.6097770850908271E-2</v>
      </c>
      <c r="I15" s="746">
        <v>6.5463928997897943E-5</v>
      </c>
    </row>
    <row r="16" spans="1:9" x14ac:dyDescent="0.3">
      <c r="A16" s="741" t="s">
        <v>290</v>
      </c>
      <c r="B16" s="742">
        <v>18939.463959120123</v>
      </c>
      <c r="C16" s="743">
        <v>100.00000000000001</v>
      </c>
      <c r="D16" s="744">
        <v>21097.491386662579</v>
      </c>
      <c r="E16" s="743">
        <v>99.999999999999986</v>
      </c>
      <c r="F16" s="742">
        <v>20394.525236183468</v>
      </c>
      <c r="G16" s="743">
        <v>100</v>
      </c>
      <c r="H16" s="744">
        <v>21208.080780143126</v>
      </c>
      <c r="I16" s="743">
        <v>99.999999999999986</v>
      </c>
    </row>
    <row r="17" spans="1:9" x14ac:dyDescent="0.3">
      <c r="A17" s="97" t="s">
        <v>285</v>
      </c>
      <c r="B17" s="748">
        <v>17751.95683130555</v>
      </c>
      <c r="C17" s="746">
        <v>93.729985545642961</v>
      </c>
      <c r="D17" s="749">
        <v>19937.043901674821</v>
      </c>
      <c r="E17" s="746">
        <v>94.499594934204495</v>
      </c>
      <c r="F17" s="748">
        <v>19246.380746478873</v>
      </c>
      <c r="G17" s="746">
        <v>94.37032989781207</v>
      </c>
      <c r="H17" s="749">
        <v>19638.477168196841</v>
      </c>
      <c r="I17" s="746">
        <v>92.599030396866993</v>
      </c>
    </row>
    <row r="18" spans="1:9" x14ac:dyDescent="0.3">
      <c r="A18" s="97" t="s">
        <v>286</v>
      </c>
      <c r="B18" s="748">
        <v>863.09493332761906</v>
      </c>
      <c r="C18" s="746">
        <v>4.5571244000916069</v>
      </c>
      <c r="D18" s="749">
        <v>862.26730322523815</v>
      </c>
      <c r="E18" s="746">
        <v>4.0870608141134097</v>
      </c>
      <c r="F18" s="748">
        <v>850.21258310523831</v>
      </c>
      <c r="G18" s="746">
        <v>4.1688275321889421</v>
      </c>
      <c r="H18" s="749">
        <v>1279.9816859928571</v>
      </c>
      <c r="I18" s="746">
        <v>6.0353489750533615</v>
      </c>
    </row>
    <row r="19" spans="1:9" x14ac:dyDescent="0.3">
      <c r="A19" s="97" t="s">
        <v>287</v>
      </c>
      <c r="B19" s="748">
        <v>141.64044944</v>
      </c>
      <c r="C19" s="746">
        <v>0.74785880817811823</v>
      </c>
      <c r="D19" s="749">
        <v>133.04433907000001</v>
      </c>
      <c r="E19" s="746">
        <v>0.63061686639250403</v>
      </c>
      <c r="F19" s="748">
        <v>132.13365948999999</v>
      </c>
      <c r="G19" s="746">
        <v>0.6478878912835474</v>
      </c>
      <c r="H19" s="749">
        <v>140.18114032</v>
      </c>
      <c r="I19" s="746">
        <v>0.660979849017031</v>
      </c>
    </row>
    <row r="20" spans="1:9" x14ac:dyDescent="0.3">
      <c r="A20" s="323" t="s">
        <v>100</v>
      </c>
      <c r="B20" s="750">
        <v>182.77174504695517</v>
      </c>
      <c r="C20" s="751">
        <v>0.96503124608731672</v>
      </c>
      <c r="D20" s="752">
        <v>165.13584269251896</v>
      </c>
      <c r="E20" s="751">
        <v>0.78272738528958274</v>
      </c>
      <c r="F20" s="750">
        <v>165.79824710935617</v>
      </c>
      <c r="G20" s="751">
        <v>0.81295467871544747</v>
      </c>
      <c r="H20" s="752">
        <v>149.44078563342634</v>
      </c>
      <c r="I20" s="751">
        <v>0.70464077906260136</v>
      </c>
    </row>
    <row r="21" spans="1:9" x14ac:dyDescent="0.3">
      <c r="A21" s="26" t="s">
        <v>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D127-1853-4DF0-B833-6060BC153818}">
  <dimension ref="A1:I13"/>
  <sheetViews>
    <sheetView showGridLines="0" zoomScaleNormal="100" workbookViewId="0">
      <selection activeCell="F31" sqref="F31"/>
    </sheetView>
  </sheetViews>
  <sheetFormatPr baseColWidth="10" defaultColWidth="10.6640625" defaultRowHeight="13.8" x14ac:dyDescent="0.3"/>
  <cols>
    <col min="1" max="1" width="45.6640625" style="4" customWidth="1"/>
    <col min="2" max="16384" width="10.6640625" style="4"/>
  </cols>
  <sheetData>
    <row r="1" spans="1:9" ht="13.05" x14ac:dyDescent="0.3">
      <c r="A1" s="231" t="s">
        <v>291</v>
      </c>
      <c r="B1" s="587"/>
    </row>
    <row r="2" spans="1:9" x14ac:dyDescent="0.3">
      <c r="A2" s="231" t="s">
        <v>292</v>
      </c>
    </row>
    <row r="3" spans="1:9" ht="13.05" x14ac:dyDescent="0.3">
      <c r="A3" s="890" t="s">
        <v>267</v>
      </c>
    </row>
    <row r="4" spans="1:9" ht="13.05" x14ac:dyDescent="0.3">
      <c r="A4" s="267"/>
    </row>
    <row r="5" spans="1:9" ht="13.05" x14ac:dyDescent="0.3">
      <c r="A5" s="268"/>
      <c r="B5" s="1047">
        <v>2017</v>
      </c>
      <c r="C5" s="1045"/>
      <c r="D5" s="1044">
        <v>2018</v>
      </c>
      <c r="E5" s="1045"/>
      <c r="F5" s="1047">
        <v>2019</v>
      </c>
      <c r="G5" s="1045"/>
      <c r="H5" s="1044">
        <v>2020</v>
      </c>
      <c r="I5" s="1045"/>
    </row>
    <row r="6" spans="1:9" ht="13.05" x14ac:dyDescent="0.3">
      <c r="A6" s="227"/>
      <c r="B6" s="273" t="s">
        <v>138</v>
      </c>
      <c r="C6" s="264" t="s">
        <v>268</v>
      </c>
      <c r="D6" s="272" t="s">
        <v>138</v>
      </c>
      <c r="E6" s="264" t="s">
        <v>268</v>
      </c>
      <c r="F6" s="273" t="s">
        <v>138</v>
      </c>
      <c r="G6" s="264" t="s">
        <v>268</v>
      </c>
      <c r="H6" s="272" t="s">
        <v>138</v>
      </c>
      <c r="I6" s="264" t="s">
        <v>268</v>
      </c>
    </row>
    <row r="7" spans="1:9" x14ac:dyDescent="0.3">
      <c r="A7" s="541" t="s">
        <v>293</v>
      </c>
      <c r="B7" s="588">
        <v>30165.170106758073</v>
      </c>
      <c r="C7" s="590">
        <v>10.298031816813699</v>
      </c>
      <c r="D7" s="588">
        <v>27470.460405805938</v>
      </c>
      <c r="E7" s="590">
        <v>9.9927076699614901</v>
      </c>
      <c r="F7" s="588">
        <v>25385.561896901934</v>
      </c>
      <c r="G7" s="590">
        <v>9.6255531803599226</v>
      </c>
      <c r="H7" s="588">
        <v>23503.609466653314</v>
      </c>
      <c r="I7" s="590">
        <v>8.3369927126551939</v>
      </c>
    </row>
    <row r="8" spans="1:9" ht="13.05" x14ac:dyDescent="0.3">
      <c r="A8" s="541" t="s">
        <v>294</v>
      </c>
      <c r="B8" s="588">
        <v>68936.177220437778</v>
      </c>
      <c r="C8" s="590">
        <v>23.5935853432382</v>
      </c>
      <c r="D8" s="588">
        <v>70247.46592434372</v>
      </c>
      <c r="E8" s="590">
        <v>25.5510502728978</v>
      </c>
      <c r="F8" s="588">
        <v>74391.191727545694</v>
      </c>
      <c r="G8" s="590">
        <v>28.207229567419194</v>
      </c>
      <c r="H8" s="588">
        <v>91625.135724077918</v>
      </c>
      <c r="I8" s="590">
        <v>32.500458702373486</v>
      </c>
    </row>
    <row r="9" spans="1:9" ht="15" x14ac:dyDescent="0.3">
      <c r="A9" s="227" t="s">
        <v>295</v>
      </c>
      <c r="B9" s="589">
        <v>-38771.007113679705</v>
      </c>
      <c r="C9" s="591">
        <v>-13.2955535264245</v>
      </c>
      <c r="D9" s="589">
        <v>-42777.005518537786</v>
      </c>
      <c r="E9" s="591">
        <v>-15.55834260293631</v>
      </c>
      <c r="F9" s="589">
        <v>-49005.62983064376</v>
      </c>
      <c r="G9" s="591">
        <v>-18.581676387059272</v>
      </c>
      <c r="H9" s="589">
        <v>-68121.526257424601</v>
      </c>
      <c r="I9" s="591">
        <v>-24.16346598971829</v>
      </c>
    </row>
    <row r="10" spans="1:9" ht="13.2" customHeight="1" x14ac:dyDescent="0.3">
      <c r="A10" s="995" t="s">
        <v>296</v>
      </c>
      <c r="B10" s="995"/>
      <c r="C10" s="995"/>
      <c r="D10" s="995"/>
      <c r="E10" s="995"/>
      <c r="F10" s="995"/>
      <c r="G10" s="995"/>
      <c r="H10" s="995"/>
      <c r="I10" s="995"/>
    </row>
    <row r="11" spans="1:9" x14ac:dyDescent="0.3">
      <c r="A11" s="1046"/>
      <c r="B11" s="1046"/>
      <c r="C11" s="1046"/>
      <c r="D11" s="1046"/>
      <c r="E11" s="1046"/>
      <c r="F11" s="1046"/>
      <c r="G11" s="1046"/>
      <c r="H11" s="1046"/>
      <c r="I11" s="1046"/>
    </row>
    <row r="12" spans="1:9" x14ac:dyDescent="0.3">
      <c r="A12" s="1046"/>
      <c r="B12" s="1046"/>
      <c r="C12" s="1046"/>
      <c r="D12" s="1046"/>
      <c r="E12" s="1046"/>
      <c r="F12" s="1046"/>
      <c r="G12" s="1046"/>
      <c r="H12" s="1046"/>
      <c r="I12" s="1046"/>
    </row>
    <row r="13" spans="1:9" ht="13.05" x14ac:dyDescent="0.3">
      <c r="A13" s="5" t="s">
        <v>30</v>
      </c>
    </row>
  </sheetData>
  <mergeCells count="5">
    <mergeCell ref="H5:I5"/>
    <mergeCell ref="A10:I12"/>
    <mergeCell ref="B5:C5"/>
    <mergeCell ref="D5:E5"/>
    <mergeCell ref="F5:G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09FC-5ABA-4AA6-8696-EA5929DEFC5E}">
  <dimension ref="A1:H70"/>
  <sheetViews>
    <sheetView showGridLines="0" workbookViewId="0">
      <selection activeCell="I19" sqref="I19"/>
    </sheetView>
  </sheetViews>
  <sheetFormatPr baseColWidth="10" defaultColWidth="10.6640625" defaultRowHeight="13.8" x14ac:dyDescent="0.3"/>
  <cols>
    <col min="1" max="1" width="68.33203125" style="4" customWidth="1"/>
    <col min="2" max="3" width="13.33203125" style="4" customWidth="1"/>
    <col min="4" max="4" width="12.33203125" style="4" customWidth="1"/>
    <col min="5" max="5" width="12.44140625" style="4" customWidth="1"/>
    <col min="6" max="6" width="12" style="4" customWidth="1"/>
    <col min="7" max="7" width="11.6640625" style="4" customWidth="1"/>
    <col min="8" max="8" width="19.6640625" style="4" customWidth="1"/>
    <col min="9" max="16384" width="10.6640625" style="4"/>
  </cols>
  <sheetData>
    <row r="1" spans="1:8" ht="13.05" x14ac:dyDescent="0.3">
      <c r="A1" s="231" t="s">
        <v>297</v>
      </c>
    </row>
    <row r="2" spans="1:8" x14ac:dyDescent="0.3">
      <c r="A2" s="231" t="s">
        <v>298</v>
      </c>
    </row>
    <row r="3" spans="1:8" x14ac:dyDescent="0.3">
      <c r="A3" s="890" t="s">
        <v>255</v>
      </c>
    </row>
    <row r="5" spans="1:8" x14ac:dyDescent="0.3">
      <c r="A5" s="233"/>
      <c r="B5" s="1048">
        <v>2000</v>
      </c>
      <c r="C5" s="1049"/>
      <c r="D5" s="1048">
        <v>2019</v>
      </c>
      <c r="E5" s="1049"/>
      <c r="F5" s="1048">
        <v>2020</v>
      </c>
      <c r="G5" s="1049"/>
      <c r="H5" s="1052" t="s">
        <v>299</v>
      </c>
    </row>
    <row r="6" spans="1:8" ht="18.45" customHeight="1" x14ac:dyDescent="0.3">
      <c r="A6" s="592"/>
      <c r="B6" s="593" t="s">
        <v>300</v>
      </c>
      <c r="C6" s="594" t="s">
        <v>301</v>
      </c>
      <c r="D6" s="595" t="s">
        <v>300</v>
      </c>
      <c r="E6" s="596" t="s">
        <v>301</v>
      </c>
      <c r="F6" s="593" t="s">
        <v>300</v>
      </c>
      <c r="G6" s="594" t="s">
        <v>301</v>
      </c>
      <c r="H6" s="1053"/>
    </row>
    <row r="7" spans="1:8" ht="13.05" x14ac:dyDescent="0.3">
      <c r="A7" s="597" t="s">
        <v>302</v>
      </c>
      <c r="B7" s="598">
        <v>16505032.993499897</v>
      </c>
      <c r="C7" s="898">
        <v>100</v>
      </c>
      <c r="D7" s="599">
        <v>49617055.05080875</v>
      </c>
      <c r="E7" s="897">
        <v>100</v>
      </c>
      <c r="F7" s="598">
        <v>54793036.976068005</v>
      </c>
      <c r="G7" s="898">
        <v>100.00000000000001</v>
      </c>
      <c r="H7" s="898">
        <v>6.183111840285993</v>
      </c>
    </row>
    <row r="8" spans="1:8" x14ac:dyDescent="0.3">
      <c r="A8" s="275" t="s">
        <v>303</v>
      </c>
      <c r="B8" s="600">
        <v>1077532.6086612383</v>
      </c>
      <c r="C8" s="612">
        <v>6.5285092679644929</v>
      </c>
      <c r="D8" s="601">
        <v>3994264.07552543</v>
      </c>
      <c r="E8" s="619">
        <v>8.0501836947703413</v>
      </c>
      <c r="F8" s="600">
        <v>3960004.8770100004</v>
      </c>
      <c r="G8" s="612">
        <v>7.2272045784569574</v>
      </c>
      <c r="H8" s="612">
        <v>6.7242877086200359</v>
      </c>
    </row>
    <row r="9" spans="1:8" ht="13.05" x14ac:dyDescent="0.3">
      <c r="A9" s="274" t="s">
        <v>304</v>
      </c>
      <c r="B9" s="602">
        <v>594121.35342417308</v>
      </c>
      <c r="C9" s="511">
        <v>3.5996374782053038</v>
      </c>
      <c r="D9" s="603">
        <v>1480384.5317236213</v>
      </c>
      <c r="E9" s="617">
        <v>2.9836203100076801</v>
      </c>
      <c r="F9" s="602">
        <v>1328664.3537800002</v>
      </c>
      <c r="G9" s="511">
        <v>2.4248780996759165</v>
      </c>
      <c r="H9" s="511">
        <v>4.1062986647448119</v>
      </c>
    </row>
    <row r="10" spans="1:8" x14ac:dyDescent="0.3">
      <c r="A10" s="274" t="s">
        <v>305</v>
      </c>
      <c r="B10" s="602">
        <v>0</v>
      </c>
      <c r="C10" s="511">
        <v>0</v>
      </c>
      <c r="D10" s="603">
        <v>716.07086172501465</v>
      </c>
      <c r="E10" s="617">
        <v>1.4431950082320389E-3</v>
      </c>
      <c r="F10" s="602">
        <v>499.18399999999997</v>
      </c>
      <c r="G10" s="511">
        <v>9.1103546645539821E-4</v>
      </c>
      <c r="H10" s="511" t="s">
        <v>306</v>
      </c>
    </row>
    <row r="11" spans="1:8" ht="13.05" x14ac:dyDescent="0.3">
      <c r="A11" s="274" t="s">
        <v>307</v>
      </c>
      <c r="B11" s="602">
        <v>73313.624585223646</v>
      </c>
      <c r="C11" s="511">
        <v>0.44418950640144989</v>
      </c>
      <c r="D11" s="603">
        <v>292800.06632309791</v>
      </c>
      <c r="E11" s="617">
        <v>0.59011980058724856</v>
      </c>
      <c r="F11" s="602">
        <v>235283.84700000001</v>
      </c>
      <c r="G11" s="511">
        <v>0.42940464698601233</v>
      </c>
      <c r="H11" s="511">
        <v>6.0035405463485514</v>
      </c>
    </row>
    <row r="12" spans="1:8" x14ac:dyDescent="0.3">
      <c r="A12" s="274" t="s">
        <v>308</v>
      </c>
      <c r="B12" s="602">
        <v>61079.479820678192</v>
      </c>
      <c r="C12" s="511">
        <v>0.37006578444728255</v>
      </c>
      <c r="D12" s="603">
        <v>341655.6767274593</v>
      </c>
      <c r="E12" s="617">
        <v>0.68858515761888284</v>
      </c>
      <c r="F12" s="602">
        <v>354276.62099999993</v>
      </c>
      <c r="G12" s="511">
        <v>0.646572339391842</v>
      </c>
      <c r="H12" s="511">
        <v>9.1873581718902706</v>
      </c>
    </row>
    <row r="13" spans="1:8" x14ac:dyDescent="0.3">
      <c r="A13" s="274" t="s">
        <v>309</v>
      </c>
      <c r="B13" s="602">
        <v>15183.746789970121</v>
      </c>
      <c r="C13" s="511">
        <v>9.1994646699281771E-2</v>
      </c>
      <c r="D13" s="603">
        <v>69208.78315773519</v>
      </c>
      <c r="E13" s="617">
        <v>0.13948587453822917</v>
      </c>
      <c r="F13" s="602">
        <v>138366.658</v>
      </c>
      <c r="G13" s="511">
        <v>0.25252598803828763</v>
      </c>
      <c r="H13" s="511">
        <v>11.681856570438431</v>
      </c>
    </row>
    <row r="14" spans="1:8" x14ac:dyDescent="0.3">
      <c r="A14" s="274" t="s">
        <v>310</v>
      </c>
      <c r="B14" s="602">
        <v>333834.40404119331</v>
      </c>
      <c r="C14" s="511">
        <v>2.0226218522111759</v>
      </c>
      <c r="D14" s="603">
        <v>1809498.9467317914</v>
      </c>
      <c r="E14" s="617">
        <v>3.6469293570100687</v>
      </c>
      <c r="F14" s="602">
        <v>1902914.2132300001</v>
      </c>
      <c r="G14" s="511">
        <v>3.4729124688984432</v>
      </c>
      <c r="H14" s="511">
        <v>9.0923773170938471</v>
      </c>
    </row>
    <row r="15" spans="1:8" ht="13.05" x14ac:dyDescent="0.3">
      <c r="A15" s="276" t="s">
        <v>118</v>
      </c>
      <c r="B15" s="604">
        <v>1277729.5050914418</v>
      </c>
      <c r="C15" s="613">
        <v>7.7414538074213137</v>
      </c>
      <c r="D15" s="605">
        <v>1572376.9669132803</v>
      </c>
      <c r="E15" s="615">
        <v>3.1690251775385261</v>
      </c>
      <c r="F15" s="604">
        <v>1298487.0820500001</v>
      </c>
      <c r="G15" s="613">
        <v>2.3698030876024285</v>
      </c>
      <c r="H15" s="613">
        <v>8.0608095939482816E-2</v>
      </c>
    </row>
    <row r="16" spans="1:8" ht="13.05" x14ac:dyDescent="0.3">
      <c r="A16" s="274" t="s">
        <v>311</v>
      </c>
      <c r="B16" s="602">
        <v>1272508.1136272431</v>
      </c>
      <c r="C16" s="511">
        <v>7.7098186603346344</v>
      </c>
      <c r="D16" s="603">
        <v>1567307.8167315866</v>
      </c>
      <c r="E16" s="617">
        <v>3.1588086296670275</v>
      </c>
      <c r="F16" s="602">
        <v>1293882.53305</v>
      </c>
      <c r="G16" s="511">
        <v>2.3613995581502993</v>
      </c>
      <c r="H16" s="511">
        <v>8.3322535133767417E-2</v>
      </c>
    </row>
    <row r="17" spans="1:8" x14ac:dyDescent="0.3">
      <c r="A17" s="606" t="s">
        <v>312</v>
      </c>
      <c r="B17" s="607">
        <v>5221.3914641987021</v>
      </c>
      <c r="C17" s="614">
        <v>3.1635147086679673E-2</v>
      </c>
      <c r="D17" s="608">
        <v>5069.1501816937216</v>
      </c>
      <c r="E17" s="618">
        <v>1.0216547871498663E-2</v>
      </c>
      <c r="F17" s="607">
        <v>4604.549</v>
      </c>
      <c r="G17" s="614">
        <v>8.4035294521293512E-3</v>
      </c>
      <c r="H17" s="614">
        <v>-0.62662448096399981</v>
      </c>
    </row>
    <row r="18" spans="1:8" x14ac:dyDescent="0.3">
      <c r="A18" s="609" t="s">
        <v>313</v>
      </c>
      <c r="B18" s="605">
        <v>928486.76794954482</v>
      </c>
      <c r="C18" s="615">
        <v>5.6254765944133922</v>
      </c>
      <c r="D18" s="604">
        <v>3357443.2548426762</v>
      </c>
      <c r="E18" s="613">
        <v>6.7667120739120739</v>
      </c>
      <c r="F18" s="605">
        <v>3232420.2458000001</v>
      </c>
      <c r="G18" s="615">
        <v>5.8993266739564492</v>
      </c>
      <c r="H18" s="616">
        <v>6.4357696561391231</v>
      </c>
    </row>
    <row r="19" spans="1:8" x14ac:dyDescent="0.3">
      <c r="A19" s="610" t="s">
        <v>314</v>
      </c>
      <c r="B19" s="603">
        <v>558295.97882370278</v>
      </c>
      <c r="C19" s="617">
        <v>3.3825802047386029</v>
      </c>
      <c r="D19" s="602">
        <v>1606795.1255190836</v>
      </c>
      <c r="E19" s="511">
        <v>3.2383927741654492</v>
      </c>
      <c r="F19" s="603">
        <v>1527643.3741999997</v>
      </c>
      <c r="G19" s="617">
        <v>2.7880246442029297</v>
      </c>
      <c r="H19" s="507">
        <v>5.161766815428348</v>
      </c>
    </row>
    <row r="20" spans="1:8" x14ac:dyDescent="0.3">
      <c r="A20" s="610" t="s">
        <v>315</v>
      </c>
      <c r="B20" s="603">
        <v>16205.027870048501</v>
      </c>
      <c r="C20" s="617">
        <v>9.818234157078301E-2</v>
      </c>
      <c r="D20" s="602">
        <v>46518.693194210835</v>
      </c>
      <c r="E20" s="511">
        <v>9.3755449908453581E-2</v>
      </c>
      <c r="F20" s="603">
        <v>46306.807000000001</v>
      </c>
      <c r="G20" s="617">
        <v>8.451221095889512E-2</v>
      </c>
      <c r="H20" s="507">
        <v>5.3900844919065438</v>
      </c>
    </row>
    <row r="21" spans="1:8" ht="13.05" x14ac:dyDescent="0.3">
      <c r="A21" s="610" t="s">
        <v>316</v>
      </c>
      <c r="B21" s="603">
        <v>215237.1523439142</v>
      </c>
      <c r="C21" s="617">
        <v>1.3040698096676333</v>
      </c>
      <c r="D21" s="602">
        <v>1078556.7735748151</v>
      </c>
      <c r="E21" s="511">
        <v>2.1737621720401457</v>
      </c>
      <c r="F21" s="603">
        <v>1041978.5686000003</v>
      </c>
      <c r="G21" s="617">
        <v>1.9016623755589712</v>
      </c>
      <c r="H21" s="507">
        <v>8.2049372335401891</v>
      </c>
    </row>
    <row r="22" spans="1:8" ht="13.05" x14ac:dyDescent="0.3">
      <c r="A22" s="610" t="s">
        <v>317</v>
      </c>
      <c r="B22" s="603">
        <v>138748.6089118793</v>
      </c>
      <c r="C22" s="617">
        <v>0.84064423843637304</v>
      </c>
      <c r="D22" s="602">
        <v>589635.18848982977</v>
      </c>
      <c r="E22" s="511">
        <v>1.1883719980680691</v>
      </c>
      <c r="F22" s="603">
        <v>576777.50800000003</v>
      </c>
      <c r="G22" s="617">
        <v>1.0526474527263738</v>
      </c>
      <c r="H22" s="507">
        <v>7.3838533140794693</v>
      </c>
    </row>
    <row r="23" spans="1:8" x14ac:dyDescent="0.3">
      <c r="A23" s="611" t="s">
        <v>318</v>
      </c>
      <c r="B23" s="608">
        <v>0</v>
      </c>
      <c r="C23" s="618">
        <v>0</v>
      </c>
      <c r="D23" s="607">
        <v>35937.47406473694</v>
      </c>
      <c r="E23" s="614">
        <v>7.2429679729956412E-2</v>
      </c>
      <c r="F23" s="608">
        <v>39713.988000000005</v>
      </c>
      <c r="G23" s="618">
        <v>7.2479990509279335E-2</v>
      </c>
      <c r="H23" s="508" t="s">
        <v>306</v>
      </c>
    </row>
    <row r="24" spans="1:8" x14ac:dyDescent="0.3">
      <c r="A24" s="275" t="s">
        <v>319</v>
      </c>
      <c r="B24" s="600">
        <v>1871261.7879832345</v>
      </c>
      <c r="C24" s="612">
        <v>11.337522249850609</v>
      </c>
      <c r="D24" s="601">
        <v>5677251.3015898643</v>
      </c>
      <c r="E24" s="619">
        <v>11.442136772882344</v>
      </c>
      <c r="F24" s="600">
        <v>5796785.6896799989</v>
      </c>
      <c r="G24" s="612">
        <v>10.579420323447058</v>
      </c>
      <c r="H24" s="612">
        <v>5.816315340237721</v>
      </c>
    </row>
    <row r="25" spans="1:8" x14ac:dyDescent="0.3">
      <c r="A25" s="274" t="s">
        <v>320</v>
      </c>
      <c r="B25" s="602">
        <v>70267.192190277477</v>
      </c>
      <c r="C25" s="511">
        <v>0.42573190988440007</v>
      </c>
      <c r="D25" s="603">
        <v>210920.46612530999</v>
      </c>
      <c r="E25" s="617">
        <v>0.42509670497236018</v>
      </c>
      <c r="F25" s="602">
        <v>976744.95041000028</v>
      </c>
      <c r="G25" s="511">
        <v>1.7826077989373246</v>
      </c>
      <c r="H25" s="511">
        <v>14.064743639425426</v>
      </c>
    </row>
    <row r="26" spans="1:8" ht="13.05" x14ac:dyDescent="0.3">
      <c r="A26" s="274" t="s">
        <v>321</v>
      </c>
      <c r="B26" s="602">
        <v>304110.67246224923</v>
      </c>
      <c r="C26" s="511">
        <v>1.8425329569593454</v>
      </c>
      <c r="D26" s="603">
        <v>724967.63971924421</v>
      </c>
      <c r="E26" s="617">
        <v>1.4611258950714918</v>
      </c>
      <c r="F26" s="602">
        <v>688384.63419999997</v>
      </c>
      <c r="G26" s="511">
        <v>1.2563359729460994</v>
      </c>
      <c r="H26" s="511">
        <v>4.1693550520980782</v>
      </c>
    </row>
    <row r="27" spans="1:8" x14ac:dyDescent="0.3">
      <c r="A27" s="274" t="s">
        <v>322</v>
      </c>
      <c r="B27" s="602">
        <v>21902.284736770733</v>
      </c>
      <c r="C27" s="511">
        <v>0.1327006419520422</v>
      </c>
      <c r="D27" s="603">
        <v>149706.48027473292</v>
      </c>
      <c r="E27" s="617">
        <v>0.30172383290671084</v>
      </c>
      <c r="F27" s="602">
        <v>144565.78640000001</v>
      </c>
      <c r="G27" s="511">
        <v>0.26383970368925186</v>
      </c>
      <c r="H27" s="511">
        <v>9.895220593934706</v>
      </c>
    </row>
    <row r="28" spans="1:8" x14ac:dyDescent="0.3">
      <c r="A28" s="274" t="s">
        <v>323</v>
      </c>
      <c r="B28" s="602">
        <v>22166.706130464107</v>
      </c>
      <c r="C28" s="511">
        <v>0.13430270717540474</v>
      </c>
      <c r="D28" s="603">
        <v>47930.293590522881</v>
      </c>
      <c r="E28" s="617">
        <v>9.6600440194286832E-2</v>
      </c>
      <c r="F28" s="602">
        <v>44229.195199999995</v>
      </c>
      <c r="G28" s="511">
        <v>8.0720466761712836E-2</v>
      </c>
      <c r="H28" s="511">
        <v>3.5143104969271199</v>
      </c>
    </row>
    <row r="29" spans="1:8" ht="13.05" x14ac:dyDescent="0.3">
      <c r="A29" s="274" t="s">
        <v>324</v>
      </c>
      <c r="B29" s="602">
        <v>1044373.2610867713</v>
      </c>
      <c r="C29" s="511">
        <v>6.3276048069584121</v>
      </c>
      <c r="D29" s="603">
        <v>3787896.6661452372</v>
      </c>
      <c r="E29" s="617">
        <v>7.6342633843672569</v>
      </c>
      <c r="F29" s="602">
        <v>3261076.9365999987</v>
      </c>
      <c r="G29" s="511">
        <v>5.9516265506953765</v>
      </c>
      <c r="H29" s="511">
        <v>5.8583852519406454</v>
      </c>
    </row>
    <row r="30" spans="1:8" ht="13.05" x14ac:dyDescent="0.3">
      <c r="A30" s="274" t="s">
        <v>325</v>
      </c>
      <c r="B30" s="602">
        <v>9273.370004176013</v>
      </c>
      <c r="C30" s="511">
        <v>5.6185104312291304E-2</v>
      </c>
      <c r="D30" s="603">
        <v>39852.826817591151</v>
      </c>
      <c r="E30" s="617">
        <v>8.0320822702558928E-2</v>
      </c>
      <c r="F30" s="602">
        <v>44662.485200000017</v>
      </c>
      <c r="G30" s="511">
        <v>8.1511242422111566E-2</v>
      </c>
      <c r="H30" s="511">
        <v>8.1770825903187507</v>
      </c>
    </row>
    <row r="31" spans="1:8" ht="13.05" x14ac:dyDescent="0.3">
      <c r="A31" s="274" t="s">
        <v>326</v>
      </c>
      <c r="B31" s="602">
        <v>4848.9669660390227</v>
      </c>
      <c r="C31" s="511">
        <v>2.9378717194619784E-2</v>
      </c>
      <c r="D31" s="603">
        <v>35799.217413847051</v>
      </c>
      <c r="E31" s="617">
        <v>7.2151032295624987E-2</v>
      </c>
      <c r="F31" s="602">
        <v>17416.362000000001</v>
      </c>
      <c r="G31" s="511">
        <v>3.1785721254339226E-2</v>
      </c>
      <c r="H31" s="511">
        <v>6.6020142727124753</v>
      </c>
    </row>
    <row r="32" spans="1:8" x14ac:dyDescent="0.3">
      <c r="A32" s="274" t="s">
        <v>327</v>
      </c>
      <c r="B32" s="602">
        <v>147180.29955021443</v>
      </c>
      <c r="C32" s="511">
        <v>0.89172981119260886</v>
      </c>
      <c r="D32" s="603">
        <v>405602.57101290824</v>
      </c>
      <c r="E32" s="617">
        <v>0.81746603178597355</v>
      </c>
      <c r="F32" s="602">
        <v>378713.946</v>
      </c>
      <c r="G32" s="511">
        <v>0.69117166505191374</v>
      </c>
      <c r="H32" s="511">
        <v>4.8390509302897122</v>
      </c>
    </row>
    <row r="33" spans="1:8" x14ac:dyDescent="0.3">
      <c r="A33" s="274" t="s">
        <v>328</v>
      </c>
      <c r="B33" s="602">
        <v>247139.03485627234</v>
      </c>
      <c r="C33" s="511">
        <v>1.4973555942214838</v>
      </c>
      <c r="D33" s="603">
        <v>274575.1404904704</v>
      </c>
      <c r="E33" s="617">
        <v>0.55338862858607896</v>
      </c>
      <c r="F33" s="602">
        <v>240991.39367000002</v>
      </c>
      <c r="G33" s="511">
        <v>0.4398212016889263</v>
      </c>
      <c r="H33" s="511">
        <v>-0.12586996960444186</v>
      </c>
    </row>
    <row r="34" spans="1:8" x14ac:dyDescent="0.3">
      <c r="A34" s="276" t="s">
        <v>329</v>
      </c>
      <c r="B34" s="604">
        <v>57381.30455395257</v>
      </c>
      <c r="C34" s="613">
        <v>0.34765943561912777</v>
      </c>
      <c r="D34" s="605">
        <v>196943.08136377859</v>
      </c>
      <c r="E34" s="615">
        <v>0.39692618024609749</v>
      </c>
      <c r="F34" s="604">
        <v>218290.50499999998</v>
      </c>
      <c r="G34" s="613">
        <v>0.39839095813459452</v>
      </c>
      <c r="H34" s="613">
        <v>6.9087425375143008</v>
      </c>
    </row>
    <row r="35" spans="1:8" x14ac:dyDescent="0.3">
      <c r="A35" s="274" t="s">
        <v>330</v>
      </c>
      <c r="B35" s="602">
        <v>16692.066007516823</v>
      </c>
      <c r="C35" s="511">
        <v>0.10113318776212434</v>
      </c>
      <c r="D35" s="603">
        <v>32564.490306669264</v>
      </c>
      <c r="E35" s="617">
        <v>6.5631646766061882E-2</v>
      </c>
      <c r="F35" s="602">
        <v>34234.159000000007</v>
      </c>
      <c r="G35" s="511">
        <v>6.2479031806454685E-2</v>
      </c>
      <c r="H35" s="511">
        <v>3.6567238470843311</v>
      </c>
    </row>
    <row r="36" spans="1:8" x14ac:dyDescent="0.3">
      <c r="A36" s="274" t="s">
        <v>331</v>
      </c>
      <c r="B36" s="602">
        <v>36856.990460372654</v>
      </c>
      <c r="C36" s="511">
        <v>0.22330758426770714</v>
      </c>
      <c r="D36" s="603">
        <v>106972.89449882651</v>
      </c>
      <c r="E36" s="617">
        <v>0.21559702483205495</v>
      </c>
      <c r="F36" s="602">
        <v>151570.86099999998</v>
      </c>
      <c r="G36" s="511">
        <v>0.27662431097988177</v>
      </c>
      <c r="H36" s="511">
        <v>7.3259626100698805</v>
      </c>
    </row>
    <row r="37" spans="1:8" x14ac:dyDescent="0.3">
      <c r="A37" s="606" t="s">
        <v>332</v>
      </c>
      <c r="B37" s="607">
        <v>3832.248086063099</v>
      </c>
      <c r="C37" s="614">
        <v>2.3218663589296282E-2</v>
      </c>
      <c r="D37" s="608">
        <v>57405.696558282798</v>
      </c>
      <c r="E37" s="618">
        <v>0.1156975086479807</v>
      </c>
      <c r="F37" s="607">
        <v>32485.484999999993</v>
      </c>
      <c r="G37" s="614">
        <v>5.9287615348258035E-2</v>
      </c>
      <c r="H37" s="614">
        <v>11.278634285698686</v>
      </c>
    </row>
    <row r="38" spans="1:8" ht="13.05" x14ac:dyDescent="0.3">
      <c r="A38" s="275" t="s">
        <v>333</v>
      </c>
      <c r="B38" s="600">
        <v>218851.5320985539</v>
      </c>
      <c r="C38" s="612">
        <v>1.3259684617700747</v>
      </c>
      <c r="D38" s="601">
        <v>677144.63170915865</v>
      </c>
      <c r="E38" s="619">
        <v>1.3647416821005409</v>
      </c>
      <c r="F38" s="600">
        <v>707112.53740000003</v>
      </c>
      <c r="G38" s="612">
        <v>1.2905153216983503</v>
      </c>
      <c r="H38" s="612">
        <v>6.0393232349351011</v>
      </c>
    </row>
    <row r="39" spans="1:8" x14ac:dyDescent="0.3">
      <c r="A39" s="274" t="s">
        <v>334</v>
      </c>
      <c r="B39" s="602">
        <v>162222.52503088387</v>
      </c>
      <c r="C39" s="511">
        <v>0.98286701453290781</v>
      </c>
      <c r="D39" s="603">
        <v>394442.78544352629</v>
      </c>
      <c r="E39" s="617">
        <v>0.79497419796400615</v>
      </c>
      <c r="F39" s="602">
        <v>400307.40659999999</v>
      </c>
      <c r="G39" s="511">
        <v>0.73058079765653905</v>
      </c>
      <c r="H39" s="511">
        <v>4.6198573265064935</v>
      </c>
    </row>
    <row r="40" spans="1:8" ht="13.05" x14ac:dyDescent="0.3">
      <c r="A40" s="274" t="s">
        <v>335</v>
      </c>
      <c r="B40" s="602">
        <v>0</v>
      </c>
      <c r="C40" s="511">
        <v>0</v>
      </c>
      <c r="D40" s="603">
        <v>15103.316009876782</v>
      </c>
      <c r="E40" s="617">
        <v>3.0439767121226192E-2</v>
      </c>
      <c r="F40" s="602">
        <v>8273.0939999999991</v>
      </c>
      <c r="G40" s="511">
        <v>1.5098805352974767E-2</v>
      </c>
      <c r="H40" s="511" t="s">
        <v>306</v>
      </c>
    </row>
    <row r="41" spans="1:8" ht="13.05" x14ac:dyDescent="0.3">
      <c r="A41" s="274" t="s">
        <v>336</v>
      </c>
      <c r="B41" s="602">
        <v>53746.441451914099</v>
      </c>
      <c r="C41" s="511">
        <v>0.32563667987262318</v>
      </c>
      <c r="D41" s="603">
        <v>267598.53025575564</v>
      </c>
      <c r="E41" s="617">
        <v>0.53932771701530846</v>
      </c>
      <c r="F41" s="602">
        <v>298532.03680000006</v>
      </c>
      <c r="G41" s="511">
        <v>0.54483571868883651</v>
      </c>
      <c r="H41" s="511">
        <v>8.9512109081656419</v>
      </c>
    </row>
    <row r="42" spans="1:8" ht="13.05" x14ac:dyDescent="0.3">
      <c r="A42" s="274" t="s">
        <v>337</v>
      </c>
      <c r="B42" s="602">
        <v>2882.565615755917</v>
      </c>
      <c r="C42" s="511">
        <v>1.7464767364543561E-2</v>
      </c>
      <c r="D42" s="603">
        <v>0</v>
      </c>
      <c r="E42" s="617">
        <v>0</v>
      </c>
      <c r="F42" s="602">
        <v>0</v>
      </c>
      <c r="G42" s="511">
        <v>0</v>
      </c>
      <c r="H42" s="511" t="s">
        <v>306</v>
      </c>
    </row>
    <row r="43" spans="1:8" ht="13.05" x14ac:dyDescent="0.3">
      <c r="A43" s="276" t="s">
        <v>115</v>
      </c>
      <c r="B43" s="604">
        <v>2101950.8327557938</v>
      </c>
      <c r="C43" s="613">
        <v>12.735211335739805</v>
      </c>
      <c r="D43" s="605">
        <v>10446644.805714779</v>
      </c>
      <c r="E43" s="615">
        <v>21.054544238905812</v>
      </c>
      <c r="F43" s="604">
        <v>12091039.909551002</v>
      </c>
      <c r="G43" s="613">
        <v>22.066745296180635</v>
      </c>
      <c r="H43" s="613">
        <v>9.1420369974221991</v>
      </c>
    </row>
    <row r="44" spans="1:8" x14ac:dyDescent="0.3">
      <c r="A44" s="274" t="s">
        <v>338</v>
      </c>
      <c r="B44" s="602">
        <v>3223.3340315720234</v>
      </c>
      <c r="C44" s="511">
        <v>1.9529400715778359E-2</v>
      </c>
      <c r="D44" s="603">
        <v>67.290069235282601</v>
      </c>
      <c r="E44" s="617">
        <v>1.3561882938513051E-4</v>
      </c>
      <c r="F44" s="602">
        <v>49.370999999999995</v>
      </c>
      <c r="G44" s="511">
        <v>9.0104514596560517E-5</v>
      </c>
      <c r="H44" s="511">
        <v>-18.855641630100052</v>
      </c>
    </row>
    <row r="45" spans="1:8" ht="13.05" x14ac:dyDescent="0.3">
      <c r="A45" s="274" t="s">
        <v>339</v>
      </c>
      <c r="B45" s="602">
        <v>0</v>
      </c>
      <c r="C45" s="511">
        <v>0</v>
      </c>
      <c r="D45" s="603">
        <v>297652.04982094653</v>
      </c>
      <c r="E45" s="617">
        <v>0.599898662901588</v>
      </c>
      <c r="F45" s="602">
        <v>305614.51900000003</v>
      </c>
      <c r="G45" s="511">
        <v>0.55776159867445108</v>
      </c>
      <c r="H45" s="511" t="s">
        <v>306</v>
      </c>
    </row>
    <row r="46" spans="1:8" ht="13.05" x14ac:dyDescent="0.3">
      <c r="A46" s="274" t="s">
        <v>340</v>
      </c>
      <c r="B46" s="602">
        <v>1590187.4328546522</v>
      </c>
      <c r="C46" s="511">
        <v>9.6345607638646253</v>
      </c>
      <c r="D46" s="603">
        <v>8226447.5142969098</v>
      </c>
      <c r="E46" s="617">
        <v>16.579878644294549</v>
      </c>
      <c r="F46" s="602">
        <v>9136808.7274000011</v>
      </c>
      <c r="G46" s="511">
        <v>16.67512740969385</v>
      </c>
      <c r="H46" s="511">
        <v>9.1358187245858637</v>
      </c>
    </row>
    <row r="47" spans="1:8" x14ac:dyDescent="0.3">
      <c r="A47" s="274" t="s">
        <v>341</v>
      </c>
      <c r="B47" s="602">
        <v>99346.097006585231</v>
      </c>
      <c r="C47" s="511">
        <v>0.60191395585643637</v>
      </c>
      <c r="D47" s="603">
        <v>163539.38897212985</v>
      </c>
      <c r="E47" s="617">
        <v>0.32960317536916006</v>
      </c>
      <c r="F47" s="602">
        <v>223137.94099999999</v>
      </c>
      <c r="G47" s="511">
        <v>0.40723776836363368</v>
      </c>
      <c r="H47" s="511">
        <v>4.1288640297409307</v>
      </c>
    </row>
    <row r="48" spans="1:8" ht="13.05" x14ac:dyDescent="0.3">
      <c r="A48" s="606" t="s">
        <v>342</v>
      </c>
      <c r="B48" s="607">
        <v>409193.96886298433</v>
      </c>
      <c r="C48" s="614">
        <v>2.4792072153029645</v>
      </c>
      <c r="D48" s="608">
        <v>1758938.5625555567</v>
      </c>
      <c r="E48" s="618">
        <v>3.5450281375111281</v>
      </c>
      <c r="F48" s="607">
        <v>2425429.3511509998</v>
      </c>
      <c r="G48" s="614">
        <v>4.4265284149341024</v>
      </c>
      <c r="H48" s="614">
        <v>9.3057403720311136</v>
      </c>
    </row>
    <row r="49" spans="1:8" x14ac:dyDescent="0.3">
      <c r="A49" s="276" t="s">
        <v>343</v>
      </c>
      <c r="B49" s="604">
        <v>94236.43289183444</v>
      </c>
      <c r="C49" s="613">
        <v>0.57095573773737462</v>
      </c>
      <c r="D49" s="605">
        <v>375788.08223551384</v>
      </c>
      <c r="E49" s="615">
        <v>0.75737683715952131</v>
      </c>
      <c r="F49" s="604">
        <v>338505.11659999995</v>
      </c>
      <c r="G49" s="613">
        <v>0.61778856453576236</v>
      </c>
      <c r="H49" s="613">
        <v>6.6024828761926946</v>
      </c>
    </row>
    <row r="50" spans="1:8" ht="13.05" x14ac:dyDescent="0.3">
      <c r="A50" s="274" t="s">
        <v>344</v>
      </c>
      <c r="B50" s="602">
        <v>61157.688965291723</v>
      </c>
      <c r="C50" s="511">
        <v>0.3705396347246151</v>
      </c>
      <c r="D50" s="603">
        <v>187272.86462638032</v>
      </c>
      <c r="E50" s="617">
        <v>0.3774364771037087</v>
      </c>
      <c r="F50" s="602">
        <v>163767.38459999999</v>
      </c>
      <c r="G50" s="511">
        <v>0.29888356922345588</v>
      </c>
      <c r="H50" s="511">
        <v>5.0482489081663973</v>
      </c>
    </row>
    <row r="51" spans="1:8" x14ac:dyDescent="0.3">
      <c r="A51" s="606" t="s">
        <v>345</v>
      </c>
      <c r="B51" s="607">
        <v>33078.743926542709</v>
      </c>
      <c r="C51" s="614">
        <v>0.20041610301275958</v>
      </c>
      <c r="D51" s="608">
        <v>188515.21760913354</v>
      </c>
      <c r="E51" s="618">
        <v>0.37994036005581266</v>
      </c>
      <c r="F51" s="607">
        <v>174737.73199999999</v>
      </c>
      <c r="G51" s="614">
        <v>0.31890499531230643</v>
      </c>
      <c r="H51" s="614">
        <v>8.6780617390896033</v>
      </c>
    </row>
    <row r="52" spans="1:8" x14ac:dyDescent="0.3">
      <c r="A52" s="275" t="s">
        <v>119</v>
      </c>
      <c r="B52" s="600">
        <v>2836349.5976567916</v>
      </c>
      <c r="C52" s="612">
        <v>17.184755697088388</v>
      </c>
      <c r="D52" s="601">
        <v>10958991.749712372</v>
      </c>
      <c r="E52" s="619">
        <v>22.087146725032692</v>
      </c>
      <c r="F52" s="600">
        <v>10864116.297600001</v>
      </c>
      <c r="G52" s="612">
        <v>19.827549077714252</v>
      </c>
      <c r="H52" s="511">
        <v>6.9453072030112084</v>
      </c>
    </row>
    <row r="53" spans="1:8" x14ac:dyDescent="0.3">
      <c r="A53" s="274" t="s">
        <v>346</v>
      </c>
      <c r="B53" s="602">
        <v>2102001.1100630453</v>
      </c>
      <c r="C53" s="511">
        <v>12.735515953775234</v>
      </c>
      <c r="D53" s="603">
        <v>7552260.1197814131</v>
      </c>
      <c r="E53" s="617">
        <v>15.221097084556437</v>
      </c>
      <c r="F53" s="602">
        <v>7511949.4976000004</v>
      </c>
      <c r="G53" s="511">
        <v>13.709679025240012</v>
      </c>
      <c r="H53" s="511">
        <v>6.5751581849664564</v>
      </c>
    </row>
    <row r="54" spans="1:8" x14ac:dyDescent="0.3">
      <c r="A54" s="274" t="s">
        <v>347</v>
      </c>
      <c r="B54" s="602">
        <v>349950.54181823338</v>
      </c>
      <c r="C54" s="511">
        <v>2.1202656302235372</v>
      </c>
      <c r="D54" s="603">
        <v>1822697.7170965187</v>
      </c>
      <c r="E54" s="617">
        <v>3.673530634234627</v>
      </c>
      <c r="F54" s="602">
        <v>1836761.68</v>
      </c>
      <c r="G54" s="511">
        <v>3.3521808269219382</v>
      </c>
      <c r="H54" s="511">
        <v>8.6431394789131097</v>
      </c>
    </row>
    <row r="55" spans="1:8" x14ac:dyDescent="0.3">
      <c r="A55" s="274" t="s">
        <v>348</v>
      </c>
      <c r="B55" s="602">
        <v>13841.156474104479</v>
      </c>
      <c r="C55" s="511">
        <v>8.3860216938405868E-2</v>
      </c>
      <c r="D55" s="603">
        <v>23115.061001662423</v>
      </c>
      <c r="E55" s="617">
        <v>4.6586926567875074E-2</v>
      </c>
      <c r="F55" s="602">
        <v>19834.640000000003</v>
      </c>
      <c r="G55" s="511">
        <v>3.6199198100049089E-2</v>
      </c>
      <c r="H55" s="511">
        <v>1.815194959683919</v>
      </c>
    </row>
    <row r="56" spans="1:8" x14ac:dyDescent="0.3">
      <c r="A56" s="274" t="s">
        <v>349</v>
      </c>
      <c r="B56" s="602">
        <v>168708.29766633466</v>
      </c>
      <c r="C56" s="511">
        <v>1.0221627411031307</v>
      </c>
      <c r="D56" s="603">
        <v>1054023.271368081</v>
      </c>
      <c r="E56" s="617">
        <v>2.1243164679740514</v>
      </c>
      <c r="F56" s="602">
        <v>1048325.617</v>
      </c>
      <c r="G56" s="511">
        <v>1.9132460525191877</v>
      </c>
      <c r="H56" s="511">
        <v>9.5640273761424144</v>
      </c>
    </row>
    <row r="57" spans="1:8" x14ac:dyDescent="0.3">
      <c r="A57" s="274" t="s">
        <v>350</v>
      </c>
      <c r="B57" s="602">
        <v>201848.49163507373</v>
      </c>
      <c r="C57" s="511">
        <v>1.2229511550480803</v>
      </c>
      <c r="D57" s="603">
        <v>506895.58046469779</v>
      </c>
      <c r="E57" s="617">
        <v>1.0216156116997022</v>
      </c>
      <c r="F57" s="602">
        <v>447244.86299999995</v>
      </c>
      <c r="G57" s="511">
        <v>0.81624397493306211</v>
      </c>
      <c r="H57" s="511">
        <v>4.0581241508387933</v>
      </c>
    </row>
    <row r="58" spans="1:8" x14ac:dyDescent="0.3">
      <c r="A58" s="276" t="s">
        <v>351</v>
      </c>
      <c r="B58" s="604">
        <v>6041252.6238575112</v>
      </c>
      <c r="C58" s="613">
        <v>36.602487412395419</v>
      </c>
      <c r="D58" s="605">
        <v>12360207.101201901</v>
      </c>
      <c r="E58" s="615">
        <v>24.911206617452059</v>
      </c>
      <c r="F58" s="604">
        <v>16286274.715377003</v>
      </c>
      <c r="G58" s="613">
        <v>29.723256118273511</v>
      </c>
      <c r="H58" s="613">
        <v>5.0835504820533561</v>
      </c>
    </row>
    <row r="59" spans="1:8" x14ac:dyDescent="0.3">
      <c r="A59" s="274" t="s">
        <v>352</v>
      </c>
      <c r="B59" s="602">
        <v>45648.167569801408</v>
      </c>
      <c r="C59" s="511">
        <v>0.27657119854155288</v>
      </c>
      <c r="D59" s="603">
        <v>146287.16381811065</v>
      </c>
      <c r="E59" s="617">
        <v>0.29483241935320426</v>
      </c>
      <c r="F59" s="602">
        <v>183502.11399999997</v>
      </c>
      <c r="G59" s="511">
        <v>0.33490042554156713</v>
      </c>
      <c r="H59" s="511">
        <v>7.2039743502735343</v>
      </c>
    </row>
    <row r="60" spans="1:8" x14ac:dyDescent="0.3">
      <c r="A60" s="274" t="s">
        <v>353</v>
      </c>
      <c r="B60" s="602">
        <v>4610455.1446826197</v>
      </c>
      <c r="C60" s="511">
        <v>27.93363179884787</v>
      </c>
      <c r="D60" s="603">
        <v>7556608.1172235431</v>
      </c>
      <c r="E60" s="617">
        <v>15.229860195220054</v>
      </c>
      <c r="F60" s="602">
        <v>8173635.821707</v>
      </c>
      <c r="G60" s="511">
        <v>14.917289263008007</v>
      </c>
      <c r="H60" s="511">
        <v>2.9043121758546508</v>
      </c>
    </row>
    <row r="61" spans="1:8" x14ac:dyDescent="0.3">
      <c r="A61" s="274" t="s">
        <v>354</v>
      </c>
      <c r="B61" s="602">
        <v>494687.9228727693</v>
      </c>
      <c r="C61" s="511">
        <v>2.997194389539179</v>
      </c>
      <c r="D61" s="603">
        <v>1346149.3840201155</v>
      </c>
      <c r="E61" s="617">
        <v>2.7130779580562256</v>
      </c>
      <c r="F61" s="602">
        <v>4253962.1506700004</v>
      </c>
      <c r="G61" s="511">
        <v>7.7636911283599899</v>
      </c>
      <c r="H61" s="511">
        <v>11.358434186436362</v>
      </c>
    </row>
    <row r="62" spans="1:8" x14ac:dyDescent="0.3">
      <c r="A62" s="274" t="s">
        <v>355</v>
      </c>
      <c r="B62" s="602">
        <v>73200.035113284946</v>
      </c>
      <c r="C62" s="511">
        <v>0.44350129528437165</v>
      </c>
      <c r="D62" s="603">
        <v>103272.99686387638</v>
      </c>
      <c r="E62" s="617">
        <v>0.20814011786496195</v>
      </c>
      <c r="F62" s="602">
        <v>140909.36899999998</v>
      </c>
      <c r="G62" s="511">
        <v>0.25716656125767412</v>
      </c>
      <c r="H62" s="511">
        <v>3.3288102923070495</v>
      </c>
    </row>
    <row r="63" spans="1:8" x14ac:dyDescent="0.3">
      <c r="A63" s="274" t="s">
        <v>124</v>
      </c>
      <c r="B63" s="602">
        <v>609575.10797530902</v>
      </c>
      <c r="C63" s="511">
        <v>3.6932680365763288</v>
      </c>
      <c r="D63" s="603">
        <v>2149099.8127339133</v>
      </c>
      <c r="E63" s="617">
        <v>4.3313731750769904</v>
      </c>
      <c r="F63" s="602">
        <v>2092510.2000000004</v>
      </c>
      <c r="G63" s="511">
        <v>3.81893451336517</v>
      </c>
      <c r="H63" s="511">
        <v>6.3609035267424341</v>
      </c>
    </row>
    <row r="64" spans="1:8" x14ac:dyDescent="0.3">
      <c r="A64" s="274" t="s">
        <v>356</v>
      </c>
      <c r="B64" s="602">
        <v>45458.134245370449</v>
      </c>
      <c r="C64" s="511">
        <v>0.27541983262483039</v>
      </c>
      <c r="D64" s="603">
        <v>280992.60150019551</v>
      </c>
      <c r="E64" s="617">
        <v>0.56632261066775136</v>
      </c>
      <c r="F64" s="602">
        <v>297683.603</v>
      </c>
      <c r="G64" s="511">
        <v>0.54328728507970725</v>
      </c>
      <c r="H64" s="511">
        <v>9.8517969124929614</v>
      </c>
    </row>
    <row r="65" spans="1:8" x14ac:dyDescent="0.3">
      <c r="A65" s="274" t="s">
        <v>357</v>
      </c>
      <c r="B65" s="602">
        <v>27855.490339853204</v>
      </c>
      <c r="C65" s="511">
        <v>0.16876967377661956</v>
      </c>
      <c r="D65" s="603">
        <v>76339.71387913161</v>
      </c>
      <c r="E65" s="617">
        <v>0.15385780917661956</v>
      </c>
      <c r="F65" s="602">
        <v>83959.010000000009</v>
      </c>
      <c r="G65" s="511">
        <v>0.1532293419630506</v>
      </c>
      <c r="H65" s="511">
        <v>5.6714885184770081</v>
      </c>
    </row>
    <row r="66" spans="1:8" x14ac:dyDescent="0.3">
      <c r="A66" s="606" t="s">
        <v>358</v>
      </c>
      <c r="B66" s="607">
        <v>134372.62105850305</v>
      </c>
      <c r="C66" s="614">
        <v>0.81413118720466904</v>
      </c>
      <c r="D66" s="608">
        <v>701457.31116301578</v>
      </c>
      <c r="E66" s="618">
        <v>1.4137423320362543</v>
      </c>
      <c r="F66" s="607">
        <v>1060112.4469999999</v>
      </c>
      <c r="G66" s="614">
        <v>1.934757599698345</v>
      </c>
      <c r="H66" s="614">
        <v>10.87970383720287</v>
      </c>
    </row>
    <row r="67" spans="1:8" x14ac:dyDescent="0.3">
      <c r="A67" s="276" t="s">
        <v>359</v>
      </c>
      <c r="B67" s="604">
        <f>B34+B38+B43+B49+B52+B58</f>
        <v>11350022.323814437</v>
      </c>
      <c r="C67" s="613">
        <f>B67/B7*100</f>
        <v>68.76703808035019</v>
      </c>
      <c r="D67" s="604">
        <f>D34+D38+D43+D49+D52+D58</f>
        <v>35015719.451937504</v>
      </c>
      <c r="E67" s="613">
        <f>D67/D7*100</f>
        <v>70.571942280896721</v>
      </c>
      <c r="F67" s="604">
        <f>F34+F38+F43+F49+F52+F58</f>
        <v>40505339.081528008</v>
      </c>
      <c r="G67" s="613">
        <f>F67/F7*100</f>
        <v>73.924245336537112</v>
      </c>
      <c r="H67" s="613">
        <v>6.5677454231768406</v>
      </c>
    </row>
    <row r="68" spans="1:8" x14ac:dyDescent="0.3">
      <c r="A68" s="277" t="s">
        <v>360</v>
      </c>
      <c r="B68" s="1050">
        <f>F67/D67*100-100</f>
        <v>15.677586282713804</v>
      </c>
      <c r="C68" s="1050"/>
      <c r="D68" s="1050"/>
      <c r="E68" s="1050"/>
      <c r="F68" s="1050"/>
      <c r="G68" s="1050"/>
      <c r="H68" s="1051"/>
    </row>
    <row r="69" spans="1:8" x14ac:dyDescent="0.3">
      <c r="A69" s="219" t="s">
        <v>361</v>
      </c>
      <c r="B69" s="1050">
        <f>F7/D7*100-100</f>
        <v>10.431860415655379</v>
      </c>
      <c r="C69" s="1050"/>
      <c r="D69" s="1050"/>
      <c r="E69" s="1050"/>
      <c r="F69" s="1050"/>
      <c r="G69" s="1050"/>
      <c r="H69" s="1051"/>
    </row>
    <row r="70" spans="1:8" x14ac:dyDescent="0.3">
      <c r="A70" s="4" t="s">
        <v>30</v>
      </c>
    </row>
  </sheetData>
  <mergeCells count="6">
    <mergeCell ref="B5:C5"/>
    <mergeCell ref="D5:E5"/>
    <mergeCell ref="F5:G5"/>
    <mergeCell ref="B68:H68"/>
    <mergeCell ref="B69:H69"/>
    <mergeCell ref="H5:H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9DC9-2DAD-47D8-A926-E5548FFA04BA}">
  <dimension ref="A1:E14"/>
  <sheetViews>
    <sheetView workbookViewId="0">
      <selection activeCell="D21" sqref="D21"/>
    </sheetView>
  </sheetViews>
  <sheetFormatPr baseColWidth="10" defaultColWidth="10.88671875" defaultRowHeight="13.8" x14ac:dyDescent="0.3"/>
  <cols>
    <col min="1" max="1" width="22.88671875" style="7" customWidth="1"/>
    <col min="2" max="16384" width="10.88671875" style="7"/>
  </cols>
  <sheetData>
    <row r="1" spans="1:5" x14ac:dyDescent="0.3">
      <c r="A1" s="963" t="s">
        <v>362</v>
      </c>
      <c r="B1" s="795"/>
      <c r="C1" s="795"/>
      <c r="D1" s="795"/>
    </row>
    <row r="2" spans="1:5" x14ac:dyDescent="0.3">
      <c r="A2" s="963" t="s">
        <v>363</v>
      </c>
      <c r="B2" s="795"/>
      <c r="C2" s="795"/>
      <c r="D2" s="795"/>
    </row>
    <row r="3" spans="1:5" x14ac:dyDescent="0.3">
      <c r="A3" s="438"/>
      <c r="B3" s="795"/>
      <c r="C3" s="795"/>
      <c r="D3" s="795"/>
      <c r="E3" s="795"/>
    </row>
    <row r="4" spans="1:5" x14ac:dyDescent="0.3">
      <c r="A4" s="8"/>
      <c r="B4" s="711">
        <v>2020</v>
      </c>
      <c r="C4" s="792">
        <v>2021</v>
      </c>
      <c r="D4" s="711">
        <v>2021</v>
      </c>
    </row>
    <row r="5" spans="1:5" x14ac:dyDescent="0.3">
      <c r="A5" s="11"/>
      <c r="B5" s="152" t="s">
        <v>364</v>
      </c>
      <c r="C5" s="801" t="s">
        <v>364</v>
      </c>
      <c r="D5" s="152" t="s">
        <v>365</v>
      </c>
    </row>
    <row r="6" spans="1:5" x14ac:dyDescent="0.3">
      <c r="A6" s="794" t="s">
        <v>366</v>
      </c>
      <c r="B6" s="798">
        <v>-3.3</v>
      </c>
      <c r="C6" s="803">
        <v>6</v>
      </c>
      <c r="D6" s="798">
        <v>5.6</v>
      </c>
    </row>
    <row r="7" spans="1:5" x14ac:dyDescent="0.3">
      <c r="A7" s="794" t="s">
        <v>367</v>
      </c>
      <c r="B7" s="798">
        <v>-4.7</v>
      </c>
      <c r="C7" s="793">
        <v>5.0999999999999996</v>
      </c>
      <c r="D7" s="798" t="s">
        <v>368</v>
      </c>
    </row>
    <row r="8" spans="1:5" x14ac:dyDescent="0.3">
      <c r="A8" s="438" t="s">
        <v>369</v>
      </c>
      <c r="B8" s="154">
        <v>-3.5</v>
      </c>
      <c r="C8" s="802">
        <v>6.4</v>
      </c>
      <c r="D8" s="154">
        <v>6.5</v>
      </c>
    </row>
    <row r="9" spans="1:5" x14ac:dyDescent="0.3">
      <c r="A9" s="438" t="s">
        <v>370</v>
      </c>
      <c r="B9" s="154">
        <v>-6.6</v>
      </c>
      <c r="C9" s="802">
        <v>4.4000000000000004</v>
      </c>
      <c r="D9" s="154">
        <v>3.9</v>
      </c>
    </row>
    <row r="10" spans="1:5" x14ac:dyDescent="0.3">
      <c r="A10" s="438" t="s">
        <v>371</v>
      </c>
      <c r="B10" s="154">
        <v>-4.8</v>
      </c>
      <c r="C10" s="802">
        <v>3.3</v>
      </c>
      <c r="D10" s="154">
        <v>2.7</v>
      </c>
    </row>
    <row r="11" spans="1:5" x14ac:dyDescent="0.3">
      <c r="A11" s="794" t="s">
        <v>372</v>
      </c>
      <c r="B11" s="798">
        <v>-2.2000000000000002</v>
      </c>
      <c r="C11" s="793">
        <v>6.7</v>
      </c>
      <c r="D11" s="798" t="s">
        <v>368</v>
      </c>
    </row>
    <row r="12" spans="1:5" x14ac:dyDescent="0.3">
      <c r="A12" s="438" t="s">
        <v>373</v>
      </c>
      <c r="B12" s="154">
        <v>2.2999999999999998</v>
      </c>
      <c r="C12" s="802">
        <v>8.4</v>
      </c>
      <c r="D12" s="154">
        <v>7.8</v>
      </c>
    </row>
    <row r="13" spans="1:5" x14ac:dyDescent="0.3">
      <c r="A13" s="797" t="s">
        <v>374</v>
      </c>
      <c r="B13" s="804">
        <v>-7</v>
      </c>
      <c r="C13" s="801">
        <v>4.5999999999999996</v>
      </c>
      <c r="D13" s="152" t="s">
        <v>368</v>
      </c>
    </row>
    <row r="14" spans="1:5" x14ac:dyDescent="0.3">
      <c r="A14" s="7" t="s">
        <v>375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79F-273E-41B0-8D00-9DD4BBAF847D}">
  <dimension ref="A1:C15"/>
  <sheetViews>
    <sheetView showGridLines="0" workbookViewId="0">
      <selection activeCell="B20" sqref="B20"/>
    </sheetView>
  </sheetViews>
  <sheetFormatPr baseColWidth="10" defaultColWidth="10.6640625" defaultRowHeight="13.8" x14ac:dyDescent="0.3"/>
  <cols>
    <col min="1" max="1" width="27.33203125" style="4" customWidth="1"/>
    <col min="2" max="3" width="18" style="4" customWidth="1"/>
    <col min="4" max="16384" width="10.6640625" style="4"/>
  </cols>
  <sheetData>
    <row r="1" spans="1:3" x14ac:dyDescent="0.3">
      <c r="A1" s="231" t="s">
        <v>362</v>
      </c>
    </row>
    <row r="2" spans="1:3" x14ac:dyDescent="0.3">
      <c r="A2" s="231" t="s">
        <v>376</v>
      </c>
    </row>
    <row r="4" spans="1:3" x14ac:dyDescent="0.3">
      <c r="A4" s="278"/>
      <c r="B4" s="913" t="s">
        <v>377</v>
      </c>
      <c r="C4" s="913" t="s">
        <v>378</v>
      </c>
    </row>
    <row r="5" spans="1:3" x14ac:dyDescent="0.3">
      <c r="A5" s="279" t="s">
        <v>73</v>
      </c>
      <c r="B5" s="1056">
        <v>5</v>
      </c>
      <c r="C5" s="1056">
        <v>6</v>
      </c>
    </row>
    <row r="6" spans="1:3" x14ac:dyDescent="0.3">
      <c r="A6" s="912" t="s">
        <v>379</v>
      </c>
      <c r="B6" s="1057"/>
      <c r="C6" s="1057"/>
    </row>
    <row r="7" spans="1:3" x14ac:dyDescent="0.3">
      <c r="A7" s="279" t="s">
        <v>380</v>
      </c>
      <c r="B7" s="1056">
        <v>8.8000000000000007</v>
      </c>
      <c r="C7" s="1056">
        <v>10.7</v>
      </c>
    </row>
    <row r="8" spans="1:3" x14ac:dyDescent="0.3">
      <c r="A8" s="912" t="s">
        <v>379</v>
      </c>
      <c r="B8" s="1057"/>
      <c r="C8" s="1057"/>
    </row>
    <row r="9" spans="1:3" x14ac:dyDescent="0.3">
      <c r="A9" s="279" t="s">
        <v>381</v>
      </c>
      <c r="B9" s="1058">
        <v>3</v>
      </c>
      <c r="C9" s="1058">
        <v>3.4</v>
      </c>
    </row>
    <row r="10" spans="1:3" x14ac:dyDescent="0.3">
      <c r="A10" s="912" t="s">
        <v>382</v>
      </c>
      <c r="B10" s="1058"/>
      <c r="C10" s="1058"/>
    </row>
    <row r="11" spans="1:3" x14ac:dyDescent="0.3">
      <c r="A11" s="279" t="s">
        <v>383</v>
      </c>
      <c r="B11" s="1054">
        <v>723</v>
      </c>
      <c r="C11" s="1054">
        <v>699</v>
      </c>
    </row>
    <row r="12" spans="1:3" x14ac:dyDescent="0.3">
      <c r="A12" s="912" t="s">
        <v>384</v>
      </c>
      <c r="B12" s="1055"/>
      <c r="C12" s="1055"/>
    </row>
    <row r="13" spans="1:3" x14ac:dyDescent="0.3">
      <c r="A13" s="1" t="s">
        <v>385</v>
      </c>
      <c r="B13" s="1054">
        <v>335</v>
      </c>
      <c r="C13" s="1054">
        <v>399</v>
      </c>
    </row>
    <row r="14" spans="1:3" x14ac:dyDescent="0.3">
      <c r="A14" s="912" t="s">
        <v>386</v>
      </c>
      <c r="B14" s="1055"/>
      <c r="C14" s="1055"/>
    </row>
    <row r="15" spans="1:3" x14ac:dyDescent="0.3">
      <c r="A15" s="4" t="s">
        <v>387</v>
      </c>
    </row>
  </sheetData>
  <mergeCells count="10">
    <mergeCell ref="B11:B12"/>
    <mergeCell ref="C11:C12"/>
    <mergeCell ref="B13:B14"/>
    <mergeCell ref="C13:C14"/>
    <mergeCell ref="B5:B6"/>
    <mergeCell ref="C5:C6"/>
    <mergeCell ref="B7:B8"/>
    <mergeCell ref="C7:C8"/>
    <mergeCell ref="B9:B10"/>
    <mergeCell ref="C9:C10"/>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40EF-2515-47E5-9B12-01D269DD23B7}">
  <dimension ref="A1:G20"/>
  <sheetViews>
    <sheetView showGridLines="0" topLeftCell="A4" workbookViewId="0">
      <selection activeCell="B7" sqref="B7:E19"/>
    </sheetView>
  </sheetViews>
  <sheetFormatPr baseColWidth="10" defaultColWidth="10.6640625" defaultRowHeight="13.8" x14ac:dyDescent="0.3"/>
  <cols>
    <col min="1" max="1" width="44.5546875" style="4" customWidth="1"/>
    <col min="2" max="2" width="13" style="4" customWidth="1"/>
    <col min="3" max="3" width="11" style="4" customWidth="1"/>
    <col min="4" max="5" width="13" style="4" customWidth="1"/>
    <col min="6" max="16384" width="10.6640625" style="4"/>
  </cols>
  <sheetData>
    <row r="1" spans="1:7" ht="13.05" x14ac:dyDescent="0.3">
      <c r="A1" s="231" t="s">
        <v>388</v>
      </c>
    </row>
    <row r="2" spans="1:7" ht="13.05" x14ac:dyDescent="0.3">
      <c r="A2" s="231" t="s">
        <v>389</v>
      </c>
    </row>
    <row r="3" spans="1:7" ht="13.05" x14ac:dyDescent="0.3">
      <c r="A3" s="890" t="s">
        <v>390</v>
      </c>
    </row>
    <row r="4" spans="1:7" ht="13.05" x14ac:dyDescent="0.3">
      <c r="A4" s="890"/>
    </row>
    <row r="5" spans="1:7" ht="41.4" x14ac:dyDescent="0.3">
      <c r="A5" s="280"/>
      <c r="B5" s="281" t="s">
        <v>391</v>
      </c>
      <c r="C5" s="281" t="s">
        <v>392</v>
      </c>
      <c r="D5" s="281" t="s">
        <v>393</v>
      </c>
      <c r="E5" s="282" t="s">
        <v>394</v>
      </c>
    </row>
    <row r="6" spans="1:7" x14ac:dyDescent="0.3">
      <c r="A6" s="246" t="s">
        <v>395</v>
      </c>
      <c r="B6" s="285" t="s">
        <v>396</v>
      </c>
      <c r="C6" s="285" t="s">
        <v>397</v>
      </c>
      <c r="D6" s="283" t="s">
        <v>398</v>
      </c>
      <c r="E6" s="284" t="s">
        <v>399</v>
      </c>
    </row>
    <row r="7" spans="1:7" ht="13.95" customHeight="1" x14ac:dyDescent="0.3">
      <c r="A7" s="286" t="s">
        <v>400</v>
      </c>
      <c r="B7" s="721">
        <v>48969423.959139742</v>
      </c>
      <c r="C7" s="721">
        <v>52883756.393185146</v>
      </c>
      <c r="D7" s="721">
        <v>3914332.4340454042</v>
      </c>
      <c r="E7" s="722">
        <v>7.9934214405126269E-2</v>
      </c>
      <c r="G7" s="84"/>
    </row>
    <row r="8" spans="1:7" ht="13.95" customHeight="1" x14ac:dyDescent="0.3">
      <c r="A8" s="287" t="s">
        <v>401</v>
      </c>
      <c r="B8" s="723">
        <v>40305982.910000011</v>
      </c>
      <c r="C8" s="723">
        <v>42860727.243999995</v>
      </c>
      <c r="D8" s="723">
        <v>2554744.333999984</v>
      </c>
      <c r="E8" s="724">
        <v>6.3383749745156148E-2</v>
      </c>
      <c r="G8" s="84"/>
    </row>
    <row r="9" spans="1:7" ht="13.95" customHeight="1" x14ac:dyDescent="0.3">
      <c r="A9" s="287" t="s">
        <v>402</v>
      </c>
      <c r="B9" s="723">
        <v>1673142.8130000001</v>
      </c>
      <c r="C9" s="723">
        <v>3015752.11</v>
      </c>
      <c r="D9" s="723">
        <v>1342609.2969999998</v>
      </c>
      <c r="E9" s="724">
        <v>0.80244751767044753</v>
      </c>
      <c r="G9" s="84"/>
    </row>
    <row r="10" spans="1:7" ht="13.95" customHeight="1" x14ac:dyDescent="0.3">
      <c r="A10" s="287" t="s">
        <v>403</v>
      </c>
      <c r="B10" s="723">
        <v>38632840.09700001</v>
      </c>
      <c r="C10" s="723">
        <v>39844975.133999996</v>
      </c>
      <c r="D10" s="723">
        <v>1212135.0369999856</v>
      </c>
      <c r="E10" s="724">
        <v>3.1375768231290735E-2</v>
      </c>
      <c r="G10" s="84"/>
    </row>
    <row r="11" spans="1:7" ht="13.95" customHeight="1" x14ac:dyDescent="0.3">
      <c r="A11" s="287" t="s">
        <v>404</v>
      </c>
      <c r="B11" s="723">
        <v>1530952.5</v>
      </c>
      <c r="C11" s="723">
        <v>2962413.3000000003</v>
      </c>
      <c r="D11" s="723">
        <v>1431460.8000000003</v>
      </c>
      <c r="E11" s="724">
        <v>0.93501320256506992</v>
      </c>
      <c r="G11" s="84"/>
    </row>
    <row r="12" spans="1:7" ht="13.95" customHeight="1" x14ac:dyDescent="0.3">
      <c r="A12" s="287" t="s">
        <v>405</v>
      </c>
      <c r="B12" s="723">
        <v>3322277.8782559112</v>
      </c>
      <c r="C12" s="723">
        <v>3127879.1695823069</v>
      </c>
      <c r="D12" s="723">
        <v>-194398.7086736043</v>
      </c>
      <c r="E12" s="724">
        <v>-5.8513681214305113E-2</v>
      </c>
      <c r="G12" s="84"/>
    </row>
    <row r="13" spans="1:7" ht="13.95" customHeight="1" x14ac:dyDescent="0.3">
      <c r="A13" s="287" t="s">
        <v>406</v>
      </c>
      <c r="B13" s="723">
        <v>127274.28906886645</v>
      </c>
      <c r="C13" s="723">
        <v>98798.102313063195</v>
      </c>
      <c r="D13" s="723">
        <v>-28476.186755803254</v>
      </c>
      <c r="E13" s="724">
        <v>-0.22373872181203203</v>
      </c>
      <c r="G13" s="84"/>
    </row>
    <row r="14" spans="1:7" ht="13.95" customHeight="1" x14ac:dyDescent="0.3">
      <c r="A14" s="287" t="s">
        <v>407</v>
      </c>
      <c r="B14" s="723">
        <v>1299549.2373057487</v>
      </c>
      <c r="C14" s="723">
        <v>1103762.3317968785</v>
      </c>
      <c r="D14" s="723">
        <v>-195786.90550887026</v>
      </c>
      <c r="E14" s="724">
        <v>-0.15065755100959433</v>
      </c>
      <c r="G14" s="84"/>
    </row>
    <row r="15" spans="1:7" ht="13.95" customHeight="1" x14ac:dyDescent="0.3">
      <c r="A15" s="287" t="s">
        <v>408</v>
      </c>
      <c r="B15" s="723">
        <v>823480.94476049975</v>
      </c>
      <c r="C15" s="723">
        <v>794085.35499529843</v>
      </c>
      <c r="D15" s="723">
        <v>-29395.589765201323</v>
      </c>
      <c r="E15" s="724">
        <v>-3.5696745567987298E-2</v>
      </c>
      <c r="G15" s="84"/>
    </row>
    <row r="16" spans="1:7" ht="13.95" customHeight="1" x14ac:dyDescent="0.3">
      <c r="A16" s="287" t="s">
        <v>409</v>
      </c>
      <c r="B16" s="723">
        <v>1559906.1997487138</v>
      </c>
      <c r="C16" s="723">
        <v>1936090.8904976039</v>
      </c>
      <c r="D16" s="723">
        <v>376184.69074889016</v>
      </c>
      <c r="E16" s="724">
        <v>0.24115853299992662</v>
      </c>
      <c r="G16" s="84"/>
    </row>
    <row r="17" spans="1:7" ht="13.95" customHeight="1" x14ac:dyDescent="0.3">
      <c r="A17" s="288" t="s">
        <v>410</v>
      </c>
      <c r="B17" s="726">
        <v>18896.141</v>
      </c>
      <c r="C17" s="726">
        <v>18892.237000000001</v>
      </c>
      <c r="D17" s="726">
        <v>-3.9039999999986321</v>
      </c>
      <c r="E17" s="727">
        <v>-2.0660303074571118E-4</v>
      </c>
      <c r="G17" s="84"/>
    </row>
    <row r="18" spans="1:7" ht="13.95" customHeight="1" x14ac:dyDescent="0.3">
      <c r="A18" s="289" t="s">
        <v>411</v>
      </c>
      <c r="B18" s="728">
        <v>18896.141</v>
      </c>
      <c r="C18" s="728">
        <v>18892.237000000001</v>
      </c>
      <c r="D18" s="728">
        <v>-3.9039999999986321</v>
      </c>
      <c r="E18" s="725">
        <v>-2.0660303074571118E-4</v>
      </c>
    </row>
    <row r="19" spans="1:7" ht="13.95" customHeight="1" x14ac:dyDescent="0.3">
      <c r="A19" s="290" t="s">
        <v>412</v>
      </c>
      <c r="B19" s="729">
        <v>48988320.100139745</v>
      </c>
      <c r="C19" s="729">
        <v>52902648.63018515</v>
      </c>
      <c r="D19" s="729">
        <v>3914328.5300454041</v>
      </c>
      <c r="E19" s="730">
        <v>7.9903301889999723E-2</v>
      </c>
    </row>
    <row r="20" spans="1:7" ht="13.05" x14ac:dyDescent="0.3">
      <c r="A20" s="257" t="s">
        <v>30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72C3-A8C0-4089-BC28-D810805629BE}">
  <dimension ref="A1:I21"/>
  <sheetViews>
    <sheetView workbookViewId="0">
      <selection activeCell="A20" sqref="A20"/>
    </sheetView>
  </sheetViews>
  <sheetFormatPr baseColWidth="10" defaultColWidth="10.6640625" defaultRowHeight="13.8" x14ac:dyDescent="0.3"/>
  <cols>
    <col min="1" max="1" width="65.44140625" style="7" customWidth="1"/>
    <col min="2" max="4" width="10.6640625" style="7"/>
    <col min="5" max="5" width="12.33203125" style="7" customWidth="1"/>
    <col min="6" max="16384" width="10.6640625" style="7"/>
  </cols>
  <sheetData>
    <row r="1" spans="1:9" ht="13.05" x14ac:dyDescent="0.3">
      <c r="A1" s="47" t="s">
        <v>413</v>
      </c>
    </row>
    <row r="2" spans="1:9" ht="15" customHeight="1" x14ac:dyDescent="0.3">
      <c r="A2" s="47" t="s">
        <v>414</v>
      </c>
    </row>
    <row r="3" spans="1:9" ht="13.05" x14ac:dyDescent="0.3">
      <c r="A3" s="48" t="s">
        <v>415</v>
      </c>
    </row>
    <row r="4" spans="1:9" ht="13.05" x14ac:dyDescent="0.3">
      <c r="A4" s="48"/>
    </row>
    <row r="5" spans="1:9" x14ac:dyDescent="0.3">
      <c r="A5" s="758" t="s">
        <v>395</v>
      </c>
      <c r="B5" s="170" t="s">
        <v>416</v>
      </c>
      <c r="C5" s="759" t="s">
        <v>417</v>
      </c>
    </row>
    <row r="6" spans="1:9" x14ac:dyDescent="0.3">
      <c r="A6" s="760" t="s">
        <v>418</v>
      </c>
      <c r="B6" s="188">
        <v>1637796.0280000002</v>
      </c>
      <c r="C6" s="761">
        <v>0.72601845473780646</v>
      </c>
      <c r="E6" s="495"/>
      <c r="F6" s="495"/>
      <c r="H6" s="762"/>
      <c r="I6" s="762"/>
    </row>
    <row r="7" spans="1:9" x14ac:dyDescent="0.3">
      <c r="A7" s="760" t="s">
        <v>419</v>
      </c>
      <c r="B7" s="188">
        <v>373707.37197118602</v>
      </c>
      <c r="C7" s="761">
        <v>0.1656607074899116</v>
      </c>
      <c r="E7" s="495"/>
      <c r="F7" s="495"/>
      <c r="H7" s="762"/>
      <c r="I7" s="762"/>
    </row>
    <row r="8" spans="1:9" x14ac:dyDescent="0.3">
      <c r="A8" s="760" t="s">
        <v>420</v>
      </c>
      <c r="B8" s="188">
        <v>103765.82920000001</v>
      </c>
      <c r="C8" s="761">
        <v>4.599834514336186E-2</v>
      </c>
      <c r="E8" s="495"/>
      <c r="F8" s="495"/>
      <c r="H8" s="762"/>
      <c r="I8" s="762"/>
    </row>
    <row r="9" spans="1:9" x14ac:dyDescent="0.3">
      <c r="A9" s="760" t="s">
        <v>58</v>
      </c>
      <c r="B9" s="188">
        <v>-295373.37060000002</v>
      </c>
      <c r="C9" s="761">
        <v>-0.13093603502969869</v>
      </c>
      <c r="E9" s="495"/>
      <c r="F9" s="495"/>
      <c r="H9" s="762"/>
      <c r="I9" s="762"/>
    </row>
    <row r="10" spans="1:9" x14ac:dyDescent="0.3">
      <c r="A10" s="760" t="s">
        <v>421</v>
      </c>
      <c r="B10" s="188">
        <v>4334.0110000000004</v>
      </c>
      <c r="C10" s="761">
        <v>1.9212233484771006E-3</v>
      </c>
      <c r="E10" s="495"/>
      <c r="F10" s="495"/>
      <c r="H10" s="762"/>
      <c r="I10" s="762"/>
    </row>
    <row r="11" spans="1:9" x14ac:dyDescent="0.3">
      <c r="A11" s="760" t="s">
        <v>422</v>
      </c>
      <c r="B11" s="188">
        <v>-675075.48914683505</v>
      </c>
      <c r="C11" s="761">
        <v>-0.29925415319285043</v>
      </c>
      <c r="E11" s="495"/>
      <c r="F11" s="495"/>
      <c r="H11" s="762"/>
      <c r="I11" s="762"/>
    </row>
    <row r="12" spans="1:9" x14ac:dyDescent="0.3">
      <c r="A12" s="760" t="s">
        <v>423</v>
      </c>
      <c r="B12" s="188">
        <v>-50601.892</v>
      </c>
      <c r="C12" s="761">
        <v>-2.2431308177924929E-2</v>
      </c>
      <c r="E12" s="495"/>
      <c r="F12" s="495"/>
      <c r="H12" s="762"/>
      <c r="I12" s="762"/>
    </row>
    <row r="13" spans="1:9" x14ac:dyDescent="0.3">
      <c r="A13" s="760" t="s">
        <v>424</v>
      </c>
      <c r="B13" s="188">
        <v>-176531.37333333332</v>
      </c>
      <c r="C13" s="761">
        <v>-7.8254576692751293E-2</v>
      </c>
      <c r="E13" s="495"/>
      <c r="F13" s="495"/>
      <c r="H13" s="762"/>
      <c r="I13" s="762"/>
    </row>
    <row r="14" spans="1:9" x14ac:dyDescent="0.3">
      <c r="A14" s="760" t="s">
        <v>425</v>
      </c>
      <c r="B14" s="188">
        <v>-62859.020927744044</v>
      </c>
      <c r="C14" s="761">
        <v>-2.7864769763803678E-2</v>
      </c>
      <c r="E14" s="495"/>
      <c r="F14" s="495"/>
      <c r="H14" s="762"/>
      <c r="I14" s="762"/>
    </row>
    <row r="15" spans="1:9" x14ac:dyDescent="0.3">
      <c r="A15" s="763" t="s">
        <v>426</v>
      </c>
      <c r="B15" s="764">
        <v>859162.09416327369</v>
      </c>
      <c r="C15" s="765">
        <v>0.38085788786252789</v>
      </c>
      <c r="E15" s="495"/>
      <c r="F15" s="495"/>
      <c r="H15" s="762"/>
      <c r="I15" s="762"/>
    </row>
    <row r="16" spans="1:9" x14ac:dyDescent="0.3">
      <c r="A16" s="48" t="s">
        <v>427</v>
      </c>
    </row>
    <row r="17" spans="1:3" x14ac:dyDescent="0.3">
      <c r="A17" s="7" t="s">
        <v>428</v>
      </c>
    </row>
    <row r="18" spans="1:3" ht="13.05" x14ac:dyDescent="0.3">
      <c r="C18" s="103"/>
    </row>
    <row r="20" spans="1:3" ht="13.05" x14ac:dyDescent="0.3">
      <c r="B20" s="103"/>
    </row>
    <row r="21" spans="1:3" ht="13.05" x14ac:dyDescent="0.3">
      <c r="B21" s="10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64C-B725-4F21-9A62-0B8B436324D5}">
  <dimension ref="A1:C15"/>
  <sheetViews>
    <sheetView showGridLines="0" workbookViewId="0">
      <selection activeCell="B6" sqref="B6:C11"/>
    </sheetView>
  </sheetViews>
  <sheetFormatPr baseColWidth="10" defaultColWidth="10.6640625" defaultRowHeight="13.8" x14ac:dyDescent="0.3"/>
  <cols>
    <col min="1" max="1" width="37.33203125" style="4" bestFit="1" customWidth="1"/>
    <col min="2" max="2" width="11.5546875" style="4" customWidth="1"/>
    <col min="3" max="3" width="11" style="4" customWidth="1"/>
    <col min="4" max="16384" width="10.6640625" style="4"/>
  </cols>
  <sheetData>
    <row r="1" spans="1:3" ht="13.05" x14ac:dyDescent="0.3">
      <c r="A1" s="214" t="s">
        <v>429</v>
      </c>
    </row>
    <row r="2" spans="1:3" x14ac:dyDescent="0.3">
      <c r="A2" s="214" t="s">
        <v>430</v>
      </c>
    </row>
    <row r="4" spans="1:3" ht="27.6" x14ac:dyDescent="0.3">
      <c r="A4" s="625" t="s">
        <v>431</v>
      </c>
      <c r="B4" s="653" t="s">
        <v>391</v>
      </c>
      <c r="C4" s="653" t="s">
        <v>392</v>
      </c>
    </row>
    <row r="5" spans="1:3" ht="24" customHeight="1" x14ac:dyDescent="0.3">
      <c r="A5" s="626" t="s">
        <v>432</v>
      </c>
      <c r="B5" s="627"/>
      <c r="C5" s="55"/>
    </row>
    <row r="6" spans="1:3" ht="13.2" customHeight="1" x14ac:dyDescent="0.3">
      <c r="A6" s="628" t="s">
        <v>433</v>
      </c>
      <c r="B6" s="315">
        <v>1.4999999999999999E-2</v>
      </c>
      <c r="C6" s="315">
        <v>1.4999999999999999E-2</v>
      </c>
    </row>
    <row r="7" spans="1:3" ht="13.2" customHeight="1" x14ac:dyDescent="0.3">
      <c r="A7" s="629" t="s">
        <v>434</v>
      </c>
      <c r="B7" s="630">
        <v>4.2000000000000003E-2</v>
      </c>
      <c r="C7" s="631">
        <v>3.3600000000000074E-2</v>
      </c>
    </row>
    <row r="8" spans="1:3" ht="13.2" customHeight="1" x14ac:dyDescent="0.3">
      <c r="A8" s="632" t="s">
        <v>435</v>
      </c>
      <c r="B8" s="135"/>
      <c r="C8" s="133"/>
    </row>
    <row r="9" spans="1:3" ht="13.2" customHeight="1" x14ac:dyDescent="0.3">
      <c r="A9" s="633" t="s">
        <v>436</v>
      </c>
      <c r="B9" s="135">
        <v>288</v>
      </c>
      <c r="C9" s="133">
        <v>288</v>
      </c>
    </row>
    <row r="10" spans="1:3" ht="13.2" customHeight="1" x14ac:dyDescent="0.3">
      <c r="A10" s="633" t="s">
        <v>437</v>
      </c>
      <c r="B10" s="634">
        <v>1637</v>
      </c>
      <c r="C10" s="138">
        <v>1616</v>
      </c>
    </row>
    <row r="11" spans="1:3" ht="13.2" customHeight="1" x14ac:dyDescent="0.3">
      <c r="A11" s="635" t="s">
        <v>438</v>
      </c>
      <c r="B11" s="636">
        <v>3203</v>
      </c>
      <c r="C11" s="636">
        <v>3203.3237663593113</v>
      </c>
    </row>
    <row r="12" spans="1:3" ht="13.2" customHeight="1" x14ac:dyDescent="0.3">
      <c r="A12" s="1016" t="s">
        <v>439</v>
      </c>
      <c r="B12" s="1016"/>
      <c r="C12" s="1016"/>
    </row>
    <row r="13" spans="1:3" ht="13.2" customHeight="1" x14ac:dyDescent="0.3">
      <c r="A13" s="1016"/>
      <c r="B13" s="1016"/>
      <c r="C13" s="1016"/>
    </row>
    <row r="14" spans="1:3" ht="13.2" customHeight="1" x14ac:dyDescent="0.3">
      <c r="A14" s="1016"/>
      <c r="B14" s="1016"/>
      <c r="C14" s="1016"/>
    </row>
    <row r="15" spans="1:3" ht="13.2" customHeight="1" x14ac:dyDescent="0.3">
      <c r="A15" s="4" t="s">
        <v>440</v>
      </c>
    </row>
  </sheetData>
  <mergeCells count="1">
    <mergeCell ref="A12:C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CDA8-C5DA-4AEA-9B3D-25B6087F79C0}">
  <dimension ref="A1:G16"/>
  <sheetViews>
    <sheetView showGridLines="0" workbookViewId="0">
      <selection activeCell="F23" sqref="F23"/>
    </sheetView>
  </sheetViews>
  <sheetFormatPr baseColWidth="10" defaultColWidth="10.6640625" defaultRowHeight="13.8" x14ac:dyDescent="0.3"/>
  <cols>
    <col min="1" max="1" width="40.44140625" style="4" customWidth="1"/>
    <col min="2" max="5" width="11.6640625" style="4" customWidth="1"/>
    <col min="6" max="6" width="11.44140625" style="4"/>
    <col min="7" max="16384" width="10.6640625" style="4"/>
  </cols>
  <sheetData>
    <row r="1" spans="1:7" ht="13.05" x14ac:dyDescent="0.3">
      <c r="A1" s="231" t="s">
        <v>441</v>
      </c>
    </row>
    <row r="2" spans="1:7" x14ac:dyDescent="0.3">
      <c r="A2" s="231" t="s">
        <v>442</v>
      </c>
    </row>
    <row r="3" spans="1:7" x14ac:dyDescent="0.3">
      <c r="A3" s="890" t="s">
        <v>443</v>
      </c>
      <c r="F3" s="587"/>
    </row>
    <row r="5" spans="1:7" ht="24" customHeight="1" x14ac:dyDescent="0.3">
      <c r="A5" s="1059"/>
      <c r="B5" s="281" t="s">
        <v>444</v>
      </c>
      <c r="C5" s="281" t="s">
        <v>392</v>
      </c>
      <c r="D5" s="281" t="s">
        <v>393</v>
      </c>
      <c r="E5" s="282" t="s">
        <v>394</v>
      </c>
    </row>
    <row r="6" spans="1:7" x14ac:dyDescent="0.3">
      <c r="A6" s="1060"/>
      <c r="B6" s="291" t="s">
        <v>396</v>
      </c>
      <c r="C6" s="291" t="s">
        <v>397</v>
      </c>
      <c r="D6" s="292" t="s">
        <v>445</v>
      </c>
      <c r="E6" s="259" t="s">
        <v>446</v>
      </c>
    </row>
    <row r="7" spans="1:7" ht="13.2" customHeight="1" x14ac:dyDescent="0.3">
      <c r="A7" s="293" t="s">
        <v>447</v>
      </c>
      <c r="B7" s="328">
        <v>47078899.972312719</v>
      </c>
      <c r="C7" s="328">
        <v>47947074.8626628</v>
      </c>
      <c r="D7" s="328">
        <v>868174.89035008103</v>
      </c>
      <c r="E7" s="528">
        <v>1.8440849103540158E-2</v>
      </c>
      <c r="G7" s="654"/>
    </row>
    <row r="8" spans="1:7" ht="13.2" customHeight="1" x14ac:dyDescent="0.3">
      <c r="A8" s="294" t="s">
        <v>83</v>
      </c>
      <c r="B8" s="327">
        <v>39313025.009639077</v>
      </c>
      <c r="C8" s="327">
        <v>40801870.473839328</v>
      </c>
      <c r="D8" s="327">
        <v>1488845.4642002508</v>
      </c>
      <c r="E8" s="529">
        <v>3.7871556916192706E-2</v>
      </c>
      <c r="G8" s="654"/>
    </row>
    <row r="9" spans="1:7" ht="13.2" customHeight="1" x14ac:dyDescent="0.3">
      <c r="A9" s="294" t="s">
        <v>448</v>
      </c>
      <c r="B9" s="327">
        <v>1395084.9896716187</v>
      </c>
      <c r="C9" s="327">
        <v>2148138.1337515302</v>
      </c>
      <c r="D9" s="327">
        <v>753053.14407991152</v>
      </c>
      <c r="E9" s="529">
        <v>0.53979015590811308</v>
      </c>
      <c r="G9" s="654"/>
    </row>
    <row r="10" spans="1:7" ht="13.2" customHeight="1" x14ac:dyDescent="0.3">
      <c r="A10" s="294" t="s">
        <v>449</v>
      </c>
      <c r="B10" s="327">
        <v>37917940.019967459</v>
      </c>
      <c r="C10" s="327">
        <v>38653732.340087801</v>
      </c>
      <c r="D10" s="327">
        <v>735792.32012034208</v>
      </c>
      <c r="E10" s="529">
        <v>1.9404860067104845E-2</v>
      </c>
      <c r="G10" s="654"/>
    </row>
    <row r="11" spans="1:7" ht="13.2" customHeight="1" x14ac:dyDescent="0.3">
      <c r="A11" s="294" t="s">
        <v>20</v>
      </c>
      <c r="B11" s="327">
        <v>484731.26999210275</v>
      </c>
      <c r="C11" s="327">
        <v>-36848.191795063205</v>
      </c>
      <c r="D11" s="327">
        <v>-521579.46178716596</v>
      </c>
      <c r="E11" s="529">
        <v>-1.076017773302852</v>
      </c>
      <c r="G11" s="654"/>
    </row>
    <row r="12" spans="1:7" ht="13.2" customHeight="1" x14ac:dyDescent="0.3">
      <c r="A12" s="294" t="s">
        <v>450</v>
      </c>
      <c r="B12" s="327">
        <v>2742344.0025417972</v>
      </c>
      <c r="C12" s="327">
        <v>2703661.9049853147</v>
      </c>
      <c r="D12" s="327">
        <v>-38682.097556482535</v>
      </c>
      <c r="E12" s="529">
        <v>-1.4105486955914071E-2</v>
      </c>
      <c r="G12" s="654"/>
    </row>
    <row r="13" spans="1:7" ht="13.2" customHeight="1" x14ac:dyDescent="0.3">
      <c r="A13" s="295" t="s">
        <v>451</v>
      </c>
      <c r="B13" s="527">
        <v>4538799.6901397398</v>
      </c>
      <c r="C13" s="527">
        <v>4478390.6756332209</v>
      </c>
      <c r="D13" s="527">
        <v>-60409.014506518841</v>
      </c>
      <c r="E13" s="530">
        <v>-1.3309469161583376E-2</v>
      </c>
      <c r="G13" s="654"/>
    </row>
    <row r="14" spans="1:7" ht="13.2" customHeight="1" x14ac:dyDescent="0.3">
      <c r="A14" s="1061" t="s">
        <v>452</v>
      </c>
      <c r="B14" s="1061"/>
      <c r="C14" s="1061"/>
      <c r="D14" s="1061"/>
      <c r="E14" s="1061"/>
    </row>
    <row r="15" spans="1:7" ht="13.2" customHeight="1" x14ac:dyDescent="0.3">
      <c r="A15" s="1062"/>
      <c r="B15" s="1062"/>
      <c r="C15" s="1062"/>
      <c r="D15" s="1062"/>
      <c r="E15" s="1062"/>
    </row>
    <row r="16" spans="1:7" ht="13.05" x14ac:dyDescent="0.3">
      <c r="A16" s="257" t="s">
        <v>30</v>
      </c>
    </row>
  </sheetData>
  <mergeCells count="2">
    <mergeCell ref="A5:A6"/>
    <mergeCell ref="A14:E15"/>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719A-2019-443F-B3D7-F7364CF4A843}">
  <dimension ref="A1:H19"/>
  <sheetViews>
    <sheetView zoomScaleNormal="100" workbookViewId="0">
      <selection activeCell="F23" sqref="F23"/>
    </sheetView>
  </sheetViews>
  <sheetFormatPr baseColWidth="10" defaultColWidth="10.77734375" defaultRowHeight="13.8" x14ac:dyDescent="0.3"/>
  <cols>
    <col min="1" max="1" width="55.44140625" style="7" customWidth="1"/>
    <col min="2" max="4" width="13.77734375" style="7" customWidth="1"/>
    <col min="5" max="16384" width="10.77734375" style="7"/>
  </cols>
  <sheetData>
    <row r="1" spans="1:8" ht="13.05" x14ac:dyDescent="0.3">
      <c r="A1" s="47" t="s">
        <v>453</v>
      </c>
      <c r="C1" s="47"/>
      <c r="D1" s="47"/>
    </row>
    <row r="2" spans="1:8" ht="13.05" x14ac:dyDescent="0.3">
      <c r="A2" s="916" t="s">
        <v>454</v>
      </c>
      <c r="B2" s="916"/>
      <c r="C2" s="916"/>
      <c r="D2" s="916"/>
    </row>
    <row r="3" spans="1:8" x14ac:dyDescent="0.3">
      <c r="A3" s="915" t="s">
        <v>455</v>
      </c>
      <c r="B3" s="915"/>
      <c r="C3" s="915"/>
      <c r="D3" s="915"/>
    </row>
    <row r="5" spans="1:8" ht="27.6" x14ac:dyDescent="0.3">
      <c r="A5" s="199" t="s">
        <v>456</v>
      </c>
      <c r="B5" s="198" t="s">
        <v>457</v>
      </c>
      <c r="C5" s="620" t="s">
        <v>458</v>
      </c>
      <c r="D5" s="198" t="s">
        <v>459</v>
      </c>
    </row>
    <row r="6" spans="1:8" ht="15" x14ac:dyDescent="0.3">
      <c r="A6" s="199" t="s">
        <v>460</v>
      </c>
      <c r="B6" s="646">
        <v>56054895.198202506</v>
      </c>
      <c r="C6" s="647">
        <v>-0.16607439250897471</v>
      </c>
      <c r="D6" s="648">
        <v>0</v>
      </c>
    </row>
    <row r="7" spans="1:8" ht="15" x14ac:dyDescent="0.3">
      <c r="A7" s="766" t="s">
        <v>461</v>
      </c>
      <c r="B7" s="621">
        <v>4589280</v>
      </c>
      <c r="C7" s="622"/>
      <c r="D7" s="623"/>
    </row>
    <row r="8" spans="1:8" ht="14.7" customHeight="1" x14ac:dyDescent="0.3">
      <c r="A8" s="766" t="s">
        <v>1211</v>
      </c>
      <c r="B8" s="621">
        <v>768990</v>
      </c>
      <c r="C8" s="622"/>
      <c r="D8" s="623"/>
    </row>
    <row r="9" spans="1:8" x14ac:dyDescent="0.3">
      <c r="A9" s="766" t="s">
        <v>462</v>
      </c>
      <c r="B9" s="621">
        <v>148696</v>
      </c>
      <c r="C9" s="622"/>
      <c r="D9" s="623"/>
      <c r="E9" s="103"/>
    </row>
    <row r="10" spans="1:8" ht="15" x14ac:dyDescent="0.3">
      <c r="A10" s="766" t="s">
        <v>463</v>
      </c>
      <c r="B10" s="621">
        <v>-376.77231650054455</v>
      </c>
      <c r="C10" s="622"/>
      <c r="D10" s="623"/>
    </row>
    <row r="11" spans="1:8" ht="15" x14ac:dyDescent="0.3">
      <c r="A11" s="767" t="s">
        <v>464</v>
      </c>
      <c r="B11" s="768">
        <v>61561484.425886005</v>
      </c>
      <c r="C11" s="769">
        <v>9.2177961244261297</v>
      </c>
      <c r="D11" s="770">
        <v>9.8235652893702792</v>
      </c>
      <c r="F11" s="103"/>
      <c r="G11" s="360"/>
      <c r="H11" s="103"/>
    </row>
    <row r="12" spans="1:8" x14ac:dyDescent="0.3">
      <c r="A12" s="624" t="s">
        <v>465</v>
      </c>
      <c r="B12" s="103"/>
      <c r="E12" s="360"/>
      <c r="G12" s="651"/>
      <c r="H12" s="652"/>
    </row>
    <row r="13" spans="1:8" x14ac:dyDescent="0.3">
      <c r="A13" s="1063" t="s">
        <v>1212</v>
      </c>
      <c r="B13" s="1063"/>
      <c r="C13" s="1063"/>
      <c r="D13" s="1063"/>
      <c r="G13" s="651"/>
      <c r="H13" s="652"/>
    </row>
    <row r="14" spans="1:8" x14ac:dyDescent="0.3">
      <c r="A14" s="1063"/>
      <c r="B14" s="1063"/>
      <c r="C14" s="1063"/>
      <c r="D14" s="1063"/>
      <c r="E14" s="103"/>
      <c r="G14" s="651"/>
      <c r="H14" s="652"/>
    </row>
    <row r="15" spans="1:8" ht="13.05" x14ac:dyDescent="0.3">
      <c r="A15" s="757" t="s">
        <v>466</v>
      </c>
      <c r="G15" s="651"/>
      <c r="H15" s="652"/>
    </row>
    <row r="16" spans="1:8" x14ac:dyDescent="0.3">
      <c r="A16" s="624" t="s">
        <v>467</v>
      </c>
      <c r="B16" s="649"/>
      <c r="D16" s="103"/>
    </row>
    <row r="17" spans="1:4" ht="13.05" x14ac:dyDescent="0.3">
      <c r="A17" s="7" t="s">
        <v>468</v>
      </c>
      <c r="B17" s="103"/>
      <c r="D17" s="103"/>
    </row>
    <row r="18" spans="1:4" ht="13.05" x14ac:dyDescent="0.3">
      <c r="D18" s="103"/>
    </row>
    <row r="19" spans="1:4" ht="13.2" customHeight="1" x14ac:dyDescent="0.3">
      <c r="B19" s="650"/>
      <c r="D19" s="103"/>
    </row>
  </sheetData>
  <mergeCells count="1">
    <mergeCell ref="A13:D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13B-6B9B-4AB9-832B-BCF16F1F79E1}">
  <sheetPr>
    <pageSetUpPr autoPageBreaks="0"/>
  </sheetPr>
  <dimension ref="A1:H19"/>
  <sheetViews>
    <sheetView showGridLines="0" zoomScaleNormal="100" workbookViewId="0">
      <selection activeCell="B6" sqref="B6:C12"/>
    </sheetView>
  </sheetViews>
  <sheetFormatPr baseColWidth="10" defaultColWidth="10.6640625" defaultRowHeight="13.8" x14ac:dyDescent="0.3"/>
  <cols>
    <col min="1" max="1" width="34.6640625" style="4" customWidth="1"/>
    <col min="2" max="2" width="11.33203125" style="4" customWidth="1"/>
    <col min="3" max="3" width="12.6640625" style="4" customWidth="1"/>
    <col min="4" max="4" width="11.44140625" style="4" customWidth="1"/>
    <col min="5" max="5" width="12.6640625" style="4" customWidth="1"/>
    <col min="6" max="16384" width="10.6640625" style="4"/>
  </cols>
  <sheetData>
    <row r="1" spans="1:8" ht="13.05" x14ac:dyDescent="0.3">
      <c r="A1" s="214" t="s">
        <v>31</v>
      </c>
    </row>
    <row r="2" spans="1:8" ht="13.05" x14ac:dyDescent="0.3">
      <c r="A2" s="214" t="s">
        <v>32</v>
      </c>
    </row>
    <row r="3" spans="1:8" x14ac:dyDescent="0.3">
      <c r="A3" s="4" t="s">
        <v>10</v>
      </c>
    </row>
    <row r="5" spans="1:8" ht="27.6" x14ac:dyDescent="0.3">
      <c r="A5" s="220"/>
      <c r="B5" s="221" t="s">
        <v>33</v>
      </c>
      <c r="C5" s="221" t="s">
        <v>15</v>
      </c>
      <c r="D5" s="221" t="s">
        <v>34</v>
      </c>
      <c r="E5" s="222" t="s">
        <v>35</v>
      </c>
    </row>
    <row r="6" spans="1:8" ht="13.05" x14ac:dyDescent="0.3">
      <c r="A6" s="1" t="s">
        <v>36</v>
      </c>
      <c r="B6" s="329">
        <v>14665683.871840501</v>
      </c>
      <c r="C6" s="478">
        <v>15930700.228</v>
      </c>
      <c r="D6" s="329">
        <v>12520384.726000004</v>
      </c>
      <c r="E6" s="481">
        <v>-14.628019835881474</v>
      </c>
      <c r="G6" s="46"/>
      <c r="H6" s="734"/>
    </row>
    <row r="7" spans="1:8" x14ac:dyDescent="0.3">
      <c r="A7" s="336" t="s">
        <v>37</v>
      </c>
      <c r="B7" s="330">
        <v>-821496.32780882053</v>
      </c>
      <c r="C7" s="479">
        <v>-1198322.7970000003</v>
      </c>
      <c r="D7" s="330">
        <v>-1948843.487999998</v>
      </c>
      <c r="E7" s="482">
        <v>137.23094334434259</v>
      </c>
      <c r="G7" s="46"/>
      <c r="H7" s="734"/>
    </row>
    <row r="8" spans="1:8" x14ac:dyDescent="0.3">
      <c r="A8" s="336" t="s">
        <v>38</v>
      </c>
      <c r="B8" s="330">
        <v>5266168.2894650884</v>
      </c>
      <c r="C8" s="479">
        <v>6101859.1160000004</v>
      </c>
      <c r="D8" s="330">
        <v>6097162.8020000001</v>
      </c>
      <c r="E8" s="482">
        <v>15.779870047018946</v>
      </c>
      <c r="G8" s="46"/>
      <c r="H8" s="734"/>
    </row>
    <row r="9" spans="1:8" ht="13.05" x14ac:dyDescent="0.3">
      <c r="A9" s="336" t="s">
        <v>39</v>
      </c>
      <c r="B9" s="330">
        <v>10221011.910184234</v>
      </c>
      <c r="C9" s="479">
        <v>11027163.909</v>
      </c>
      <c r="D9" s="330">
        <v>8372065.4120000005</v>
      </c>
      <c r="E9" s="482">
        <v>-18.089661908542936</v>
      </c>
      <c r="G9" s="46"/>
      <c r="H9" s="734"/>
    </row>
    <row r="10" spans="1:8" ht="13.05" x14ac:dyDescent="0.3">
      <c r="A10" s="1" t="s">
        <v>40</v>
      </c>
      <c r="B10" s="329">
        <v>16846159.109568156</v>
      </c>
      <c r="C10" s="478">
        <v>15734632.798</v>
      </c>
      <c r="D10" s="329">
        <v>15963031.913000001</v>
      </c>
      <c r="E10" s="481">
        <v>-5.2423059216303045</v>
      </c>
      <c r="G10" s="46"/>
      <c r="H10" s="734"/>
    </row>
    <row r="11" spans="1:8" x14ac:dyDescent="0.3">
      <c r="A11" s="1" t="s">
        <v>41</v>
      </c>
      <c r="B11" s="329">
        <v>2887349.8806668292</v>
      </c>
      <c r="C11" s="478">
        <v>2944736.6740000001</v>
      </c>
      <c r="D11" s="329">
        <v>2854866.3119999999</v>
      </c>
      <c r="E11" s="481">
        <v>-1.125030564682632</v>
      </c>
      <c r="G11" s="46"/>
      <c r="H11" s="734"/>
    </row>
    <row r="12" spans="1:8" ht="13.05" x14ac:dyDescent="0.3">
      <c r="A12" s="336" t="s">
        <v>42</v>
      </c>
      <c r="B12" s="330">
        <v>1002936.7402444746</v>
      </c>
      <c r="C12" s="479">
        <v>1030612.6679999999</v>
      </c>
      <c r="D12" s="330">
        <v>1021916.5510000002</v>
      </c>
      <c r="E12" s="482">
        <v>1.8924235192440193</v>
      </c>
      <c r="G12" s="46"/>
      <c r="H12" s="734"/>
    </row>
    <row r="13" spans="1:8" ht="13.05" x14ac:dyDescent="0.3">
      <c r="A13" s="336" t="s">
        <v>43</v>
      </c>
      <c r="B13" s="330">
        <v>1866213.5229438683</v>
      </c>
      <c r="C13" s="479">
        <v>1892031.906</v>
      </c>
      <c r="D13" s="330">
        <v>1799845.9129999999</v>
      </c>
      <c r="E13" s="482">
        <v>-3.5562709801382368</v>
      </c>
      <c r="G13" s="46"/>
      <c r="H13" s="734"/>
    </row>
    <row r="14" spans="1:8" x14ac:dyDescent="0.3">
      <c r="A14" s="336" t="s">
        <v>44</v>
      </c>
      <c r="B14" s="330">
        <v>18199.617478486209</v>
      </c>
      <c r="C14" s="479">
        <v>22092.1</v>
      </c>
      <c r="D14" s="330">
        <v>33103.847999999998</v>
      </c>
      <c r="E14" s="482">
        <v>81.893097693575697</v>
      </c>
      <c r="G14" s="46"/>
      <c r="H14" s="734"/>
    </row>
    <row r="15" spans="1:8" x14ac:dyDescent="0.3">
      <c r="A15" s="1" t="s">
        <v>45</v>
      </c>
      <c r="B15" s="329">
        <v>693009.55735253275</v>
      </c>
      <c r="C15" s="478">
        <v>701278.68299999996</v>
      </c>
      <c r="D15" s="329">
        <v>354171.23800000001</v>
      </c>
      <c r="E15" s="481">
        <v>-48.893744069992138</v>
      </c>
      <c r="G15" s="46"/>
      <c r="H15" s="734"/>
    </row>
    <row r="16" spans="1:8" ht="13.05" x14ac:dyDescent="0.3">
      <c r="A16" s="1" t="s">
        <v>46</v>
      </c>
      <c r="B16" s="329">
        <v>341938.24061245838</v>
      </c>
      <c r="C16" s="478">
        <v>463160.609</v>
      </c>
      <c r="D16" s="329">
        <v>294203.55599999998</v>
      </c>
      <c r="E16" s="481">
        <v>-13.960031064954606</v>
      </c>
      <c r="G16" s="46"/>
      <c r="H16" s="734"/>
    </row>
    <row r="17" spans="1:8" ht="13.05" x14ac:dyDescent="0.3">
      <c r="A17" s="1" t="s">
        <v>47</v>
      </c>
      <c r="B17" s="329">
        <v>196728.42373479367</v>
      </c>
      <c r="C17" s="478">
        <v>540735.11199999996</v>
      </c>
      <c r="D17" s="329">
        <v>315826.50599999999</v>
      </c>
      <c r="E17" s="481">
        <v>60.53933641320711</v>
      </c>
      <c r="G17" s="46"/>
      <c r="H17" s="734"/>
    </row>
    <row r="18" spans="1:8" ht="13.05" x14ac:dyDescent="0.3">
      <c r="A18" s="2" t="s">
        <v>48</v>
      </c>
      <c r="B18" s="331">
        <v>35630869.083775274</v>
      </c>
      <c r="C18" s="480">
        <v>36315244.104000002</v>
      </c>
      <c r="D18" s="331">
        <v>32302484.251000009</v>
      </c>
      <c r="E18" s="483">
        <v>-9.3412956752460019</v>
      </c>
      <c r="G18" s="46"/>
      <c r="H18" s="734"/>
    </row>
    <row r="19" spans="1:8" ht="13.05" x14ac:dyDescent="0.3">
      <c r="A19" s="5" t="s">
        <v>30</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A9-711A-4AAC-B7E6-E0DD7C855F36}">
  <dimension ref="A1:J13"/>
  <sheetViews>
    <sheetView showGridLines="0" workbookViewId="0">
      <selection activeCell="F23" sqref="F23"/>
    </sheetView>
  </sheetViews>
  <sheetFormatPr baseColWidth="10" defaultColWidth="10.77734375" defaultRowHeight="13.8" x14ac:dyDescent="0.3"/>
  <cols>
    <col min="1" max="1" width="6.21875" style="4" customWidth="1"/>
    <col min="2" max="2" width="37" style="4" customWidth="1"/>
    <col min="3" max="3" width="11.77734375" style="4" customWidth="1"/>
    <col min="4" max="8" width="10.77734375" style="4"/>
    <col min="9" max="9" width="11.33203125" style="4" bestFit="1" customWidth="1"/>
    <col min="10" max="16384" width="10.77734375" style="4"/>
  </cols>
  <sheetData>
    <row r="1" spans="1:10" ht="13.05" x14ac:dyDescent="0.3">
      <c r="A1" s="231" t="s">
        <v>469</v>
      </c>
    </row>
    <row r="2" spans="1:10" ht="13.05" x14ac:dyDescent="0.3">
      <c r="A2" s="231" t="s">
        <v>470</v>
      </c>
    </row>
    <row r="3" spans="1:10" ht="14.55" x14ac:dyDescent="0.3">
      <c r="A3" s="914" t="s">
        <v>471</v>
      </c>
    </row>
    <row r="5" spans="1:10" ht="13.05" customHeight="1" x14ac:dyDescent="0.3">
      <c r="A5" s="1064" t="s">
        <v>431</v>
      </c>
      <c r="B5" s="1065"/>
      <c r="C5" s="1064" t="s">
        <v>391</v>
      </c>
      <c r="D5" s="1065"/>
      <c r="E5" s="1064" t="s">
        <v>392</v>
      </c>
      <c r="F5" s="1065"/>
    </row>
    <row r="6" spans="1:10" ht="13.95" customHeight="1" x14ac:dyDescent="0.3">
      <c r="A6" s="1066"/>
      <c r="B6" s="1067"/>
      <c r="C6" s="917" t="s">
        <v>472</v>
      </c>
      <c r="D6" s="132" t="s">
        <v>268</v>
      </c>
      <c r="E6" s="917" t="s">
        <v>472</v>
      </c>
      <c r="F6" s="132" t="s">
        <v>268</v>
      </c>
    </row>
    <row r="7" spans="1:10" ht="13.95" customHeight="1" x14ac:dyDescent="0.3">
      <c r="A7" s="637" t="s">
        <v>396</v>
      </c>
      <c r="B7" s="628" t="s">
        <v>473</v>
      </c>
      <c r="C7" s="98">
        <v>48988320.100139752</v>
      </c>
      <c r="D7" s="99">
        <v>22.779123280660297</v>
      </c>
      <c r="E7" s="98">
        <v>52902648.630185142</v>
      </c>
      <c r="F7" s="99">
        <v>23.451210378698111</v>
      </c>
      <c r="I7" s="32"/>
      <c r="J7" s="32"/>
    </row>
    <row r="8" spans="1:10" ht="13.95" customHeight="1" x14ac:dyDescent="0.3">
      <c r="A8" s="637" t="s">
        <v>397</v>
      </c>
      <c r="B8" s="628" t="s">
        <v>474</v>
      </c>
      <c r="C8" s="98">
        <v>47078899.800030999</v>
      </c>
      <c r="D8" s="99">
        <v>21.891260207955163</v>
      </c>
      <c r="E8" s="98">
        <v>47947074.834015869</v>
      </c>
      <c r="F8" s="99">
        <v>21.254454513911032</v>
      </c>
      <c r="I8" s="32"/>
      <c r="J8" s="32"/>
    </row>
    <row r="9" spans="1:10" ht="13.95" customHeight="1" x14ac:dyDescent="0.3">
      <c r="A9" s="637" t="s">
        <v>475</v>
      </c>
      <c r="B9" s="628" t="s">
        <v>476</v>
      </c>
      <c r="C9" s="98">
        <v>56054895.198202506</v>
      </c>
      <c r="D9" s="99">
        <v>26.065016428287468</v>
      </c>
      <c r="E9" s="98">
        <v>61561484.425886005</v>
      </c>
      <c r="F9" s="99">
        <v>27.289584923970327</v>
      </c>
      <c r="I9" s="32"/>
      <c r="J9" s="32"/>
    </row>
    <row r="10" spans="1:10" ht="13.95" customHeight="1" x14ac:dyDescent="0.3">
      <c r="A10" s="638" t="s">
        <v>477</v>
      </c>
      <c r="B10" s="639" t="s">
        <v>478</v>
      </c>
      <c r="C10" s="640">
        <v>-7066575.0980627537</v>
      </c>
      <c r="D10" s="641">
        <v>-3.2858931476271702</v>
      </c>
      <c r="E10" s="640">
        <v>-8658835.795700863</v>
      </c>
      <c r="F10" s="641">
        <v>-3.8383745452722176</v>
      </c>
      <c r="I10" s="32"/>
      <c r="J10" s="32"/>
    </row>
    <row r="11" spans="1:10" x14ac:dyDescent="0.3">
      <c r="A11" s="642" t="s">
        <v>479</v>
      </c>
      <c r="B11" s="643" t="s">
        <v>480</v>
      </c>
      <c r="C11" s="644">
        <v>-8975995.3981715068</v>
      </c>
      <c r="D11" s="645">
        <v>-4.1737562203323026</v>
      </c>
      <c r="E11" s="644">
        <v>-13614409.591870137</v>
      </c>
      <c r="F11" s="645">
        <v>-6.0351304100592955</v>
      </c>
      <c r="H11" s="975"/>
      <c r="I11" s="32"/>
      <c r="J11" s="32"/>
    </row>
    <row r="12" spans="1:10" ht="13.05" x14ac:dyDescent="0.3">
      <c r="A12" s="931" t="s">
        <v>481</v>
      </c>
      <c r="B12" s="932"/>
      <c r="C12" s="933"/>
      <c r="D12" s="934"/>
      <c r="E12" s="933"/>
      <c r="F12" s="934"/>
      <c r="I12" s="32"/>
    </row>
    <row r="13" spans="1:10" ht="13.05" x14ac:dyDescent="0.3">
      <c r="A13" s="4" t="s">
        <v>30</v>
      </c>
    </row>
  </sheetData>
  <mergeCells count="3">
    <mergeCell ref="A5:B6"/>
    <mergeCell ref="C5:D5"/>
    <mergeCell ref="E5:F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AD7B-6989-496F-9C63-CBBB80B312E6}">
  <dimension ref="A1:C11"/>
  <sheetViews>
    <sheetView showGridLines="0" workbookViewId="0">
      <selection activeCell="F23" sqref="F23"/>
    </sheetView>
  </sheetViews>
  <sheetFormatPr baseColWidth="10" defaultColWidth="10.6640625" defaultRowHeight="13.8" x14ac:dyDescent="0.3"/>
  <cols>
    <col min="1" max="1" width="35.33203125" style="4" customWidth="1"/>
    <col min="2" max="2" width="24.33203125" style="4" bestFit="1" customWidth="1"/>
    <col min="3" max="3" width="26.6640625" style="4" bestFit="1" customWidth="1"/>
    <col min="4" max="16384" width="10.6640625" style="4"/>
  </cols>
  <sheetData>
    <row r="1" spans="1:3" x14ac:dyDescent="0.3">
      <c r="A1" s="6" t="s">
        <v>214</v>
      </c>
      <c r="B1" s="7"/>
      <c r="C1" s="7"/>
    </row>
    <row r="2" spans="1:3" x14ac:dyDescent="0.3">
      <c r="A2" s="6" t="s">
        <v>482</v>
      </c>
      <c r="B2" s="7"/>
      <c r="C2" s="7"/>
    </row>
    <row r="3" spans="1:3" x14ac:dyDescent="0.3">
      <c r="A3" s="7" t="s">
        <v>415</v>
      </c>
      <c r="B3" s="7"/>
      <c r="C3" s="7"/>
    </row>
    <row r="4" spans="1:3" x14ac:dyDescent="0.3">
      <c r="A4" s="7"/>
      <c r="B4" s="7"/>
      <c r="C4" s="7"/>
    </row>
    <row r="5" spans="1:3" x14ac:dyDescent="0.3">
      <c r="A5" s="8"/>
      <c r="B5" s="9" t="s">
        <v>391</v>
      </c>
      <c r="C5" s="9" t="s">
        <v>392</v>
      </c>
    </row>
    <row r="6" spans="1:3" x14ac:dyDescent="0.3">
      <c r="A6" s="10" t="s">
        <v>483</v>
      </c>
      <c r="B6" s="778">
        <v>67120484.241096348</v>
      </c>
      <c r="C6" s="779">
        <v>67402875.728085712</v>
      </c>
    </row>
    <row r="7" spans="1:3" x14ac:dyDescent="0.3">
      <c r="A7" s="8" t="s">
        <v>571</v>
      </c>
      <c r="B7" s="780">
        <v>7066575</v>
      </c>
      <c r="C7" s="781">
        <v>8658835.7957008407</v>
      </c>
    </row>
    <row r="8" spans="1:3" x14ac:dyDescent="0.3">
      <c r="A8" s="11" t="s">
        <v>484</v>
      </c>
      <c r="B8" s="782">
        <v>806410.75890365243</v>
      </c>
      <c r="C8" s="783">
        <v>-1683371.9248699024</v>
      </c>
    </row>
    <row r="9" spans="1:3" x14ac:dyDescent="0.3">
      <c r="A9" s="10" t="s">
        <v>485</v>
      </c>
      <c r="B9" s="778">
        <v>74993470</v>
      </c>
      <c r="C9" s="779">
        <v>74378339.59891665</v>
      </c>
    </row>
    <row r="10" spans="1:3" x14ac:dyDescent="0.3">
      <c r="A10" s="12" t="s">
        <v>486</v>
      </c>
      <c r="B10" s="784">
        <v>34.9</v>
      </c>
      <c r="C10" s="785">
        <v>33</v>
      </c>
    </row>
    <row r="11" spans="1:3" x14ac:dyDescent="0.3">
      <c r="A11" s="7" t="s">
        <v>30</v>
      </c>
      <c r="B11" s="7"/>
      <c r="C11" s="7"/>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239A-F970-4B4C-8A0D-E33D9D9A8492}">
  <dimension ref="A1:E10"/>
  <sheetViews>
    <sheetView showGridLines="0" workbookViewId="0">
      <selection activeCell="F23" sqref="F23"/>
    </sheetView>
  </sheetViews>
  <sheetFormatPr baseColWidth="10" defaultColWidth="10.6640625" defaultRowHeight="13.8" x14ac:dyDescent="0.3"/>
  <cols>
    <col min="1" max="1" width="31.5546875" style="4" customWidth="1"/>
    <col min="2" max="5" width="12.44140625" style="4" customWidth="1"/>
    <col min="6" max="16384" width="10.6640625" style="4"/>
  </cols>
  <sheetData>
    <row r="1" spans="1:5" x14ac:dyDescent="0.3">
      <c r="A1" s="13" t="s">
        <v>487</v>
      </c>
      <c r="B1" s="14"/>
      <c r="C1" s="15"/>
    </row>
    <row r="2" spans="1:5" x14ac:dyDescent="0.3">
      <c r="A2" s="16" t="s">
        <v>488</v>
      </c>
      <c r="B2" s="14"/>
      <c r="C2" s="15"/>
    </row>
    <row r="3" spans="1:5" x14ac:dyDescent="0.3">
      <c r="A3" s="15" t="s">
        <v>489</v>
      </c>
      <c r="B3" s="14"/>
      <c r="C3" s="15"/>
    </row>
    <row r="4" spans="1:5" x14ac:dyDescent="0.3">
      <c r="C4" s="15"/>
    </row>
    <row r="5" spans="1:5" x14ac:dyDescent="0.3">
      <c r="A5" s="297"/>
      <c r="B5" s="1068" t="s">
        <v>391</v>
      </c>
      <c r="C5" s="1069"/>
      <c r="D5" s="1070" t="s">
        <v>392</v>
      </c>
      <c r="E5" s="1069"/>
    </row>
    <row r="6" spans="1:5" x14ac:dyDescent="0.3">
      <c r="A6" s="303"/>
      <c r="B6" s="306" t="s">
        <v>138</v>
      </c>
      <c r="C6" s="305" t="s">
        <v>486</v>
      </c>
      <c r="D6" s="304" t="s">
        <v>138</v>
      </c>
      <c r="E6" s="305" t="s">
        <v>486</v>
      </c>
    </row>
    <row r="7" spans="1:5" x14ac:dyDescent="0.3">
      <c r="A7" s="298" t="s">
        <v>293</v>
      </c>
      <c r="B7" s="307">
        <v>17765</v>
      </c>
      <c r="C7" s="308">
        <v>6</v>
      </c>
      <c r="D7" s="296">
        <v>18727.822632809599</v>
      </c>
      <c r="E7" s="299">
        <v>5.7747293173404497</v>
      </c>
    </row>
    <row r="8" spans="1:5" x14ac:dyDescent="0.3">
      <c r="A8" s="298" t="s">
        <v>294</v>
      </c>
      <c r="B8" s="307">
        <v>103725</v>
      </c>
      <c r="C8" s="308">
        <v>34.9</v>
      </c>
      <c r="D8" s="296">
        <v>106467.70626813147</v>
      </c>
      <c r="E8" s="299">
        <v>32.971167507050097</v>
      </c>
    </row>
    <row r="9" spans="1:5" x14ac:dyDescent="0.3">
      <c r="A9" s="300" t="s">
        <v>490</v>
      </c>
      <c r="B9" s="309">
        <v>-85960</v>
      </c>
      <c r="C9" s="310">
        <v>-28.9</v>
      </c>
      <c r="D9" s="301">
        <v>-87739.883635321865</v>
      </c>
      <c r="E9" s="302">
        <v>-27.196438189709646</v>
      </c>
    </row>
    <row r="10" spans="1:5" x14ac:dyDescent="0.3">
      <c r="A10" s="7" t="s">
        <v>30</v>
      </c>
      <c r="D10" s="7"/>
      <c r="E10" s="7"/>
    </row>
  </sheetData>
  <mergeCells count="2">
    <mergeCell ref="B5:C5"/>
    <mergeCell ref="D5:E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7AA5-E606-44D7-A6A5-D1CB9B513D92}">
  <dimension ref="A1:I16"/>
  <sheetViews>
    <sheetView workbookViewId="0">
      <selection activeCell="C20" sqref="C20"/>
    </sheetView>
  </sheetViews>
  <sheetFormatPr baseColWidth="10" defaultColWidth="11.44140625" defaultRowHeight="13.8" x14ac:dyDescent="0.3"/>
  <cols>
    <col min="1" max="1" width="34.33203125" style="18" bestFit="1" customWidth="1"/>
    <col min="2" max="9" width="12.44140625" style="18" customWidth="1"/>
    <col min="10" max="16384" width="11.44140625" style="18"/>
  </cols>
  <sheetData>
    <row r="1" spans="1:9" x14ac:dyDescent="0.3">
      <c r="A1" s="17" t="s">
        <v>491</v>
      </c>
    </row>
    <row r="2" spans="1:9" x14ac:dyDescent="0.3">
      <c r="A2" s="17" t="s">
        <v>492</v>
      </c>
    </row>
    <row r="4" spans="1:9" x14ac:dyDescent="0.3">
      <c r="A4" s="19"/>
      <c r="B4" s="1077">
        <v>2022</v>
      </c>
      <c r="C4" s="1078"/>
      <c r="D4" s="1079">
        <v>2023</v>
      </c>
      <c r="E4" s="1079"/>
      <c r="F4" s="1077">
        <v>2024</v>
      </c>
      <c r="G4" s="1078"/>
      <c r="H4" s="1079">
        <v>2025</v>
      </c>
      <c r="I4" s="1078"/>
    </row>
    <row r="5" spans="1:9" x14ac:dyDescent="0.3">
      <c r="A5" s="20"/>
      <c r="B5" s="24" t="s">
        <v>2</v>
      </c>
      <c r="C5" s="25" t="s">
        <v>493</v>
      </c>
      <c r="D5" s="24" t="s">
        <v>2</v>
      </c>
      <c r="E5" s="25" t="s">
        <v>493</v>
      </c>
      <c r="F5" s="24" t="s">
        <v>2</v>
      </c>
      <c r="G5" s="25" t="s">
        <v>493</v>
      </c>
      <c r="H5" s="24" t="s">
        <v>2</v>
      </c>
      <c r="I5" s="25" t="s">
        <v>493</v>
      </c>
    </row>
    <row r="6" spans="1:9" x14ac:dyDescent="0.3">
      <c r="A6" s="21" t="s">
        <v>4</v>
      </c>
      <c r="B6" s="1080">
        <v>3.7</v>
      </c>
      <c r="C6" s="1081">
        <v>3.499636054643716</v>
      </c>
      <c r="D6" s="1080">
        <v>3.3</v>
      </c>
      <c r="E6" s="1081">
        <v>3.181064591772369</v>
      </c>
      <c r="F6" s="1080">
        <v>2.8</v>
      </c>
      <c r="G6" s="1081">
        <v>2.656231818755117</v>
      </c>
      <c r="H6" s="1080">
        <v>2.5</v>
      </c>
      <c r="I6" s="1081">
        <v>2.4511042865526917</v>
      </c>
    </row>
    <row r="7" spans="1:9" x14ac:dyDescent="0.3">
      <c r="A7" s="22" t="s">
        <v>5</v>
      </c>
      <c r="B7" s="1075"/>
      <c r="C7" s="1076"/>
      <c r="D7" s="1075"/>
      <c r="E7" s="1076"/>
      <c r="F7" s="1075"/>
      <c r="G7" s="1076"/>
      <c r="H7" s="1075"/>
      <c r="I7" s="1076"/>
    </row>
    <row r="8" spans="1:9" x14ac:dyDescent="0.3">
      <c r="A8" s="21" t="s">
        <v>6</v>
      </c>
      <c r="B8" s="1075">
        <v>5.4</v>
      </c>
      <c r="C8" s="1076">
        <v>3.3678626787974508</v>
      </c>
      <c r="D8" s="1075">
        <v>3.7</v>
      </c>
      <c r="E8" s="1076">
        <v>3.2721944813800121</v>
      </c>
      <c r="F8" s="1075">
        <v>3.1</v>
      </c>
      <c r="G8" s="1076">
        <v>2.8350560696178491</v>
      </c>
      <c r="H8" s="1075">
        <v>2.7</v>
      </c>
      <c r="I8" s="1076">
        <v>2.6786640227850995</v>
      </c>
    </row>
    <row r="9" spans="1:9" x14ac:dyDescent="0.3">
      <c r="A9" s="22" t="s">
        <v>5</v>
      </c>
      <c r="B9" s="1075"/>
      <c r="C9" s="1076"/>
      <c r="D9" s="1075"/>
      <c r="E9" s="1076"/>
      <c r="F9" s="1075"/>
      <c r="G9" s="1076"/>
      <c r="H9" s="1075"/>
      <c r="I9" s="1076"/>
    </row>
    <row r="10" spans="1:9" x14ac:dyDescent="0.3">
      <c r="A10" s="21" t="s">
        <v>494</v>
      </c>
      <c r="B10" s="1075">
        <v>3.1</v>
      </c>
      <c r="C10" s="1076">
        <v>3</v>
      </c>
      <c r="D10" s="1075">
        <v>3</v>
      </c>
      <c r="E10" s="1076">
        <v>3</v>
      </c>
      <c r="F10" s="1075">
        <v>3</v>
      </c>
      <c r="G10" s="1076">
        <v>3</v>
      </c>
      <c r="H10" s="1075">
        <v>3</v>
      </c>
      <c r="I10" s="1076">
        <v>3</v>
      </c>
    </row>
    <row r="11" spans="1:9" x14ac:dyDescent="0.3">
      <c r="A11" s="22" t="s">
        <v>495</v>
      </c>
      <c r="B11" s="1075"/>
      <c r="C11" s="1076"/>
      <c r="D11" s="1075"/>
      <c r="E11" s="1076"/>
      <c r="F11" s="1075"/>
      <c r="G11" s="1076"/>
      <c r="H11" s="1075"/>
      <c r="I11" s="1076"/>
    </row>
    <row r="12" spans="1:9" x14ac:dyDescent="0.3">
      <c r="A12" s="21" t="s">
        <v>496</v>
      </c>
      <c r="B12" s="1071">
        <v>722</v>
      </c>
      <c r="C12" s="1073">
        <v>693.73417737745501</v>
      </c>
      <c r="D12" s="1071">
        <v>728</v>
      </c>
      <c r="E12" s="1073">
        <v>696.14070026827847</v>
      </c>
      <c r="F12" s="1071">
        <v>734</v>
      </c>
      <c r="G12" s="1073">
        <v>698.4615084876549</v>
      </c>
      <c r="H12" s="1071">
        <v>740</v>
      </c>
      <c r="I12" s="1073">
        <v>700.7396689672297</v>
      </c>
    </row>
    <row r="13" spans="1:9" x14ac:dyDescent="0.3">
      <c r="A13" s="22" t="s">
        <v>497</v>
      </c>
      <c r="B13" s="1071"/>
      <c r="C13" s="1073"/>
      <c r="D13" s="1071"/>
      <c r="E13" s="1073"/>
      <c r="F13" s="1071"/>
      <c r="G13" s="1073"/>
      <c r="H13" s="1071"/>
      <c r="I13" s="1073"/>
    </row>
    <row r="14" spans="1:9" x14ac:dyDescent="0.3">
      <c r="A14" s="21" t="s">
        <v>498</v>
      </c>
      <c r="B14" s="1071">
        <v>320</v>
      </c>
      <c r="C14" s="1073">
        <v>388.24999999999989</v>
      </c>
      <c r="D14" s="1071">
        <v>315</v>
      </c>
      <c r="E14" s="1073">
        <v>358.33333333333337</v>
      </c>
      <c r="F14" s="1071">
        <v>310</v>
      </c>
      <c r="G14" s="1073">
        <v>334.58333333333337</v>
      </c>
      <c r="H14" s="1071">
        <v>310</v>
      </c>
      <c r="I14" s="1073">
        <v>313.75</v>
      </c>
    </row>
    <row r="15" spans="1:9" x14ac:dyDescent="0.3">
      <c r="A15" s="23" t="s">
        <v>499</v>
      </c>
      <c r="B15" s="1072"/>
      <c r="C15" s="1074"/>
      <c r="D15" s="1072"/>
      <c r="E15" s="1074"/>
      <c r="F15" s="1072"/>
      <c r="G15" s="1074"/>
      <c r="H15" s="1072"/>
      <c r="I15" s="1074"/>
    </row>
    <row r="16" spans="1:9" x14ac:dyDescent="0.3">
      <c r="A16" s="18" t="s">
        <v>7</v>
      </c>
    </row>
  </sheetData>
  <mergeCells count="44">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4:B15"/>
    <mergeCell ref="C14:C15"/>
    <mergeCell ref="D14:D15"/>
    <mergeCell ref="E14:E15"/>
    <mergeCell ref="F14:F15"/>
    <mergeCell ref="G14:G1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C67-17C0-4678-882F-FFD5D2BBD524}">
  <dimension ref="A1:O19"/>
  <sheetViews>
    <sheetView showGridLines="0" workbookViewId="0">
      <selection activeCell="D29" sqref="D29"/>
    </sheetView>
  </sheetViews>
  <sheetFormatPr baseColWidth="10" defaultColWidth="11.44140625" defaultRowHeight="13.8" x14ac:dyDescent="0.3"/>
  <cols>
    <col min="1" max="1" width="49.5546875" style="4" bestFit="1" customWidth="1"/>
    <col min="2" max="5" width="13.44140625" style="4" bestFit="1" customWidth="1"/>
    <col min="6" max="16384" width="11.44140625" style="4"/>
  </cols>
  <sheetData>
    <row r="1" spans="1:15" x14ac:dyDescent="0.3">
      <c r="A1" s="344" t="s">
        <v>500</v>
      </c>
      <c r="B1" s="26"/>
      <c r="C1" s="26"/>
      <c r="D1" s="26"/>
      <c r="E1" s="26"/>
    </row>
    <row r="2" spans="1:15" x14ac:dyDescent="0.3">
      <c r="A2" s="344" t="s">
        <v>501</v>
      </c>
      <c r="B2" s="26"/>
      <c r="C2" s="26"/>
      <c r="D2" s="26"/>
      <c r="E2" s="26"/>
    </row>
    <row r="3" spans="1:15" x14ac:dyDescent="0.3">
      <c r="A3" s="903" t="s">
        <v>502</v>
      </c>
      <c r="B3" s="26"/>
      <c r="C3" s="26"/>
      <c r="D3" s="26"/>
      <c r="E3" s="26"/>
    </row>
    <row r="4" spans="1:15" x14ac:dyDescent="0.3">
      <c r="A4" s="903"/>
      <c r="B4" s="26"/>
      <c r="C4" s="26"/>
      <c r="D4" s="26"/>
      <c r="E4" s="26"/>
    </row>
    <row r="5" spans="1:15" x14ac:dyDescent="0.3">
      <c r="A5" s="27"/>
      <c r="B5" s="28">
        <v>2022</v>
      </c>
      <c r="C5" s="29">
        <v>2023</v>
      </c>
      <c r="D5" s="28">
        <v>2024</v>
      </c>
      <c r="E5" s="28">
        <v>2025</v>
      </c>
    </row>
    <row r="6" spans="1:15" x14ac:dyDescent="0.3">
      <c r="A6" s="30" t="s">
        <v>28</v>
      </c>
      <c r="B6" s="31">
        <v>50590955.947468318</v>
      </c>
      <c r="C6" s="31">
        <v>53090294.686215051</v>
      </c>
      <c r="D6" s="31">
        <v>55548765.765952185</v>
      </c>
      <c r="E6" s="31">
        <v>56939447.189816736</v>
      </c>
      <c r="G6" s="32"/>
      <c r="H6" s="32"/>
      <c r="I6" s="32"/>
      <c r="J6" s="32"/>
      <c r="L6" s="46"/>
      <c r="M6" s="46"/>
      <c r="N6" s="46"/>
      <c r="O6" s="46"/>
    </row>
    <row r="7" spans="1:15" x14ac:dyDescent="0.3">
      <c r="A7" s="30" t="s">
        <v>16</v>
      </c>
      <c r="B7" s="33">
        <v>50577275.178068317</v>
      </c>
      <c r="C7" s="33">
        <v>53076606.374215052</v>
      </c>
      <c r="D7" s="33">
        <v>55535118.867752187</v>
      </c>
      <c r="E7" s="33">
        <v>56925761.671016738</v>
      </c>
      <c r="G7" s="32"/>
      <c r="H7" s="32"/>
      <c r="I7" s="32"/>
      <c r="J7" s="32"/>
      <c r="L7" s="46"/>
      <c r="M7" s="46"/>
      <c r="N7" s="46"/>
      <c r="O7" s="46"/>
    </row>
    <row r="8" spans="1:15" x14ac:dyDescent="0.3">
      <c r="A8" s="34" t="s">
        <v>17</v>
      </c>
      <c r="B8" s="35">
        <v>40612227.559960917</v>
      </c>
      <c r="C8" s="36">
        <v>43260962.589999408</v>
      </c>
      <c r="D8" s="35">
        <v>46533143.666800998</v>
      </c>
      <c r="E8" s="37">
        <v>48170420.655645803</v>
      </c>
      <c r="G8" s="335"/>
      <c r="H8" s="335"/>
      <c r="I8" s="335"/>
      <c r="J8" s="335"/>
      <c r="L8" s="46"/>
      <c r="M8" s="46"/>
      <c r="N8" s="46"/>
      <c r="O8" s="46"/>
    </row>
    <row r="9" spans="1:15" x14ac:dyDescent="0.3">
      <c r="A9" s="38" t="s">
        <v>503</v>
      </c>
      <c r="B9" s="35">
        <v>2948819.534</v>
      </c>
      <c r="C9" s="36">
        <v>2199133.3960000002</v>
      </c>
      <c r="D9" s="35">
        <v>2006118.1159999999</v>
      </c>
      <c r="E9" s="37">
        <v>1685221.5350000001</v>
      </c>
      <c r="G9" s="880"/>
      <c r="H9" s="880"/>
      <c r="I9" s="880"/>
      <c r="J9" s="880"/>
      <c r="L9" s="46"/>
      <c r="M9" s="46"/>
      <c r="N9" s="46"/>
      <c r="O9" s="46"/>
    </row>
    <row r="10" spans="1:15" x14ac:dyDescent="0.3">
      <c r="A10" s="38" t="s">
        <v>504</v>
      </c>
      <c r="B10" s="35">
        <v>37663408.025960915</v>
      </c>
      <c r="C10" s="36">
        <v>41061829.19399941</v>
      </c>
      <c r="D10" s="35">
        <v>44527025.550801001</v>
      </c>
      <c r="E10" s="37">
        <v>46485199.120645806</v>
      </c>
      <c r="G10" s="880"/>
      <c r="H10" s="880"/>
      <c r="I10" s="880"/>
      <c r="J10" s="880"/>
      <c r="L10" s="46"/>
      <c r="M10" s="46"/>
      <c r="N10" s="46"/>
      <c r="O10" s="46"/>
    </row>
    <row r="11" spans="1:15" x14ac:dyDescent="0.3">
      <c r="A11" s="34" t="s">
        <v>20</v>
      </c>
      <c r="B11" s="35">
        <v>2960061.6843803432</v>
      </c>
      <c r="C11" s="36">
        <v>2565821.408272387</v>
      </c>
      <c r="D11" s="35">
        <v>1527426.8239999998</v>
      </c>
      <c r="E11" s="37">
        <v>1058375.0190000001</v>
      </c>
      <c r="G11" s="880"/>
      <c r="H11" s="880"/>
      <c r="I11" s="880"/>
      <c r="J11" s="880"/>
      <c r="L11" s="46"/>
      <c r="M11" s="46"/>
      <c r="N11" s="46"/>
      <c r="O11" s="46"/>
    </row>
    <row r="12" spans="1:15" x14ac:dyDescent="0.3">
      <c r="A12" s="34" t="s">
        <v>21</v>
      </c>
      <c r="B12" s="35">
        <v>3211857.239678408</v>
      </c>
      <c r="C12" s="36">
        <v>3314028.4930680948</v>
      </c>
      <c r="D12" s="35">
        <v>3402056.7723835837</v>
      </c>
      <c r="E12" s="37">
        <v>3485444.7317624306</v>
      </c>
      <c r="G12" s="32"/>
      <c r="H12" s="32"/>
      <c r="I12" s="32"/>
      <c r="J12" s="32"/>
      <c r="L12" s="46"/>
      <c r="M12" s="46"/>
      <c r="N12" s="46"/>
      <c r="O12" s="46"/>
    </row>
    <row r="13" spans="1:15" x14ac:dyDescent="0.3">
      <c r="A13" s="34" t="s">
        <v>22</v>
      </c>
      <c r="B13" s="35">
        <v>111851.8578681557</v>
      </c>
      <c r="C13" s="36">
        <v>115409.9377140391</v>
      </c>
      <c r="D13" s="35">
        <v>118475.49320160499</v>
      </c>
      <c r="E13" s="37">
        <v>121379.45109398389</v>
      </c>
      <c r="G13" s="32"/>
      <c r="H13" s="32"/>
      <c r="I13" s="32"/>
      <c r="J13" s="32"/>
      <c r="L13" s="46"/>
      <c r="M13" s="46"/>
      <c r="N13" s="46"/>
      <c r="O13" s="46"/>
    </row>
    <row r="14" spans="1:15" x14ac:dyDescent="0.3">
      <c r="A14" s="34" t="s">
        <v>23</v>
      </c>
      <c r="B14" s="35">
        <v>1329555.6053482003</v>
      </c>
      <c r="C14" s="36">
        <v>1354087.3666859008</v>
      </c>
      <c r="D14" s="35">
        <v>1405814.636630781</v>
      </c>
      <c r="E14" s="37">
        <v>1480211.1239016564</v>
      </c>
      <c r="G14" s="32"/>
      <c r="H14" s="32"/>
      <c r="I14" s="32"/>
      <c r="J14" s="32"/>
      <c r="L14" s="46"/>
      <c r="M14" s="46"/>
      <c r="N14" s="46"/>
      <c r="O14" s="46"/>
    </row>
    <row r="15" spans="1:15" x14ac:dyDescent="0.3">
      <c r="A15" s="34" t="s">
        <v>24</v>
      </c>
      <c r="B15" s="35">
        <v>741915.06574447546</v>
      </c>
      <c r="C15" s="36">
        <v>757269.77582167496</v>
      </c>
      <c r="D15" s="35">
        <v>770974.18550491997</v>
      </c>
      <c r="E15" s="37">
        <v>784096.68589652888</v>
      </c>
      <c r="G15" s="32"/>
      <c r="H15" s="32"/>
      <c r="I15" s="32"/>
      <c r="J15" s="32"/>
      <c r="L15" s="46"/>
      <c r="M15" s="46"/>
      <c r="N15" s="46"/>
      <c r="O15" s="46"/>
    </row>
    <row r="16" spans="1:15" x14ac:dyDescent="0.3">
      <c r="A16" s="34" t="s">
        <v>69</v>
      </c>
      <c r="B16" s="35">
        <v>1609806.1650878177</v>
      </c>
      <c r="C16" s="36">
        <v>1709026.8026535583</v>
      </c>
      <c r="D16" s="35">
        <v>1777227.2892302969</v>
      </c>
      <c r="E16" s="37">
        <v>1825834.0037163454</v>
      </c>
      <c r="G16" s="32"/>
      <c r="H16" s="32"/>
      <c r="I16" s="32"/>
      <c r="J16" s="32"/>
      <c r="L16" s="46"/>
      <c r="M16" s="46"/>
      <c r="N16" s="46"/>
      <c r="O16" s="46"/>
    </row>
    <row r="17" spans="1:15" x14ac:dyDescent="0.3">
      <c r="A17" s="30" t="s">
        <v>26</v>
      </c>
      <c r="B17" s="39">
        <v>13680.769400000001</v>
      </c>
      <c r="C17" s="40">
        <v>13688.312</v>
      </c>
      <c r="D17" s="39">
        <v>13646.8982</v>
      </c>
      <c r="E17" s="41">
        <v>13685.518800000002</v>
      </c>
      <c r="G17" s="32"/>
      <c r="H17" s="32"/>
      <c r="I17" s="32"/>
      <c r="J17" s="32"/>
      <c r="L17" s="46"/>
      <c r="M17" s="46"/>
      <c r="N17" s="46"/>
      <c r="O17" s="46"/>
    </row>
    <row r="18" spans="1:15" x14ac:dyDescent="0.3">
      <c r="A18" s="42" t="s">
        <v>27</v>
      </c>
      <c r="B18" s="43">
        <v>13680.769400000001</v>
      </c>
      <c r="C18" s="44">
        <v>13688.312</v>
      </c>
      <c r="D18" s="43">
        <v>13646.8982</v>
      </c>
      <c r="E18" s="45">
        <v>13685.518800000002</v>
      </c>
      <c r="G18" s="32"/>
      <c r="H18" s="32"/>
      <c r="I18" s="32"/>
      <c r="J18" s="32"/>
      <c r="L18" s="46"/>
      <c r="M18" s="46"/>
      <c r="N18" s="46"/>
      <c r="O18" s="46"/>
    </row>
    <row r="19" spans="1:15" x14ac:dyDescent="0.3">
      <c r="A19" s="26" t="s">
        <v>30</v>
      </c>
      <c r="B19" s="26"/>
      <c r="C19" s="26"/>
      <c r="D19" s="26"/>
      <c r="E19" s="26"/>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77CB-1DDB-4FE9-9CF4-219970A29B6A}">
  <dimension ref="A1:E26"/>
  <sheetViews>
    <sheetView showGridLines="0" workbookViewId="0">
      <selection activeCell="D29" sqref="D29"/>
    </sheetView>
  </sheetViews>
  <sheetFormatPr baseColWidth="10" defaultColWidth="11.44140625" defaultRowHeight="13.8" x14ac:dyDescent="0.3"/>
  <cols>
    <col min="1" max="1" width="59.5546875" style="4" customWidth="1"/>
    <col min="2" max="16384" width="11.44140625" style="4"/>
  </cols>
  <sheetData>
    <row r="1" spans="1:5" ht="13.05" x14ac:dyDescent="0.3">
      <c r="A1" s="47" t="s">
        <v>505</v>
      </c>
      <c r="B1" s="7"/>
      <c r="C1" s="7"/>
      <c r="D1" s="7"/>
      <c r="E1" s="7"/>
    </row>
    <row r="2" spans="1:5" x14ac:dyDescent="0.3">
      <c r="A2" s="47" t="s">
        <v>506</v>
      </c>
    </row>
    <row r="3" spans="1:5" ht="13.05" x14ac:dyDescent="0.3">
      <c r="A3" s="47" t="s">
        <v>507</v>
      </c>
    </row>
    <row r="4" spans="1:5" x14ac:dyDescent="0.3">
      <c r="A4" s="48" t="s">
        <v>508</v>
      </c>
      <c r="B4" s="7"/>
      <c r="C4" s="7"/>
      <c r="D4" s="7"/>
      <c r="E4" s="7"/>
    </row>
    <row r="5" spans="1:5" ht="13.05" x14ac:dyDescent="0.3">
      <c r="A5" s="7"/>
      <c r="B5" s="7"/>
      <c r="C5" s="7"/>
      <c r="D5" s="7"/>
      <c r="E5" s="7"/>
    </row>
    <row r="6" spans="1:5" ht="13.05" x14ac:dyDescent="0.3">
      <c r="A6" s="313"/>
      <c r="B6" s="28">
        <v>2022</v>
      </c>
      <c r="C6" s="29">
        <v>2023</v>
      </c>
      <c r="D6" s="28">
        <v>2024</v>
      </c>
      <c r="E6" s="314">
        <v>2025</v>
      </c>
    </row>
    <row r="7" spans="1:5" ht="13.05" x14ac:dyDescent="0.3">
      <c r="A7" s="10" t="s">
        <v>509</v>
      </c>
      <c r="B7" s="545">
        <v>47518419.351904087</v>
      </c>
      <c r="C7" s="545">
        <v>50613766.554059319</v>
      </c>
      <c r="D7" s="545">
        <v>54157502.498000547</v>
      </c>
      <c r="E7" s="545">
        <v>56424223.468393929</v>
      </c>
    </row>
    <row r="8" spans="1:5" ht="13.05" x14ac:dyDescent="0.3">
      <c r="A8" s="312" t="s">
        <v>510</v>
      </c>
      <c r="B8" s="987">
        <v>-3.0005126634899</v>
      </c>
      <c r="C8" s="987">
        <v>6.5139944559860368</v>
      </c>
      <c r="D8" s="987">
        <v>7.0015258401214737</v>
      </c>
      <c r="E8" s="987">
        <v>4.1854237471106899</v>
      </c>
    </row>
    <row r="9" spans="1:5" x14ac:dyDescent="0.3">
      <c r="A9" s="311" t="s">
        <v>511</v>
      </c>
      <c r="B9" s="546">
        <v>3072536.5955642313</v>
      </c>
      <c r="C9" s="546">
        <v>2476528.1321557313</v>
      </c>
      <c r="D9" s="546">
        <v>1391263.2679516375</v>
      </c>
      <c r="E9" s="546">
        <v>515223.72142280638</v>
      </c>
    </row>
    <row r="10" spans="1:5" x14ac:dyDescent="0.3">
      <c r="A10" s="10" t="s">
        <v>512</v>
      </c>
      <c r="B10" s="545">
        <v>50590955.947468318</v>
      </c>
      <c r="C10" s="545">
        <v>53090294.686215051</v>
      </c>
      <c r="D10" s="545">
        <v>55548765.765952185</v>
      </c>
      <c r="E10" s="545">
        <v>56939447.189816736</v>
      </c>
    </row>
    <row r="11" spans="1:5" ht="13.05" x14ac:dyDescent="0.3">
      <c r="A11" s="312" t="s">
        <v>510</v>
      </c>
      <c r="B11" s="987">
        <v>-4.369710671533042</v>
      </c>
      <c r="C11" s="987">
        <v>4.940287630346333</v>
      </c>
      <c r="D11" s="987">
        <v>4.6307354183428231</v>
      </c>
      <c r="E11" s="987">
        <v>2.5035325352214244</v>
      </c>
    </row>
    <row r="12" spans="1:5" ht="13.05" x14ac:dyDescent="0.3">
      <c r="A12" s="7" t="s">
        <v>30</v>
      </c>
      <c r="B12" s="7"/>
      <c r="C12" s="7"/>
      <c r="D12" s="7"/>
      <c r="E12" s="7"/>
    </row>
    <row r="13" spans="1:5" ht="13.05" x14ac:dyDescent="0.3">
      <c r="A13" s="7"/>
      <c r="B13" s="495"/>
      <c r="C13" s="495"/>
      <c r="D13" s="495"/>
      <c r="E13" s="495"/>
    </row>
    <row r="14" spans="1:5" ht="13.05" x14ac:dyDescent="0.3">
      <c r="B14" s="49"/>
      <c r="C14" s="49"/>
      <c r="D14" s="49"/>
      <c r="E14" s="49"/>
    </row>
    <row r="15" spans="1:5" ht="13.05" x14ac:dyDescent="0.3">
      <c r="B15" s="495"/>
      <c r="C15" s="495"/>
      <c r="D15" s="495"/>
      <c r="E15" s="495"/>
    </row>
    <row r="16" spans="1:5" ht="13.05" x14ac:dyDescent="0.3">
      <c r="B16" s="114"/>
      <c r="C16" s="114"/>
      <c r="D16" s="114"/>
      <c r="E16" s="114"/>
    </row>
    <row r="17" spans="2:5" ht="13.05" x14ac:dyDescent="0.3">
      <c r="B17" s="50"/>
      <c r="C17" s="50"/>
      <c r="D17" s="50"/>
      <c r="E17" s="50"/>
    </row>
    <row r="18" spans="2:5" ht="13.05" x14ac:dyDescent="0.3">
      <c r="B18" s="50"/>
      <c r="C18" s="50"/>
      <c r="D18" s="50"/>
      <c r="E18" s="50"/>
    </row>
    <row r="21" spans="2:5" ht="13.05" x14ac:dyDescent="0.3">
      <c r="B21" s="49"/>
      <c r="C21" s="49"/>
      <c r="D21" s="49"/>
      <c r="E21" s="49"/>
    </row>
    <row r="22" spans="2:5" ht="13.05" x14ac:dyDescent="0.3">
      <c r="B22" s="49"/>
      <c r="C22" s="49"/>
      <c r="D22" s="49"/>
      <c r="E22" s="49"/>
    </row>
    <row r="23" spans="2:5" ht="13.05" x14ac:dyDescent="0.3">
      <c r="B23" s="49"/>
      <c r="C23" s="49"/>
      <c r="D23" s="49"/>
      <c r="E23" s="49"/>
    </row>
    <row r="24" spans="2:5" ht="13.05" x14ac:dyDescent="0.3">
      <c r="B24" s="49"/>
      <c r="C24" s="49"/>
      <c r="D24" s="49"/>
      <c r="E24" s="49"/>
    </row>
    <row r="25" spans="2:5" ht="13.05" x14ac:dyDescent="0.3">
      <c r="B25" s="49"/>
      <c r="C25" s="49"/>
      <c r="D25" s="49"/>
      <c r="E25" s="49"/>
    </row>
    <row r="26" spans="2:5" ht="13.05" x14ac:dyDescent="0.3">
      <c r="B26" s="49"/>
      <c r="C26" s="49"/>
      <c r="D26" s="49"/>
      <c r="E26" s="49"/>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C1E-9C95-4A46-A549-3A37A2873029}">
  <dimension ref="A1:E13"/>
  <sheetViews>
    <sheetView showGridLines="0" workbookViewId="0">
      <selection activeCell="D29" sqref="D29"/>
    </sheetView>
  </sheetViews>
  <sheetFormatPr baseColWidth="10" defaultColWidth="11.44140625" defaultRowHeight="13.8" x14ac:dyDescent="0.3"/>
  <cols>
    <col min="1" max="1" width="36.33203125" style="4" bestFit="1" customWidth="1"/>
    <col min="2" max="16384" width="11.44140625" style="4"/>
  </cols>
  <sheetData>
    <row r="1" spans="1:5" x14ac:dyDescent="0.3">
      <c r="A1" s="344" t="s">
        <v>513</v>
      </c>
      <c r="B1" s="26"/>
      <c r="C1" s="26"/>
      <c r="D1" s="26"/>
      <c r="E1" s="26"/>
    </row>
    <row r="2" spans="1:5" x14ac:dyDescent="0.3">
      <c r="A2" s="344" t="s">
        <v>514</v>
      </c>
      <c r="B2" s="26"/>
      <c r="C2" s="26"/>
      <c r="D2" s="26"/>
      <c r="E2" s="26"/>
    </row>
    <row r="3" spans="1:5" x14ac:dyDescent="0.3">
      <c r="A3" s="344" t="s">
        <v>515</v>
      </c>
      <c r="B3" s="26"/>
      <c r="C3" s="26"/>
      <c r="D3" s="26"/>
      <c r="E3" s="26"/>
    </row>
    <row r="4" spans="1:5" x14ac:dyDescent="0.3">
      <c r="A4" s="51"/>
      <c r="B4" s="26"/>
      <c r="C4" s="26"/>
      <c r="D4" s="26"/>
      <c r="E4" s="26"/>
    </row>
    <row r="5" spans="1:5" x14ac:dyDescent="0.3">
      <c r="A5" s="27"/>
      <c r="B5" s="28">
        <v>2022</v>
      </c>
      <c r="C5" s="29">
        <v>2023</v>
      </c>
      <c r="D5" s="28">
        <v>2024</v>
      </c>
      <c r="E5" s="339">
        <v>2025</v>
      </c>
    </row>
    <row r="6" spans="1:5" x14ac:dyDescent="0.3">
      <c r="A6" s="30" t="s">
        <v>73</v>
      </c>
      <c r="B6" s="315"/>
      <c r="C6" s="53"/>
      <c r="D6" s="315"/>
      <c r="E6" s="54"/>
    </row>
    <row r="7" spans="1:5" x14ac:dyDescent="0.3">
      <c r="A7" s="34" t="s">
        <v>516</v>
      </c>
      <c r="B7" s="315">
        <v>1.6036387500986793E-2</v>
      </c>
      <c r="C7" s="53">
        <v>1.731512785126621E-2</v>
      </c>
      <c r="D7" s="315">
        <v>1.8496589822790011E-2</v>
      </c>
      <c r="E7" s="54">
        <v>1.9428239450864915E-2</v>
      </c>
    </row>
    <row r="8" spans="1:5" x14ac:dyDescent="0.3">
      <c r="A8" s="34" t="s">
        <v>517</v>
      </c>
      <c r="B8" s="315">
        <v>1.4699999999999935E-2</v>
      </c>
      <c r="C8" s="53">
        <v>3.9999999999995595E-4</v>
      </c>
      <c r="D8" s="315">
        <v>-7.3999999999999622E-3</v>
      </c>
      <c r="E8" s="54">
        <v>-1.2299999999999978E-2</v>
      </c>
    </row>
    <row r="9" spans="1:5" x14ac:dyDescent="0.3">
      <c r="A9" s="52" t="s">
        <v>76</v>
      </c>
      <c r="B9" s="316"/>
      <c r="C9" s="340"/>
      <c r="D9" s="316"/>
      <c r="E9" s="55"/>
    </row>
    <row r="10" spans="1:5" x14ac:dyDescent="0.3">
      <c r="A10" s="42" t="s">
        <v>518</v>
      </c>
      <c r="B10" s="317">
        <v>288</v>
      </c>
      <c r="C10" s="341">
        <v>288</v>
      </c>
      <c r="D10" s="317">
        <v>288</v>
      </c>
      <c r="E10" s="56">
        <v>288</v>
      </c>
    </row>
    <row r="11" spans="1:5" x14ac:dyDescent="0.3">
      <c r="A11" s="57" t="s">
        <v>30</v>
      </c>
      <c r="B11" s="26"/>
      <c r="C11" s="26"/>
      <c r="D11" s="26"/>
      <c r="E11" s="26"/>
    </row>
    <row r="13" spans="1:5" x14ac:dyDescent="0.3">
      <c r="B13" s="58"/>
      <c r="C13" s="58"/>
      <c r="D13" s="58"/>
      <c r="E13" s="58"/>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B27E-CCC4-4217-AEC4-0EA447C97C9F}">
  <dimension ref="A1:K15"/>
  <sheetViews>
    <sheetView showGridLines="0" workbookViewId="0">
      <selection activeCell="D29" sqref="D29"/>
    </sheetView>
  </sheetViews>
  <sheetFormatPr baseColWidth="10" defaultColWidth="11.44140625" defaultRowHeight="13.8" x14ac:dyDescent="0.3"/>
  <cols>
    <col min="1" max="1" width="49.33203125" style="4" customWidth="1"/>
    <col min="2" max="16384" width="11.44140625" style="4"/>
  </cols>
  <sheetData>
    <row r="1" spans="1:11" ht="13.05" x14ac:dyDescent="0.3">
      <c r="A1" s="344" t="s">
        <v>519</v>
      </c>
      <c r="B1" s="26"/>
      <c r="C1" s="26"/>
      <c r="D1" s="26"/>
      <c r="E1" s="26"/>
    </row>
    <row r="2" spans="1:11" x14ac:dyDescent="0.3">
      <c r="A2" s="344" t="s">
        <v>520</v>
      </c>
      <c r="B2" s="26"/>
      <c r="C2" s="26"/>
      <c r="D2" s="26"/>
      <c r="E2" s="26"/>
    </row>
    <row r="3" spans="1:11" ht="13.05" x14ac:dyDescent="0.3">
      <c r="A3" s="1082" t="s">
        <v>521</v>
      </c>
      <c r="B3" s="1082"/>
      <c r="C3" s="1082"/>
      <c r="D3" s="1082"/>
      <c r="E3" s="1082"/>
    </row>
    <row r="4" spans="1:11" ht="13.05" x14ac:dyDescent="0.3">
      <c r="A4" s="901"/>
      <c r="B4" s="902"/>
      <c r="C4" s="901"/>
      <c r="D4" s="902"/>
      <c r="E4" s="901"/>
    </row>
    <row r="5" spans="1:11" x14ac:dyDescent="0.3">
      <c r="A5" s="127" t="s">
        <v>522</v>
      </c>
      <c r="B5" s="128" t="s">
        <v>523</v>
      </c>
      <c r="C5" s="129" t="s">
        <v>524</v>
      </c>
      <c r="D5" s="128" t="s">
        <v>525</v>
      </c>
      <c r="E5" s="130" t="s">
        <v>526</v>
      </c>
    </row>
    <row r="6" spans="1:11" x14ac:dyDescent="0.3">
      <c r="A6" s="59" t="s">
        <v>527</v>
      </c>
      <c r="B6" s="60">
        <v>46990353.984907568</v>
      </c>
      <c r="C6" s="61">
        <v>49947737.697246887</v>
      </c>
      <c r="D6" s="60">
        <v>53047627.414208367</v>
      </c>
      <c r="E6" s="62">
        <v>55066713.585884713</v>
      </c>
      <c r="G6" s="32"/>
      <c r="H6" s="32"/>
      <c r="I6" s="32"/>
      <c r="J6" s="32"/>
      <c r="K6" s="32"/>
    </row>
    <row r="7" spans="1:11" x14ac:dyDescent="0.3">
      <c r="A7" s="63" t="s">
        <v>401</v>
      </c>
      <c r="B7" s="64">
        <v>39198589.206036463</v>
      </c>
      <c r="C7" s="65">
        <v>41615951.415302984</v>
      </c>
      <c r="D7" s="64">
        <v>44991836.080521204</v>
      </c>
      <c r="E7" s="66">
        <v>46730888.406482205</v>
      </c>
      <c r="G7" s="32"/>
      <c r="H7" s="32"/>
      <c r="I7" s="32"/>
      <c r="J7" s="32"/>
      <c r="K7" s="32"/>
    </row>
    <row r="8" spans="1:11" x14ac:dyDescent="0.3">
      <c r="A8" s="63" t="s">
        <v>528</v>
      </c>
      <c r="B8" s="64">
        <v>1220391.8182067357</v>
      </c>
      <c r="C8" s="65">
        <v>747993.82558395702</v>
      </c>
      <c r="D8" s="64">
        <v>972967.62839350512</v>
      </c>
      <c r="E8" s="66">
        <v>1024175.8340574122</v>
      </c>
      <c r="G8" s="32"/>
      <c r="H8" s="32"/>
      <c r="I8" s="32"/>
      <c r="J8" s="32"/>
      <c r="K8" s="32"/>
    </row>
    <row r="9" spans="1:11" x14ac:dyDescent="0.3">
      <c r="A9" s="63" t="s">
        <v>529</v>
      </c>
      <c r="B9" s="64">
        <v>37978197.387829728</v>
      </c>
      <c r="C9" s="65">
        <v>40867957.589719027</v>
      </c>
      <c r="D9" s="64">
        <v>44018868.452127695</v>
      </c>
      <c r="E9" s="66">
        <v>45706712.572424792</v>
      </c>
      <c r="G9" s="32"/>
      <c r="H9" s="32"/>
      <c r="I9" s="32"/>
      <c r="J9" s="32"/>
      <c r="K9" s="32"/>
    </row>
    <row r="10" spans="1:11" x14ac:dyDescent="0.3">
      <c r="A10" s="63" t="s">
        <v>404</v>
      </c>
      <c r="B10" s="64">
        <v>727317.98073631572</v>
      </c>
      <c r="C10" s="65">
        <v>1066997.8282568257</v>
      </c>
      <c r="D10" s="64">
        <v>591732.20979611052</v>
      </c>
      <c r="E10" s="66">
        <v>666063.38879527512</v>
      </c>
      <c r="G10" s="32"/>
      <c r="H10" s="32"/>
      <c r="I10" s="32"/>
      <c r="J10" s="32"/>
      <c r="K10" s="32"/>
    </row>
    <row r="11" spans="1:11" x14ac:dyDescent="0.3">
      <c r="A11" s="63" t="s">
        <v>530</v>
      </c>
      <c r="B11" s="64">
        <v>2704259.9297969379</v>
      </c>
      <c r="C11" s="65">
        <v>2731455.7710747351</v>
      </c>
      <c r="D11" s="64">
        <v>2765350.0692804572</v>
      </c>
      <c r="E11" s="66">
        <v>2803434.2364629554</v>
      </c>
      <c r="G11" s="32"/>
      <c r="H11" s="32"/>
      <c r="I11" s="32"/>
      <c r="J11" s="32"/>
      <c r="K11" s="32"/>
    </row>
    <row r="12" spans="1:11" ht="15" x14ac:dyDescent="0.3">
      <c r="A12" s="67" t="s">
        <v>531</v>
      </c>
      <c r="B12" s="68">
        <v>4360186.8683378426</v>
      </c>
      <c r="C12" s="69">
        <v>4533332.6836123448</v>
      </c>
      <c r="D12" s="68">
        <v>4698709.0566106047</v>
      </c>
      <c r="E12" s="70">
        <v>4866327.5541442763</v>
      </c>
      <c r="G12" s="32"/>
      <c r="H12" s="32"/>
      <c r="I12" s="32"/>
      <c r="J12" s="32"/>
      <c r="K12" s="32"/>
    </row>
    <row r="13" spans="1:11" ht="39" customHeight="1" x14ac:dyDescent="0.3">
      <c r="A13" s="1083" t="s">
        <v>532</v>
      </c>
      <c r="B13" s="1083"/>
      <c r="C13" s="1083"/>
      <c r="D13" s="1083"/>
      <c r="E13" s="1083"/>
    </row>
    <row r="14" spans="1:11" ht="13.05" x14ac:dyDescent="0.3">
      <c r="A14" s="902" t="s">
        <v>30</v>
      </c>
      <c r="B14" s="71"/>
      <c r="C14" s="71"/>
      <c r="D14" s="71"/>
      <c r="E14" s="71"/>
    </row>
    <row r="15" spans="1:11" ht="13.05" x14ac:dyDescent="0.3">
      <c r="A15" s="902"/>
      <c r="B15" s="72"/>
      <c r="C15" s="72"/>
      <c r="D15" s="72"/>
      <c r="E15" s="72"/>
    </row>
  </sheetData>
  <mergeCells count="2">
    <mergeCell ref="A3:E3"/>
    <mergeCell ref="A13:E13"/>
  </mergeCells>
  <pageMargins left="0.7" right="0.7" top="0.75" bottom="0.75" header="0.3" footer="0.3"/>
  <pageSetup paperSize="9" orientation="portrait" horizontalDpi="90" verticalDpi="9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E7A5-BD4F-4256-9DC4-4B2769844F56}">
  <dimension ref="A1:K29"/>
  <sheetViews>
    <sheetView showGridLines="0" topLeftCell="A2" workbookViewId="0">
      <selection activeCell="D29" sqref="D29"/>
    </sheetView>
  </sheetViews>
  <sheetFormatPr baseColWidth="10" defaultColWidth="11.44140625" defaultRowHeight="13.8" x14ac:dyDescent="0.3"/>
  <cols>
    <col min="1" max="1" width="54.77734375" style="4" customWidth="1"/>
    <col min="2" max="16384" width="11.44140625" style="4"/>
  </cols>
  <sheetData>
    <row r="1" spans="1:11" x14ac:dyDescent="0.3">
      <c r="A1" s="344" t="s">
        <v>533</v>
      </c>
      <c r="B1" s="26"/>
      <c r="C1" s="26"/>
      <c r="D1" s="26"/>
      <c r="E1" s="26"/>
    </row>
    <row r="2" spans="1:11" x14ac:dyDescent="0.3">
      <c r="A2" s="344" t="s">
        <v>534</v>
      </c>
      <c r="B2" s="26"/>
      <c r="C2" s="26"/>
      <c r="D2" s="26"/>
      <c r="E2" s="26"/>
    </row>
    <row r="3" spans="1:11" x14ac:dyDescent="0.3">
      <c r="A3" s="919" t="s">
        <v>535</v>
      </c>
      <c r="B3" s="26"/>
      <c r="C3" s="26"/>
      <c r="D3" s="26"/>
      <c r="E3" s="26"/>
    </row>
    <row r="4" spans="1:11" x14ac:dyDescent="0.3">
      <c r="A4" s="51"/>
      <c r="B4" s="26"/>
      <c r="C4" s="26"/>
      <c r="D4" s="26"/>
      <c r="E4" s="26"/>
    </row>
    <row r="5" spans="1:11" x14ac:dyDescent="0.3">
      <c r="A5" s="73"/>
      <c r="B5" s="74">
        <v>2022</v>
      </c>
      <c r="C5" s="74">
        <v>2023</v>
      </c>
      <c r="D5" s="74">
        <v>2024</v>
      </c>
      <c r="E5" s="74">
        <v>2025</v>
      </c>
    </row>
    <row r="6" spans="1:11" x14ac:dyDescent="0.3">
      <c r="A6" s="75" t="s">
        <v>536</v>
      </c>
      <c r="B6" s="76">
        <v>54754611</v>
      </c>
      <c r="C6" s="76">
        <v>54738575</v>
      </c>
      <c r="D6" s="77">
        <v>55027196</v>
      </c>
      <c r="E6" s="76">
        <v>55793585</v>
      </c>
      <c r="G6" s="335"/>
      <c r="H6" s="32"/>
      <c r="I6" s="32"/>
      <c r="J6" s="32"/>
      <c r="K6" s="32"/>
    </row>
    <row r="7" spans="1:11" x14ac:dyDescent="0.3">
      <c r="A7" s="78" t="s">
        <v>537</v>
      </c>
      <c r="B7" s="924">
        <v>55476899.870444514</v>
      </c>
      <c r="C7" s="924">
        <v>55244637.864454143</v>
      </c>
      <c r="D7" s="924">
        <v>55471283.022110611</v>
      </c>
      <c r="E7" s="924">
        <v>56207898.072307907</v>
      </c>
      <c r="F7" s="131"/>
      <c r="G7" s="335"/>
      <c r="H7" s="79"/>
      <c r="I7" s="79"/>
      <c r="J7" s="79"/>
      <c r="K7" s="79"/>
    </row>
    <row r="8" spans="1:11" x14ac:dyDescent="0.3">
      <c r="A8" s="80" t="s">
        <v>1236</v>
      </c>
      <c r="B8" s="925">
        <v>-1.0311237327521099</v>
      </c>
      <c r="C8" s="926">
        <v>-0.41866435675528635</v>
      </c>
      <c r="D8" s="926">
        <v>0.41025729630548824</v>
      </c>
      <c r="E8" s="926">
        <v>1.3279214217988908</v>
      </c>
      <c r="G8" s="79"/>
    </row>
    <row r="9" spans="1:11" x14ac:dyDescent="0.3">
      <c r="A9" s="81" t="s">
        <v>538</v>
      </c>
      <c r="B9" s="82">
        <v>722288.87044451386</v>
      </c>
      <c r="C9" s="82">
        <v>506062.86445414275</v>
      </c>
      <c r="D9" s="82">
        <v>444087.0221106112</v>
      </c>
      <c r="E9" s="82">
        <v>414313.07230790704</v>
      </c>
    </row>
    <row r="10" spans="1:11" x14ac:dyDescent="0.3">
      <c r="A10" s="81" t="s">
        <v>539</v>
      </c>
      <c r="B10" s="927">
        <v>1.3191379817208748</v>
      </c>
      <c r="C10" s="927">
        <v>0.92450865674553739</v>
      </c>
      <c r="D10" s="927">
        <v>0.80703189403037445</v>
      </c>
      <c r="E10" s="927">
        <v>0.74258191565912401</v>
      </c>
    </row>
    <row r="11" spans="1:11" x14ac:dyDescent="0.3">
      <c r="A11" s="83" t="s">
        <v>540</v>
      </c>
      <c r="B11" s="928">
        <v>0.30829822049192274</v>
      </c>
      <c r="C11" s="928">
        <v>0.21248163233271436</v>
      </c>
      <c r="D11" s="928">
        <v>0.18337699323635431</v>
      </c>
      <c r="E11" s="928">
        <v>0.16767719073247689</v>
      </c>
      <c r="G11" s="734"/>
    </row>
    <row r="12" spans="1:11" x14ac:dyDescent="0.3">
      <c r="A12" s="976" t="s">
        <v>1233</v>
      </c>
      <c r="B12" s="26"/>
      <c r="C12" s="26"/>
      <c r="D12" s="26"/>
      <c r="E12" s="26"/>
    </row>
    <row r="13" spans="1:11" x14ac:dyDescent="0.3">
      <c r="A13" s="26" t="s">
        <v>30</v>
      </c>
      <c r="B13" s="26"/>
      <c r="C13" s="26"/>
      <c r="D13" s="26"/>
      <c r="E13" s="26"/>
    </row>
    <row r="14" spans="1:11" x14ac:dyDescent="0.3">
      <c r="A14" s="4" t="s">
        <v>1237</v>
      </c>
      <c r="B14" s="32"/>
      <c r="C14" s="79"/>
      <c r="D14" s="32"/>
      <c r="E14" s="32"/>
    </row>
    <row r="16" spans="1:11" x14ac:dyDescent="0.3">
      <c r="B16" s="84"/>
      <c r="C16" s="84"/>
      <c r="D16" s="84"/>
      <c r="E16" s="84"/>
    </row>
    <row r="17" spans="1:5" x14ac:dyDescent="0.3">
      <c r="A17" s="929"/>
      <c r="B17" s="930"/>
      <c r="C17" s="930"/>
      <c r="D17" s="930"/>
      <c r="E17" s="930"/>
    </row>
    <row r="18" spans="1:5" x14ac:dyDescent="0.3">
      <c r="B18" s="50"/>
      <c r="C18" s="50"/>
      <c r="D18" s="50"/>
      <c r="E18" s="50"/>
    </row>
    <row r="19" spans="1:5" x14ac:dyDescent="0.3">
      <c r="B19" s="49"/>
      <c r="C19" s="49"/>
      <c r="D19" s="49"/>
      <c r="E19" s="49"/>
    </row>
    <row r="20" spans="1:5" x14ac:dyDescent="0.3">
      <c r="B20" s="50"/>
      <c r="C20" s="50"/>
      <c r="D20" s="50"/>
      <c r="E20" s="50"/>
    </row>
    <row r="21" spans="1:5" x14ac:dyDescent="0.3">
      <c r="B21" s="50"/>
      <c r="C21" s="50"/>
      <c r="D21" s="50"/>
      <c r="E21" s="50"/>
    </row>
    <row r="24" spans="1:5" x14ac:dyDescent="0.3">
      <c r="B24" s="85"/>
      <c r="C24" s="85"/>
      <c r="D24" s="85"/>
      <c r="E24" s="85"/>
    </row>
    <row r="25" spans="1:5" x14ac:dyDescent="0.3">
      <c r="B25" s="85"/>
      <c r="C25" s="85"/>
      <c r="D25" s="85"/>
      <c r="E25" s="85"/>
    </row>
    <row r="26" spans="1:5" x14ac:dyDescent="0.3">
      <c r="B26" s="85"/>
      <c r="C26" s="85"/>
      <c r="D26" s="85"/>
      <c r="E26" s="85"/>
    </row>
    <row r="27" spans="1:5" x14ac:dyDescent="0.3">
      <c r="B27" s="85"/>
      <c r="C27" s="85"/>
      <c r="D27" s="85"/>
      <c r="E27" s="85"/>
    </row>
    <row r="28" spans="1:5" x14ac:dyDescent="0.3">
      <c r="B28" s="85"/>
      <c r="C28" s="85"/>
      <c r="D28" s="85"/>
      <c r="E28" s="85"/>
    </row>
    <row r="29" spans="1:5" x14ac:dyDescent="0.3">
      <c r="B29" s="85"/>
      <c r="C29" s="85"/>
      <c r="D29" s="85"/>
      <c r="E29" s="85"/>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21E5-B3E1-4D7D-8C85-CD39E97E9007}">
  <dimension ref="A1:E19"/>
  <sheetViews>
    <sheetView showGridLines="0" workbookViewId="0">
      <selection activeCell="D29" sqref="D29"/>
    </sheetView>
  </sheetViews>
  <sheetFormatPr baseColWidth="10" defaultColWidth="11.44140625" defaultRowHeight="13.8" x14ac:dyDescent="0.3"/>
  <cols>
    <col min="1" max="1" width="40.5546875" style="4" bestFit="1" customWidth="1"/>
    <col min="2" max="16384" width="11.44140625" style="4"/>
  </cols>
  <sheetData>
    <row r="1" spans="1:5" x14ac:dyDescent="0.3">
      <c r="A1" s="86" t="s">
        <v>541</v>
      </c>
      <c r="B1" s="26"/>
      <c r="C1" s="26"/>
      <c r="D1" s="26"/>
      <c r="E1" s="26"/>
    </row>
    <row r="2" spans="1:5" x14ac:dyDescent="0.3">
      <c r="A2" s="86" t="s">
        <v>542</v>
      </c>
      <c r="B2" s="26"/>
      <c r="C2" s="26"/>
      <c r="D2" s="26"/>
      <c r="E2" s="26"/>
    </row>
    <row r="3" spans="1:5" x14ac:dyDescent="0.3">
      <c r="A3" s="919" t="s">
        <v>390</v>
      </c>
      <c r="B3" s="26"/>
      <c r="C3" s="26"/>
      <c r="D3" s="26"/>
      <c r="E3" s="26"/>
    </row>
    <row r="4" spans="1:5" x14ac:dyDescent="0.3">
      <c r="A4" s="919"/>
      <c r="B4" s="26"/>
      <c r="C4" s="26"/>
      <c r="D4" s="26"/>
      <c r="E4" s="26"/>
    </row>
    <row r="5" spans="1:5" x14ac:dyDescent="0.3">
      <c r="A5" s="87"/>
      <c r="B5" s="88">
        <v>2022</v>
      </c>
      <c r="C5" s="89">
        <v>2023</v>
      </c>
      <c r="D5" s="88">
        <v>2024</v>
      </c>
      <c r="E5" s="88">
        <v>2025</v>
      </c>
    </row>
    <row r="6" spans="1:5" x14ac:dyDescent="0.3">
      <c r="A6" s="90" t="s">
        <v>543</v>
      </c>
      <c r="B6" s="91">
        <v>55476899.870444514</v>
      </c>
      <c r="C6" s="91">
        <v>55244637.864454143</v>
      </c>
      <c r="D6" s="91">
        <v>55471283.022110611</v>
      </c>
      <c r="E6" s="91">
        <v>56207898.072307907</v>
      </c>
    </row>
    <row r="7" spans="1:5" x14ac:dyDescent="0.3">
      <c r="A7" s="92" t="s">
        <v>544</v>
      </c>
      <c r="B7" s="93">
        <v>54245337.749842517</v>
      </c>
      <c r="C7" s="93">
        <v>55234441.050620146</v>
      </c>
      <c r="D7" s="93">
        <v>55465207.13056162</v>
      </c>
      <c r="E7" s="93">
        <v>56204519.268828906</v>
      </c>
    </row>
    <row r="8" spans="1:5" x14ac:dyDescent="0.3">
      <c r="A8" s="94" t="s">
        <v>545</v>
      </c>
      <c r="B8" s="95">
        <v>1231562.120602</v>
      </c>
      <c r="C8" s="95">
        <v>10196.813834</v>
      </c>
      <c r="D8" s="95">
        <v>6075.8915489999999</v>
      </c>
      <c r="E8" s="95">
        <v>3378.8034789999997</v>
      </c>
    </row>
    <row r="9" spans="1:5" x14ac:dyDescent="0.3">
      <c r="A9" s="26" t="s">
        <v>30</v>
      </c>
      <c r="B9" s="26"/>
      <c r="C9" s="26"/>
      <c r="D9" s="26"/>
      <c r="E9" s="26"/>
    </row>
    <row r="10" spans="1:5" x14ac:dyDescent="0.3">
      <c r="B10" s="49"/>
      <c r="C10" s="49"/>
      <c r="D10" s="49"/>
      <c r="E10" s="49"/>
    </row>
    <row r="11" spans="1:5" x14ac:dyDescent="0.3">
      <c r="B11" s="32"/>
      <c r="C11" s="32"/>
      <c r="D11" s="32"/>
      <c r="E11" s="32"/>
    </row>
    <row r="12" spans="1:5" x14ac:dyDescent="0.3">
      <c r="B12" s="49"/>
      <c r="C12" s="49"/>
      <c r="D12" s="49"/>
      <c r="E12" s="49"/>
    </row>
    <row r="13" spans="1:5" x14ac:dyDescent="0.3">
      <c r="B13" s="49"/>
      <c r="C13" s="49"/>
      <c r="D13" s="49"/>
      <c r="E13" s="49"/>
    </row>
    <row r="16" spans="1:5" x14ac:dyDescent="0.3">
      <c r="B16" s="46"/>
      <c r="C16" s="46"/>
      <c r="D16" s="46"/>
      <c r="E16" s="46"/>
    </row>
    <row r="17" spans="2:5" x14ac:dyDescent="0.3">
      <c r="B17" s="46"/>
      <c r="C17" s="46"/>
      <c r="D17" s="46"/>
      <c r="E17" s="46"/>
    </row>
    <row r="18" spans="2:5" x14ac:dyDescent="0.3">
      <c r="B18" s="46"/>
      <c r="C18" s="46"/>
      <c r="D18" s="46"/>
      <c r="E18" s="46"/>
    </row>
    <row r="19" spans="2:5" x14ac:dyDescent="0.3">
      <c r="B19" s="46"/>
      <c r="C19" s="46"/>
      <c r="D19" s="46"/>
      <c r="E19" s="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DF16-5516-4CD9-8C7A-6C766A28A6D3}">
  <dimension ref="A1:L16"/>
  <sheetViews>
    <sheetView workbookViewId="0">
      <selection activeCell="B6" sqref="B6:C12"/>
    </sheetView>
  </sheetViews>
  <sheetFormatPr baseColWidth="10" defaultColWidth="10.6640625" defaultRowHeight="13.8" x14ac:dyDescent="0.3"/>
  <cols>
    <col min="1" max="1" width="62.6640625" style="7" customWidth="1"/>
    <col min="2" max="3" width="12.33203125" style="7" customWidth="1"/>
    <col min="4" max="16384" width="10.6640625" style="7"/>
  </cols>
  <sheetData>
    <row r="1" spans="1:12" x14ac:dyDescent="0.3">
      <c r="A1" s="86" t="s">
        <v>49</v>
      </c>
      <c r="B1" s="651"/>
      <c r="F1" s="26"/>
      <c r="G1" s="26"/>
    </row>
    <row r="2" spans="1:12" x14ac:dyDescent="0.3">
      <c r="A2" s="6" t="s">
        <v>50</v>
      </c>
    </row>
    <row r="3" spans="1:12" x14ac:dyDescent="0.3">
      <c r="A3" s="7" t="s">
        <v>51</v>
      </c>
    </row>
    <row r="5" spans="1:12" x14ac:dyDescent="0.3">
      <c r="A5" s="491"/>
      <c r="B5" s="492" t="s">
        <v>52</v>
      </c>
      <c r="C5" s="493" t="s">
        <v>53</v>
      </c>
    </row>
    <row r="6" spans="1:12" x14ac:dyDescent="0.3">
      <c r="A6" s="438" t="s">
        <v>54</v>
      </c>
      <c r="B6" s="103">
        <v>-289871.76900000003</v>
      </c>
      <c r="C6" s="494">
        <v>-0.14456548154304755</v>
      </c>
      <c r="E6" s="103"/>
      <c r="H6" s="495"/>
      <c r="I6" s="495"/>
      <c r="J6" s="495"/>
      <c r="L6" s="495"/>
    </row>
    <row r="7" spans="1:12" x14ac:dyDescent="0.3">
      <c r="A7" s="438" t="s">
        <v>55</v>
      </c>
      <c r="B7" s="103">
        <v>-1583942</v>
      </c>
      <c r="C7" s="494">
        <v>-0.78994701262632383</v>
      </c>
      <c r="D7" s="103"/>
      <c r="E7" s="103"/>
      <c r="H7" s="495"/>
      <c r="J7" s="495"/>
      <c r="L7" s="495"/>
    </row>
    <row r="8" spans="1:12" x14ac:dyDescent="0.3">
      <c r="A8" s="438" t="s">
        <v>56</v>
      </c>
      <c r="B8" s="103">
        <v>-361419.12182900001</v>
      </c>
      <c r="C8" s="496">
        <v>-0.18024773356274909</v>
      </c>
      <c r="E8" s="103"/>
      <c r="H8" s="495"/>
      <c r="J8" s="495"/>
      <c r="L8" s="495"/>
    </row>
    <row r="9" spans="1:12" x14ac:dyDescent="0.3">
      <c r="A9" s="438" t="s">
        <v>57</v>
      </c>
      <c r="B9" s="103">
        <v>-100353.8</v>
      </c>
      <c r="C9" s="494">
        <v>-5.0048666248953294E-2</v>
      </c>
      <c r="E9" s="103"/>
      <c r="H9" s="495"/>
      <c r="J9" s="495"/>
      <c r="L9" s="495"/>
    </row>
    <row r="10" spans="1:12" x14ac:dyDescent="0.3">
      <c r="A10" s="438" t="s">
        <v>58</v>
      </c>
      <c r="B10" s="103">
        <v>-51977.1</v>
      </c>
      <c r="C10" s="494">
        <v>-2.5922132799041691E-2</v>
      </c>
      <c r="E10" s="103"/>
      <c r="H10" s="495"/>
      <c r="J10" s="495"/>
      <c r="L10" s="495"/>
    </row>
    <row r="11" spans="1:12" x14ac:dyDescent="0.3">
      <c r="A11" s="438" t="s">
        <v>59</v>
      </c>
      <c r="B11" s="103">
        <v>-6287.2500000000009</v>
      </c>
      <c r="C11" s="494">
        <v>-3.1355910476108684E-3</v>
      </c>
      <c r="E11" s="103"/>
      <c r="H11" s="495"/>
      <c r="I11" s="495"/>
      <c r="J11" s="495"/>
      <c r="L11" s="495"/>
    </row>
    <row r="12" spans="1:12" x14ac:dyDescent="0.3">
      <c r="A12" s="497" t="s">
        <v>60</v>
      </c>
      <c r="B12" s="498">
        <v>-2393851.0408290001</v>
      </c>
      <c r="C12" s="499">
        <v>-1.1938666178277262</v>
      </c>
      <c r="E12" s="103"/>
      <c r="H12" s="495"/>
      <c r="I12" s="500"/>
      <c r="J12" s="495"/>
      <c r="L12" s="495"/>
    </row>
    <row r="13" spans="1:12" x14ac:dyDescent="0.3">
      <c r="A13" s="7" t="s">
        <v>30</v>
      </c>
    </row>
    <row r="14" spans="1:12" x14ac:dyDescent="0.3">
      <c r="B14" s="103"/>
    </row>
    <row r="16" spans="1:12" x14ac:dyDescent="0.3">
      <c r="C16" s="103"/>
    </row>
  </sheetData>
  <conditionalFormatting sqref="J9:J10">
    <cfRule type="cellIs" dxfId="2" priority="1" stopIfTrue="1" operator="equal">
      <formula>"n.d."</formula>
    </cfRule>
  </conditionalFormatting>
  <conditionalFormatting sqref="J7">
    <cfRule type="cellIs" dxfId="1" priority="3" stopIfTrue="1" operator="equal">
      <formula>"n.d."</formula>
    </cfRule>
  </conditionalFormatting>
  <conditionalFormatting sqref="J8">
    <cfRule type="cellIs" dxfId="0" priority="2" stopIfTrue="1" operator="equal">
      <formula>"n.d."</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9D5E-9EC3-43CE-BD74-F7402AA946E2}">
  <dimension ref="A1:M19"/>
  <sheetViews>
    <sheetView showGridLines="0" zoomScaleNormal="100" workbookViewId="0">
      <selection activeCell="D29" sqref="D29"/>
    </sheetView>
  </sheetViews>
  <sheetFormatPr baseColWidth="10" defaultColWidth="11.44140625" defaultRowHeight="13.8" x14ac:dyDescent="0.3"/>
  <cols>
    <col min="1" max="1" width="3.44140625" style="4" customWidth="1"/>
    <col min="2" max="2" width="44.6640625" style="4" customWidth="1"/>
    <col min="3" max="16384" width="11.44140625" style="4"/>
  </cols>
  <sheetData>
    <row r="1" spans="1:13" x14ac:dyDescent="0.3">
      <c r="A1" s="344" t="s">
        <v>546</v>
      </c>
      <c r="B1" s="26"/>
      <c r="C1" s="26"/>
      <c r="D1" s="26"/>
      <c r="E1" s="26"/>
      <c r="F1" s="26"/>
    </row>
    <row r="2" spans="1:13" x14ac:dyDescent="0.3">
      <c r="A2" s="344" t="s">
        <v>547</v>
      </c>
      <c r="B2" s="26"/>
      <c r="C2" s="1085"/>
      <c r="D2" s="1085"/>
      <c r="E2" s="1085"/>
      <c r="F2" s="1085"/>
    </row>
    <row r="3" spans="1:13" x14ac:dyDescent="0.3">
      <c r="A3" s="903" t="s">
        <v>415</v>
      </c>
      <c r="B3" s="26"/>
      <c r="C3" s="1085"/>
      <c r="D3" s="1085"/>
      <c r="E3" s="1085"/>
      <c r="F3" s="1085"/>
    </row>
    <row r="4" spans="1:13" x14ac:dyDescent="0.3">
      <c r="A4" s="344"/>
      <c r="B4" s="26"/>
      <c r="C4" s="26"/>
      <c r="D4" s="26"/>
      <c r="E4" s="26"/>
      <c r="F4" s="26"/>
    </row>
    <row r="5" spans="1:13" x14ac:dyDescent="0.3">
      <c r="A5" s="27"/>
      <c r="B5" s="96"/>
      <c r="C5" s="653">
        <v>2022</v>
      </c>
      <c r="D5" s="653">
        <v>2023</v>
      </c>
      <c r="E5" s="653">
        <v>2024</v>
      </c>
      <c r="F5" s="653">
        <v>2025</v>
      </c>
    </row>
    <row r="6" spans="1:13" x14ac:dyDescent="0.3">
      <c r="A6" s="97" t="s">
        <v>396</v>
      </c>
      <c r="B6" s="903" t="s">
        <v>548</v>
      </c>
      <c r="C6" s="532">
        <v>50590955.947468318</v>
      </c>
      <c r="D6" s="532">
        <v>53090294.686215058</v>
      </c>
      <c r="E6" s="532">
        <v>55548765.765952185</v>
      </c>
      <c r="F6" s="532">
        <v>56939447.189816751</v>
      </c>
      <c r="H6" s="32"/>
      <c r="I6" s="32"/>
      <c r="J6" s="32"/>
      <c r="K6" s="32"/>
      <c r="L6" s="32"/>
    </row>
    <row r="7" spans="1:13" x14ac:dyDescent="0.3">
      <c r="A7" s="97" t="s">
        <v>397</v>
      </c>
      <c r="B7" s="903" t="s">
        <v>549</v>
      </c>
      <c r="C7" s="533">
        <v>55476899.870444514</v>
      </c>
      <c r="D7" s="533">
        <v>55244637.864454143</v>
      </c>
      <c r="E7" s="533">
        <v>55471283.022110611</v>
      </c>
      <c r="F7" s="533">
        <v>56207898.072307907</v>
      </c>
      <c r="H7" s="32"/>
      <c r="I7" s="32"/>
      <c r="J7" s="32"/>
      <c r="K7" s="32"/>
      <c r="L7" s="32"/>
    </row>
    <row r="8" spans="1:13" x14ac:dyDescent="0.3">
      <c r="A8" s="97" t="s">
        <v>475</v>
      </c>
      <c r="B8" s="903" t="s">
        <v>550</v>
      </c>
      <c r="C8" s="533">
        <v>46990353.984907568</v>
      </c>
      <c r="D8" s="533">
        <v>49947737.697246887</v>
      </c>
      <c r="E8" s="533">
        <v>53047627.414208367</v>
      </c>
      <c r="F8" s="533">
        <v>55066713.585884713</v>
      </c>
      <c r="H8" s="32"/>
      <c r="I8" s="32"/>
      <c r="J8" s="32"/>
      <c r="K8" s="32"/>
      <c r="L8" s="32"/>
    </row>
    <row r="9" spans="1:13" x14ac:dyDescent="0.3">
      <c r="A9" s="30" t="s">
        <v>551</v>
      </c>
      <c r="B9" s="344" t="s">
        <v>552</v>
      </c>
      <c r="C9" s="534">
        <v>-3.944</v>
      </c>
      <c r="D9" s="534">
        <v>-2.944</v>
      </c>
      <c r="E9" s="535">
        <v>-1.944</v>
      </c>
      <c r="F9" s="535">
        <v>-0.94399999999999995</v>
      </c>
      <c r="H9" s="84"/>
      <c r="I9" s="84"/>
      <c r="J9" s="84"/>
      <c r="K9" s="84"/>
      <c r="L9" s="84"/>
    </row>
    <row r="10" spans="1:13" x14ac:dyDescent="0.3">
      <c r="A10" s="97" t="s">
        <v>553</v>
      </c>
      <c r="B10" s="903" t="s">
        <v>554</v>
      </c>
      <c r="C10" s="98">
        <v>56230456.962108493</v>
      </c>
      <c r="D10" s="98">
        <v>56959398.218661353</v>
      </c>
      <c r="E10" s="98">
        <v>57755443.567951903</v>
      </c>
      <c r="F10" s="533">
        <v>57399240.380675003</v>
      </c>
      <c r="I10" s="32"/>
      <c r="J10" s="32"/>
      <c r="K10" s="32"/>
      <c r="L10" s="32"/>
      <c r="M10" s="32"/>
    </row>
    <row r="11" spans="1:13" x14ac:dyDescent="0.3">
      <c r="A11" s="97" t="s">
        <v>555</v>
      </c>
      <c r="B11" s="903" t="s">
        <v>556</v>
      </c>
      <c r="C11" s="98">
        <v>753557.09166397899</v>
      </c>
      <c r="D11" s="98">
        <v>1714760.3542072102</v>
      </c>
      <c r="E11" s="98">
        <v>2284160.5458412915</v>
      </c>
      <c r="F11" s="98">
        <v>1191342.3083670959</v>
      </c>
      <c r="I11" s="32"/>
      <c r="J11" s="32"/>
      <c r="K11" s="32"/>
      <c r="L11" s="32"/>
    </row>
    <row r="12" spans="1:13" x14ac:dyDescent="0.3">
      <c r="A12" s="97" t="s">
        <v>557</v>
      </c>
      <c r="B12" s="903" t="s">
        <v>558</v>
      </c>
      <c r="C12" s="98">
        <v>1119.8316169291729</v>
      </c>
      <c r="D12" s="98">
        <v>2620.4751963066924</v>
      </c>
      <c r="E12" s="98">
        <v>3593.7075925759777</v>
      </c>
      <c r="F12" s="98">
        <v>1931.9586610996448</v>
      </c>
      <c r="I12" s="32"/>
      <c r="J12" s="32"/>
      <c r="K12" s="32"/>
      <c r="L12" s="32"/>
    </row>
    <row r="13" spans="1:13" x14ac:dyDescent="0.3">
      <c r="A13" s="97" t="s">
        <v>559</v>
      </c>
      <c r="B13" s="903" t="s">
        <v>560</v>
      </c>
      <c r="C13" s="536">
        <v>0.32164459388125138</v>
      </c>
      <c r="D13" s="536">
        <v>0.71997987742961089</v>
      </c>
      <c r="E13" s="536">
        <v>0.94319913014967027</v>
      </c>
      <c r="F13" s="536">
        <v>0.48214971918453381</v>
      </c>
      <c r="I13" s="84"/>
      <c r="J13" s="84"/>
      <c r="K13" s="84"/>
      <c r="L13" s="84"/>
    </row>
    <row r="14" spans="1:13" x14ac:dyDescent="0.3">
      <c r="A14" s="100" t="s">
        <v>561</v>
      </c>
      <c r="B14" s="101" t="s">
        <v>562</v>
      </c>
      <c r="C14" s="537">
        <v>-2.4071368096893906</v>
      </c>
      <c r="D14" s="537">
        <v>-1.6245282789623801</v>
      </c>
      <c r="E14" s="538">
        <v>-0.91120415644870079</v>
      </c>
      <c r="F14" s="538">
        <v>-0.18608350958266939</v>
      </c>
      <c r="I14" s="84"/>
      <c r="J14" s="84"/>
      <c r="K14" s="84"/>
      <c r="L14" s="84"/>
    </row>
    <row r="15" spans="1:13" x14ac:dyDescent="0.3">
      <c r="A15" s="1084" t="s">
        <v>30</v>
      </c>
      <c r="B15" s="1084"/>
      <c r="C15" s="26"/>
      <c r="D15" s="26"/>
      <c r="E15" s="26"/>
      <c r="F15" s="26"/>
    </row>
    <row r="16" spans="1:13" x14ac:dyDescent="0.3">
      <c r="A16" s="26"/>
      <c r="B16" s="26"/>
      <c r="C16" s="26"/>
      <c r="D16" s="26"/>
      <c r="E16" s="26"/>
      <c r="F16" s="26"/>
    </row>
    <row r="17" spans="1:6" x14ac:dyDescent="0.3">
      <c r="A17" s="7"/>
      <c r="B17" s="7"/>
      <c r="C17" s="103"/>
      <c r="D17" s="103"/>
      <c r="E17" s="103"/>
      <c r="F17" s="103"/>
    </row>
    <row r="18" spans="1:6" x14ac:dyDescent="0.3">
      <c r="C18" s="49"/>
      <c r="D18" s="49"/>
      <c r="E18" s="49"/>
      <c r="F18" s="49"/>
    </row>
    <row r="19" spans="1:6" x14ac:dyDescent="0.3">
      <c r="C19" s="49"/>
      <c r="D19" s="49"/>
      <c r="E19" s="49"/>
      <c r="F19" s="49"/>
    </row>
  </sheetData>
  <mergeCells count="2">
    <mergeCell ref="A15:B15"/>
    <mergeCell ref="C2:F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A803-3207-4FDC-B6DF-1620FD90A7AE}">
  <dimension ref="A1:E23"/>
  <sheetViews>
    <sheetView showGridLines="0" workbookViewId="0">
      <selection activeCell="D29" sqref="D29"/>
    </sheetView>
  </sheetViews>
  <sheetFormatPr baseColWidth="10" defaultColWidth="11.44140625" defaultRowHeight="13.8" x14ac:dyDescent="0.3"/>
  <cols>
    <col min="1" max="1" width="33.33203125" style="4" customWidth="1"/>
    <col min="2" max="4" width="11.44140625" style="4"/>
    <col min="5" max="5" width="12.5546875" style="4" bestFit="1" customWidth="1"/>
    <col min="6" max="16384" width="11.44140625" style="4"/>
  </cols>
  <sheetData>
    <row r="1" spans="1:5" x14ac:dyDescent="0.3">
      <c r="A1" s="47" t="s">
        <v>563</v>
      </c>
      <c r="B1" s="7"/>
      <c r="C1" s="7"/>
      <c r="D1" s="7"/>
      <c r="E1" s="7"/>
    </row>
    <row r="2" spans="1:5" x14ac:dyDescent="0.3">
      <c r="A2" s="47" t="s">
        <v>564</v>
      </c>
      <c r="B2" s="7"/>
      <c r="C2" s="7"/>
      <c r="D2" s="7"/>
      <c r="E2" s="7"/>
    </row>
    <row r="3" spans="1:5" x14ac:dyDescent="0.3">
      <c r="A3" s="48" t="s">
        <v>508</v>
      </c>
      <c r="B3" s="7"/>
      <c r="C3" s="7"/>
      <c r="D3" s="7"/>
      <c r="E3" s="7"/>
    </row>
    <row r="4" spans="1:5" x14ac:dyDescent="0.3">
      <c r="A4" s="48"/>
      <c r="B4" s="7"/>
      <c r="C4" s="7"/>
      <c r="D4" s="7"/>
      <c r="E4" s="7"/>
    </row>
    <row r="5" spans="1:5" x14ac:dyDescent="0.3">
      <c r="A5" s="104"/>
      <c r="B5" s="343">
        <v>2022</v>
      </c>
      <c r="C5" s="105">
        <v>2023</v>
      </c>
      <c r="D5" s="343">
        <v>2024</v>
      </c>
      <c r="E5" s="106">
        <v>2025</v>
      </c>
    </row>
    <row r="6" spans="1:5" x14ac:dyDescent="0.3">
      <c r="A6" s="107" t="s">
        <v>565</v>
      </c>
      <c r="B6" s="108">
        <v>54805295</v>
      </c>
      <c r="C6" s="539">
        <v>54585741</v>
      </c>
      <c r="D6" s="108">
        <v>54799600</v>
      </c>
      <c r="E6" s="139">
        <v>55504871</v>
      </c>
    </row>
    <row r="7" spans="1:5" x14ac:dyDescent="0.3">
      <c r="A7" s="109" t="s">
        <v>566</v>
      </c>
      <c r="B7" s="110">
        <v>-2.2292433158602853E-2</v>
      </c>
      <c r="C7" s="540">
        <v>-4.0060727708882693E-3</v>
      </c>
      <c r="D7" s="110">
        <v>3.9178546646458923E-3</v>
      </c>
      <c r="E7" s="140">
        <v>1.2870002700749561E-2</v>
      </c>
    </row>
    <row r="8" spans="1:5" x14ac:dyDescent="0.3">
      <c r="A8" s="109" t="s">
        <v>567</v>
      </c>
      <c r="B8" s="111">
        <v>1425161.9621084929</v>
      </c>
      <c r="C8" s="111">
        <v>2373657.218661353</v>
      </c>
      <c r="D8" s="111">
        <v>2955843.5679519027</v>
      </c>
      <c r="E8" s="111">
        <v>1894369.3806750029</v>
      </c>
    </row>
    <row r="9" spans="1:5" x14ac:dyDescent="0.3">
      <c r="A9" s="107" t="s">
        <v>568</v>
      </c>
      <c r="B9" s="108">
        <v>56230456.962108493</v>
      </c>
      <c r="C9" s="539">
        <v>56959398.218661353</v>
      </c>
      <c r="D9" s="108">
        <v>57755443.567951903</v>
      </c>
      <c r="E9" s="139">
        <v>57399240.380675003</v>
      </c>
    </row>
    <row r="10" spans="1:5" x14ac:dyDescent="0.3">
      <c r="A10" s="112" t="s">
        <v>566</v>
      </c>
      <c r="B10" s="113">
        <v>-3.7942144900295349E-2</v>
      </c>
      <c r="C10" s="141">
        <v>1.2963459589952597E-2</v>
      </c>
      <c r="D10" s="113">
        <v>1.3975662914039511E-2</v>
      </c>
      <c r="E10" s="142">
        <v>-6.1674392104323905E-3</v>
      </c>
    </row>
    <row r="11" spans="1:5" x14ac:dyDescent="0.3">
      <c r="A11" s="892" t="s">
        <v>30</v>
      </c>
      <c r="B11" s="7"/>
      <c r="C11" s="7"/>
      <c r="D11" s="7"/>
      <c r="E11" s="7"/>
    </row>
    <row r="12" spans="1:5" x14ac:dyDescent="0.3">
      <c r="A12" s="892"/>
      <c r="B12" s="103"/>
      <c r="C12" s="103"/>
      <c r="D12" s="103"/>
      <c r="E12" s="114"/>
    </row>
    <row r="13" spans="1:5" x14ac:dyDescent="0.3">
      <c r="B13" s="50"/>
      <c r="C13" s="50"/>
      <c r="D13" s="50"/>
      <c r="E13" s="50"/>
    </row>
    <row r="14" spans="1:5" x14ac:dyDescent="0.3">
      <c r="B14" s="49"/>
      <c r="C14" s="49"/>
      <c r="D14" s="49"/>
      <c r="E14" s="49"/>
    </row>
    <row r="15" spans="1:5" x14ac:dyDescent="0.3">
      <c r="B15" s="49"/>
      <c r="C15" s="49"/>
      <c r="D15" s="49"/>
      <c r="E15" s="49"/>
    </row>
    <row r="16" spans="1:5" x14ac:dyDescent="0.3">
      <c r="B16" s="50"/>
      <c r="C16" s="50"/>
      <c r="D16" s="50"/>
      <c r="E16" s="50"/>
    </row>
    <row r="18" spans="2:5" x14ac:dyDescent="0.3">
      <c r="B18" s="49"/>
      <c r="C18" s="49"/>
      <c r="D18" s="49"/>
      <c r="E18" s="49"/>
    </row>
    <row r="19" spans="2:5" x14ac:dyDescent="0.3">
      <c r="B19" s="49"/>
      <c r="C19" s="49"/>
      <c r="D19" s="49"/>
      <c r="E19" s="49"/>
    </row>
    <row r="20" spans="2:5" x14ac:dyDescent="0.3">
      <c r="B20" s="49"/>
      <c r="C20" s="49"/>
      <c r="D20" s="49"/>
      <c r="E20" s="49"/>
    </row>
    <row r="21" spans="2:5" x14ac:dyDescent="0.3">
      <c r="B21" s="49"/>
      <c r="C21" s="49"/>
      <c r="D21" s="49"/>
      <c r="E21" s="49"/>
    </row>
    <row r="22" spans="2:5" x14ac:dyDescent="0.3">
      <c r="B22" s="49"/>
      <c r="C22" s="49"/>
      <c r="D22" s="49"/>
      <c r="E22" s="49"/>
    </row>
    <row r="23" spans="2:5" x14ac:dyDescent="0.3">
      <c r="B23" s="49"/>
      <c r="C23" s="49"/>
      <c r="D23" s="49"/>
      <c r="E23" s="49"/>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A78D-1154-4444-9894-F3193AAC3020}">
  <dimension ref="A1:E24"/>
  <sheetViews>
    <sheetView showGridLines="0" zoomScaleNormal="100" workbookViewId="0">
      <selection activeCell="D29" sqref="D29"/>
    </sheetView>
  </sheetViews>
  <sheetFormatPr baseColWidth="10" defaultColWidth="11.44140625" defaultRowHeight="13.8" x14ac:dyDescent="0.3"/>
  <cols>
    <col min="1" max="1" width="32.6640625" style="4" customWidth="1"/>
    <col min="2" max="5" width="13.33203125" style="4" customWidth="1"/>
    <col min="6" max="16384" width="11.44140625" style="4"/>
  </cols>
  <sheetData>
    <row r="1" spans="1:5" x14ac:dyDescent="0.3">
      <c r="A1" s="16" t="s">
        <v>569</v>
      </c>
    </row>
    <row r="2" spans="1:5" x14ac:dyDescent="0.3">
      <c r="A2" s="16" t="s">
        <v>570</v>
      </c>
    </row>
    <row r="3" spans="1:5" x14ac:dyDescent="0.3">
      <c r="A3" s="15" t="s">
        <v>1234</v>
      </c>
    </row>
    <row r="5" spans="1:5" x14ac:dyDescent="0.3">
      <c r="A5" s="115"/>
      <c r="B5" s="116">
        <v>2022</v>
      </c>
      <c r="C5" s="116">
        <v>2023</v>
      </c>
      <c r="D5" s="116">
        <v>2024</v>
      </c>
      <c r="E5" s="117">
        <v>2025</v>
      </c>
    </row>
    <row r="6" spans="1:5" x14ac:dyDescent="0.3">
      <c r="A6" s="118" t="s">
        <v>483</v>
      </c>
      <c r="B6" s="119">
        <v>74378339.59891665</v>
      </c>
      <c r="C6" s="119">
        <v>85885420.881191403</v>
      </c>
      <c r="D6" s="119">
        <v>93095307.738891751</v>
      </c>
      <c r="E6" s="124">
        <v>96614170.610053301</v>
      </c>
    </row>
    <row r="7" spans="1:5" x14ac:dyDescent="0.3">
      <c r="A7" s="120" t="s">
        <v>571</v>
      </c>
      <c r="B7" s="14">
        <v>4885943.9229761995</v>
      </c>
      <c r="C7" s="14">
        <v>2154343.1782390899</v>
      </c>
      <c r="D7" s="14">
        <v>-77482.743841563803</v>
      </c>
      <c r="E7" s="977">
        <v>-731549.11750883004</v>
      </c>
    </row>
    <row r="8" spans="1:5" x14ac:dyDescent="0.3">
      <c r="A8" s="120" t="s">
        <v>484</v>
      </c>
      <c r="B8" s="14">
        <v>6621137.359298557</v>
      </c>
      <c r="C8" s="14">
        <v>5055543.6794612557</v>
      </c>
      <c r="D8" s="14">
        <v>3596345.615003109</v>
      </c>
      <c r="E8" s="121">
        <v>2717208.6529214829</v>
      </c>
    </row>
    <row r="9" spans="1:5" x14ac:dyDescent="0.3">
      <c r="A9" s="122" t="s">
        <v>485</v>
      </c>
      <c r="B9" s="123">
        <v>85885420.881191403</v>
      </c>
      <c r="C9" s="123">
        <v>93095307.738891751</v>
      </c>
      <c r="D9" s="123">
        <v>96614170.610053301</v>
      </c>
      <c r="E9" s="124">
        <v>98599830.145465955</v>
      </c>
    </row>
    <row r="10" spans="1:5" x14ac:dyDescent="0.3">
      <c r="A10" s="143" t="s">
        <v>486</v>
      </c>
      <c r="B10" s="978">
        <v>0.36625721338281808</v>
      </c>
      <c r="C10" s="978">
        <v>0.38980272420339313</v>
      </c>
      <c r="D10" s="978">
        <v>0.39670703271558921</v>
      </c>
      <c r="E10" s="979">
        <v>0.39523253386266843</v>
      </c>
    </row>
    <row r="11" spans="1:5" x14ac:dyDescent="0.3">
      <c r="A11" s="4" t="s">
        <v>30</v>
      </c>
    </row>
    <row r="13" spans="1:5" x14ac:dyDescent="0.3">
      <c r="B13" s="49"/>
      <c r="C13" s="49"/>
      <c r="D13" s="49"/>
      <c r="E13" s="49"/>
    </row>
    <row r="14" spans="1:5" x14ac:dyDescent="0.3">
      <c r="B14" s="49"/>
      <c r="C14" s="49"/>
      <c r="D14" s="49"/>
      <c r="E14" s="49"/>
    </row>
    <row r="15" spans="1:5" x14ac:dyDescent="0.3">
      <c r="B15" s="49"/>
      <c r="C15" s="49"/>
      <c r="D15" s="49"/>
      <c r="E15" s="49"/>
    </row>
    <row r="16" spans="1:5" x14ac:dyDescent="0.3">
      <c r="B16" s="49"/>
      <c r="C16" s="49"/>
      <c r="D16" s="49"/>
      <c r="E16" s="49"/>
    </row>
    <row r="20" spans="2:5" x14ac:dyDescent="0.3">
      <c r="B20" s="49"/>
      <c r="C20" s="49"/>
      <c r="D20" s="49"/>
      <c r="E20" s="49"/>
    </row>
    <row r="21" spans="2:5" x14ac:dyDescent="0.3">
      <c r="B21" s="49"/>
      <c r="C21" s="49"/>
      <c r="D21" s="49"/>
      <c r="E21" s="49"/>
    </row>
    <row r="22" spans="2:5" x14ac:dyDescent="0.3">
      <c r="B22" s="49"/>
      <c r="C22" s="49"/>
      <c r="D22" s="49"/>
      <c r="E22" s="49"/>
    </row>
    <row r="23" spans="2:5" x14ac:dyDescent="0.3">
      <c r="B23" s="49"/>
      <c r="C23" s="49"/>
      <c r="D23" s="49"/>
      <c r="E23" s="49"/>
    </row>
    <row r="24" spans="2:5" x14ac:dyDescent="0.3">
      <c r="B24" s="49"/>
      <c r="C24" s="49"/>
      <c r="D24" s="49"/>
      <c r="E24" s="49"/>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ADD-8CC5-4A25-8C12-4931A3F7FB31}">
  <dimension ref="A1:I18"/>
  <sheetViews>
    <sheetView showGridLines="0" workbookViewId="0">
      <selection activeCell="D29" sqref="D29"/>
    </sheetView>
  </sheetViews>
  <sheetFormatPr baseColWidth="10" defaultColWidth="8.6640625" defaultRowHeight="13.8" x14ac:dyDescent="0.3"/>
  <cols>
    <col min="1" max="1" width="30.44140625" style="7" customWidth="1"/>
    <col min="2" max="7" width="11" style="7" customWidth="1"/>
    <col min="8" max="16384" width="8.6640625" style="7"/>
  </cols>
  <sheetData>
    <row r="1" spans="1:9" x14ac:dyDescent="0.3">
      <c r="A1" s="125" t="s">
        <v>572</v>
      </c>
    </row>
    <row r="2" spans="1:9" x14ac:dyDescent="0.3">
      <c r="A2" s="125" t="s">
        <v>573</v>
      </c>
    </row>
    <row r="3" spans="1:9" x14ac:dyDescent="0.3">
      <c r="A3" s="126" t="s">
        <v>1235</v>
      </c>
    </row>
    <row r="5" spans="1:9" x14ac:dyDescent="0.3">
      <c r="A5" s="145"/>
      <c r="B5" s="1086">
        <v>2022</v>
      </c>
      <c r="C5" s="1087"/>
      <c r="D5" s="1088">
        <v>2023</v>
      </c>
      <c r="E5" s="1088"/>
      <c r="F5" s="1086">
        <v>2024</v>
      </c>
      <c r="G5" s="1087"/>
      <c r="H5" s="1088">
        <v>2025</v>
      </c>
      <c r="I5" s="1087"/>
    </row>
    <row r="6" spans="1:9" x14ac:dyDescent="0.3">
      <c r="A6" s="148"/>
      <c r="B6" s="151" t="s">
        <v>138</v>
      </c>
      <c r="C6" s="150" t="s">
        <v>486</v>
      </c>
      <c r="D6" s="149" t="s">
        <v>138</v>
      </c>
      <c r="E6" s="149" t="s">
        <v>486</v>
      </c>
      <c r="F6" s="151" t="s">
        <v>138</v>
      </c>
      <c r="G6" s="150" t="s">
        <v>486</v>
      </c>
      <c r="H6" s="149" t="s">
        <v>138</v>
      </c>
      <c r="I6" s="150" t="s">
        <v>486</v>
      </c>
    </row>
    <row r="7" spans="1:9" x14ac:dyDescent="0.3">
      <c r="A7" s="109" t="s">
        <v>293</v>
      </c>
      <c r="B7" s="981">
        <v>17618.153126951322</v>
      </c>
      <c r="C7" s="984">
        <v>5.1001927066426598</v>
      </c>
      <c r="D7" s="982">
        <v>18259.110297504707</v>
      </c>
      <c r="E7" s="984">
        <v>4.9762064780069002</v>
      </c>
      <c r="F7" s="982">
        <v>19313.843196869031</v>
      </c>
      <c r="G7" s="984">
        <v>5.0657417364333597</v>
      </c>
      <c r="H7" s="982">
        <v>20413.609403195795</v>
      </c>
      <c r="I7" s="984">
        <v>5.09643216163935</v>
      </c>
    </row>
    <row r="8" spans="1:9" x14ac:dyDescent="0.3">
      <c r="A8" s="109" t="s">
        <v>574</v>
      </c>
      <c r="B8" s="585">
        <v>127466.15545079537</v>
      </c>
      <c r="C8" s="985">
        <v>36.625721338281899</v>
      </c>
      <c r="D8" s="983">
        <v>141902.76311087838</v>
      </c>
      <c r="E8" s="985">
        <v>38.980272420339297</v>
      </c>
      <c r="F8" s="983">
        <v>151250.32579810152</v>
      </c>
      <c r="G8" s="985">
        <v>39.670703271558899</v>
      </c>
      <c r="H8" s="983">
        <v>154940.79243283594</v>
      </c>
      <c r="I8" s="985">
        <v>39.523253386266802</v>
      </c>
    </row>
    <row r="9" spans="1:9" x14ac:dyDescent="0.3">
      <c r="A9" s="146" t="s">
        <v>575</v>
      </c>
      <c r="B9" s="980">
        <v>-109848.00232384405</v>
      </c>
      <c r="C9" s="986">
        <v>-31.52552863163924</v>
      </c>
      <c r="D9" s="195">
        <v>-123643.65281337367</v>
      </c>
      <c r="E9" s="986">
        <v>-34.004065942332396</v>
      </c>
      <c r="F9" s="195">
        <v>-131936.48260123248</v>
      </c>
      <c r="G9" s="986">
        <v>-34.60496153512554</v>
      </c>
      <c r="H9" s="195">
        <v>-134527.18302964015</v>
      </c>
      <c r="I9" s="986">
        <v>-34.426821224627453</v>
      </c>
    </row>
    <row r="10" spans="1:9" x14ac:dyDescent="0.3">
      <c r="A10" s="7" t="s">
        <v>30</v>
      </c>
    </row>
    <row r="12" spans="1:9" x14ac:dyDescent="0.3">
      <c r="B12" s="103"/>
      <c r="D12" s="103"/>
      <c r="F12" s="103"/>
      <c r="H12" s="103"/>
    </row>
    <row r="13" spans="1:9" x14ac:dyDescent="0.3">
      <c r="B13" s="103"/>
      <c r="D13" s="103"/>
      <c r="F13" s="103"/>
      <c r="H13" s="103"/>
    </row>
    <row r="14" spans="1:9" x14ac:dyDescent="0.3">
      <c r="B14" s="103"/>
      <c r="D14" s="103"/>
      <c r="F14" s="103"/>
      <c r="H14" s="103"/>
    </row>
    <row r="16" spans="1:9" x14ac:dyDescent="0.3">
      <c r="B16" s="103"/>
      <c r="C16" s="103"/>
      <c r="D16" s="103"/>
      <c r="E16" s="103"/>
      <c r="F16" s="103"/>
      <c r="G16" s="103"/>
      <c r="H16" s="103"/>
      <c r="I16" s="103"/>
    </row>
    <row r="17" spans="2:9" x14ac:dyDescent="0.3">
      <c r="B17" s="103"/>
      <c r="C17" s="103"/>
      <c r="D17" s="103"/>
      <c r="E17" s="103"/>
      <c r="F17" s="103"/>
      <c r="G17" s="103"/>
      <c r="H17" s="103"/>
      <c r="I17" s="103"/>
    </row>
    <row r="18" spans="2:9" x14ac:dyDescent="0.3">
      <c r="B18" s="103"/>
      <c r="C18" s="103"/>
      <c r="D18" s="103"/>
      <c r="E18" s="103"/>
      <c r="F18" s="103"/>
      <c r="G18" s="103"/>
      <c r="H18" s="103"/>
      <c r="I18" s="103"/>
    </row>
  </sheetData>
  <mergeCells count="4">
    <mergeCell ref="B5:C5"/>
    <mergeCell ref="D5:E5"/>
    <mergeCell ref="F5:G5"/>
    <mergeCell ref="H5:I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D353-509F-4D7A-A779-3BB7BC13E97D}">
  <dimension ref="A1:J32"/>
  <sheetViews>
    <sheetView workbookViewId="0">
      <selection activeCell="L13" sqref="L13"/>
    </sheetView>
  </sheetViews>
  <sheetFormatPr baseColWidth="10" defaultColWidth="11.44140625" defaultRowHeight="13.8" x14ac:dyDescent="0.3"/>
  <cols>
    <col min="1" max="1" width="57" style="26" customWidth="1"/>
    <col min="2" max="2" width="9.5546875" style="26" bestFit="1" customWidth="1"/>
    <col min="3" max="3" width="8.88671875" style="26" bestFit="1" customWidth="1"/>
    <col min="4" max="4" width="9.109375" style="26" bestFit="1" customWidth="1"/>
    <col min="5" max="5" width="9.5546875" style="26" bestFit="1" customWidth="1"/>
    <col min="6" max="6" width="8.88671875" style="26" bestFit="1" customWidth="1"/>
    <col min="7" max="7" width="11.109375" style="26" bestFit="1" customWidth="1"/>
    <col min="8" max="8" width="9.5546875" style="26" bestFit="1" customWidth="1"/>
    <col min="9" max="9" width="8.88671875" style="26" bestFit="1" customWidth="1"/>
    <col min="10" max="10" width="11.109375" style="26" bestFit="1" customWidth="1"/>
    <col min="11" max="16384" width="11.44140625" style="26"/>
  </cols>
  <sheetData>
    <row r="1" spans="1:10" s="86" customFormat="1" ht="13.05" x14ac:dyDescent="0.3">
      <c r="A1" s="86" t="s">
        <v>576</v>
      </c>
    </row>
    <row r="2" spans="1:10" s="86" customFormat="1" x14ac:dyDescent="0.3">
      <c r="A2" s="86" t="s">
        <v>577</v>
      </c>
    </row>
    <row r="4" spans="1:10" x14ac:dyDescent="0.3">
      <c r="A4" s="1064" t="s">
        <v>578</v>
      </c>
      <c r="B4" s="1089">
        <v>2018</v>
      </c>
      <c r="C4" s="1090"/>
      <c r="D4" s="1091"/>
      <c r="E4" s="1090">
        <v>2019</v>
      </c>
      <c r="F4" s="1090"/>
      <c r="G4" s="1091"/>
      <c r="H4" s="1089">
        <v>2020</v>
      </c>
      <c r="I4" s="1090"/>
      <c r="J4" s="1091"/>
    </row>
    <row r="5" spans="1:10" ht="55.2" x14ac:dyDescent="0.3">
      <c r="A5" s="1066"/>
      <c r="B5" s="917" t="s">
        <v>579</v>
      </c>
      <c r="C5" s="918" t="s">
        <v>580</v>
      </c>
      <c r="D5" s="132" t="s">
        <v>581</v>
      </c>
      <c r="E5" s="918" t="s">
        <v>579</v>
      </c>
      <c r="F5" s="918" t="s">
        <v>580</v>
      </c>
      <c r="G5" s="132" t="s">
        <v>581</v>
      </c>
      <c r="H5" s="917" t="s">
        <v>579</v>
      </c>
      <c r="I5" s="918" t="s">
        <v>580</v>
      </c>
      <c r="J5" s="132" t="s">
        <v>581</v>
      </c>
    </row>
    <row r="6" spans="1:10" ht="13.05" x14ac:dyDescent="0.3">
      <c r="A6" s="97" t="s">
        <v>181</v>
      </c>
      <c r="B6" s="935">
        <v>6</v>
      </c>
      <c r="C6" s="936">
        <v>41</v>
      </c>
      <c r="D6" s="133">
        <v>99</v>
      </c>
      <c r="E6" s="936">
        <v>6</v>
      </c>
      <c r="F6" s="936">
        <v>39</v>
      </c>
      <c r="G6" s="133">
        <v>96</v>
      </c>
      <c r="H6" s="935">
        <v>6</v>
      </c>
      <c r="I6" s="936">
        <v>39</v>
      </c>
      <c r="J6" s="937">
        <v>96</v>
      </c>
    </row>
    <row r="7" spans="1:10" ht="13.05" x14ac:dyDescent="0.3">
      <c r="A7" s="97" t="s">
        <v>182</v>
      </c>
      <c r="B7" s="935">
        <v>1</v>
      </c>
      <c r="C7" s="936">
        <v>6</v>
      </c>
      <c r="D7" s="133">
        <v>96</v>
      </c>
      <c r="E7" s="936">
        <v>1</v>
      </c>
      <c r="F7" s="936">
        <v>6</v>
      </c>
      <c r="G7" s="133">
        <v>94</v>
      </c>
      <c r="H7" s="935">
        <v>1</v>
      </c>
      <c r="I7" s="936">
        <v>5</v>
      </c>
      <c r="J7" s="937">
        <v>91.772000000000006</v>
      </c>
    </row>
    <row r="8" spans="1:10" ht="13.05" x14ac:dyDescent="0.3">
      <c r="A8" s="97" t="s">
        <v>582</v>
      </c>
      <c r="B8" s="935" t="s">
        <v>368</v>
      </c>
      <c r="C8" s="936" t="s">
        <v>368</v>
      </c>
      <c r="D8" s="133" t="s">
        <v>368</v>
      </c>
      <c r="E8" s="936">
        <v>1</v>
      </c>
      <c r="F8" s="936">
        <v>7</v>
      </c>
      <c r="G8" s="133">
        <v>95</v>
      </c>
      <c r="H8" s="935">
        <v>1</v>
      </c>
      <c r="I8" s="936">
        <v>6</v>
      </c>
      <c r="J8" s="937">
        <v>100</v>
      </c>
    </row>
    <row r="9" spans="1:10" ht="13.05" x14ac:dyDescent="0.3">
      <c r="A9" s="97" t="s">
        <v>179</v>
      </c>
      <c r="B9" s="935">
        <v>8</v>
      </c>
      <c r="C9" s="936">
        <v>41</v>
      </c>
      <c r="D9" s="133">
        <v>88</v>
      </c>
      <c r="E9" s="936">
        <v>8</v>
      </c>
      <c r="F9" s="936">
        <v>44</v>
      </c>
      <c r="G9" s="133">
        <v>91</v>
      </c>
      <c r="H9" s="935">
        <v>8</v>
      </c>
      <c r="I9" s="936">
        <v>44</v>
      </c>
      <c r="J9" s="937">
        <v>77.497954545454547</v>
      </c>
    </row>
    <row r="10" spans="1:10" ht="13.05" x14ac:dyDescent="0.3">
      <c r="A10" s="97" t="s">
        <v>189</v>
      </c>
      <c r="B10" s="935">
        <v>7</v>
      </c>
      <c r="C10" s="936">
        <v>44</v>
      </c>
      <c r="D10" s="133">
        <v>100</v>
      </c>
      <c r="E10" s="936">
        <v>7</v>
      </c>
      <c r="F10" s="936">
        <v>42</v>
      </c>
      <c r="G10" s="938">
        <v>93</v>
      </c>
      <c r="H10" s="935">
        <v>7</v>
      </c>
      <c r="I10" s="936">
        <v>33</v>
      </c>
      <c r="J10" s="937">
        <v>75</v>
      </c>
    </row>
    <row r="11" spans="1:10" ht="13.05" x14ac:dyDescent="0.3">
      <c r="A11" s="97" t="s">
        <v>583</v>
      </c>
      <c r="B11" s="935">
        <v>14</v>
      </c>
      <c r="C11" s="936">
        <v>64</v>
      </c>
      <c r="D11" s="133">
        <v>98</v>
      </c>
      <c r="E11" s="936">
        <v>14</v>
      </c>
      <c r="F11" s="936">
        <v>61</v>
      </c>
      <c r="G11" s="133">
        <v>95</v>
      </c>
      <c r="H11" s="935">
        <v>14</v>
      </c>
      <c r="I11" s="936">
        <v>57</v>
      </c>
      <c r="J11" s="937">
        <v>85</v>
      </c>
    </row>
    <row r="12" spans="1:10" ht="13.05" x14ac:dyDescent="0.3">
      <c r="A12" s="97" t="s">
        <v>584</v>
      </c>
      <c r="B12" s="935">
        <v>7</v>
      </c>
      <c r="C12" s="936">
        <v>41</v>
      </c>
      <c r="D12" s="133">
        <v>97</v>
      </c>
      <c r="E12" s="936">
        <v>7</v>
      </c>
      <c r="F12" s="936">
        <v>35</v>
      </c>
      <c r="G12" s="133">
        <v>93</v>
      </c>
      <c r="H12" s="935">
        <v>7</v>
      </c>
      <c r="I12" s="936">
        <v>32</v>
      </c>
      <c r="J12" s="937">
        <v>80.971562500000005</v>
      </c>
    </row>
    <row r="13" spans="1:10" ht="13.05" x14ac:dyDescent="0.3">
      <c r="A13" s="97" t="s">
        <v>585</v>
      </c>
      <c r="B13" s="935">
        <v>4</v>
      </c>
      <c r="C13" s="936">
        <v>24</v>
      </c>
      <c r="D13" s="133">
        <v>100</v>
      </c>
      <c r="E13" s="936">
        <v>4</v>
      </c>
      <c r="F13" s="936">
        <v>23</v>
      </c>
      <c r="G13" s="133">
        <v>95</v>
      </c>
      <c r="H13" s="935">
        <v>4</v>
      </c>
      <c r="I13" s="936">
        <v>22</v>
      </c>
      <c r="J13" s="937">
        <v>85</v>
      </c>
    </row>
    <row r="14" spans="1:10" ht="13.05" x14ac:dyDescent="0.3">
      <c r="A14" s="97" t="s">
        <v>176</v>
      </c>
      <c r="B14" s="935">
        <v>12</v>
      </c>
      <c r="C14" s="936">
        <v>66</v>
      </c>
      <c r="D14" s="133">
        <v>99</v>
      </c>
      <c r="E14" s="936">
        <v>11</v>
      </c>
      <c r="F14" s="936">
        <v>61</v>
      </c>
      <c r="G14" s="133">
        <v>95</v>
      </c>
      <c r="H14" s="935">
        <v>11</v>
      </c>
      <c r="I14" s="936">
        <v>53</v>
      </c>
      <c r="J14" s="937">
        <v>97.24490566037737</v>
      </c>
    </row>
    <row r="15" spans="1:10" ht="13.05" x14ac:dyDescent="0.3">
      <c r="A15" s="97" t="s">
        <v>178</v>
      </c>
      <c r="B15" s="935">
        <v>6</v>
      </c>
      <c r="C15" s="936">
        <v>39</v>
      </c>
      <c r="D15" s="133">
        <v>99</v>
      </c>
      <c r="E15" s="936">
        <v>6</v>
      </c>
      <c r="F15" s="936">
        <v>39</v>
      </c>
      <c r="G15" s="133">
        <v>98</v>
      </c>
      <c r="H15" s="935">
        <v>7</v>
      </c>
      <c r="I15" s="936">
        <v>38</v>
      </c>
      <c r="J15" s="937">
        <v>88.029736842105237</v>
      </c>
    </row>
    <row r="16" spans="1:10" x14ac:dyDescent="0.3">
      <c r="A16" s="97" t="s">
        <v>195</v>
      </c>
      <c r="B16" s="935">
        <v>1</v>
      </c>
      <c r="C16" s="936">
        <v>6</v>
      </c>
      <c r="D16" s="133">
        <v>83</v>
      </c>
      <c r="E16" s="936">
        <v>1</v>
      </c>
      <c r="F16" s="936">
        <v>6</v>
      </c>
      <c r="G16" s="133">
        <v>100</v>
      </c>
      <c r="H16" s="935">
        <v>2</v>
      </c>
      <c r="I16" s="936">
        <v>9</v>
      </c>
      <c r="J16" s="937">
        <v>94</v>
      </c>
    </row>
    <row r="17" spans="1:10" ht="13.05" x14ac:dyDescent="0.3">
      <c r="A17" s="97" t="s">
        <v>197</v>
      </c>
      <c r="B17" s="935">
        <v>2</v>
      </c>
      <c r="C17" s="936">
        <v>12</v>
      </c>
      <c r="D17" s="133">
        <v>100</v>
      </c>
      <c r="E17" s="936">
        <v>2</v>
      </c>
      <c r="F17" s="936">
        <v>12</v>
      </c>
      <c r="G17" s="133">
        <v>92</v>
      </c>
      <c r="H17" s="935">
        <v>2</v>
      </c>
      <c r="I17" s="936">
        <v>12</v>
      </c>
      <c r="J17" s="937">
        <v>71</v>
      </c>
    </row>
    <row r="18" spans="1:10" ht="13.05" x14ac:dyDescent="0.3">
      <c r="A18" s="97" t="s">
        <v>586</v>
      </c>
      <c r="B18" s="935">
        <v>3</v>
      </c>
      <c r="C18" s="936">
        <v>19</v>
      </c>
      <c r="D18" s="133">
        <v>100</v>
      </c>
      <c r="E18" s="936">
        <v>3</v>
      </c>
      <c r="F18" s="936">
        <v>19</v>
      </c>
      <c r="G18" s="133">
        <v>98</v>
      </c>
      <c r="H18" s="935">
        <v>3</v>
      </c>
      <c r="I18" s="936">
        <v>19</v>
      </c>
      <c r="J18" s="937">
        <v>89.454210526315791</v>
      </c>
    </row>
    <row r="19" spans="1:10" ht="13.05" x14ac:dyDescent="0.3">
      <c r="A19" s="97" t="s">
        <v>587</v>
      </c>
      <c r="B19" s="935">
        <v>14</v>
      </c>
      <c r="C19" s="936">
        <v>79</v>
      </c>
      <c r="D19" s="133">
        <v>97</v>
      </c>
      <c r="E19" s="936">
        <v>14</v>
      </c>
      <c r="F19" s="936">
        <v>75</v>
      </c>
      <c r="G19" s="133">
        <v>96</v>
      </c>
      <c r="H19" s="935">
        <v>14</v>
      </c>
      <c r="I19" s="936">
        <v>69</v>
      </c>
      <c r="J19" s="937">
        <v>91.491594202898554</v>
      </c>
    </row>
    <row r="20" spans="1:10" ht="13.05" x14ac:dyDescent="0.3">
      <c r="A20" s="97" t="s">
        <v>174</v>
      </c>
      <c r="B20" s="935">
        <v>5</v>
      </c>
      <c r="C20" s="936">
        <v>28</v>
      </c>
      <c r="D20" s="133">
        <v>100</v>
      </c>
      <c r="E20" s="936">
        <v>4</v>
      </c>
      <c r="F20" s="936">
        <v>22</v>
      </c>
      <c r="G20" s="133">
        <v>95</v>
      </c>
      <c r="H20" s="935">
        <v>4</v>
      </c>
      <c r="I20" s="936">
        <v>17</v>
      </c>
      <c r="J20" s="937">
        <v>82</v>
      </c>
    </row>
    <row r="21" spans="1:10" ht="13.05" x14ac:dyDescent="0.3">
      <c r="A21" s="97" t="s">
        <v>184</v>
      </c>
      <c r="B21" s="935">
        <v>7</v>
      </c>
      <c r="C21" s="936">
        <v>47</v>
      </c>
      <c r="D21" s="133">
        <v>95</v>
      </c>
      <c r="E21" s="936">
        <v>7</v>
      </c>
      <c r="F21" s="936">
        <v>46</v>
      </c>
      <c r="G21" s="938">
        <v>89</v>
      </c>
      <c r="H21" s="935">
        <v>7</v>
      </c>
      <c r="I21" s="936">
        <v>34</v>
      </c>
      <c r="J21" s="937">
        <v>92</v>
      </c>
    </row>
    <row r="22" spans="1:10" ht="13.05" x14ac:dyDescent="0.3">
      <c r="A22" s="97" t="s">
        <v>588</v>
      </c>
      <c r="B22" s="935">
        <v>3</v>
      </c>
      <c r="C22" s="936">
        <v>20</v>
      </c>
      <c r="D22" s="133">
        <v>95</v>
      </c>
      <c r="E22" s="936">
        <v>3</v>
      </c>
      <c r="F22" s="936">
        <v>21</v>
      </c>
      <c r="G22" s="133">
        <v>86</v>
      </c>
      <c r="H22" s="935">
        <v>3</v>
      </c>
      <c r="I22" s="936">
        <v>17</v>
      </c>
      <c r="J22" s="937">
        <v>94</v>
      </c>
    </row>
    <row r="23" spans="1:10" ht="13.05" x14ac:dyDescent="0.3">
      <c r="A23" s="97" t="s">
        <v>186</v>
      </c>
      <c r="B23" s="935">
        <v>17</v>
      </c>
      <c r="C23" s="936">
        <v>91</v>
      </c>
      <c r="D23" s="133">
        <v>97</v>
      </c>
      <c r="E23" s="936">
        <v>17</v>
      </c>
      <c r="F23" s="936">
        <v>103</v>
      </c>
      <c r="G23" s="133">
        <v>95</v>
      </c>
      <c r="H23" s="935">
        <v>18</v>
      </c>
      <c r="I23" s="936">
        <v>104</v>
      </c>
      <c r="J23" s="937">
        <v>91</v>
      </c>
    </row>
    <row r="24" spans="1:10" ht="13.05" x14ac:dyDescent="0.3">
      <c r="A24" s="97" t="s">
        <v>194</v>
      </c>
      <c r="B24" s="935">
        <v>2</v>
      </c>
      <c r="C24" s="936">
        <v>12</v>
      </c>
      <c r="D24" s="133">
        <v>100</v>
      </c>
      <c r="E24" s="936">
        <v>2</v>
      </c>
      <c r="F24" s="936">
        <v>11</v>
      </c>
      <c r="G24" s="133">
        <v>90</v>
      </c>
      <c r="H24" s="935">
        <v>2</v>
      </c>
      <c r="I24" s="936">
        <v>10</v>
      </c>
      <c r="J24" s="937">
        <v>78.507999999999996</v>
      </c>
    </row>
    <row r="25" spans="1:10" x14ac:dyDescent="0.3">
      <c r="A25" s="97" t="s">
        <v>173</v>
      </c>
      <c r="B25" s="935">
        <v>21</v>
      </c>
      <c r="C25" s="936">
        <v>144</v>
      </c>
      <c r="D25" s="133">
        <v>98</v>
      </c>
      <c r="E25" s="936">
        <v>21</v>
      </c>
      <c r="F25" s="936">
        <v>143</v>
      </c>
      <c r="G25" s="938">
        <v>94</v>
      </c>
      <c r="H25" s="935">
        <v>21</v>
      </c>
      <c r="I25" s="936">
        <v>132</v>
      </c>
      <c r="J25" s="937">
        <v>90</v>
      </c>
    </row>
    <row r="26" spans="1:10" ht="13.05" x14ac:dyDescent="0.3">
      <c r="A26" s="97" t="s">
        <v>193</v>
      </c>
      <c r="B26" s="935">
        <v>3</v>
      </c>
      <c r="C26" s="936">
        <v>15</v>
      </c>
      <c r="D26" s="133">
        <v>100</v>
      </c>
      <c r="E26" s="936">
        <v>3</v>
      </c>
      <c r="F26" s="936">
        <v>16</v>
      </c>
      <c r="G26" s="133">
        <v>98</v>
      </c>
      <c r="H26" s="935">
        <v>3</v>
      </c>
      <c r="I26" s="936">
        <v>15</v>
      </c>
      <c r="J26" s="937">
        <v>98.828000000000003</v>
      </c>
    </row>
    <row r="27" spans="1:10" ht="13.05" x14ac:dyDescent="0.3">
      <c r="A27" s="97" t="s">
        <v>589</v>
      </c>
      <c r="B27" s="935">
        <v>11</v>
      </c>
      <c r="C27" s="936">
        <v>62</v>
      </c>
      <c r="D27" s="133">
        <v>94</v>
      </c>
      <c r="E27" s="936">
        <v>11</v>
      </c>
      <c r="F27" s="936">
        <v>61</v>
      </c>
      <c r="G27" s="133">
        <v>96</v>
      </c>
      <c r="H27" s="935">
        <v>11</v>
      </c>
      <c r="I27" s="936">
        <v>55</v>
      </c>
      <c r="J27" s="937">
        <v>87.377090909090924</v>
      </c>
    </row>
    <row r="28" spans="1:10" ht="13.05" x14ac:dyDescent="0.3">
      <c r="A28" s="97" t="s">
        <v>590</v>
      </c>
      <c r="B28" s="935">
        <v>2</v>
      </c>
      <c r="C28" s="936">
        <v>11</v>
      </c>
      <c r="D28" s="133">
        <v>92</v>
      </c>
      <c r="E28" s="936">
        <v>2</v>
      </c>
      <c r="F28" s="936">
        <v>10</v>
      </c>
      <c r="G28" s="133">
        <v>94</v>
      </c>
      <c r="H28" s="935">
        <v>2</v>
      </c>
      <c r="I28" s="936">
        <v>9</v>
      </c>
      <c r="J28" s="937">
        <v>100</v>
      </c>
    </row>
    <row r="29" spans="1:10" ht="13.05" x14ac:dyDescent="0.3">
      <c r="A29" s="97" t="s">
        <v>591</v>
      </c>
      <c r="B29" s="935">
        <v>1</v>
      </c>
      <c r="C29" s="936">
        <v>5</v>
      </c>
      <c r="D29" s="133">
        <v>100</v>
      </c>
      <c r="E29" s="936">
        <v>1</v>
      </c>
      <c r="F29" s="936">
        <v>5</v>
      </c>
      <c r="G29" s="133">
        <v>80</v>
      </c>
      <c r="H29" s="935">
        <v>1</v>
      </c>
      <c r="I29" s="936">
        <v>5</v>
      </c>
      <c r="J29" s="937">
        <v>100</v>
      </c>
    </row>
    <row r="30" spans="1:10" ht="13.05" x14ac:dyDescent="0.3">
      <c r="A30" s="97" t="s">
        <v>592</v>
      </c>
      <c r="B30" s="935">
        <v>1</v>
      </c>
      <c r="C30" s="936">
        <v>3</v>
      </c>
      <c r="D30" s="133">
        <v>100</v>
      </c>
      <c r="E30" s="936">
        <v>1</v>
      </c>
      <c r="F30" s="936">
        <v>3</v>
      </c>
      <c r="G30" s="133">
        <v>100</v>
      </c>
      <c r="H30" s="935">
        <v>1</v>
      </c>
      <c r="I30" s="936">
        <v>3</v>
      </c>
      <c r="J30" s="937">
        <v>100</v>
      </c>
    </row>
    <row r="31" spans="1:10" x14ac:dyDescent="0.3">
      <c r="A31" s="134" t="s">
        <v>593</v>
      </c>
      <c r="B31" s="939">
        <v>158</v>
      </c>
      <c r="C31" s="940">
        <v>920</v>
      </c>
      <c r="D31" s="339">
        <v>97</v>
      </c>
      <c r="E31" s="940">
        <v>157</v>
      </c>
      <c r="F31" s="940">
        <v>910</v>
      </c>
      <c r="G31" s="339">
        <v>94</v>
      </c>
      <c r="H31" s="939">
        <v>160</v>
      </c>
      <c r="I31" s="940">
        <v>839</v>
      </c>
      <c r="J31" s="941">
        <v>89</v>
      </c>
    </row>
    <row r="32" spans="1:10" x14ac:dyDescent="0.3">
      <c r="A32" s="919" t="s">
        <v>1213</v>
      </c>
    </row>
  </sheetData>
  <mergeCells count="4">
    <mergeCell ref="A4:A5"/>
    <mergeCell ref="B4:D4"/>
    <mergeCell ref="E4:G4"/>
    <mergeCell ref="H4:J4"/>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D42AF-FA91-4231-BA2B-AE6B90B8E1AF}">
  <dimension ref="A1:G17"/>
  <sheetViews>
    <sheetView workbookViewId="0">
      <selection activeCell="G19" sqref="G19"/>
    </sheetView>
  </sheetViews>
  <sheetFormatPr baseColWidth="10" defaultColWidth="11.44140625" defaultRowHeight="13.8" x14ac:dyDescent="0.3"/>
  <cols>
    <col min="1" max="1" width="13.88671875" style="26" customWidth="1"/>
    <col min="2" max="6" width="11.44140625" style="26"/>
    <col min="7" max="7" width="16.21875" style="26" customWidth="1"/>
    <col min="8" max="16384" width="11.44140625" style="26"/>
  </cols>
  <sheetData>
    <row r="1" spans="1:7" ht="13.05" x14ac:dyDescent="0.3">
      <c r="A1" s="86" t="s">
        <v>594</v>
      </c>
    </row>
    <row r="2" spans="1:7" x14ac:dyDescent="0.3">
      <c r="A2" s="86" t="s">
        <v>595</v>
      </c>
    </row>
    <row r="3" spans="1:7" x14ac:dyDescent="0.3">
      <c r="A3" s="26" t="s">
        <v>596</v>
      </c>
    </row>
    <row r="5" spans="1:7" ht="14.4" customHeight="1" x14ac:dyDescent="0.3">
      <c r="A5" s="1094" t="s">
        <v>597</v>
      </c>
      <c r="B5" s="1096" t="s">
        <v>598</v>
      </c>
      <c r="C5" s="1097"/>
      <c r="D5" s="1097"/>
      <c r="E5" s="1097"/>
      <c r="F5" s="1098"/>
      <c r="G5" s="1099" t="s">
        <v>599</v>
      </c>
    </row>
    <row r="6" spans="1:7" ht="27.6" x14ac:dyDescent="0.3">
      <c r="A6" s="1095"/>
      <c r="B6" s="148" t="s">
        <v>600</v>
      </c>
      <c r="C6" s="942" t="s">
        <v>601</v>
      </c>
      <c r="D6" s="942" t="s">
        <v>602</v>
      </c>
      <c r="E6" s="942" t="s">
        <v>603</v>
      </c>
      <c r="F6" s="943" t="s">
        <v>604</v>
      </c>
      <c r="G6" s="1100"/>
    </row>
    <row r="7" spans="1:7" ht="13.05" x14ac:dyDescent="0.3">
      <c r="A7" s="944">
        <v>2015</v>
      </c>
      <c r="B7" s="944">
        <v>14</v>
      </c>
      <c r="C7" s="945" t="s">
        <v>605</v>
      </c>
      <c r="D7" s="945">
        <v>1</v>
      </c>
      <c r="E7" s="945" t="s">
        <v>605</v>
      </c>
      <c r="F7" s="946" t="s">
        <v>605</v>
      </c>
      <c r="G7" s="946">
        <v>15</v>
      </c>
    </row>
    <row r="8" spans="1:7" ht="13.05" x14ac:dyDescent="0.3">
      <c r="A8" s="944">
        <v>2016</v>
      </c>
      <c r="B8" s="944">
        <v>9</v>
      </c>
      <c r="C8" s="945">
        <v>3</v>
      </c>
      <c r="D8" s="945">
        <v>6</v>
      </c>
      <c r="E8" s="945">
        <v>1</v>
      </c>
      <c r="F8" s="946" t="s">
        <v>605</v>
      </c>
      <c r="G8" s="946">
        <v>19</v>
      </c>
    </row>
    <row r="9" spans="1:7" ht="13.05" x14ac:dyDescent="0.3">
      <c r="A9" s="944">
        <v>2017</v>
      </c>
      <c r="B9" s="944">
        <v>9</v>
      </c>
      <c r="C9" s="945">
        <v>2</v>
      </c>
      <c r="D9" s="945">
        <v>7</v>
      </c>
      <c r="E9" s="945">
        <v>2</v>
      </c>
      <c r="F9" s="946" t="s">
        <v>605</v>
      </c>
      <c r="G9" s="946">
        <v>20</v>
      </c>
    </row>
    <row r="10" spans="1:7" ht="13.05" x14ac:dyDescent="0.3">
      <c r="A10" s="944">
        <v>2018</v>
      </c>
      <c r="B10" s="944">
        <v>6</v>
      </c>
      <c r="C10" s="945">
        <v>2</v>
      </c>
      <c r="D10" s="945">
        <v>7</v>
      </c>
      <c r="E10" s="947"/>
      <c r="F10" s="946" t="s">
        <v>605</v>
      </c>
      <c r="G10" s="946">
        <v>15</v>
      </c>
    </row>
    <row r="11" spans="1:7" ht="13.05" x14ac:dyDescent="0.3">
      <c r="A11" s="944">
        <v>2019</v>
      </c>
      <c r="B11" s="944">
        <v>2</v>
      </c>
      <c r="C11" s="945">
        <v>1</v>
      </c>
      <c r="D11" s="945">
        <v>11</v>
      </c>
      <c r="E11" s="945" t="s">
        <v>605</v>
      </c>
      <c r="F11" s="946" t="s">
        <v>605</v>
      </c>
      <c r="G11" s="946">
        <v>14</v>
      </c>
    </row>
    <row r="12" spans="1:7" ht="13.05" x14ac:dyDescent="0.3">
      <c r="A12" s="944">
        <v>2020</v>
      </c>
      <c r="B12" s="944" t="s">
        <v>605</v>
      </c>
      <c r="C12" s="945">
        <v>3</v>
      </c>
      <c r="D12" s="945">
        <v>3</v>
      </c>
      <c r="E12" s="945">
        <v>2</v>
      </c>
      <c r="F12" s="946">
        <v>6</v>
      </c>
      <c r="G12" s="946">
        <v>14</v>
      </c>
    </row>
    <row r="13" spans="1:7" ht="13.05" x14ac:dyDescent="0.3">
      <c r="A13" s="148" t="s">
        <v>606</v>
      </c>
      <c r="B13" s="148">
        <v>40</v>
      </c>
      <c r="C13" s="942">
        <v>11</v>
      </c>
      <c r="D13" s="942">
        <v>35</v>
      </c>
      <c r="E13" s="942">
        <v>5</v>
      </c>
      <c r="F13" s="943">
        <v>6</v>
      </c>
      <c r="G13" s="943">
        <v>97</v>
      </c>
    </row>
    <row r="14" spans="1:7" ht="13.05" x14ac:dyDescent="0.3">
      <c r="A14" s="1092" t="s">
        <v>1214</v>
      </c>
      <c r="B14" s="1092"/>
      <c r="C14" s="1092"/>
      <c r="D14" s="1092"/>
      <c r="E14" s="1092"/>
      <c r="F14" s="1092"/>
      <c r="G14" s="1092"/>
    </row>
    <row r="15" spans="1:7" ht="16.2" customHeight="1" x14ac:dyDescent="0.3">
      <c r="A15" s="1092" t="s">
        <v>607</v>
      </c>
      <c r="B15" s="1092"/>
      <c r="C15" s="1092"/>
      <c r="D15" s="1092"/>
      <c r="E15" s="1092"/>
      <c r="F15" s="1092"/>
      <c r="G15" s="1092"/>
    </row>
    <row r="16" spans="1:7" ht="43.8" customHeight="1" x14ac:dyDescent="0.3">
      <c r="A16" s="1092" t="s">
        <v>608</v>
      </c>
      <c r="B16" s="1092"/>
      <c r="C16" s="1092"/>
      <c r="D16" s="1092"/>
      <c r="E16" s="1092"/>
      <c r="F16" s="1092"/>
      <c r="G16" s="1092"/>
    </row>
    <row r="17" spans="1:7" ht="13.05" x14ac:dyDescent="0.3">
      <c r="A17" s="1093" t="s">
        <v>30</v>
      </c>
      <c r="B17" s="1093"/>
      <c r="C17" s="1093"/>
      <c r="D17" s="1093"/>
      <c r="E17" s="1093"/>
      <c r="F17" s="1093"/>
      <c r="G17" s="1093"/>
    </row>
  </sheetData>
  <mergeCells count="7">
    <mergeCell ref="A16:G16"/>
    <mergeCell ref="A17:G17"/>
    <mergeCell ref="A5:A6"/>
    <mergeCell ref="B5:F5"/>
    <mergeCell ref="G5:G6"/>
    <mergeCell ref="A14:G14"/>
    <mergeCell ref="A15:G1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64CC-3E6A-4D1E-82F7-09A2296A619D}">
  <dimension ref="A1:G31"/>
  <sheetViews>
    <sheetView workbookViewId="0">
      <selection activeCell="A20" sqref="A20"/>
    </sheetView>
  </sheetViews>
  <sheetFormatPr baseColWidth="10" defaultColWidth="11.44140625" defaultRowHeight="13.8" x14ac:dyDescent="0.3"/>
  <cols>
    <col min="1" max="1" width="55.44140625" style="26" bestFit="1" customWidth="1"/>
    <col min="2" max="6" width="11.44140625" style="26"/>
    <col min="7" max="7" width="13.77734375" style="26" customWidth="1"/>
    <col min="8" max="16384" width="11.44140625" style="26"/>
  </cols>
  <sheetData>
    <row r="1" spans="1:7" ht="13.05" x14ac:dyDescent="0.3">
      <c r="A1" s="86" t="s">
        <v>609</v>
      </c>
    </row>
    <row r="2" spans="1:7" ht="13.05" x14ac:dyDescent="0.3">
      <c r="A2" s="86" t="s">
        <v>610</v>
      </c>
    </row>
    <row r="3" spans="1:7" x14ac:dyDescent="0.3">
      <c r="A3" s="26" t="s">
        <v>611</v>
      </c>
    </row>
    <row r="5" spans="1:7" ht="13.8" customHeight="1" x14ac:dyDescent="0.3">
      <c r="A5" s="199" t="s">
        <v>1215</v>
      </c>
      <c r="B5" s="1096" t="s">
        <v>1216</v>
      </c>
      <c r="C5" s="1097"/>
      <c r="D5" s="1097"/>
      <c r="E5" s="1097"/>
      <c r="F5" s="1098"/>
      <c r="G5" s="1099" t="s">
        <v>1217</v>
      </c>
    </row>
    <row r="6" spans="1:7" ht="27.6" x14ac:dyDescent="0.3">
      <c r="A6" s="948" t="s">
        <v>1218</v>
      </c>
      <c r="B6" s="148" t="s">
        <v>1219</v>
      </c>
      <c r="C6" s="942" t="s">
        <v>1220</v>
      </c>
      <c r="D6" s="942" t="s">
        <v>1221</v>
      </c>
      <c r="E6" s="942" t="s">
        <v>1222</v>
      </c>
      <c r="F6" s="943" t="s">
        <v>1223</v>
      </c>
      <c r="G6" s="1100"/>
    </row>
    <row r="7" spans="1:7" x14ac:dyDescent="0.3">
      <c r="A7" s="109" t="s">
        <v>612</v>
      </c>
      <c r="B7" s="944" t="s">
        <v>613</v>
      </c>
      <c r="C7" s="945" t="s">
        <v>613</v>
      </c>
      <c r="D7" s="945" t="s">
        <v>614</v>
      </c>
      <c r="E7" s="945" t="s">
        <v>613</v>
      </c>
      <c r="F7" s="946" t="s">
        <v>613</v>
      </c>
      <c r="G7" s="946" t="s">
        <v>614</v>
      </c>
    </row>
    <row r="8" spans="1:7" x14ac:dyDescent="0.3">
      <c r="A8" s="109" t="s">
        <v>615</v>
      </c>
      <c r="B8" s="944" t="s">
        <v>616</v>
      </c>
      <c r="C8" s="945" t="s">
        <v>613</v>
      </c>
      <c r="D8" s="945" t="s">
        <v>613</v>
      </c>
      <c r="E8" s="945" t="s">
        <v>613</v>
      </c>
      <c r="F8" s="946" t="s">
        <v>613</v>
      </c>
      <c r="G8" s="946" t="s">
        <v>616</v>
      </c>
    </row>
    <row r="9" spans="1:7" x14ac:dyDescent="0.3">
      <c r="A9" s="109" t="s">
        <v>617</v>
      </c>
      <c r="B9" s="944" t="s">
        <v>614</v>
      </c>
      <c r="C9" s="945" t="s">
        <v>613</v>
      </c>
      <c r="D9" s="945" t="s">
        <v>613</v>
      </c>
      <c r="E9" s="945" t="s">
        <v>613</v>
      </c>
      <c r="F9" s="946" t="s">
        <v>613</v>
      </c>
      <c r="G9" s="946" t="s">
        <v>614</v>
      </c>
    </row>
    <row r="10" spans="1:7" x14ac:dyDescent="0.3">
      <c r="A10" s="109" t="s">
        <v>618</v>
      </c>
      <c r="B10" s="944" t="s">
        <v>619</v>
      </c>
      <c r="C10" s="945" t="s">
        <v>616</v>
      </c>
      <c r="D10" s="945" t="s">
        <v>614</v>
      </c>
      <c r="E10" s="945" t="s">
        <v>613</v>
      </c>
      <c r="F10" s="946" t="s">
        <v>613</v>
      </c>
      <c r="G10" s="946" t="s">
        <v>620</v>
      </c>
    </row>
    <row r="11" spans="1:7" x14ac:dyDescent="0.3">
      <c r="A11" s="109" t="s">
        <v>621</v>
      </c>
      <c r="B11" s="944" t="s">
        <v>622</v>
      </c>
      <c r="C11" s="945" t="s">
        <v>614</v>
      </c>
      <c r="D11" s="945" t="s">
        <v>616</v>
      </c>
      <c r="E11" s="945" t="s">
        <v>613</v>
      </c>
      <c r="F11" s="946" t="s">
        <v>613</v>
      </c>
      <c r="G11" s="946" t="s">
        <v>623</v>
      </c>
    </row>
    <row r="12" spans="1:7" x14ac:dyDescent="0.3">
      <c r="A12" s="109" t="s">
        <v>624</v>
      </c>
      <c r="B12" s="944" t="s">
        <v>619</v>
      </c>
      <c r="C12" s="945" t="s">
        <v>616</v>
      </c>
      <c r="D12" s="945" t="s">
        <v>625</v>
      </c>
      <c r="E12" s="945" t="s">
        <v>613</v>
      </c>
      <c r="F12" s="946" t="s">
        <v>626</v>
      </c>
      <c r="G12" s="946" t="s">
        <v>627</v>
      </c>
    </row>
    <row r="13" spans="1:7" x14ac:dyDescent="0.3">
      <c r="A13" s="109" t="s">
        <v>628</v>
      </c>
      <c r="B13" s="944" t="s">
        <v>616</v>
      </c>
      <c r="C13" s="945" t="s">
        <v>613</v>
      </c>
      <c r="D13" s="945" t="s">
        <v>629</v>
      </c>
      <c r="E13" s="945" t="s">
        <v>613</v>
      </c>
      <c r="F13" s="946" t="s">
        <v>613</v>
      </c>
      <c r="G13" s="946" t="s">
        <v>625</v>
      </c>
    </row>
    <row r="14" spans="1:7" x14ac:dyDescent="0.3">
      <c r="A14" s="109" t="s">
        <v>630</v>
      </c>
      <c r="B14" s="944" t="s">
        <v>616</v>
      </c>
      <c r="C14" s="945" t="s">
        <v>613</v>
      </c>
      <c r="D14" s="945" t="s">
        <v>614</v>
      </c>
      <c r="E14" s="945" t="s">
        <v>613</v>
      </c>
      <c r="F14" s="946" t="s">
        <v>613</v>
      </c>
      <c r="G14" s="946" t="s">
        <v>626</v>
      </c>
    </row>
    <row r="15" spans="1:7" x14ac:dyDescent="0.3">
      <c r="A15" s="109" t="s">
        <v>631</v>
      </c>
      <c r="B15" s="944" t="s">
        <v>616</v>
      </c>
      <c r="C15" s="945" t="s">
        <v>614</v>
      </c>
      <c r="D15" s="945" t="s">
        <v>614</v>
      </c>
      <c r="E15" s="945" t="s">
        <v>613</v>
      </c>
      <c r="F15" s="946" t="s">
        <v>613</v>
      </c>
      <c r="G15" s="946" t="s">
        <v>625</v>
      </c>
    </row>
    <row r="16" spans="1:7" x14ac:dyDescent="0.3">
      <c r="A16" s="109" t="s">
        <v>632</v>
      </c>
      <c r="B16" s="944" t="s">
        <v>616</v>
      </c>
      <c r="C16" s="945" t="s">
        <v>613</v>
      </c>
      <c r="D16" s="945" t="s">
        <v>613</v>
      </c>
      <c r="E16" s="945" t="s">
        <v>613</v>
      </c>
      <c r="F16" s="946" t="s">
        <v>613</v>
      </c>
      <c r="G16" s="946" t="s">
        <v>616</v>
      </c>
    </row>
    <row r="17" spans="1:7" x14ac:dyDescent="0.3">
      <c r="A17" s="109" t="s">
        <v>633</v>
      </c>
      <c r="B17" s="944" t="s">
        <v>613</v>
      </c>
      <c r="C17" s="945" t="s">
        <v>613</v>
      </c>
      <c r="D17" s="945" t="s">
        <v>614</v>
      </c>
      <c r="E17" s="945" t="s">
        <v>613</v>
      </c>
      <c r="F17" s="946" t="s">
        <v>613</v>
      </c>
      <c r="G17" s="946" t="s">
        <v>614</v>
      </c>
    </row>
    <row r="18" spans="1:7" x14ac:dyDescent="0.3">
      <c r="A18" s="109" t="s">
        <v>634</v>
      </c>
      <c r="B18" s="944" t="s">
        <v>616</v>
      </c>
      <c r="C18" s="945" t="s">
        <v>613</v>
      </c>
      <c r="D18" s="945" t="s">
        <v>616</v>
      </c>
      <c r="E18" s="945" t="s">
        <v>613</v>
      </c>
      <c r="F18" s="946" t="s">
        <v>613</v>
      </c>
      <c r="G18" s="946" t="s">
        <v>614</v>
      </c>
    </row>
    <row r="19" spans="1:7" x14ac:dyDescent="0.3">
      <c r="A19" s="109" t="s">
        <v>635</v>
      </c>
      <c r="B19" s="944" t="s">
        <v>616</v>
      </c>
      <c r="C19" s="945" t="s">
        <v>616</v>
      </c>
      <c r="D19" s="945" t="s">
        <v>636</v>
      </c>
      <c r="E19" s="945" t="s">
        <v>614</v>
      </c>
      <c r="F19" s="946" t="s">
        <v>613</v>
      </c>
      <c r="G19" s="946" t="s">
        <v>620</v>
      </c>
    </row>
    <row r="20" spans="1:7" x14ac:dyDescent="0.3">
      <c r="A20" s="109" t="s">
        <v>637</v>
      </c>
      <c r="B20" s="944" t="s">
        <v>613</v>
      </c>
      <c r="C20" s="945" t="s">
        <v>613</v>
      </c>
      <c r="D20" s="945" t="s">
        <v>613</v>
      </c>
      <c r="E20" s="945" t="s">
        <v>613</v>
      </c>
      <c r="F20" s="946" t="s">
        <v>616</v>
      </c>
      <c r="G20" s="946" t="s">
        <v>616</v>
      </c>
    </row>
    <row r="21" spans="1:7" x14ac:dyDescent="0.3">
      <c r="A21" s="109" t="s">
        <v>638</v>
      </c>
      <c r="B21" s="944" t="s">
        <v>616</v>
      </c>
      <c r="C21" s="945" t="s">
        <v>626</v>
      </c>
      <c r="D21" s="945" t="s">
        <v>614</v>
      </c>
      <c r="E21" s="945" t="s">
        <v>616</v>
      </c>
      <c r="F21" s="946" t="s">
        <v>616</v>
      </c>
      <c r="G21" s="946" t="s">
        <v>622</v>
      </c>
    </row>
    <row r="22" spans="1:7" x14ac:dyDescent="0.3">
      <c r="A22" s="109" t="s">
        <v>639</v>
      </c>
      <c r="B22" s="944" t="s">
        <v>626</v>
      </c>
      <c r="C22" s="945" t="s">
        <v>613</v>
      </c>
      <c r="D22" s="945" t="s">
        <v>616</v>
      </c>
      <c r="E22" s="945" t="s">
        <v>613</v>
      </c>
      <c r="F22" s="946" t="s">
        <v>613</v>
      </c>
      <c r="G22" s="946" t="s">
        <v>629</v>
      </c>
    </row>
    <row r="23" spans="1:7" x14ac:dyDescent="0.3">
      <c r="A23" s="109" t="s">
        <v>640</v>
      </c>
      <c r="B23" s="944" t="s">
        <v>614</v>
      </c>
      <c r="C23" s="945" t="s">
        <v>613</v>
      </c>
      <c r="D23" s="945" t="s">
        <v>614</v>
      </c>
      <c r="E23" s="945" t="s">
        <v>614</v>
      </c>
      <c r="F23" s="946" t="s">
        <v>616</v>
      </c>
      <c r="G23" s="946" t="s">
        <v>619</v>
      </c>
    </row>
    <row r="24" spans="1:7" x14ac:dyDescent="0.3">
      <c r="A24" s="109" t="s">
        <v>641</v>
      </c>
      <c r="B24" s="944" t="s">
        <v>613</v>
      </c>
      <c r="C24" s="945" t="s">
        <v>616</v>
      </c>
      <c r="D24" s="945" t="s">
        <v>613</v>
      </c>
      <c r="E24" s="945" t="s">
        <v>613</v>
      </c>
      <c r="F24" s="946" t="s">
        <v>613</v>
      </c>
      <c r="G24" s="946" t="s">
        <v>616</v>
      </c>
    </row>
    <row r="25" spans="1:7" x14ac:dyDescent="0.3">
      <c r="A25" s="109" t="s">
        <v>642</v>
      </c>
      <c r="B25" s="944" t="s">
        <v>626</v>
      </c>
      <c r="C25" s="945" t="s">
        <v>613</v>
      </c>
      <c r="D25" s="945" t="s">
        <v>614</v>
      </c>
      <c r="E25" s="945" t="s">
        <v>613</v>
      </c>
      <c r="F25" s="946" t="s">
        <v>613</v>
      </c>
      <c r="G25" s="946" t="s">
        <v>625</v>
      </c>
    </row>
    <row r="26" spans="1:7" x14ac:dyDescent="0.3">
      <c r="A26" s="109" t="s">
        <v>643</v>
      </c>
      <c r="B26" s="944" t="s">
        <v>613</v>
      </c>
      <c r="C26" s="945" t="s">
        <v>613</v>
      </c>
      <c r="D26" s="945" t="s">
        <v>616</v>
      </c>
      <c r="E26" s="945" t="s">
        <v>613</v>
      </c>
      <c r="F26" s="946" t="s">
        <v>613</v>
      </c>
      <c r="G26" s="946" t="s">
        <v>616</v>
      </c>
    </row>
    <row r="27" spans="1:7" x14ac:dyDescent="0.3">
      <c r="A27" s="949" t="s">
        <v>1224</v>
      </c>
      <c r="B27" s="950" t="s">
        <v>1225</v>
      </c>
      <c r="C27" s="817" t="s">
        <v>1226</v>
      </c>
      <c r="D27" s="817" t="s">
        <v>1227</v>
      </c>
      <c r="E27" s="817" t="s">
        <v>1228</v>
      </c>
      <c r="F27" s="818" t="s">
        <v>1229</v>
      </c>
      <c r="G27" s="818" t="s">
        <v>1230</v>
      </c>
    </row>
    <row r="28" spans="1:7" x14ac:dyDescent="0.3">
      <c r="A28" s="1092" t="s">
        <v>1231</v>
      </c>
      <c r="B28" s="1092"/>
      <c r="C28" s="1092"/>
      <c r="D28" s="1092"/>
      <c r="E28" s="1092"/>
      <c r="F28" s="1092"/>
      <c r="G28" s="1092"/>
    </row>
    <row r="29" spans="1:7" ht="13.8" customHeight="1" x14ac:dyDescent="0.3">
      <c r="A29" s="1092" t="s">
        <v>644</v>
      </c>
      <c r="B29" s="1092"/>
      <c r="C29" s="1092"/>
      <c r="D29" s="1092"/>
      <c r="E29" s="1092"/>
      <c r="F29" s="1092"/>
      <c r="G29" s="1092"/>
    </row>
    <row r="30" spans="1:7" ht="30" customHeight="1" x14ac:dyDescent="0.3">
      <c r="A30" s="1092" t="s">
        <v>608</v>
      </c>
      <c r="B30" s="1092"/>
      <c r="C30" s="1092"/>
      <c r="D30" s="1092"/>
      <c r="E30" s="1092"/>
      <c r="F30" s="1092"/>
      <c r="G30" s="1092"/>
    </row>
    <row r="31" spans="1:7" x14ac:dyDescent="0.3">
      <c r="A31" s="1093" t="s">
        <v>30</v>
      </c>
      <c r="B31" s="1093"/>
      <c r="C31" s="1093"/>
      <c r="D31" s="1093"/>
      <c r="E31" s="1093"/>
      <c r="F31" s="1093"/>
      <c r="G31" s="1093"/>
    </row>
  </sheetData>
  <mergeCells count="6">
    <mergeCell ref="A31:G31"/>
    <mergeCell ref="B5:F5"/>
    <mergeCell ref="G5:G6"/>
    <mergeCell ref="A28:G28"/>
    <mergeCell ref="A29:G29"/>
    <mergeCell ref="A30:G3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DC67-4B4B-434E-934B-40BEA1FF63AD}">
  <dimension ref="A1:C12"/>
  <sheetViews>
    <sheetView workbookViewId="0">
      <selection activeCell="B18" sqref="B18"/>
    </sheetView>
  </sheetViews>
  <sheetFormatPr baseColWidth="10" defaultColWidth="11.44140625" defaultRowHeight="13.8" x14ac:dyDescent="0.3"/>
  <cols>
    <col min="1" max="2" width="25.109375" style="26" customWidth="1"/>
    <col min="3" max="3" width="42.6640625" style="26" customWidth="1"/>
    <col min="4" max="12" width="9" style="26" customWidth="1"/>
    <col min="13" max="16384" width="11.44140625" style="26"/>
  </cols>
  <sheetData>
    <row r="1" spans="1:3" ht="13.05" x14ac:dyDescent="0.3">
      <c r="A1" s="86" t="s">
        <v>645</v>
      </c>
    </row>
    <row r="2" spans="1:3" ht="13.05" x14ac:dyDescent="0.3">
      <c r="A2" s="86" t="s">
        <v>646</v>
      </c>
    </row>
    <row r="4" spans="1:3" ht="13.05" x14ac:dyDescent="0.3">
      <c r="A4" s="951" t="s">
        <v>578</v>
      </c>
      <c r="B4" s="952" t="s">
        <v>647</v>
      </c>
      <c r="C4" s="953" t="s">
        <v>648</v>
      </c>
    </row>
    <row r="5" spans="1:3" ht="27.6" x14ac:dyDescent="0.3">
      <c r="A5" s="954" t="s">
        <v>189</v>
      </c>
      <c r="B5" s="955" t="s">
        <v>649</v>
      </c>
      <c r="C5" s="956" t="s">
        <v>650</v>
      </c>
    </row>
    <row r="6" spans="1:3" ht="25.95" x14ac:dyDescent="0.3">
      <c r="A6" s="954" t="s">
        <v>189</v>
      </c>
      <c r="B6" s="955" t="s">
        <v>651</v>
      </c>
      <c r="C6" s="956" t="s">
        <v>652</v>
      </c>
    </row>
    <row r="7" spans="1:3" ht="41.4" x14ac:dyDescent="0.3">
      <c r="A7" s="954" t="s">
        <v>189</v>
      </c>
      <c r="B7" s="955" t="s">
        <v>651</v>
      </c>
      <c r="C7" s="956" t="s">
        <v>653</v>
      </c>
    </row>
    <row r="8" spans="1:3" ht="25.95" x14ac:dyDescent="0.3">
      <c r="A8" s="954" t="s">
        <v>583</v>
      </c>
      <c r="B8" s="955" t="s">
        <v>654</v>
      </c>
      <c r="C8" s="956" t="s">
        <v>655</v>
      </c>
    </row>
    <row r="9" spans="1:3" ht="27.6" x14ac:dyDescent="0.3">
      <c r="A9" s="954" t="s">
        <v>584</v>
      </c>
      <c r="B9" s="955" t="s">
        <v>656</v>
      </c>
      <c r="C9" s="956" t="s">
        <v>657</v>
      </c>
    </row>
    <row r="10" spans="1:3" ht="27.6" x14ac:dyDescent="0.3">
      <c r="A10" s="954" t="s">
        <v>584</v>
      </c>
      <c r="B10" s="955" t="s">
        <v>658</v>
      </c>
      <c r="C10" s="956" t="s">
        <v>659</v>
      </c>
    </row>
    <row r="11" spans="1:3" ht="27.6" x14ac:dyDescent="0.3">
      <c r="A11" s="957" t="s">
        <v>178</v>
      </c>
      <c r="B11" s="958" t="s">
        <v>660</v>
      </c>
      <c r="C11" s="959" t="s">
        <v>661</v>
      </c>
    </row>
    <row r="12" spans="1:3" ht="13.05" x14ac:dyDescent="0.3">
      <c r="A12" s="366" t="s">
        <v>30</v>
      </c>
      <c r="B12" s="366"/>
      <c r="C12" s="366"/>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CBCF2-8EFF-456E-8FCF-24E29B515133}">
  <dimension ref="A1:F21"/>
  <sheetViews>
    <sheetView workbookViewId="0">
      <selection activeCell="A21" sqref="A21"/>
    </sheetView>
  </sheetViews>
  <sheetFormatPr baseColWidth="10" defaultColWidth="11.44140625" defaultRowHeight="13.8" x14ac:dyDescent="0.3"/>
  <cols>
    <col min="1" max="1" width="66.44140625" style="26" customWidth="1"/>
    <col min="2" max="5" width="11.44140625" style="26"/>
    <col min="6" max="6" width="15.5546875" style="26" bestFit="1" customWidth="1"/>
    <col min="7" max="7" width="6.77734375" style="26" bestFit="1" customWidth="1"/>
    <col min="8" max="8" width="4" style="26" bestFit="1" customWidth="1"/>
    <col min="9" max="9" width="6.77734375" style="26" bestFit="1" customWidth="1"/>
    <col min="10" max="10" width="4" style="26" bestFit="1" customWidth="1"/>
    <col min="11" max="11" width="6.77734375" style="26" bestFit="1" customWidth="1"/>
    <col min="12" max="16384" width="11.44140625" style="26"/>
  </cols>
  <sheetData>
    <row r="1" spans="1:6" ht="13.05" x14ac:dyDescent="0.3">
      <c r="A1" s="86" t="s">
        <v>662</v>
      </c>
    </row>
    <row r="2" spans="1:6" ht="13.05" x14ac:dyDescent="0.3">
      <c r="A2" s="86" t="s">
        <v>663</v>
      </c>
    </row>
    <row r="4" spans="1:6" ht="14.4" customHeight="1" x14ac:dyDescent="0.3">
      <c r="A4" s="1101" t="s">
        <v>1232</v>
      </c>
      <c r="B4" s="1094" t="s">
        <v>664</v>
      </c>
      <c r="C4" s="1103"/>
      <c r="D4" s="1103"/>
      <c r="E4" s="1099"/>
      <c r="F4" s="1099" t="s">
        <v>665</v>
      </c>
    </row>
    <row r="5" spans="1:6" ht="27.6" x14ac:dyDescent="0.3">
      <c r="A5" s="1102"/>
      <c r="B5" s="145" t="s">
        <v>601</v>
      </c>
      <c r="C5" s="620" t="s">
        <v>602</v>
      </c>
      <c r="D5" s="620" t="s">
        <v>666</v>
      </c>
      <c r="E5" s="960" t="s">
        <v>667</v>
      </c>
      <c r="F5" s="1104"/>
    </row>
    <row r="6" spans="1:6" x14ac:dyDescent="0.3">
      <c r="A6" s="199" t="s">
        <v>668</v>
      </c>
      <c r="B6" s="1105" t="s">
        <v>605</v>
      </c>
      <c r="C6" s="1107">
        <v>1</v>
      </c>
      <c r="D6" s="1107">
        <v>4</v>
      </c>
      <c r="E6" s="1109" t="s">
        <v>605</v>
      </c>
      <c r="F6" s="1109">
        <v>5</v>
      </c>
    </row>
    <row r="7" spans="1:6" x14ac:dyDescent="0.3">
      <c r="A7" s="961" t="s">
        <v>669</v>
      </c>
      <c r="B7" s="1106"/>
      <c r="C7" s="1108"/>
      <c r="D7" s="1108"/>
      <c r="E7" s="1110"/>
      <c r="F7" s="1110"/>
    </row>
    <row r="8" spans="1:6" x14ac:dyDescent="0.3">
      <c r="A8" s="961" t="s">
        <v>670</v>
      </c>
      <c r="B8" s="1106"/>
      <c r="C8" s="1108"/>
      <c r="D8" s="1108"/>
      <c r="E8" s="1110"/>
      <c r="F8" s="1110"/>
    </row>
    <row r="9" spans="1:6" ht="27.6" x14ac:dyDescent="0.3">
      <c r="A9" s="199" t="s">
        <v>671</v>
      </c>
      <c r="B9" s="1111">
        <v>3</v>
      </c>
      <c r="C9" s="1113" t="s">
        <v>605</v>
      </c>
      <c r="D9" s="1113">
        <v>1</v>
      </c>
      <c r="E9" s="1109" t="s">
        <v>605</v>
      </c>
      <c r="F9" s="1109">
        <v>4</v>
      </c>
    </row>
    <row r="10" spans="1:6" x14ac:dyDescent="0.3">
      <c r="A10" s="961" t="s">
        <v>669</v>
      </c>
      <c r="B10" s="1112"/>
      <c r="C10" s="1114"/>
      <c r="D10" s="1114"/>
      <c r="E10" s="1110"/>
      <c r="F10" s="1110"/>
    </row>
    <row r="11" spans="1:6" x14ac:dyDescent="0.3">
      <c r="A11" s="961" t="s">
        <v>670</v>
      </c>
      <c r="B11" s="1112"/>
      <c r="C11" s="1114"/>
      <c r="D11" s="1114"/>
      <c r="E11" s="1110"/>
      <c r="F11" s="1110"/>
    </row>
    <row r="12" spans="1:6" x14ac:dyDescent="0.3">
      <c r="A12" s="199" t="s">
        <v>672</v>
      </c>
      <c r="B12" s="1111">
        <v>7</v>
      </c>
      <c r="C12" s="1113" t="s">
        <v>605</v>
      </c>
      <c r="D12" s="1113">
        <v>1</v>
      </c>
      <c r="E12" s="1109">
        <v>1</v>
      </c>
      <c r="F12" s="1109">
        <v>9</v>
      </c>
    </row>
    <row r="13" spans="1:6" x14ac:dyDescent="0.3">
      <c r="A13" s="961" t="s">
        <v>673</v>
      </c>
      <c r="B13" s="1112"/>
      <c r="C13" s="1114"/>
      <c r="D13" s="1114"/>
      <c r="E13" s="1110"/>
      <c r="F13" s="1110"/>
    </row>
    <row r="14" spans="1:6" x14ac:dyDescent="0.3">
      <c r="A14" s="961" t="s">
        <v>674</v>
      </c>
      <c r="B14" s="1112"/>
      <c r="C14" s="1114"/>
      <c r="D14" s="1114"/>
      <c r="E14" s="1110"/>
      <c r="F14" s="1110"/>
    </row>
    <row r="15" spans="1:6" x14ac:dyDescent="0.3">
      <c r="A15" s="199" t="s">
        <v>675</v>
      </c>
      <c r="B15" s="1111" t="s">
        <v>605</v>
      </c>
      <c r="C15" s="1107"/>
      <c r="D15" s="1113">
        <v>2</v>
      </c>
      <c r="E15" s="1109">
        <v>2</v>
      </c>
      <c r="F15" s="1109">
        <v>4</v>
      </c>
    </row>
    <row r="16" spans="1:6" x14ac:dyDescent="0.3">
      <c r="A16" s="961" t="s">
        <v>676</v>
      </c>
      <c r="B16" s="1112"/>
      <c r="C16" s="1108"/>
      <c r="D16" s="1114"/>
      <c r="E16" s="1110"/>
      <c r="F16" s="1110"/>
    </row>
    <row r="17" spans="1:6" x14ac:dyDescent="0.3">
      <c r="A17" s="961" t="s">
        <v>677</v>
      </c>
      <c r="B17" s="1112"/>
      <c r="C17" s="1108"/>
      <c r="D17" s="1114"/>
      <c r="E17" s="1110"/>
      <c r="F17" s="1110"/>
    </row>
    <row r="18" spans="1:6" x14ac:dyDescent="0.3">
      <c r="A18" s="199" t="s">
        <v>678</v>
      </c>
      <c r="B18" s="1111" t="s">
        <v>605</v>
      </c>
      <c r="C18" s="1107"/>
      <c r="D18" s="1113">
        <v>6</v>
      </c>
      <c r="E18" s="1109">
        <v>3</v>
      </c>
      <c r="F18" s="1109">
        <v>9</v>
      </c>
    </row>
    <row r="19" spans="1:6" x14ac:dyDescent="0.3">
      <c r="A19" s="961" t="s">
        <v>676</v>
      </c>
      <c r="B19" s="1112"/>
      <c r="C19" s="1108"/>
      <c r="D19" s="1114"/>
      <c r="E19" s="1110"/>
      <c r="F19" s="1110"/>
    </row>
    <row r="20" spans="1:6" x14ac:dyDescent="0.3">
      <c r="A20" s="962" t="s">
        <v>677</v>
      </c>
      <c r="B20" s="1115"/>
      <c r="C20" s="1116"/>
      <c r="D20" s="1117"/>
      <c r="E20" s="1118"/>
      <c r="F20" s="1118"/>
    </row>
    <row r="21" spans="1:6" ht="13.05" x14ac:dyDescent="0.3">
      <c r="A21" s="955" t="s">
        <v>468</v>
      </c>
      <c r="B21" s="799"/>
      <c r="C21" s="799"/>
      <c r="D21" s="799"/>
      <c r="E21" s="799"/>
      <c r="F21" s="799"/>
    </row>
  </sheetData>
  <mergeCells count="28">
    <mergeCell ref="B18:B20"/>
    <mergeCell ref="C18:C20"/>
    <mergeCell ref="D18:D20"/>
    <mergeCell ref="E18:E20"/>
    <mergeCell ref="F18:F20"/>
    <mergeCell ref="B15:B17"/>
    <mergeCell ref="C15:C17"/>
    <mergeCell ref="D15:D17"/>
    <mergeCell ref="E15:E17"/>
    <mergeCell ref="F15:F17"/>
    <mergeCell ref="B12:B14"/>
    <mergeCell ref="C12:C14"/>
    <mergeCell ref="D12:D14"/>
    <mergeCell ref="E12:E14"/>
    <mergeCell ref="F12:F14"/>
    <mergeCell ref="B9:B11"/>
    <mergeCell ref="C9:C11"/>
    <mergeCell ref="D9:D11"/>
    <mergeCell ref="E9:E11"/>
    <mergeCell ref="F9:F11"/>
    <mergeCell ref="A4:A5"/>
    <mergeCell ref="B4:E4"/>
    <mergeCell ref="F4:F5"/>
    <mergeCell ref="B6:B8"/>
    <mergeCell ref="C6:C8"/>
    <mergeCell ref="D6:D8"/>
    <mergeCell ref="E6:E8"/>
    <mergeCell ref="F6:F8"/>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0DB-BA15-4AB4-B23F-0CBB727D94FE}">
  <dimension ref="A1:C11"/>
  <sheetViews>
    <sheetView workbookViewId="0">
      <selection activeCell="B11" sqref="B11"/>
    </sheetView>
  </sheetViews>
  <sheetFormatPr baseColWidth="10" defaultColWidth="11.44140625" defaultRowHeight="13.8" x14ac:dyDescent="0.3"/>
  <cols>
    <col min="1" max="1" width="38.44140625" style="7" bestFit="1" customWidth="1"/>
    <col min="2" max="2" width="11.44140625" style="7"/>
    <col min="3" max="3" width="58.44140625" style="7" customWidth="1"/>
    <col min="4" max="16384" width="11.44140625" style="7"/>
  </cols>
  <sheetData>
    <row r="1" spans="1:3" ht="13.05" x14ac:dyDescent="0.3">
      <c r="A1" s="47" t="s">
        <v>679</v>
      </c>
    </row>
    <row r="2" spans="1:3" ht="13.05" x14ac:dyDescent="0.3">
      <c r="A2" s="47" t="s">
        <v>680</v>
      </c>
    </row>
    <row r="4" spans="1:3" ht="13.05" x14ac:dyDescent="0.3">
      <c r="A4" s="165" t="s">
        <v>681</v>
      </c>
      <c r="B4" s="165" t="s">
        <v>682</v>
      </c>
      <c r="C4" s="170" t="s">
        <v>683</v>
      </c>
    </row>
    <row r="5" spans="1:3" ht="27.6" x14ac:dyDescent="0.3">
      <c r="A5" s="171" t="s">
        <v>684</v>
      </c>
      <c r="B5" s="172">
        <v>0.12650000000000006</v>
      </c>
      <c r="C5" s="920" t="s">
        <v>685</v>
      </c>
    </row>
    <row r="6" spans="1:3" ht="27.6" x14ac:dyDescent="0.3">
      <c r="A6" s="173" t="s">
        <v>686</v>
      </c>
      <c r="B6" s="172">
        <v>3.279999999999994E-2</v>
      </c>
      <c r="C6" s="920" t="s">
        <v>685</v>
      </c>
    </row>
    <row r="7" spans="1:3" x14ac:dyDescent="0.3">
      <c r="A7" s="173" t="s">
        <v>687</v>
      </c>
      <c r="B7" s="1119">
        <v>286</v>
      </c>
      <c r="C7" s="1121" t="s">
        <v>688</v>
      </c>
    </row>
    <row r="8" spans="1:3" x14ac:dyDescent="0.3">
      <c r="A8" s="174" t="s">
        <v>689</v>
      </c>
      <c r="B8" s="1120"/>
      <c r="C8" s="1122"/>
    </row>
    <row r="9" spans="1:3" x14ac:dyDescent="0.3">
      <c r="A9" s="173" t="s">
        <v>690</v>
      </c>
      <c r="B9" s="1123">
        <v>298</v>
      </c>
      <c r="C9" s="1121" t="s">
        <v>691</v>
      </c>
    </row>
    <row r="10" spans="1:3" x14ac:dyDescent="0.3">
      <c r="A10" s="175" t="s">
        <v>689</v>
      </c>
      <c r="B10" s="1124"/>
      <c r="C10" s="1122"/>
    </row>
    <row r="11" spans="1:3" ht="13.05" x14ac:dyDescent="0.3">
      <c r="A11" s="915" t="s">
        <v>692</v>
      </c>
    </row>
  </sheetData>
  <mergeCells count="4">
    <mergeCell ref="B7:B8"/>
    <mergeCell ref="C7:C8"/>
    <mergeCell ref="B9:B10"/>
    <mergeCell ref="C9: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C45B-7FDE-40F5-BDFE-2ED633DC407B}">
  <dimension ref="A1:H18"/>
  <sheetViews>
    <sheetView showGridLines="0" workbookViewId="0">
      <selection activeCell="A26" sqref="A26:A27"/>
    </sheetView>
  </sheetViews>
  <sheetFormatPr baseColWidth="10" defaultColWidth="10.6640625" defaultRowHeight="13.8" x14ac:dyDescent="0.3"/>
  <cols>
    <col min="1" max="1" width="50" style="4" customWidth="1"/>
    <col min="2" max="7" width="10.6640625" style="4"/>
    <col min="8" max="8" width="12.33203125" style="4" customWidth="1"/>
    <col min="9" max="16384" width="10.6640625" style="4"/>
  </cols>
  <sheetData>
    <row r="1" spans="1:8" x14ac:dyDescent="0.3">
      <c r="A1" s="13" t="s">
        <v>61</v>
      </c>
      <c r="B1" s="587"/>
    </row>
    <row r="2" spans="1:8" x14ac:dyDescent="0.3">
      <c r="A2" s="214" t="s">
        <v>62</v>
      </c>
      <c r="C2" s="587"/>
    </row>
    <row r="3" spans="1:8" x14ac:dyDescent="0.3">
      <c r="A3" s="4" t="s">
        <v>63</v>
      </c>
    </row>
    <row r="5" spans="1:8" ht="13.05" x14ac:dyDescent="0.3">
      <c r="A5" s="225"/>
      <c r="B5" s="326" t="s">
        <v>64</v>
      </c>
      <c r="C5" s="326" t="s">
        <v>65</v>
      </c>
      <c r="D5" s="326" t="s">
        <v>66</v>
      </c>
      <c r="E5" s="882" t="s">
        <v>67</v>
      </c>
    </row>
    <row r="6" spans="1:8" ht="13.05" x14ac:dyDescent="0.3">
      <c r="A6" s="226"/>
      <c r="B6" s="215" t="s">
        <v>68</v>
      </c>
      <c r="C6" s="215" t="s">
        <v>68</v>
      </c>
      <c r="D6" s="215" t="s">
        <v>68</v>
      </c>
      <c r="E6" s="224" t="s">
        <v>68</v>
      </c>
    </row>
    <row r="7" spans="1:8" ht="13.05" x14ac:dyDescent="0.3">
      <c r="A7" s="543" t="s">
        <v>16</v>
      </c>
      <c r="B7" s="448">
        <v>3.0315893184768239</v>
      </c>
      <c r="C7" s="448">
        <v>-31.697045311720075</v>
      </c>
      <c r="D7" s="448">
        <v>-11.98648525385555</v>
      </c>
      <c r="E7" s="448">
        <v>7.537298062679354</v>
      </c>
      <c r="G7" s="335"/>
      <c r="H7" s="46"/>
    </row>
    <row r="8" spans="1:8" ht="14.55" x14ac:dyDescent="0.35">
      <c r="A8" s="541" t="s">
        <v>17</v>
      </c>
      <c r="B8" s="449">
        <v>3.7472369246166037</v>
      </c>
      <c r="C8" s="450">
        <v>-37.412303486146357</v>
      </c>
      <c r="D8" s="450">
        <v>-12.428809782232609</v>
      </c>
      <c r="E8" s="450">
        <v>10.083860075125539</v>
      </c>
      <c r="G8" s="335"/>
      <c r="H8" s="46"/>
    </row>
    <row r="9" spans="1:8" ht="14.55" x14ac:dyDescent="0.35">
      <c r="A9" s="541" t="s">
        <v>20</v>
      </c>
      <c r="B9" s="449">
        <v>6.0426735386466923</v>
      </c>
      <c r="C9" s="450">
        <v>-1.0211841166562041</v>
      </c>
      <c r="D9" s="450">
        <v>23.674960458210048</v>
      </c>
      <c r="E9" s="450">
        <v>112.37634832011598</v>
      </c>
      <c r="G9" s="335"/>
      <c r="H9" s="46"/>
    </row>
    <row r="10" spans="1:8" ht="14.55" x14ac:dyDescent="0.35">
      <c r="A10" s="541" t="s">
        <v>21</v>
      </c>
      <c r="B10" s="449">
        <v>7.18806423614613</v>
      </c>
      <c r="C10" s="450">
        <v>-0.62333161517510449</v>
      </c>
      <c r="D10" s="450">
        <v>-4.4435595540209043</v>
      </c>
      <c r="E10" s="450">
        <v>0.29606555789689626</v>
      </c>
      <c r="G10" s="335"/>
      <c r="H10" s="46"/>
    </row>
    <row r="11" spans="1:8" ht="14.55" x14ac:dyDescent="0.35">
      <c r="A11" s="541" t="s">
        <v>22</v>
      </c>
      <c r="B11" s="449">
        <v>-14.430752884856945</v>
      </c>
      <c r="C11" s="450">
        <v>-31.180094750549749</v>
      </c>
      <c r="D11" s="450">
        <v>12.756818732485954</v>
      </c>
      <c r="E11" s="450">
        <v>-54.95291180666684</v>
      </c>
      <c r="G11" s="335"/>
      <c r="H11" s="46"/>
    </row>
    <row r="12" spans="1:8" ht="14.55" x14ac:dyDescent="0.35">
      <c r="A12" s="541" t="s">
        <v>23</v>
      </c>
      <c r="B12" s="449">
        <v>-9.5850005879089863</v>
      </c>
      <c r="C12" s="450">
        <v>43.002085759709161</v>
      </c>
      <c r="D12" s="450">
        <v>-30.478090200608353</v>
      </c>
      <c r="E12" s="450">
        <v>-65.211510386746426</v>
      </c>
      <c r="G12" s="335"/>
      <c r="H12" s="46"/>
    </row>
    <row r="13" spans="1:8" ht="14.4" x14ac:dyDescent="0.3">
      <c r="A13" s="541" t="s">
        <v>24</v>
      </c>
      <c r="B13" s="449">
        <v>-3.5689715901890073</v>
      </c>
      <c r="C13" s="450">
        <v>-45.908202276304245</v>
      </c>
      <c r="D13" s="450">
        <v>-39.887292765428619</v>
      </c>
      <c r="E13" s="450">
        <v>-25.599070895691224</v>
      </c>
      <c r="G13" s="335"/>
      <c r="H13" s="46"/>
    </row>
    <row r="14" spans="1:8" ht="14.55" x14ac:dyDescent="0.35">
      <c r="A14" s="541" t="s">
        <v>69</v>
      </c>
      <c r="B14" s="449">
        <v>-7.6189877437107807</v>
      </c>
      <c r="C14" s="450">
        <v>-10.03627353512978</v>
      </c>
      <c r="D14" s="450">
        <v>-1.4403120895118748</v>
      </c>
      <c r="E14" s="450">
        <v>12.456400856258609</v>
      </c>
      <c r="G14" s="335"/>
      <c r="H14" s="46"/>
    </row>
    <row r="15" spans="1:8" ht="13.05" x14ac:dyDescent="0.3">
      <c r="A15" s="543" t="s">
        <v>26</v>
      </c>
      <c r="B15" s="451">
        <v>-87.836126160617439</v>
      </c>
      <c r="C15" s="451">
        <v>87.460615446859236</v>
      </c>
      <c r="D15" s="451">
        <v>287.09693647358836</v>
      </c>
      <c r="E15" s="451">
        <v>-63.448561955995018</v>
      </c>
      <c r="G15" s="335"/>
      <c r="H15" s="46"/>
    </row>
    <row r="16" spans="1:8" ht="14.4" x14ac:dyDescent="0.3">
      <c r="A16" s="541" t="s">
        <v>27</v>
      </c>
      <c r="B16" s="452">
        <v>-87.836126160617439</v>
      </c>
      <c r="C16" s="453">
        <v>87.460615446859236</v>
      </c>
      <c r="D16" s="450">
        <v>287.09693647358836</v>
      </c>
      <c r="E16" s="450">
        <v>-63.448561955995018</v>
      </c>
      <c r="G16" s="335"/>
      <c r="H16" s="46"/>
    </row>
    <row r="17" spans="1:8" ht="13.05" x14ac:dyDescent="0.3">
      <c r="A17" s="227" t="s">
        <v>28</v>
      </c>
      <c r="B17" s="454">
        <v>3.0043859464887746</v>
      </c>
      <c r="C17" s="455">
        <v>-31.680924452117264</v>
      </c>
      <c r="D17" s="454">
        <v>-11.9144938444662</v>
      </c>
      <c r="E17" s="454">
        <v>7.5078671425504728</v>
      </c>
      <c r="G17" s="335"/>
      <c r="H17" s="46"/>
    </row>
    <row r="18" spans="1:8" ht="13.05" x14ac:dyDescent="0.3">
      <c r="A18" s="5" t="s">
        <v>30</v>
      </c>
    </row>
  </sheetData>
  <pageMargins left="0.7" right="0.7" top="0.75" bottom="0.75" header="0.3" footer="0.3"/>
  <pageSetup paperSize="9" orientation="portrait"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CBA7-17E4-4EA0-8AF7-BCF56774B308}">
  <dimension ref="A1:C21"/>
  <sheetViews>
    <sheetView zoomScaleNormal="100" workbookViewId="0">
      <selection activeCell="F13" sqref="F13"/>
    </sheetView>
  </sheetViews>
  <sheetFormatPr baseColWidth="10" defaultColWidth="11.44140625" defaultRowHeight="15" customHeight="1" x14ac:dyDescent="0.3"/>
  <cols>
    <col min="1" max="1" width="54.33203125" style="7" customWidth="1"/>
    <col min="2" max="2" width="21.6640625" style="7" customWidth="1"/>
    <col min="3" max="16384" width="11.44140625" style="7"/>
  </cols>
  <sheetData>
    <row r="1" spans="1:3" ht="13.05" x14ac:dyDescent="0.3">
      <c r="A1" s="47" t="s">
        <v>693</v>
      </c>
    </row>
    <row r="2" spans="1:3" ht="13.8" x14ac:dyDescent="0.3">
      <c r="A2" s="47" t="s">
        <v>694</v>
      </c>
    </row>
    <row r="4" spans="1:3" ht="13.8" x14ac:dyDescent="0.3">
      <c r="A4" s="170" t="s">
        <v>681</v>
      </c>
      <c r="B4" s="170" t="s">
        <v>695</v>
      </c>
      <c r="C4" s="170" t="s">
        <v>682</v>
      </c>
    </row>
    <row r="5" spans="1:3" ht="13.8" x14ac:dyDescent="0.3">
      <c r="A5" s="906" t="s">
        <v>696</v>
      </c>
      <c r="B5" s="906" t="s">
        <v>697</v>
      </c>
      <c r="C5" s="176">
        <v>-5.7715016687920999E-2</v>
      </c>
    </row>
    <row r="6" spans="1:3" ht="13.8" x14ac:dyDescent="0.3">
      <c r="A6" s="906" t="s">
        <v>698</v>
      </c>
      <c r="B6" s="906" t="s">
        <v>697</v>
      </c>
      <c r="C6" s="176">
        <v>2.9712521705575767E-2</v>
      </c>
    </row>
    <row r="7" spans="1:3" ht="13.8" x14ac:dyDescent="0.3">
      <c r="A7" s="1125" t="s">
        <v>699</v>
      </c>
      <c r="B7" s="904" t="s">
        <v>697</v>
      </c>
      <c r="C7" s="177">
        <v>792.22183266932257</v>
      </c>
    </row>
    <row r="8" spans="1:3" ht="13.8" x14ac:dyDescent="0.3">
      <c r="A8" s="1125"/>
      <c r="B8" s="905" t="s">
        <v>700</v>
      </c>
      <c r="C8" s="178">
        <v>724.02961266123657</v>
      </c>
    </row>
    <row r="9" spans="1:3" ht="13.8" x14ac:dyDescent="0.3">
      <c r="A9" s="1125" t="s">
        <v>701</v>
      </c>
      <c r="B9" s="904" t="s">
        <v>697</v>
      </c>
      <c r="C9" s="177">
        <v>280.34857177734375</v>
      </c>
    </row>
    <row r="10" spans="1:3" ht="13.8" x14ac:dyDescent="0.3">
      <c r="A10" s="1125"/>
      <c r="B10" s="905" t="s">
        <v>702</v>
      </c>
      <c r="C10" s="178">
        <v>272.14339787781</v>
      </c>
    </row>
    <row r="11" spans="1:3" ht="27.6" x14ac:dyDescent="0.3">
      <c r="A11" s="906" t="s">
        <v>703</v>
      </c>
      <c r="B11" s="906" t="s">
        <v>697</v>
      </c>
      <c r="C11" s="179">
        <v>-0.63669172334306268</v>
      </c>
    </row>
    <row r="12" spans="1:3" ht="13.05" x14ac:dyDescent="0.3">
      <c r="A12" s="906" t="s">
        <v>704</v>
      </c>
      <c r="B12" s="906" t="s">
        <v>705</v>
      </c>
      <c r="C12" s="180">
        <v>1599.4839999999999</v>
      </c>
    </row>
    <row r="13" spans="1:3" ht="13.8" x14ac:dyDescent="0.3">
      <c r="A13" s="1125" t="s">
        <v>706</v>
      </c>
      <c r="B13" s="904" t="s">
        <v>705</v>
      </c>
      <c r="C13" s="181">
        <v>2983.0760141015003</v>
      </c>
    </row>
    <row r="14" spans="1:3" ht="13.8" x14ac:dyDescent="0.3">
      <c r="A14" s="1125"/>
      <c r="B14" s="905" t="s">
        <v>707</v>
      </c>
      <c r="C14" s="182">
        <v>3006.7999861240387</v>
      </c>
    </row>
    <row r="15" spans="1:3" ht="13.8" x14ac:dyDescent="0.3">
      <c r="A15" s="906" t="s">
        <v>708</v>
      </c>
      <c r="B15" s="906" t="s">
        <v>702</v>
      </c>
      <c r="C15" s="183">
        <v>0.05</v>
      </c>
    </row>
    <row r="16" spans="1:3" ht="13.8" x14ac:dyDescent="0.3">
      <c r="A16" s="906" t="s">
        <v>709</v>
      </c>
      <c r="B16" s="906" t="s">
        <v>702</v>
      </c>
      <c r="C16" s="183">
        <v>0.25650000000000001</v>
      </c>
    </row>
    <row r="17" spans="1:3" ht="13.05" x14ac:dyDescent="0.3">
      <c r="A17" s="906" t="s">
        <v>710</v>
      </c>
      <c r="B17" s="906" t="s">
        <v>697</v>
      </c>
      <c r="C17" s="183">
        <v>0.33250000000000002</v>
      </c>
    </row>
    <row r="18" spans="1:3" ht="27.6" x14ac:dyDescent="0.3">
      <c r="A18" s="906" t="s">
        <v>711</v>
      </c>
      <c r="B18" s="906" t="s">
        <v>697</v>
      </c>
      <c r="C18" s="176">
        <v>0.54700000000000004</v>
      </c>
    </row>
    <row r="19" spans="1:3" ht="13.8" x14ac:dyDescent="0.3">
      <c r="A19" s="1125" t="s">
        <v>712</v>
      </c>
      <c r="B19" s="905" t="s">
        <v>705</v>
      </c>
      <c r="C19" s="182">
        <v>19693.783570607939</v>
      </c>
    </row>
    <row r="20" spans="1:3" ht="13.8" x14ac:dyDescent="0.3">
      <c r="A20" s="1125"/>
      <c r="B20" s="906" t="s">
        <v>707</v>
      </c>
      <c r="C20" s="180">
        <v>16383.251935428993</v>
      </c>
    </row>
    <row r="21" spans="1:3" ht="13.05" x14ac:dyDescent="0.3">
      <c r="A21" s="892" t="s">
        <v>692</v>
      </c>
    </row>
  </sheetData>
  <mergeCells count="4">
    <mergeCell ref="A7:A8"/>
    <mergeCell ref="A9:A10"/>
    <mergeCell ref="A13:A14"/>
    <mergeCell ref="A19:A20"/>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338B-ABC7-448E-B631-459D6ABD9210}">
  <dimension ref="A1:L29"/>
  <sheetViews>
    <sheetView topLeftCell="A16" zoomScaleNormal="100" workbookViewId="0">
      <selection activeCell="F19" sqref="F19"/>
    </sheetView>
  </sheetViews>
  <sheetFormatPr baseColWidth="10" defaultColWidth="11.44140625" defaultRowHeight="13.8" x14ac:dyDescent="0.3"/>
  <cols>
    <col min="1" max="1" width="62.44140625" style="26" bestFit="1" customWidth="1"/>
    <col min="2" max="4" width="12.6640625" style="26" customWidth="1"/>
    <col min="5" max="16384" width="11.44140625" style="26"/>
  </cols>
  <sheetData>
    <row r="1" spans="1:12" x14ac:dyDescent="0.3">
      <c r="A1" s="47" t="s">
        <v>713</v>
      </c>
      <c r="B1" s="651"/>
      <c r="C1" s="7"/>
      <c r="D1" s="7"/>
    </row>
    <row r="2" spans="1:12" x14ac:dyDescent="0.3">
      <c r="A2" s="47" t="s">
        <v>714</v>
      </c>
      <c r="B2" s="7"/>
      <c r="C2" s="7"/>
      <c r="D2" s="7"/>
    </row>
    <row r="3" spans="1:12" ht="13.05" x14ac:dyDescent="0.3">
      <c r="A3" s="48" t="s">
        <v>715</v>
      </c>
      <c r="B3" s="7"/>
      <c r="C3" s="7"/>
      <c r="D3" s="7"/>
    </row>
    <row r="4" spans="1:12" ht="13.05" x14ac:dyDescent="0.3">
      <c r="A4" s="7"/>
      <c r="B4" s="7"/>
      <c r="C4" s="103"/>
      <c r="D4" s="7"/>
    </row>
    <row r="5" spans="1:12" ht="41.4" x14ac:dyDescent="0.3">
      <c r="A5" s="342" t="s">
        <v>716</v>
      </c>
      <c r="B5" s="342" t="s">
        <v>717</v>
      </c>
      <c r="C5" s="342" t="s">
        <v>718</v>
      </c>
      <c r="D5" s="342" t="s">
        <v>719</v>
      </c>
    </row>
    <row r="6" spans="1:12" x14ac:dyDescent="0.3">
      <c r="A6" s="184" t="s">
        <v>720</v>
      </c>
      <c r="B6" s="185">
        <v>30964078.892000008</v>
      </c>
      <c r="C6" s="185">
        <v>-8630036.786682602</v>
      </c>
      <c r="D6" s="185">
        <v>39594115.67868261</v>
      </c>
      <c r="F6" s="186"/>
      <c r="G6" s="186"/>
      <c r="H6" s="186"/>
      <c r="J6" s="186"/>
      <c r="K6" s="186"/>
      <c r="L6" s="186"/>
    </row>
    <row r="7" spans="1:12" x14ac:dyDescent="0.3">
      <c r="A7" s="187" t="s">
        <v>721</v>
      </c>
      <c r="B7" s="188">
        <v>9188640.0110000018</v>
      </c>
      <c r="C7" s="188">
        <v>-496316.85703834333</v>
      </c>
      <c r="D7" s="188">
        <v>9684956.8680383451</v>
      </c>
      <c r="F7" s="186"/>
      <c r="G7" s="186"/>
      <c r="H7" s="186"/>
      <c r="J7" s="186"/>
      <c r="K7" s="186"/>
      <c r="L7" s="186"/>
    </row>
    <row r="8" spans="1:12" x14ac:dyDescent="0.3">
      <c r="A8" s="187" t="s">
        <v>722</v>
      </c>
      <c r="B8" s="188">
        <v>-11047028.842999998</v>
      </c>
      <c r="C8" s="188">
        <v>777422.70466851443</v>
      </c>
      <c r="D8" s="188">
        <v>-11824451.547668513</v>
      </c>
      <c r="E8" s="186"/>
      <c r="F8" s="186"/>
      <c r="G8" s="186"/>
      <c r="H8" s="186"/>
      <c r="J8" s="186"/>
      <c r="K8" s="186"/>
      <c r="L8" s="186"/>
    </row>
    <row r="9" spans="1:12" x14ac:dyDescent="0.3">
      <c r="A9" s="187" t="s">
        <v>723</v>
      </c>
      <c r="B9" s="188">
        <v>5877810.5769999996</v>
      </c>
      <c r="C9" s="188">
        <v>-1422920.6917634662</v>
      </c>
      <c r="D9" s="188">
        <v>7300731.2687634658</v>
      </c>
      <c r="E9" s="186"/>
      <c r="F9" s="186"/>
      <c r="G9" s="186"/>
      <c r="H9" s="186"/>
      <c r="J9" s="186"/>
      <c r="K9" s="186"/>
      <c r="L9" s="186"/>
    </row>
    <row r="10" spans="1:12" x14ac:dyDescent="0.3">
      <c r="A10" s="187" t="s">
        <v>724</v>
      </c>
      <c r="B10" s="188">
        <v>7162557.6219999995</v>
      </c>
      <c r="C10" s="188">
        <v>-4464553.9602024332</v>
      </c>
      <c r="D10" s="188">
        <v>11627111.582202433</v>
      </c>
      <c r="E10" s="186"/>
      <c r="F10" s="186"/>
      <c r="G10" s="186"/>
      <c r="H10" s="186"/>
      <c r="J10" s="186"/>
      <c r="K10" s="186"/>
      <c r="L10" s="186"/>
    </row>
    <row r="11" spans="1:12" x14ac:dyDescent="0.3">
      <c r="A11" s="187" t="s">
        <v>725</v>
      </c>
      <c r="B11" s="188">
        <v>19466273.019000005</v>
      </c>
      <c r="C11" s="188">
        <v>-2983715.9293378778</v>
      </c>
      <c r="D11" s="188">
        <v>22449988.948337883</v>
      </c>
      <c r="E11" s="186"/>
      <c r="F11" s="186"/>
      <c r="G11" s="186"/>
      <c r="H11" s="186"/>
      <c r="J11" s="186"/>
      <c r="K11" s="186"/>
      <c r="L11" s="186"/>
    </row>
    <row r="12" spans="1:12" x14ac:dyDescent="0.3">
      <c r="A12" s="187" t="s">
        <v>726</v>
      </c>
      <c r="B12" s="188">
        <v>315826.50599999999</v>
      </c>
      <c r="C12" s="188">
        <v>-39952.053009000025</v>
      </c>
      <c r="D12" s="188">
        <v>355778.55900900002</v>
      </c>
      <c r="F12" s="186"/>
      <c r="G12" s="186"/>
      <c r="H12" s="186"/>
      <c r="J12" s="186"/>
      <c r="K12" s="186"/>
      <c r="L12" s="186"/>
    </row>
    <row r="13" spans="1:12" x14ac:dyDescent="0.3">
      <c r="A13" s="893" t="s">
        <v>727</v>
      </c>
      <c r="B13" s="189">
        <v>2594037.7580000004</v>
      </c>
      <c r="C13" s="189">
        <v>-387922.09854292497</v>
      </c>
      <c r="D13" s="189">
        <v>2981959.8565429254</v>
      </c>
      <c r="F13" s="186"/>
      <c r="G13" s="186"/>
      <c r="H13" s="186"/>
      <c r="J13" s="186"/>
      <c r="K13" s="186"/>
      <c r="L13" s="186"/>
    </row>
    <row r="14" spans="1:12" x14ac:dyDescent="0.3">
      <c r="A14" s="893" t="s">
        <v>728</v>
      </c>
      <c r="B14" s="189">
        <v>1019268.1245497002</v>
      </c>
      <c r="C14" s="189">
        <v>-16821.654861279763</v>
      </c>
      <c r="D14" s="189">
        <v>1036089.7794109799</v>
      </c>
      <c r="F14" s="186"/>
      <c r="G14" s="186"/>
      <c r="H14" s="186"/>
      <c r="J14" s="186"/>
      <c r="K14" s="186"/>
      <c r="L14" s="186"/>
    </row>
    <row r="15" spans="1:12" x14ac:dyDescent="0.3">
      <c r="A15" s="893" t="s">
        <v>729</v>
      </c>
      <c r="B15" s="189">
        <v>1338405.3615808617</v>
      </c>
      <c r="C15" s="189">
        <v>-295027.1239999563</v>
      </c>
      <c r="D15" s="189">
        <v>1633432.485580818</v>
      </c>
      <c r="F15" s="186"/>
      <c r="G15" s="186"/>
      <c r="H15" s="186"/>
      <c r="J15" s="186"/>
      <c r="K15" s="186"/>
      <c r="L15" s="186"/>
    </row>
    <row r="16" spans="1:12" x14ac:dyDescent="0.3">
      <c r="A16" s="190" t="s">
        <v>730</v>
      </c>
      <c r="B16" s="188">
        <v>321375.41530299751</v>
      </c>
      <c r="C16" s="188">
        <v>-59852.966912587115</v>
      </c>
      <c r="D16" s="188">
        <v>381228.38221558463</v>
      </c>
      <c r="F16" s="186"/>
      <c r="G16" s="186"/>
      <c r="H16" s="186"/>
      <c r="J16" s="186"/>
      <c r="K16" s="186"/>
      <c r="L16" s="186"/>
    </row>
    <row r="17" spans="1:12" x14ac:dyDescent="0.3">
      <c r="A17" s="191" t="s">
        <v>731</v>
      </c>
      <c r="B17" s="188">
        <v>180796.72289779474</v>
      </c>
      <c r="C17" s="188">
        <v>-62049.183152213373</v>
      </c>
      <c r="D17" s="188">
        <v>242845.90605000811</v>
      </c>
      <c r="F17" s="186"/>
      <c r="G17" s="186"/>
      <c r="H17" s="186"/>
      <c r="J17" s="186"/>
      <c r="K17" s="186"/>
      <c r="L17" s="186"/>
    </row>
    <row r="18" spans="1:12" x14ac:dyDescent="0.3">
      <c r="A18" s="191" t="s">
        <v>732</v>
      </c>
      <c r="B18" s="188">
        <v>207778.73640130978</v>
      </c>
      <c r="C18" s="188">
        <v>-4188.5236208687129</v>
      </c>
      <c r="D18" s="188">
        <v>211967.2600221785</v>
      </c>
      <c r="F18" s="186"/>
      <c r="G18" s="186"/>
      <c r="H18" s="186"/>
      <c r="J18" s="186"/>
      <c r="K18" s="186"/>
      <c r="L18" s="186"/>
    </row>
    <row r="19" spans="1:12" x14ac:dyDescent="0.3">
      <c r="A19" s="191" t="s">
        <v>733</v>
      </c>
      <c r="B19" s="188">
        <v>-67200.043996107008</v>
      </c>
      <c r="C19" s="188">
        <v>6384.7398604949849</v>
      </c>
      <c r="D19" s="188">
        <v>-73584.783856601993</v>
      </c>
      <c r="F19" s="186"/>
      <c r="G19" s="186"/>
      <c r="H19" s="186"/>
      <c r="J19" s="186"/>
      <c r="K19" s="186"/>
      <c r="L19" s="186"/>
    </row>
    <row r="20" spans="1:12" x14ac:dyDescent="0.3">
      <c r="A20" s="190" t="s">
        <v>734</v>
      </c>
      <c r="B20" s="188">
        <v>797677.72163229203</v>
      </c>
      <c r="C20" s="188">
        <v>-218789.5885145074</v>
      </c>
      <c r="D20" s="188">
        <v>1016467.3101467994</v>
      </c>
      <c r="F20" s="186"/>
      <c r="G20" s="186"/>
      <c r="H20" s="186"/>
      <c r="J20" s="186"/>
      <c r="K20" s="186"/>
      <c r="L20" s="186"/>
    </row>
    <row r="21" spans="1:12" x14ac:dyDescent="0.3">
      <c r="A21" s="191" t="s">
        <v>735</v>
      </c>
      <c r="B21" s="188">
        <v>1162381.6318124679</v>
      </c>
      <c r="C21" s="188">
        <v>-318312.3095708543</v>
      </c>
      <c r="D21" s="188">
        <v>1480693.9413833222</v>
      </c>
      <c r="F21" s="186"/>
      <c r="G21" s="186"/>
      <c r="H21" s="186"/>
      <c r="J21" s="186"/>
      <c r="K21" s="186"/>
      <c r="L21" s="186"/>
    </row>
    <row r="22" spans="1:12" x14ac:dyDescent="0.3">
      <c r="A22" s="191" t="s">
        <v>736</v>
      </c>
      <c r="B22" s="188">
        <v>1001729.0557110705</v>
      </c>
      <c r="C22" s="188">
        <v>-30303.369898677454</v>
      </c>
      <c r="D22" s="188">
        <v>1032032.425609748</v>
      </c>
      <c r="F22" s="186"/>
      <c r="G22" s="186"/>
      <c r="H22" s="186"/>
      <c r="J22" s="186"/>
      <c r="K22" s="186"/>
      <c r="L22" s="186"/>
    </row>
    <row r="23" spans="1:12" x14ac:dyDescent="0.3">
      <c r="A23" s="191" t="s">
        <v>737</v>
      </c>
      <c r="B23" s="192">
        <v>-1366432.9658912467</v>
      </c>
      <c r="C23" s="192">
        <v>129826.09095502459</v>
      </c>
      <c r="D23" s="192">
        <v>-1496259.0568462713</v>
      </c>
      <c r="F23" s="186"/>
      <c r="G23" s="186"/>
      <c r="H23" s="186"/>
      <c r="J23" s="186"/>
      <c r="K23" s="186"/>
      <c r="L23" s="186"/>
    </row>
    <row r="24" spans="1:12" x14ac:dyDescent="0.3">
      <c r="A24" s="190" t="s">
        <v>738</v>
      </c>
      <c r="B24" s="188">
        <v>219352.22464557228</v>
      </c>
      <c r="C24" s="188">
        <v>-16384.568572861812</v>
      </c>
      <c r="D24" s="188">
        <v>235736.79321843409</v>
      </c>
      <c r="F24" s="186"/>
      <c r="G24" s="186"/>
      <c r="H24" s="186"/>
      <c r="J24" s="186"/>
      <c r="K24" s="186"/>
      <c r="L24" s="186"/>
    </row>
    <row r="25" spans="1:12" x14ac:dyDescent="0.3">
      <c r="A25" s="893" t="s">
        <v>739</v>
      </c>
      <c r="B25" s="189">
        <v>4234325.3579575997</v>
      </c>
      <c r="C25" s="189">
        <v>0</v>
      </c>
      <c r="D25" s="189">
        <v>4234325.3579575997</v>
      </c>
      <c r="F25" s="186"/>
      <c r="H25" s="186"/>
      <c r="J25" s="186"/>
      <c r="K25" s="186"/>
      <c r="L25" s="186"/>
    </row>
    <row r="26" spans="1:12" ht="13.05" x14ac:dyDescent="0.3">
      <c r="A26" s="193" t="s">
        <v>740</v>
      </c>
      <c r="B26" s="194">
        <v>40150115.494088173</v>
      </c>
      <c r="C26" s="194">
        <v>-9329807.6640867591</v>
      </c>
      <c r="D26" s="194">
        <v>49479923.158174932</v>
      </c>
      <c r="F26" s="186"/>
      <c r="G26" s="186"/>
      <c r="H26" s="186"/>
      <c r="J26" s="186"/>
      <c r="K26" s="186"/>
      <c r="L26" s="186"/>
    </row>
    <row r="27" spans="1:12" ht="78.599999999999994" customHeight="1" x14ac:dyDescent="0.3">
      <c r="A27" s="1126" t="s">
        <v>741</v>
      </c>
      <c r="B27" s="1126"/>
      <c r="C27" s="1126"/>
      <c r="D27" s="1126"/>
    </row>
    <row r="28" spans="1:12" x14ac:dyDescent="0.3">
      <c r="A28" s="1167" t="s">
        <v>742</v>
      </c>
    </row>
    <row r="29" spans="1:12" ht="13.05" x14ac:dyDescent="0.3">
      <c r="A29" s="26" t="s">
        <v>30</v>
      </c>
    </row>
  </sheetData>
  <mergeCells count="1">
    <mergeCell ref="A27:D27"/>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24AC-8524-4D2C-A30D-E4003693223A}">
  <dimension ref="A1:I24"/>
  <sheetViews>
    <sheetView workbookViewId="0">
      <selection activeCell="B6" sqref="B6:C16"/>
    </sheetView>
  </sheetViews>
  <sheetFormatPr baseColWidth="10" defaultColWidth="11.44140625" defaultRowHeight="13.8" x14ac:dyDescent="0.3"/>
  <cols>
    <col min="1" max="1" width="50.6640625" style="26" bestFit="1" customWidth="1"/>
    <col min="2" max="2" width="11" style="26" customWidth="1"/>
    <col min="3" max="3" width="13.33203125" style="26" bestFit="1" customWidth="1"/>
    <col min="4" max="16384" width="11.44140625" style="26"/>
  </cols>
  <sheetData>
    <row r="1" spans="1:9" ht="13.05" x14ac:dyDescent="0.3">
      <c r="A1" s="344" t="s">
        <v>743</v>
      </c>
    </row>
    <row r="2" spans="1:9" x14ac:dyDescent="0.3">
      <c r="A2" s="344" t="s">
        <v>744</v>
      </c>
    </row>
    <row r="3" spans="1:9" ht="13.05" x14ac:dyDescent="0.3">
      <c r="A3" s="196" t="s">
        <v>745</v>
      </c>
    </row>
    <row r="5" spans="1:9" ht="39" x14ac:dyDescent="0.3">
      <c r="A5" s="197"/>
      <c r="B5" s="198" t="s">
        <v>746</v>
      </c>
      <c r="C5" s="198" t="s">
        <v>221</v>
      </c>
    </row>
    <row r="6" spans="1:9" x14ac:dyDescent="0.3">
      <c r="A6" s="199" t="s">
        <v>747</v>
      </c>
      <c r="B6" s="200">
        <v>-14642921.500560693</v>
      </c>
      <c r="C6" s="201">
        <v>-7.3027497821824827</v>
      </c>
      <c r="E6" s="186"/>
      <c r="H6" s="186"/>
      <c r="I6" s="186"/>
    </row>
    <row r="7" spans="1:9" x14ac:dyDescent="0.3">
      <c r="A7" s="202" t="s">
        <v>748</v>
      </c>
      <c r="B7" s="203">
        <v>-9329807.6640867628</v>
      </c>
      <c r="C7" s="204">
        <v>-4.652982048978763</v>
      </c>
      <c r="E7" s="186"/>
      <c r="H7" s="186"/>
      <c r="I7" s="186"/>
    </row>
    <row r="8" spans="1:9" x14ac:dyDescent="0.3">
      <c r="A8" s="205" t="s">
        <v>749</v>
      </c>
      <c r="B8" s="206">
        <v>-8630036.786682602</v>
      </c>
      <c r="C8" s="207">
        <v>-4.3039907891167744</v>
      </c>
      <c r="E8" s="186"/>
      <c r="H8" s="186"/>
      <c r="I8" s="186"/>
    </row>
    <row r="9" spans="1:9" x14ac:dyDescent="0.3">
      <c r="A9" s="205" t="s">
        <v>750</v>
      </c>
      <c r="B9" s="206">
        <v>-387922.09854292497</v>
      </c>
      <c r="C9" s="207">
        <v>-0.19346535597624029</v>
      </c>
      <c r="E9" s="186"/>
      <c r="H9" s="186"/>
      <c r="I9" s="186"/>
    </row>
    <row r="10" spans="1:9" x14ac:dyDescent="0.3">
      <c r="A10" s="205" t="s">
        <v>751</v>
      </c>
      <c r="B10" s="206">
        <v>-16821.654861279821</v>
      </c>
      <c r="C10" s="207">
        <v>-8.3893324408968722E-3</v>
      </c>
      <c r="E10" s="186"/>
      <c r="H10" s="186"/>
      <c r="I10" s="186"/>
    </row>
    <row r="11" spans="1:9" x14ac:dyDescent="0.3">
      <c r="A11" s="205" t="s">
        <v>752</v>
      </c>
      <c r="B11" s="206">
        <v>-295027.12399995635</v>
      </c>
      <c r="C11" s="207">
        <v>-0.14713657144485184</v>
      </c>
      <c r="E11" s="186"/>
      <c r="H11" s="186"/>
      <c r="I11" s="186"/>
    </row>
    <row r="12" spans="1:9" x14ac:dyDescent="0.3">
      <c r="A12" s="202" t="s">
        <v>753</v>
      </c>
      <c r="B12" s="203">
        <v>-5313113.8364739344</v>
      </c>
      <c r="C12" s="204">
        <v>-2.6497677332037228</v>
      </c>
      <c r="E12" s="186"/>
      <c r="H12" s="186"/>
      <c r="I12" s="186"/>
    </row>
    <row r="13" spans="1:9" ht="13.05" x14ac:dyDescent="0.3">
      <c r="A13" s="109" t="s">
        <v>754</v>
      </c>
      <c r="B13" s="208">
        <v>433251.55900000001</v>
      </c>
      <c r="C13" s="209">
        <v>0.21607216346794739</v>
      </c>
      <c r="E13" s="186"/>
      <c r="H13" s="186"/>
      <c r="I13" s="186"/>
    </row>
    <row r="14" spans="1:9" ht="13.05" x14ac:dyDescent="0.3">
      <c r="A14" s="109" t="s">
        <v>755</v>
      </c>
      <c r="B14" s="208">
        <v>1937134.7669369997</v>
      </c>
      <c r="C14" s="209">
        <v>0.96609208051587314</v>
      </c>
      <c r="E14" s="186"/>
      <c r="H14" s="186"/>
      <c r="I14" s="186"/>
    </row>
    <row r="15" spans="1:9" ht="13.05" x14ac:dyDescent="0.3">
      <c r="A15" s="107" t="s">
        <v>756</v>
      </c>
      <c r="B15" s="210">
        <v>-13139038.292623691</v>
      </c>
      <c r="C15" s="211">
        <v>-6.5527298651345562</v>
      </c>
      <c r="E15" s="186"/>
      <c r="H15" s="186"/>
      <c r="I15" s="186"/>
    </row>
    <row r="16" spans="1:9" x14ac:dyDescent="0.3">
      <c r="A16" s="146" t="s">
        <v>757</v>
      </c>
      <c r="B16" s="212">
        <v>-3809230.6285369322</v>
      </c>
      <c r="C16" s="213">
        <v>-1.8997478161557957</v>
      </c>
      <c r="E16" s="186"/>
      <c r="H16" s="186"/>
      <c r="I16" s="186"/>
    </row>
    <row r="17" spans="1:3" ht="13.05" x14ac:dyDescent="0.3">
      <c r="A17" s="136" t="s">
        <v>30</v>
      </c>
    </row>
    <row r="18" spans="1:3" ht="13.05" x14ac:dyDescent="0.3">
      <c r="B18" s="186"/>
    </row>
    <row r="19" spans="1:3" ht="13.05" x14ac:dyDescent="0.3">
      <c r="B19" s="186"/>
    </row>
    <row r="24" spans="1:3" ht="13.05" x14ac:dyDescent="0.3">
      <c r="C24" s="186"/>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86-9CA0-4F60-B62C-801B845DCF06}">
  <dimension ref="A1:C11"/>
  <sheetViews>
    <sheetView workbookViewId="0">
      <selection activeCell="A16" sqref="A16"/>
    </sheetView>
  </sheetViews>
  <sheetFormatPr baseColWidth="10" defaultColWidth="11.44140625" defaultRowHeight="13.8" x14ac:dyDescent="0.3"/>
  <cols>
    <col min="1" max="1" width="38.44140625" style="7" bestFit="1" customWidth="1"/>
    <col min="2" max="2" width="11.44140625" style="7"/>
    <col min="3" max="3" width="58.44140625" style="7" customWidth="1"/>
    <col min="4" max="16384" width="11.44140625" style="7"/>
  </cols>
  <sheetData>
    <row r="1" spans="1:3" x14ac:dyDescent="0.3">
      <c r="A1" s="47" t="s">
        <v>758</v>
      </c>
    </row>
    <row r="2" spans="1:3" x14ac:dyDescent="0.3">
      <c r="A2" s="47" t="s">
        <v>759</v>
      </c>
    </row>
    <row r="4" spans="1:3" x14ac:dyDescent="0.3">
      <c r="A4" s="165" t="s">
        <v>681</v>
      </c>
      <c r="B4" s="165" t="s">
        <v>682</v>
      </c>
      <c r="C4" s="170" t="s">
        <v>683</v>
      </c>
    </row>
    <row r="5" spans="1:3" x14ac:dyDescent="0.3">
      <c r="A5" s="171" t="s">
        <v>760</v>
      </c>
      <c r="B5" s="172">
        <v>3.3600000000000074E-2</v>
      </c>
      <c r="C5" s="906" t="s">
        <v>761</v>
      </c>
    </row>
    <row r="6" spans="1:3" x14ac:dyDescent="0.3">
      <c r="A6" s="173" t="s">
        <v>684</v>
      </c>
      <c r="B6" s="172">
        <v>7.9700000000000104E-2</v>
      </c>
      <c r="C6" s="906" t="s">
        <v>761</v>
      </c>
    </row>
    <row r="7" spans="1:3" x14ac:dyDescent="0.3">
      <c r="A7" s="173" t="s">
        <v>762</v>
      </c>
      <c r="B7" s="1119">
        <v>288</v>
      </c>
      <c r="C7" s="1121" t="s">
        <v>763</v>
      </c>
    </row>
    <row r="8" spans="1:3" x14ac:dyDescent="0.3">
      <c r="A8" s="174" t="s">
        <v>689</v>
      </c>
      <c r="B8" s="1120"/>
      <c r="C8" s="1122"/>
    </row>
    <row r="9" spans="1:3" x14ac:dyDescent="0.3">
      <c r="A9" s="173" t="s">
        <v>687</v>
      </c>
      <c r="B9" s="1123">
        <v>286</v>
      </c>
      <c r="C9" s="1121" t="s">
        <v>688</v>
      </c>
    </row>
    <row r="10" spans="1:3" x14ac:dyDescent="0.3">
      <c r="A10" s="175" t="s">
        <v>689</v>
      </c>
      <c r="B10" s="1124"/>
      <c r="C10" s="1122"/>
    </row>
    <row r="11" spans="1:3" x14ac:dyDescent="0.3">
      <c r="A11" s="892" t="s">
        <v>692</v>
      </c>
    </row>
  </sheetData>
  <mergeCells count="4">
    <mergeCell ref="B7:B8"/>
    <mergeCell ref="C7:C8"/>
    <mergeCell ref="B9:B10"/>
    <mergeCell ref="C9:C10"/>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895-D4D5-426C-B8EF-E727F5915515}">
  <dimension ref="A1:C21"/>
  <sheetViews>
    <sheetView zoomScaleNormal="100" workbookViewId="0">
      <selection activeCell="C20" sqref="C20"/>
    </sheetView>
  </sheetViews>
  <sheetFormatPr baseColWidth="10" defaultColWidth="11.44140625" defaultRowHeight="15" customHeight="1" x14ac:dyDescent="0.3"/>
  <cols>
    <col min="1" max="1" width="54.33203125" style="7" customWidth="1"/>
    <col min="2" max="2" width="21.6640625" style="7" customWidth="1"/>
    <col min="3" max="16384" width="11.44140625" style="7"/>
  </cols>
  <sheetData>
    <row r="1" spans="1:3" ht="13.05" x14ac:dyDescent="0.3">
      <c r="A1" s="47" t="s">
        <v>764</v>
      </c>
    </row>
    <row r="2" spans="1:3" ht="13.8" x14ac:dyDescent="0.3">
      <c r="A2" s="47" t="s">
        <v>765</v>
      </c>
    </row>
    <row r="4" spans="1:3" ht="13.8" x14ac:dyDescent="0.3">
      <c r="A4" s="170" t="s">
        <v>681</v>
      </c>
      <c r="B4" s="170" t="s">
        <v>695</v>
      </c>
      <c r="C4" s="170" t="s">
        <v>682</v>
      </c>
    </row>
    <row r="5" spans="1:3" ht="13.8" x14ac:dyDescent="0.3">
      <c r="A5" s="906" t="s">
        <v>696</v>
      </c>
      <c r="B5" s="906" t="s">
        <v>766</v>
      </c>
      <c r="C5" s="176">
        <v>5.9953769243618504E-2</v>
      </c>
    </row>
    <row r="6" spans="1:3" ht="13.8" x14ac:dyDescent="0.3">
      <c r="A6" s="906" t="s">
        <v>698</v>
      </c>
      <c r="B6" s="906" t="s">
        <v>766</v>
      </c>
      <c r="C6" s="176">
        <v>3.4302612732297177E-2</v>
      </c>
    </row>
    <row r="7" spans="1:3" ht="13.8" x14ac:dyDescent="0.3">
      <c r="A7" s="1125" t="s">
        <v>699</v>
      </c>
      <c r="B7" s="904" t="s">
        <v>766</v>
      </c>
      <c r="C7" s="177">
        <v>698.63797097958093</v>
      </c>
    </row>
    <row r="8" spans="1:3" ht="13.8" x14ac:dyDescent="0.3">
      <c r="A8" s="1125"/>
      <c r="B8" s="905" t="s">
        <v>767</v>
      </c>
      <c r="C8" s="178">
        <v>819.09890031432758</v>
      </c>
    </row>
    <row r="9" spans="1:3" ht="13.8" x14ac:dyDescent="0.3">
      <c r="A9" s="1125" t="s">
        <v>701</v>
      </c>
      <c r="B9" s="904" t="s">
        <v>766</v>
      </c>
      <c r="C9" s="177">
        <v>398.56221376811595</v>
      </c>
    </row>
    <row r="10" spans="1:3" ht="13.8" x14ac:dyDescent="0.3">
      <c r="A10" s="1125"/>
      <c r="B10" s="905" t="s">
        <v>697</v>
      </c>
      <c r="C10" s="178">
        <v>280.35000000000002</v>
      </c>
    </row>
    <row r="11" spans="1:3" ht="27.6" x14ac:dyDescent="0.3">
      <c r="A11" s="906" t="s">
        <v>703</v>
      </c>
      <c r="B11" s="906" t="s">
        <v>766</v>
      </c>
      <c r="C11" s="179">
        <v>-120.5</v>
      </c>
    </row>
    <row r="12" spans="1:3" ht="13.8" x14ac:dyDescent="0.3">
      <c r="A12" s="906" t="s">
        <v>704</v>
      </c>
      <c r="B12" s="906" t="s">
        <v>768</v>
      </c>
      <c r="C12" s="181">
        <v>1616</v>
      </c>
    </row>
    <row r="13" spans="1:3" ht="13.8" x14ac:dyDescent="0.3">
      <c r="A13" s="1125" t="s">
        <v>706</v>
      </c>
      <c r="B13" s="904" t="s">
        <v>768</v>
      </c>
      <c r="C13" s="181">
        <v>3203.3237663593113</v>
      </c>
    </row>
    <row r="14" spans="1:3" ht="13.8" x14ac:dyDescent="0.3">
      <c r="A14" s="1125"/>
      <c r="B14" s="905" t="s">
        <v>705</v>
      </c>
      <c r="C14" s="182">
        <v>2983.0760141015003</v>
      </c>
    </row>
    <row r="15" spans="1:3" ht="13.8" x14ac:dyDescent="0.3">
      <c r="A15" s="906" t="s">
        <v>708</v>
      </c>
      <c r="B15" s="906" t="s">
        <v>697</v>
      </c>
      <c r="C15" s="183">
        <v>0.05</v>
      </c>
    </row>
    <row r="16" spans="1:3" ht="13.8" x14ac:dyDescent="0.3">
      <c r="A16" s="906" t="s">
        <v>709</v>
      </c>
      <c r="B16" s="906" t="s">
        <v>697</v>
      </c>
      <c r="C16" s="183">
        <v>0.25650000000000001</v>
      </c>
    </row>
    <row r="17" spans="1:3" ht="13.8" x14ac:dyDescent="0.3">
      <c r="A17" s="906" t="s">
        <v>710</v>
      </c>
      <c r="B17" s="906" t="s">
        <v>766</v>
      </c>
      <c r="C17" s="183">
        <v>0.33250000000000002</v>
      </c>
    </row>
    <row r="18" spans="1:3" ht="27.6" x14ac:dyDescent="0.3">
      <c r="A18" s="906" t="s">
        <v>711</v>
      </c>
      <c r="B18" s="906" t="s">
        <v>766</v>
      </c>
      <c r="C18" s="176">
        <v>0.79200000000000004</v>
      </c>
    </row>
    <row r="19" spans="1:3" ht="13.8" x14ac:dyDescent="0.3">
      <c r="A19" s="1125" t="s">
        <v>712</v>
      </c>
      <c r="B19" s="904" t="s">
        <v>768</v>
      </c>
      <c r="C19" s="1168">
        <v>17727.602437348301</v>
      </c>
    </row>
    <row r="20" spans="1:3" ht="13.8" x14ac:dyDescent="0.3">
      <c r="A20" s="1125"/>
      <c r="B20" s="905" t="s">
        <v>705</v>
      </c>
      <c r="C20" s="1169">
        <v>19693.783570607899</v>
      </c>
    </row>
    <row r="21" spans="1:3" ht="13.05" x14ac:dyDescent="0.3">
      <c r="A21" s="892" t="s">
        <v>692</v>
      </c>
    </row>
  </sheetData>
  <mergeCells count="4">
    <mergeCell ref="A7:A8"/>
    <mergeCell ref="A9:A10"/>
    <mergeCell ref="A13:A14"/>
    <mergeCell ref="A19:A20"/>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2884-4430-444F-92D2-E43A32D0C8FB}">
  <dimension ref="A1:L33"/>
  <sheetViews>
    <sheetView topLeftCell="A7" zoomScaleNormal="100" workbookViewId="0">
      <selection activeCell="G26" sqref="G26"/>
    </sheetView>
  </sheetViews>
  <sheetFormatPr baseColWidth="10" defaultColWidth="11.44140625" defaultRowHeight="13.8" x14ac:dyDescent="0.3"/>
  <cols>
    <col min="1" max="1" width="62.44140625" style="26" bestFit="1" customWidth="1"/>
    <col min="2" max="4" width="12.6640625" style="26" customWidth="1"/>
    <col min="5" max="16384" width="11.44140625" style="26"/>
  </cols>
  <sheetData>
    <row r="1" spans="1:12" x14ac:dyDescent="0.3">
      <c r="A1" s="47" t="s">
        <v>769</v>
      </c>
      <c r="B1" s="651"/>
      <c r="C1" s="7"/>
      <c r="D1" s="7"/>
    </row>
    <row r="2" spans="1:12" x14ac:dyDescent="0.3">
      <c r="A2" s="47" t="s">
        <v>770</v>
      </c>
      <c r="B2" s="7"/>
      <c r="C2" s="7"/>
      <c r="D2" s="7"/>
    </row>
    <row r="3" spans="1:12" ht="13.05" x14ac:dyDescent="0.3">
      <c r="A3" s="48" t="s">
        <v>502</v>
      </c>
      <c r="B3" s="7"/>
      <c r="C3" s="7"/>
      <c r="D3" s="7"/>
    </row>
    <row r="4" spans="1:12" ht="13.05" x14ac:dyDescent="0.3">
      <c r="A4" s="7"/>
      <c r="B4" s="7"/>
      <c r="C4" s="7"/>
      <c r="D4" s="7"/>
    </row>
    <row r="5" spans="1:12" ht="41.4" x14ac:dyDescent="0.3">
      <c r="A5" s="342" t="s">
        <v>716</v>
      </c>
      <c r="B5" s="342" t="s">
        <v>717</v>
      </c>
      <c r="C5" s="342" t="s">
        <v>718</v>
      </c>
      <c r="D5" s="342" t="s">
        <v>719</v>
      </c>
    </row>
    <row r="6" spans="1:12" x14ac:dyDescent="0.3">
      <c r="A6" s="184" t="s">
        <v>720</v>
      </c>
      <c r="B6" s="185">
        <v>39844975.133999996</v>
      </c>
      <c r="C6" s="185">
        <v>1191242.7939121947</v>
      </c>
      <c r="D6" s="185">
        <v>38653732.340087801</v>
      </c>
      <c r="F6" s="186"/>
      <c r="G6" s="186"/>
      <c r="H6" s="186"/>
      <c r="J6" s="186"/>
      <c r="K6" s="186"/>
      <c r="L6" s="186"/>
    </row>
    <row r="7" spans="1:12" x14ac:dyDescent="0.3">
      <c r="A7" s="187" t="s">
        <v>721</v>
      </c>
      <c r="B7" s="188">
        <v>7377319.8230000008</v>
      </c>
      <c r="C7" s="188">
        <v>-982225.69223544933</v>
      </c>
      <c r="D7" s="188">
        <v>8359545.5152354501</v>
      </c>
      <c r="F7" s="186"/>
      <c r="G7" s="186"/>
      <c r="H7" s="186"/>
      <c r="J7" s="186"/>
      <c r="K7" s="186"/>
      <c r="L7" s="186"/>
    </row>
    <row r="8" spans="1:12" x14ac:dyDescent="0.3">
      <c r="A8" s="187" t="s">
        <v>771</v>
      </c>
      <c r="B8" s="188">
        <v>-8825039.068</v>
      </c>
      <c r="C8" s="188">
        <v>3866950.8302826416</v>
      </c>
      <c r="D8" s="188">
        <v>-12691989.898282642</v>
      </c>
      <c r="F8" s="186"/>
      <c r="G8" s="186"/>
      <c r="H8" s="186"/>
      <c r="J8" s="186"/>
      <c r="K8" s="186"/>
      <c r="L8" s="186"/>
    </row>
    <row r="9" spans="1:12" x14ac:dyDescent="0.3">
      <c r="A9" s="187" t="s">
        <v>723</v>
      </c>
      <c r="B9" s="188">
        <v>5807039.4199999999</v>
      </c>
      <c r="C9" s="188">
        <v>-359994.3325796742</v>
      </c>
      <c r="D9" s="188">
        <v>6167033.7525796741</v>
      </c>
      <c r="F9" s="186"/>
      <c r="G9" s="186"/>
      <c r="H9" s="186"/>
      <c r="J9" s="186"/>
      <c r="K9" s="186"/>
      <c r="L9" s="186"/>
    </row>
    <row r="10" spans="1:12" x14ac:dyDescent="0.3">
      <c r="A10" s="187" t="s">
        <v>724</v>
      </c>
      <c r="B10" s="188">
        <v>10307896</v>
      </c>
      <c r="C10" s="188">
        <v>-847179.26051872037</v>
      </c>
      <c r="D10" s="188">
        <v>11155075.26051872</v>
      </c>
      <c r="F10" s="186"/>
      <c r="G10" s="186"/>
      <c r="H10" s="186"/>
      <c r="J10" s="186"/>
      <c r="K10" s="186"/>
      <c r="L10" s="186"/>
    </row>
    <row r="11" spans="1:12" x14ac:dyDescent="0.3">
      <c r="A11" s="187" t="s">
        <v>725</v>
      </c>
      <c r="B11" s="188">
        <v>24692215.010999996</v>
      </c>
      <c r="C11" s="188">
        <v>-469994.47438380867</v>
      </c>
      <c r="D11" s="188">
        <v>25162209.485383805</v>
      </c>
      <c r="F11" s="186"/>
      <c r="G11" s="186"/>
      <c r="H11" s="186"/>
      <c r="J11" s="186"/>
      <c r="K11" s="186"/>
      <c r="L11" s="186"/>
    </row>
    <row r="12" spans="1:12" x14ac:dyDescent="0.3">
      <c r="A12" s="187" t="s">
        <v>726</v>
      </c>
      <c r="B12" s="188">
        <v>485543.94800000003</v>
      </c>
      <c r="C12" s="188">
        <v>-16314.276652800036</v>
      </c>
      <c r="D12" s="188">
        <v>501858.22465280007</v>
      </c>
      <c r="F12" s="186"/>
      <c r="G12" s="186"/>
      <c r="H12" s="186"/>
      <c r="J12" s="186"/>
      <c r="K12" s="186"/>
      <c r="L12" s="186"/>
    </row>
    <row r="13" spans="1:12" x14ac:dyDescent="0.3">
      <c r="A13" s="893" t="s">
        <v>727</v>
      </c>
      <c r="B13" s="189">
        <v>2601117.4105519289</v>
      </c>
      <c r="C13" s="189">
        <v>-102544.49443338579</v>
      </c>
      <c r="D13" s="189">
        <v>2703661.9049853147</v>
      </c>
      <c r="F13" s="186"/>
      <c r="G13" s="186"/>
      <c r="H13" s="186"/>
      <c r="J13" s="186"/>
      <c r="K13" s="186"/>
      <c r="L13" s="186"/>
    </row>
    <row r="14" spans="1:12" x14ac:dyDescent="0.3">
      <c r="A14" s="893" t="s">
        <v>728</v>
      </c>
      <c r="B14" s="189">
        <v>2962413.3000000003</v>
      </c>
      <c r="C14" s="189">
        <v>2999261.496000417</v>
      </c>
      <c r="D14" s="189">
        <v>-36848.196000416763</v>
      </c>
      <c r="F14" s="186"/>
      <c r="G14" s="186"/>
      <c r="H14" s="186"/>
      <c r="J14" s="186"/>
      <c r="K14" s="186"/>
      <c r="L14" s="186"/>
    </row>
    <row r="15" spans="1:12" x14ac:dyDescent="0.3">
      <c r="A15" s="893" t="s">
        <v>729</v>
      </c>
      <c r="B15" s="189">
        <v>3015752.108</v>
      </c>
      <c r="C15" s="189">
        <v>867614.0006900453</v>
      </c>
      <c r="D15" s="189">
        <v>2148138.1073099547</v>
      </c>
      <c r="E15" s="186"/>
      <c r="F15" s="186"/>
      <c r="G15" s="186"/>
      <c r="H15" s="186"/>
      <c r="J15" s="186"/>
      <c r="K15" s="186"/>
      <c r="L15" s="186"/>
    </row>
    <row r="16" spans="1:12" x14ac:dyDescent="0.3">
      <c r="A16" s="190" t="s">
        <v>730</v>
      </c>
      <c r="B16" s="188">
        <v>534672.43799999997</v>
      </c>
      <c r="C16" s="188">
        <v>72917.371431713284</v>
      </c>
      <c r="D16" s="188">
        <v>461755.06656828668</v>
      </c>
      <c r="F16" s="186"/>
      <c r="G16" s="186"/>
      <c r="H16" s="186"/>
      <c r="J16" s="186"/>
      <c r="K16" s="186"/>
      <c r="L16" s="186"/>
    </row>
    <row r="17" spans="1:12" x14ac:dyDescent="0.3">
      <c r="A17" s="191" t="s">
        <v>772</v>
      </c>
      <c r="B17" s="188">
        <v>461770.08399999997</v>
      </c>
      <c r="C17" s="188">
        <v>-15222.768016813148</v>
      </c>
      <c r="D17" s="188">
        <v>476992.85201681312</v>
      </c>
      <c r="F17" s="186"/>
      <c r="G17" s="186"/>
      <c r="H17" s="186"/>
      <c r="J17" s="186"/>
      <c r="K17" s="186"/>
      <c r="L17" s="186"/>
    </row>
    <row r="18" spans="1:12" x14ac:dyDescent="0.3">
      <c r="A18" s="191" t="s">
        <v>732</v>
      </c>
      <c r="B18" s="188">
        <v>301147.25799999997</v>
      </c>
      <c r="C18" s="188">
        <v>83539.047015754826</v>
      </c>
      <c r="D18" s="188">
        <v>217608.21098424515</v>
      </c>
      <c r="F18" s="186"/>
      <c r="G18" s="186"/>
      <c r="H18" s="186"/>
      <c r="J18" s="186"/>
      <c r="K18" s="186"/>
      <c r="L18" s="186"/>
    </row>
    <row r="19" spans="1:12" x14ac:dyDescent="0.3">
      <c r="A19" s="191" t="s">
        <v>773</v>
      </c>
      <c r="B19" s="188">
        <v>-228244.90400000001</v>
      </c>
      <c r="C19" s="188">
        <v>4601.0924327716057</v>
      </c>
      <c r="D19" s="188">
        <v>-232845.99643277162</v>
      </c>
      <c r="E19" s="186"/>
      <c r="F19" s="186"/>
      <c r="G19" s="186"/>
      <c r="H19" s="186"/>
      <c r="J19" s="186"/>
      <c r="K19" s="186"/>
      <c r="L19" s="186"/>
    </row>
    <row r="20" spans="1:12" x14ac:dyDescent="0.3">
      <c r="A20" s="190" t="s">
        <v>734</v>
      </c>
      <c r="B20" s="188">
        <v>1704701.0129999998</v>
      </c>
      <c r="C20" s="188">
        <v>466350.22512939712</v>
      </c>
      <c r="D20" s="188">
        <v>1238350.7878706027</v>
      </c>
      <c r="F20" s="186"/>
      <c r="G20" s="186"/>
      <c r="H20" s="186"/>
      <c r="J20" s="186"/>
      <c r="K20" s="186"/>
      <c r="L20" s="186"/>
    </row>
    <row r="21" spans="1:12" x14ac:dyDescent="0.3">
      <c r="A21" s="191" t="s">
        <v>774</v>
      </c>
      <c r="B21" s="188">
        <v>1199755.3810000001</v>
      </c>
      <c r="C21" s="188">
        <v>-78092.799926251173</v>
      </c>
      <c r="D21" s="188">
        <v>1277848.1809262512</v>
      </c>
      <c r="F21" s="186"/>
      <c r="G21" s="186"/>
      <c r="H21" s="186"/>
      <c r="J21" s="186"/>
      <c r="K21" s="186"/>
      <c r="L21" s="186"/>
    </row>
    <row r="22" spans="1:12" x14ac:dyDescent="0.3">
      <c r="A22" s="191" t="s">
        <v>736</v>
      </c>
      <c r="B22" s="188">
        <v>1863892.0759999999</v>
      </c>
      <c r="C22" s="188">
        <v>517048.59875980299</v>
      </c>
      <c r="D22" s="188">
        <v>1346843.4772401969</v>
      </c>
      <c r="F22" s="186"/>
      <c r="G22" s="186"/>
      <c r="H22" s="186"/>
      <c r="J22" s="186"/>
      <c r="K22" s="186"/>
      <c r="L22" s="186"/>
    </row>
    <row r="23" spans="1:12" x14ac:dyDescent="0.3">
      <c r="A23" s="191" t="s">
        <v>775</v>
      </c>
      <c r="B23" s="192">
        <v>-1358946.4440000001</v>
      </c>
      <c r="C23" s="192">
        <v>27394.426295845304</v>
      </c>
      <c r="D23" s="192">
        <v>-1386340.8702958454</v>
      </c>
      <c r="F23" s="186"/>
      <c r="G23" s="186"/>
      <c r="H23" s="186"/>
      <c r="J23" s="186"/>
      <c r="K23" s="186"/>
      <c r="L23" s="186"/>
    </row>
    <row r="24" spans="1:12" x14ac:dyDescent="0.3">
      <c r="A24" s="190" t="s">
        <v>738</v>
      </c>
      <c r="B24" s="188">
        <v>776378.65700000001</v>
      </c>
      <c r="C24" s="188">
        <v>328346.40412893455</v>
      </c>
      <c r="D24" s="188">
        <v>448032.25287106546</v>
      </c>
      <c r="F24" s="186"/>
      <c r="G24" s="186"/>
      <c r="H24" s="186"/>
      <c r="J24" s="186"/>
      <c r="K24" s="186"/>
      <c r="L24" s="186"/>
    </row>
    <row r="25" spans="1:12" x14ac:dyDescent="0.3">
      <c r="A25" s="893" t="s">
        <v>739</v>
      </c>
      <c r="B25" s="189">
        <v>4478390.6756332219</v>
      </c>
      <c r="C25" s="189">
        <v>0</v>
      </c>
      <c r="D25" s="189">
        <v>4478390.6756332219</v>
      </c>
      <c r="F25" s="186"/>
      <c r="H25" s="186"/>
      <c r="J25" s="186"/>
      <c r="K25" s="186"/>
      <c r="L25" s="186"/>
    </row>
    <row r="26" spans="1:12" ht="13.05" x14ac:dyDescent="0.3">
      <c r="A26" s="193" t="s">
        <v>740</v>
      </c>
      <c r="B26" s="194">
        <v>52902648.628185146</v>
      </c>
      <c r="C26" s="194">
        <v>4955573.7961692717</v>
      </c>
      <c r="D26" s="194">
        <v>47947074.832015872</v>
      </c>
      <c r="F26" s="186"/>
      <c r="G26" s="186"/>
      <c r="H26" s="186"/>
      <c r="J26" s="186"/>
      <c r="K26" s="186"/>
      <c r="L26" s="186"/>
    </row>
    <row r="27" spans="1:12" ht="124.2" customHeight="1" x14ac:dyDescent="0.3">
      <c r="A27" s="1127" t="s">
        <v>776</v>
      </c>
      <c r="B27" s="1127"/>
      <c r="C27" s="1127"/>
      <c r="D27" s="1127"/>
    </row>
    <row r="28" spans="1:12" ht="13.05" x14ac:dyDescent="0.3">
      <c r="A28" s="26" t="s">
        <v>30</v>
      </c>
    </row>
    <row r="29" spans="1:12" ht="13.05" x14ac:dyDescent="0.3">
      <c r="B29" s="186"/>
      <c r="C29" s="186"/>
      <c r="D29" s="186"/>
    </row>
    <row r="30" spans="1:12" ht="13.05" x14ac:dyDescent="0.3">
      <c r="B30" s="186"/>
      <c r="C30" s="186"/>
      <c r="D30" s="186"/>
    </row>
    <row r="31" spans="1:12" x14ac:dyDescent="0.3">
      <c r="B31" s="186"/>
      <c r="C31" s="186"/>
      <c r="D31" s="186"/>
    </row>
    <row r="32" spans="1:12" x14ac:dyDescent="0.3">
      <c r="B32" s="186"/>
      <c r="C32" s="186"/>
      <c r="D32" s="186"/>
    </row>
    <row r="33" spans="2:4" x14ac:dyDescent="0.3">
      <c r="B33" s="186"/>
      <c r="C33" s="186"/>
      <c r="D33" s="186"/>
    </row>
  </sheetData>
  <mergeCells count="1">
    <mergeCell ref="A27:D27"/>
  </mergeCells>
  <pageMargins left="0.7" right="0.7" top="0.75" bottom="0.75" header="0.3" footer="0.3"/>
  <pageSetup paperSize="9" orientation="portrait" horizontalDpi="0"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0CFC-6C2A-4634-BFD6-01509F6B3F03}">
  <dimension ref="A1:I24"/>
  <sheetViews>
    <sheetView workbookViewId="0">
      <selection activeCell="B6" sqref="B6:C16"/>
    </sheetView>
  </sheetViews>
  <sheetFormatPr baseColWidth="10" defaultColWidth="11.44140625" defaultRowHeight="13.8" x14ac:dyDescent="0.3"/>
  <cols>
    <col min="1" max="1" width="50.6640625" style="26" bestFit="1" customWidth="1"/>
    <col min="2" max="2" width="11" style="26" customWidth="1"/>
    <col min="3" max="3" width="13.33203125" style="26" bestFit="1" customWidth="1"/>
    <col min="4" max="16384" width="11.44140625" style="26"/>
  </cols>
  <sheetData>
    <row r="1" spans="1:9" ht="13.05" x14ac:dyDescent="0.3">
      <c r="A1" s="344" t="s">
        <v>777</v>
      </c>
    </row>
    <row r="2" spans="1:9" x14ac:dyDescent="0.3">
      <c r="A2" s="344" t="s">
        <v>778</v>
      </c>
    </row>
    <row r="3" spans="1:9" ht="13.05" x14ac:dyDescent="0.3">
      <c r="A3" s="196" t="s">
        <v>415</v>
      </c>
    </row>
    <row r="5" spans="1:9" ht="39" x14ac:dyDescent="0.3">
      <c r="A5" s="197"/>
      <c r="B5" s="198" t="s">
        <v>779</v>
      </c>
      <c r="C5" s="198" t="s">
        <v>221</v>
      </c>
    </row>
    <row r="6" spans="1:9" x14ac:dyDescent="0.3">
      <c r="A6" s="199" t="s">
        <v>780</v>
      </c>
      <c r="B6" s="200">
        <v>-8658835.795700863</v>
      </c>
      <c r="C6" s="201">
        <v>-3.8383745452722176</v>
      </c>
      <c r="E6" s="186"/>
      <c r="H6" s="186"/>
      <c r="I6" s="186"/>
    </row>
    <row r="7" spans="1:9" x14ac:dyDescent="0.3">
      <c r="A7" s="202" t="s">
        <v>781</v>
      </c>
      <c r="B7" s="203">
        <v>4955573.7961692708</v>
      </c>
      <c r="C7" s="204">
        <v>2.1967558647870762</v>
      </c>
      <c r="E7" s="186"/>
      <c r="H7" s="186"/>
      <c r="I7" s="186"/>
    </row>
    <row r="8" spans="1:9" x14ac:dyDescent="0.3">
      <c r="A8" s="205" t="s">
        <v>749</v>
      </c>
      <c r="B8" s="206">
        <v>1191242.7939121947</v>
      </c>
      <c r="C8" s="207">
        <v>0.52806591154687954</v>
      </c>
      <c r="E8" s="186"/>
      <c r="H8" s="186"/>
      <c r="I8" s="186"/>
    </row>
    <row r="9" spans="1:9" x14ac:dyDescent="0.3">
      <c r="A9" s="205" t="s">
        <v>750</v>
      </c>
      <c r="B9" s="206">
        <v>-102544.49443338579</v>
      </c>
      <c r="C9" s="207">
        <v>-4.5456939763927874E-2</v>
      </c>
      <c r="E9" s="186"/>
      <c r="H9" s="186"/>
      <c r="I9" s="186"/>
    </row>
    <row r="10" spans="1:9" x14ac:dyDescent="0.3">
      <c r="A10" s="205" t="s">
        <v>751</v>
      </c>
      <c r="B10" s="206">
        <v>2999261.496000417</v>
      </c>
      <c r="C10" s="207">
        <v>1.3295423602534369</v>
      </c>
      <c r="E10" s="186"/>
      <c r="H10" s="186"/>
      <c r="I10" s="186"/>
    </row>
    <row r="11" spans="1:9" x14ac:dyDescent="0.3">
      <c r="A11" s="205" t="s">
        <v>752</v>
      </c>
      <c r="B11" s="206">
        <v>867614.00069004484</v>
      </c>
      <c r="C11" s="207">
        <v>0.38460453275068779</v>
      </c>
      <c r="E11" s="186"/>
      <c r="H11" s="186"/>
      <c r="I11" s="186"/>
    </row>
    <row r="12" spans="1:9" x14ac:dyDescent="0.3">
      <c r="A12" s="202" t="s">
        <v>782</v>
      </c>
      <c r="B12" s="203">
        <v>-13614409.591870137</v>
      </c>
      <c r="C12" s="204">
        <v>-6.0351304100592955</v>
      </c>
      <c r="E12" s="186"/>
      <c r="H12" s="186"/>
      <c r="I12" s="186"/>
    </row>
    <row r="13" spans="1:9" ht="13.05" x14ac:dyDescent="0.3">
      <c r="A13" s="109" t="s">
        <v>754</v>
      </c>
      <c r="B13" s="208">
        <v>321962.08686830977</v>
      </c>
      <c r="C13" s="209">
        <v>0.14272254468569856</v>
      </c>
      <c r="E13" s="186"/>
      <c r="H13" s="186"/>
      <c r="I13" s="186"/>
    </row>
    <row r="14" spans="1:9" ht="13.05" x14ac:dyDescent="0.3">
      <c r="A14" s="109" t="s">
        <v>755</v>
      </c>
      <c r="B14" s="208">
        <v>2049198.0257859998</v>
      </c>
      <c r="C14" s="209">
        <v>0.90838880953307255</v>
      </c>
      <c r="E14" s="186"/>
      <c r="H14" s="186"/>
      <c r="I14" s="186"/>
    </row>
    <row r="15" spans="1:9" ht="13.05" x14ac:dyDescent="0.3">
      <c r="A15" s="107" t="s">
        <v>756</v>
      </c>
      <c r="B15" s="210">
        <v>-6931599.856783174</v>
      </c>
      <c r="C15" s="211">
        <v>-3.0727082804248438</v>
      </c>
      <c r="E15" s="186"/>
      <c r="H15" s="186"/>
      <c r="I15" s="186"/>
    </row>
    <row r="16" spans="1:9" x14ac:dyDescent="0.3">
      <c r="A16" s="146" t="s">
        <v>757</v>
      </c>
      <c r="B16" s="212">
        <v>-11887173.652952448</v>
      </c>
      <c r="C16" s="213">
        <v>-5.2694641452119217</v>
      </c>
      <c r="E16" s="186"/>
      <c r="H16" s="186"/>
      <c r="I16" s="186"/>
    </row>
    <row r="17" spans="1:3" ht="13.05" x14ac:dyDescent="0.3">
      <c r="A17" s="136" t="s">
        <v>30</v>
      </c>
    </row>
    <row r="18" spans="1:3" ht="13.05" x14ac:dyDescent="0.3">
      <c r="B18" s="186"/>
    </row>
    <row r="19" spans="1:3" ht="13.05" x14ac:dyDescent="0.3">
      <c r="B19" s="186"/>
    </row>
    <row r="24" spans="1:3" ht="13.05" x14ac:dyDescent="0.3">
      <c r="C24" s="186"/>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2881-E2AF-44C7-9856-6F50B44E01CB}">
  <dimension ref="A1:F14"/>
  <sheetViews>
    <sheetView workbookViewId="0">
      <selection activeCell="B6" sqref="B6:D13"/>
    </sheetView>
  </sheetViews>
  <sheetFormatPr baseColWidth="10" defaultColWidth="11.44140625" defaultRowHeight="13.8" x14ac:dyDescent="0.3"/>
  <cols>
    <col min="1" max="1" width="35.33203125" style="26" customWidth="1"/>
    <col min="2" max="2" width="17.5546875" style="26" customWidth="1"/>
    <col min="3" max="3" width="14.44140625" style="651" bestFit="1" customWidth="1"/>
    <col min="4" max="4" width="17" style="26" customWidth="1"/>
    <col min="5" max="5" width="11.5546875" style="26" bestFit="1" customWidth="1"/>
    <col min="6" max="6" width="17.6640625" style="26" bestFit="1" customWidth="1"/>
    <col min="7" max="16384" width="11.44140625" style="26"/>
  </cols>
  <sheetData>
    <row r="1" spans="1:6" x14ac:dyDescent="0.3">
      <c r="A1" s="86" t="s">
        <v>783</v>
      </c>
    </row>
    <row r="2" spans="1:6" x14ac:dyDescent="0.3">
      <c r="A2" s="86" t="s">
        <v>784</v>
      </c>
    </row>
    <row r="4" spans="1:6" s="136" customFormat="1" x14ac:dyDescent="0.35">
      <c r="A4" s="653"/>
      <c r="B4" s="653" t="s">
        <v>785</v>
      </c>
      <c r="C4" s="653" t="s">
        <v>15</v>
      </c>
      <c r="D4" s="653" t="s">
        <v>786</v>
      </c>
    </row>
    <row r="5" spans="1:6" x14ac:dyDescent="0.3">
      <c r="A5" s="345" t="s">
        <v>787</v>
      </c>
      <c r="B5" s="160"/>
      <c r="C5" s="658"/>
      <c r="D5" s="160"/>
      <c r="E5" s="657"/>
      <c r="F5" s="657"/>
    </row>
    <row r="6" spans="1:6" x14ac:dyDescent="0.3">
      <c r="A6" s="137" t="s">
        <v>788</v>
      </c>
      <c r="B6" s="346">
        <v>71430</v>
      </c>
      <c r="C6" s="186">
        <v>1524500</v>
      </c>
      <c r="D6" s="346">
        <v>1311963.8900000001</v>
      </c>
      <c r="E6" s="657"/>
      <c r="F6" s="657"/>
    </row>
    <row r="7" spans="1:6" x14ac:dyDescent="0.3">
      <c r="A7" s="137" t="s">
        <v>789</v>
      </c>
      <c r="B7" s="347">
        <v>51885.794032105405</v>
      </c>
      <c r="C7" s="186">
        <v>1143375</v>
      </c>
      <c r="D7" s="347">
        <v>1019268.1245497002</v>
      </c>
      <c r="E7" s="657"/>
      <c r="F7" s="657"/>
    </row>
    <row r="8" spans="1:6" x14ac:dyDescent="0.3">
      <c r="A8" s="348" t="s">
        <v>790</v>
      </c>
      <c r="B8" s="346"/>
      <c r="C8" s="656"/>
      <c r="D8" s="347"/>
      <c r="E8" s="657"/>
      <c r="F8" s="657"/>
    </row>
    <row r="9" spans="1:6" x14ac:dyDescent="0.3">
      <c r="A9" s="137" t="s">
        <v>788</v>
      </c>
      <c r="B9" s="346">
        <v>935437.9</v>
      </c>
      <c r="C9" s="155">
        <v>0</v>
      </c>
      <c r="D9" s="347">
        <v>0</v>
      </c>
    </row>
    <row r="10" spans="1:6" x14ac:dyDescent="0.3">
      <c r="A10" s="137" t="s">
        <v>789</v>
      </c>
      <c r="B10" s="346">
        <v>680608.6707507656</v>
      </c>
      <c r="C10" s="155">
        <v>0</v>
      </c>
      <c r="D10" s="347">
        <v>0</v>
      </c>
    </row>
    <row r="11" spans="1:6" x14ac:dyDescent="0.3">
      <c r="A11" s="348" t="s">
        <v>791</v>
      </c>
      <c r="B11" s="346"/>
      <c r="C11" s="656"/>
      <c r="D11" s="347"/>
    </row>
    <row r="12" spans="1:6" x14ac:dyDescent="0.3">
      <c r="A12" s="137" t="s">
        <v>788</v>
      </c>
      <c r="B12" s="346">
        <v>1006867.9</v>
      </c>
      <c r="C12" s="155">
        <v>1524500</v>
      </c>
      <c r="D12" s="347">
        <v>1311963.8900000001</v>
      </c>
    </row>
    <row r="13" spans="1:6" x14ac:dyDescent="0.3">
      <c r="A13" s="349" t="s">
        <v>789</v>
      </c>
      <c r="B13" s="350">
        <v>732494.46478287107</v>
      </c>
      <c r="C13" s="351">
        <v>1143375</v>
      </c>
      <c r="D13" s="352">
        <v>1019268.1245497002</v>
      </c>
    </row>
    <row r="14" spans="1:6" x14ac:dyDescent="0.3">
      <c r="A14" s="196" t="s">
        <v>30</v>
      </c>
      <c r="B14" s="655"/>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6F35-FD32-4E4B-95F1-953FD6E31412}">
  <dimension ref="A1:J33"/>
  <sheetViews>
    <sheetView workbookViewId="0">
      <selection activeCell="B7" sqref="B7:E20"/>
    </sheetView>
  </sheetViews>
  <sheetFormatPr baseColWidth="10" defaultColWidth="11.44140625" defaultRowHeight="13.8" x14ac:dyDescent="0.3"/>
  <cols>
    <col min="1" max="1" width="47" style="7" customWidth="1"/>
    <col min="2" max="256" width="11.44140625" style="7"/>
    <col min="257" max="257" width="47" style="7" customWidth="1"/>
    <col min="258" max="512" width="11.44140625" style="7"/>
    <col min="513" max="513" width="47" style="7" customWidth="1"/>
    <col min="514" max="768" width="11.44140625" style="7"/>
    <col min="769" max="769" width="47" style="7" customWidth="1"/>
    <col min="770" max="1024" width="11.44140625" style="7"/>
    <col min="1025" max="1025" width="47" style="7" customWidth="1"/>
    <col min="1026" max="1280" width="11.44140625" style="7"/>
    <col min="1281" max="1281" width="47" style="7" customWidth="1"/>
    <col min="1282" max="1536" width="11.44140625" style="7"/>
    <col min="1537" max="1537" width="47" style="7" customWidth="1"/>
    <col min="1538" max="1792" width="11.44140625" style="7"/>
    <col min="1793" max="1793" width="47" style="7" customWidth="1"/>
    <col min="1794" max="2048" width="11.44140625" style="7"/>
    <col min="2049" max="2049" width="47" style="7" customWidth="1"/>
    <col min="2050" max="2304" width="11.44140625" style="7"/>
    <col min="2305" max="2305" width="47" style="7" customWidth="1"/>
    <col min="2306" max="2560" width="11.44140625" style="7"/>
    <col min="2561" max="2561" width="47" style="7" customWidth="1"/>
    <col min="2562" max="2816" width="11.44140625" style="7"/>
    <col min="2817" max="2817" width="47" style="7" customWidth="1"/>
    <col min="2818" max="3072" width="11.44140625" style="7"/>
    <col min="3073" max="3073" width="47" style="7" customWidth="1"/>
    <col min="3074" max="3328" width="11.44140625" style="7"/>
    <col min="3329" max="3329" width="47" style="7" customWidth="1"/>
    <col min="3330" max="3584" width="11.44140625" style="7"/>
    <col min="3585" max="3585" width="47" style="7" customWidth="1"/>
    <col min="3586" max="3840" width="11.44140625" style="7"/>
    <col min="3841" max="3841" width="47" style="7" customWidth="1"/>
    <col min="3842" max="4096" width="11.44140625" style="7"/>
    <col min="4097" max="4097" width="47" style="7" customWidth="1"/>
    <col min="4098" max="4352" width="11.44140625" style="7"/>
    <col min="4353" max="4353" width="47" style="7" customWidth="1"/>
    <col min="4354" max="4608" width="11.44140625" style="7"/>
    <col min="4609" max="4609" width="47" style="7" customWidth="1"/>
    <col min="4610" max="4864" width="11.44140625" style="7"/>
    <col min="4865" max="4865" width="47" style="7" customWidth="1"/>
    <col min="4866" max="5120" width="11.44140625" style="7"/>
    <col min="5121" max="5121" width="47" style="7" customWidth="1"/>
    <col min="5122" max="5376" width="11.44140625" style="7"/>
    <col min="5377" max="5377" width="47" style="7" customWidth="1"/>
    <col min="5378" max="5632" width="11.44140625" style="7"/>
    <col min="5633" max="5633" width="47" style="7" customWidth="1"/>
    <col min="5634" max="5888" width="11.44140625" style="7"/>
    <col min="5889" max="5889" width="47" style="7" customWidth="1"/>
    <col min="5890" max="6144" width="11.44140625" style="7"/>
    <col min="6145" max="6145" width="47" style="7" customWidth="1"/>
    <col min="6146" max="6400" width="11.44140625" style="7"/>
    <col min="6401" max="6401" width="47" style="7" customWidth="1"/>
    <col min="6402" max="6656" width="11.44140625" style="7"/>
    <col min="6657" max="6657" width="47" style="7" customWidth="1"/>
    <col min="6658" max="6912" width="11.44140625" style="7"/>
    <col min="6913" max="6913" width="47" style="7" customWidth="1"/>
    <col min="6914" max="7168" width="11.44140625" style="7"/>
    <col min="7169" max="7169" width="47" style="7" customWidth="1"/>
    <col min="7170" max="7424" width="11.44140625" style="7"/>
    <col min="7425" max="7425" width="47" style="7" customWidth="1"/>
    <col min="7426" max="7680" width="11.44140625" style="7"/>
    <col min="7681" max="7681" width="47" style="7" customWidth="1"/>
    <col min="7682" max="7936" width="11.44140625" style="7"/>
    <col min="7937" max="7937" width="47" style="7" customWidth="1"/>
    <col min="7938" max="8192" width="11.44140625" style="7"/>
    <col min="8193" max="8193" width="47" style="7" customWidth="1"/>
    <col min="8194" max="8448" width="11.44140625" style="7"/>
    <col min="8449" max="8449" width="47" style="7" customWidth="1"/>
    <col min="8450" max="8704" width="11.44140625" style="7"/>
    <col min="8705" max="8705" width="47" style="7" customWidth="1"/>
    <col min="8706" max="8960" width="11.44140625" style="7"/>
    <col min="8961" max="8961" width="47" style="7" customWidth="1"/>
    <col min="8962" max="9216" width="11.44140625" style="7"/>
    <col min="9217" max="9217" width="47" style="7" customWidth="1"/>
    <col min="9218" max="9472" width="11.44140625" style="7"/>
    <col min="9473" max="9473" width="47" style="7" customWidth="1"/>
    <col min="9474" max="9728" width="11.44140625" style="7"/>
    <col min="9729" max="9729" width="47" style="7" customWidth="1"/>
    <col min="9730" max="9984" width="11.44140625" style="7"/>
    <col min="9985" max="9985" width="47" style="7" customWidth="1"/>
    <col min="9986" max="10240" width="11.44140625" style="7"/>
    <col min="10241" max="10241" width="47" style="7" customWidth="1"/>
    <col min="10242" max="10496" width="11.44140625" style="7"/>
    <col min="10497" max="10497" width="47" style="7" customWidth="1"/>
    <col min="10498" max="10752" width="11.44140625" style="7"/>
    <col min="10753" max="10753" width="47" style="7" customWidth="1"/>
    <col min="10754" max="11008" width="11.44140625" style="7"/>
    <col min="11009" max="11009" width="47" style="7" customWidth="1"/>
    <col min="11010" max="11264" width="11.44140625" style="7"/>
    <col min="11265" max="11265" width="47" style="7" customWidth="1"/>
    <col min="11266" max="11520" width="11.44140625" style="7"/>
    <col min="11521" max="11521" width="47" style="7" customWidth="1"/>
    <col min="11522" max="11776" width="11.44140625" style="7"/>
    <col min="11777" max="11777" width="47" style="7" customWidth="1"/>
    <col min="11778" max="12032" width="11.44140625" style="7"/>
    <col min="12033" max="12033" width="47" style="7" customWidth="1"/>
    <col min="12034" max="12288" width="11.44140625" style="7"/>
    <col min="12289" max="12289" width="47" style="7" customWidth="1"/>
    <col min="12290" max="12544" width="11.44140625" style="7"/>
    <col min="12545" max="12545" width="47" style="7" customWidth="1"/>
    <col min="12546" max="12800" width="11.44140625" style="7"/>
    <col min="12801" max="12801" width="47" style="7" customWidth="1"/>
    <col min="12802" max="13056" width="11.44140625" style="7"/>
    <col min="13057" max="13057" width="47" style="7" customWidth="1"/>
    <col min="13058" max="13312" width="11.44140625" style="7"/>
    <col min="13313" max="13313" width="47" style="7" customWidth="1"/>
    <col min="13314" max="13568" width="11.44140625" style="7"/>
    <col min="13569" max="13569" width="47" style="7" customWidth="1"/>
    <col min="13570" max="13824" width="11.44140625" style="7"/>
    <col min="13825" max="13825" width="47" style="7" customWidth="1"/>
    <col min="13826" max="14080" width="11.44140625" style="7"/>
    <col min="14081" max="14081" width="47" style="7" customWidth="1"/>
    <col min="14082" max="14336" width="11.44140625" style="7"/>
    <col min="14337" max="14337" width="47" style="7" customWidth="1"/>
    <col min="14338" max="14592" width="11.44140625" style="7"/>
    <col min="14593" max="14593" width="47" style="7" customWidth="1"/>
    <col min="14594" max="14848" width="11.44140625" style="7"/>
    <col min="14849" max="14849" width="47" style="7" customWidth="1"/>
    <col min="14850" max="15104" width="11.44140625" style="7"/>
    <col min="15105" max="15105" width="47" style="7" customWidth="1"/>
    <col min="15106" max="15360" width="11.44140625" style="7"/>
    <col min="15361" max="15361" width="47" style="7" customWidth="1"/>
    <col min="15362" max="15616" width="11.44140625" style="7"/>
    <col min="15617" max="15617" width="47" style="7" customWidth="1"/>
    <col min="15618" max="15872" width="11.44140625" style="7"/>
    <col min="15873" max="15873" width="47" style="7" customWidth="1"/>
    <col min="15874" max="16128" width="11.44140625" style="7"/>
    <col min="16129" max="16129" width="47" style="7" customWidth="1"/>
    <col min="16130" max="16384" width="11.44140625" style="7"/>
  </cols>
  <sheetData>
    <row r="1" spans="1:10" ht="13.05" x14ac:dyDescent="0.3">
      <c r="A1" s="86" t="s">
        <v>792</v>
      </c>
      <c r="B1" s="356"/>
      <c r="C1" s="356"/>
      <c r="D1" s="356"/>
      <c r="E1" s="356"/>
    </row>
    <row r="2" spans="1:10" x14ac:dyDescent="0.3">
      <c r="A2" s="86" t="s">
        <v>129</v>
      </c>
      <c r="B2" s="356"/>
      <c r="C2" s="356"/>
      <c r="D2" s="356"/>
      <c r="E2" s="356"/>
    </row>
    <row r="3" spans="1:10" x14ac:dyDescent="0.3">
      <c r="A3" s="196" t="s">
        <v>793</v>
      </c>
      <c r="B3" s="356"/>
      <c r="C3" s="356"/>
      <c r="D3" s="356"/>
      <c r="E3" s="356"/>
    </row>
    <row r="4" spans="1:10" ht="13.05" x14ac:dyDescent="0.3">
      <c r="A4" s="86"/>
    </row>
    <row r="5" spans="1:10" ht="13.05" x14ac:dyDescent="0.3">
      <c r="A5" s="357"/>
      <c r="B5" s="358" t="s">
        <v>64</v>
      </c>
      <c r="C5" s="358" t="s">
        <v>65</v>
      </c>
      <c r="D5" s="358" t="s">
        <v>66</v>
      </c>
      <c r="E5" s="358" t="s">
        <v>67</v>
      </c>
    </row>
    <row r="6" spans="1:10" ht="13.05" x14ac:dyDescent="0.3">
      <c r="A6" s="92"/>
      <c r="B6" s="359" t="s">
        <v>68</v>
      </c>
      <c r="C6" s="359" t="s">
        <v>68</v>
      </c>
      <c r="D6" s="359" t="s">
        <v>68</v>
      </c>
      <c r="E6" s="359" t="s">
        <v>68</v>
      </c>
    </row>
    <row r="7" spans="1:10" ht="13.05" x14ac:dyDescent="0.3">
      <c r="A7" s="345" t="s">
        <v>103</v>
      </c>
      <c r="B7" s="664">
        <v>2.6754900876158274</v>
      </c>
      <c r="C7" s="664">
        <v>5.5994041082935411</v>
      </c>
      <c r="D7" s="664">
        <v>28.175530227303369</v>
      </c>
      <c r="E7" s="664">
        <v>5.462868642166967</v>
      </c>
      <c r="G7" s="360"/>
      <c r="H7" s="360"/>
      <c r="I7" s="360"/>
      <c r="J7" s="360"/>
    </row>
    <row r="8" spans="1:10" ht="13.05" x14ac:dyDescent="0.3">
      <c r="A8" s="361" t="s">
        <v>215</v>
      </c>
      <c r="B8" s="663">
        <v>6.1779642863345003</v>
      </c>
      <c r="C8" s="663">
        <v>7.1359919472223368</v>
      </c>
      <c r="D8" s="663">
        <v>34.955821336386435</v>
      </c>
      <c r="E8" s="663">
        <v>9.1123680424559836</v>
      </c>
      <c r="G8" s="360"/>
      <c r="H8" s="360"/>
      <c r="I8" s="360"/>
      <c r="J8" s="360"/>
    </row>
    <row r="9" spans="1:10" ht="13.05" x14ac:dyDescent="0.3">
      <c r="A9" s="362"/>
      <c r="B9" s="661"/>
      <c r="C9" s="661"/>
      <c r="D9" s="661"/>
      <c r="E9" s="661"/>
      <c r="G9" s="360"/>
      <c r="H9" s="360"/>
      <c r="I9" s="360"/>
      <c r="J9" s="360"/>
    </row>
    <row r="10" spans="1:10" ht="13.05" x14ac:dyDescent="0.3">
      <c r="A10" s="157" t="s">
        <v>95</v>
      </c>
      <c r="B10" s="660">
        <v>4.022541834024679</v>
      </c>
      <c r="C10" s="660">
        <v>4.8580268025017261</v>
      </c>
      <c r="D10" s="660">
        <v>6.7396316012235644</v>
      </c>
      <c r="E10" s="660">
        <v>4.7622633327094093</v>
      </c>
      <c r="G10" s="360"/>
      <c r="H10" s="360"/>
      <c r="I10" s="360"/>
      <c r="J10" s="360"/>
    </row>
    <row r="11" spans="1:10" x14ac:dyDescent="0.3">
      <c r="A11" s="157" t="s">
        <v>96</v>
      </c>
      <c r="B11" s="660">
        <v>5.6201589881511325</v>
      </c>
      <c r="C11" s="660">
        <v>4.3590521196522332</v>
      </c>
      <c r="D11" s="660">
        <v>7.4438238800909744</v>
      </c>
      <c r="E11" s="660">
        <v>17.861164485228429</v>
      </c>
      <c r="G11" s="360"/>
      <c r="H11" s="360"/>
      <c r="I11" s="360"/>
      <c r="J11" s="360"/>
    </row>
    <row r="12" spans="1:10" ht="13.05" x14ac:dyDescent="0.3">
      <c r="A12" s="157" t="s">
        <v>97</v>
      </c>
      <c r="B12" s="660">
        <v>8.1028773094167832</v>
      </c>
      <c r="C12" s="660">
        <v>8.7639741746577187</v>
      </c>
      <c r="D12" s="660">
        <v>3.1785656767327026</v>
      </c>
      <c r="E12" s="660">
        <v>-39.952137576001569</v>
      </c>
      <c r="G12" s="360"/>
      <c r="H12" s="360"/>
      <c r="I12" s="360"/>
      <c r="J12" s="360"/>
    </row>
    <row r="13" spans="1:10" ht="13.05" x14ac:dyDescent="0.3">
      <c r="A13" s="157" t="s">
        <v>98</v>
      </c>
      <c r="B13" s="660">
        <v>4.4647066947689069</v>
      </c>
      <c r="C13" s="660">
        <v>9.4606796566072546</v>
      </c>
      <c r="D13" s="660">
        <v>77.940203052604943</v>
      </c>
      <c r="E13" s="660">
        <v>8.0988298650845252</v>
      </c>
      <c r="G13" s="360"/>
      <c r="H13" s="360"/>
      <c r="I13" s="360"/>
      <c r="J13" s="360"/>
    </row>
    <row r="14" spans="1:10" ht="14.55" x14ac:dyDescent="0.3">
      <c r="A14" s="157" t="s">
        <v>794</v>
      </c>
      <c r="B14" s="660">
        <v>11.112335752555339</v>
      </c>
      <c r="C14" s="660">
        <v>5.786379412840688</v>
      </c>
      <c r="D14" s="660">
        <v>6.6353866730439961</v>
      </c>
      <c r="E14" s="660">
        <v>14.33002025411183</v>
      </c>
      <c r="G14" s="360"/>
      <c r="H14" s="360"/>
      <c r="I14" s="360"/>
      <c r="J14" s="360"/>
    </row>
    <row r="15" spans="1:10" ht="13.05" x14ac:dyDescent="0.3">
      <c r="A15" s="157" t="s">
        <v>100</v>
      </c>
      <c r="B15" s="660">
        <v>32.929947764929267</v>
      </c>
      <c r="C15" s="660">
        <v>32.803798101395756</v>
      </c>
      <c r="D15" s="660">
        <v>17.78929009426264</v>
      </c>
      <c r="E15" s="660">
        <v>-10.636483611987686</v>
      </c>
      <c r="G15" s="360"/>
      <c r="H15" s="360"/>
      <c r="I15" s="360"/>
      <c r="J15" s="360"/>
    </row>
    <row r="16" spans="1:10" ht="13.05" x14ac:dyDescent="0.3">
      <c r="A16" s="157"/>
      <c r="B16" s="660"/>
      <c r="C16" s="660"/>
      <c r="D16" s="660"/>
      <c r="E16" s="660"/>
      <c r="G16" s="360"/>
      <c r="H16" s="360"/>
      <c r="I16" s="360"/>
      <c r="J16" s="360"/>
    </row>
    <row r="17" spans="1:10" ht="13.05" x14ac:dyDescent="0.3">
      <c r="A17" s="361" t="s">
        <v>216</v>
      </c>
      <c r="B17" s="662">
        <v>-21.447659039978703</v>
      </c>
      <c r="C17" s="662">
        <v>-3.6975712761265669</v>
      </c>
      <c r="D17" s="662">
        <v>-14.127531663939337</v>
      </c>
      <c r="E17" s="662">
        <v>-8.9424788472994265</v>
      </c>
      <c r="G17" s="360"/>
      <c r="H17" s="360"/>
      <c r="I17" s="360"/>
      <c r="J17" s="360"/>
    </row>
    <row r="18" spans="1:10" ht="13.05" x14ac:dyDescent="0.3">
      <c r="A18" s="362"/>
      <c r="B18" s="661"/>
      <c r="C18" s="661"/>
      <c r="D18" s="661"/>
      <c r="E18" s="661"/>
      <c r="G18" s="360"/>
      <c r="H18" s="360"/>
      <c r="I18" s="360"/>
      <c r="J18" s="360"/>
    </row>
    <row r="19" spans="1:10" x14ac:dyDescent="0.3">
      <c r="A19" s="157" t="s">
        <v>101</v>
      </c>
      <c r="B19" s="660">
        <v>-19.750980674671396</v>
      </c>
      <c r="C19" s="660">
        <v>-11.009340584044025</v>
      </c>
      <c r="D19" s="660">
        <v>-16.611442960786874</v>
      </c>
      <c r="E19" s="660">
        <v>-10.69684800743353</v>
      </c>
      <c r="G19" s="360"/>
      <c r="H19" s="360"/>
      <c r="I19" s="360"/>
      <c r="J19" s="360"/>
    </row>
    <row r="20" spans="1:10" ht="13.05" x14ac:dyDescent="0.3">
      <c r="A20" s="363" t="s">
        <v>102</v>
      </c>
      <c r="B20" s="659">
        <v>-23.142992923021637</v>
      </c>
      <c r="C20" s="659">
        <v>4.9586810590883772</v>
      </c>
      <c r="D20" s="659">
        <v>-11.434578952295652</v>
      </c>
      <c r="E20" s="659">
        <v>-6.6037719188919937</v>
      </c>
      <c r="G20" s="360"/>
      <c r="H20" s="360"/>
      <c r="I20" s="360"/>
      <c r="J20" s="360"/>
    </row>
    <row r="21" spans="1:10" x14ac:dyDescent="0.3">
      <c r="A21" s="26" t="s">
        <v>130</v>
      </c>
      <c r="B21" s="364"/>
      <c r="C21" s="364"/>
      <c r="D21" s="364"/>
      <c r="E21" s="364"/>
    </row>
    <row r="22" spans="1:10" ht="13.05" x14ac:dyDescent="0.3">
      <c r="A22" s="7" t="s">
        <v>30</v>
      </c>
      <c r="B22" s="364"/>
      <c r="C22" s="364"/>
      <c r="D22" s="364"/>
      <c r="E22" s="364"/>
    </row>
    <row r="23" spans="1:10" ht="13.05" x14ac:dyDescent="0.3">
      <c r="B23" s="364"/>
      <c r="C23" s="364"/>
      <c r="D23" s="364"/>
      <c r="E23" s="364"/>
    </row>
    <row r="24" spans="1:10" ht="13.05" x14ac:dyDescent="0.3">
      <c r="B24" s="364"/>
      <c r="C24" s="364"/>
      <c r="D24" s="364"/>
      <c r="E24" s="364"/>
    </row>
    <row r="25" spans="1:10" ht="13.05" x14ac:dyDescent="0.3">
      <c r="B25" s="364"/>
      <c r="C25" s="364"/>
      <c r="D25" s="364"/>
      <c r="E25" s="364"/>
    </row>
    <row r="26" spans="1:10" ht="13.05" x14ac:dyDescent="0.3">
      <c r="B26" s="364"/>
      <c r="C26" s="364"/>
      <c r="D26" s="364"/>
      <c r="E26" s="364"/>
    </row>
    <row r="27" spans="1:10" ht="13.05" x14ac:dyDescent="0.3">
      <c r="B27" s="364"/>
      <c r="C27" s="364"/>
      <c r="D27" s="364"/>
      <c r="E27" s="364"/>
    </row>
    <row r="28" spans="1:10" ht="13.05" x14ac:dyDescent="0.3">
      <c r="B28" s="364"/>
      <c r="C28" s="364"/>
      <c r="D28" s="364"/>
      <c r="E28" s="364"/>
    </row>
    <row r="29" spans="1:10" ht="13.05" x14ac:dyDescent="0.3">
      <c r="B29" s="364"/>
      <c r="C29" s="364"/>
      <c r="D29" s="364"/>
      <c r="E29" s="364"/>
    </row>
    <row r="30" spans="1:10" ht="13.05" x14ac:dyDescent="0.3">
      <c r="B30" s="364"/>
      <c r="C30" s="364"/>
      <c r="D30" s="364"/>
      <c r="E30" s="364"/>
    </row>
    <row r="31" spans="1:10" ht="13.05" x14ac:dyDescent="0.3">
      <c r="B31" s="364"/>
      <c r="C31" s="364"/>
      <c r="D31" s="364"/>
      <c r="E31" s="364"/>
    </row>
    <row r="32" spans="1:10" ht="13.05" x14ac:dyDescent="0.3">
      <c r="B32" s="364"/>
      <c r="C32" s="364"/>
      <c r="D32" s="364"/>
      <c r="E32" s="364"/>
    </row>
    <row r="33" spans="2:5" ht="13.05" x14ac:dyDescent="0.3">
      <c r="B33" s="364"/>
      <c r="C33" s="364"/>
      <c r="D33" s="364"/>
      <c r="E33" s="364"/>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E0D9-41E6-4F42-A18A-73074B733402}">
  <dimension ref="A1:H20"/>
  <sheetViews>
    <sheetView workbookViewId="0">
      <selection activeCell="B7" sqref="B7:F17"/>
    </sheetView>
  </sheetViews>
  <sheetFormatPr baseColWidth="10" defaultColWidth="11.44140625" defaultRowHeight="13.8" x14ac:dyDescent="0.3"/>
  <cols>
    <col min="1" max="1" width="49.33203125" style="26" customWidth="1"/>
    <col min="2" max="2" width="13.33203125" style="26" bestFit="1" customWidth="1"/>
    <col min="3" max="256" width="11.44140625" style="26"/>
    <col min="257" max="257" width="40.6640625" style="26" customWidth="1"/>
    <col min="258" max="512" width="11.44140625" style="26"/>
    <col min="513" max="513" width="40.6640625" style="26" customWidth="1"/>
    <col min="514" max="768" width="11.44140625" style="26"/>
    <col min="769" max="769" width="40.6640625" style="26" customWidth="1"/>
    <col min="770" max="1024" width="11.44140625" style="26"/>
    <col min="1025" max="1025" width="40.6640625" style="26" customWidth="1"/>
    <col min="1026" max="1280" width="11.44140625" style="26"/>
    <col min="1281" max="1281" width="40.6640625" style="26" customWidth="1"/>
    <col min="1282" max="1536" width="11.44140625" style="26"/>
    <col min="1537" max="1537" width="40.6640625" style="26" customWidth="1"/>
    <col min="1538" max="1792" width="11.44140625" style="26"/>
    <col min="1793" max="1793" width="40.6640625" style="26" customWidth="1"/>
    <col min="1794" max="2048" width="11.44140625" style="26"/>
    <col min="2049" max="2049" width="40.6640625" style="26" customWidth="1"/>
    <col min="2050" max="2304" width="11.44140625" style="26"/>
    <col min="2305" max="2305" width="40.6640625" style="26" customWidth="1"/>
    <col min="2306" max="2560" width="11.44140625" style="26"/>
    <col min="2561" max="2561" width="40.6640625" style="26" customWidth="1"/>
    <col min="2562" max="2816" width="11.44140625" style="26"/>
    <col min="2817" max="2817" width="40.6640625" style="26" customWidth="1"/>
    <col min="2818" max="3072" width="11.44140625" style="26"/>
    <col min="3073" max="3073" width="40.6640625" style="26" customWidth="1"/>
    <col min="3074" max="3328" width="11.44140625" style="26"/>
    <col min="3329" max="3329" width="40.6640625" style="26" customWidth="1"/>
    <col min="3330" max="3584" width="11.44140625" style="26"/>
    <col min="3585" max="3585" width="40.6640625" style="26" customWidth="1"/>
    <col min="3586" max="3840" width="11.44140625" style="26"/>
    <col min="3841" max="3841" width="40.6640625" style="26" customWidth="1"/>
    <col min="3842" max="4096" width="11.44140625" style="26"/>
    <col min="4097" max="4097" width="40.6640625" style="26" customWidth="1"/>
    <col min="4098" max="4352" width="11.44140625" style="26"/>
    <col min="4353" max="4353" width="40.6640625" style="26" customWidth="1"/>
    <col min="4354" max="4608" width="11.44140625" style="26"/>
    <col min="4609" max="4609" width="40.6640625" style="26" customWidth="1"/>
    <col min="4610" max="4864" width="11.44140625" style="26"/>
    <col min="4865" max="4865" width="40.6640625" style="26" customWidth="1"/>
    <col min="4866" max="5120" width="11.44140625" style="26"/>
    <col min="5121" max="5121" width="40.6640625" style="26" customWidth="1"/>
    <col min="5122" max="5376" width="11.44140625" style="26"/>
    <col min="5377" max="5377" width="40.6640625" style="26" customWidth="1"/>
    <col min="5378" max="5632" width="11.44140625" style="26"/>
    <col min="5633" max="5633" width="40.6640625" style="26" customWidth="1"/>
    <col min="5634" max="5888" width="11.44140625" style="26"/>
    <col min="5889" max="5889" width="40.6640625" style="26" customWidth="1"/>
    <col min="5890" max="6144" width="11.44140625" style="26"/>
    <col min="6145" max="6145" width="40.6640625" style="26" customWidth="1"/>
    <col min="6146" max="6400" width="11.44140625" style="26"/>
    <col min="6401" max="6401" width="40.6640625" style="26" customWidth="1"/>
    <col min="6402" max="6656" width="11.44140625" style="26"/>
    <col min="6657" max="6657" width="40.6640625" style="26" customWidth="1"/>
    <col min="6658" max="6912" width="11.44140625" style="26"/>
    <col min="6913" max="6913" width="40.6640625" style="26" customWidth="1"/>
    <col min="6914" max="7168" width="11.44140625" style="26"/>
    <col min="7169" max="7169" width="40.6640625" style="26" customWidth="1"/>
    <col min="7170" max="7424" width="11.44140625" style="26"/>
    <col min="7425" max="7425" width="40.6640625" style="26" customWidth="1"/>
    <col min="7426" max="7680" width="11.44140625" style="26"/>
    <col min="7681" max="7681" width="40.6640625" style="26" customWidth="1"/>
    <col min="7682" max="7936" width="11.44140625" style="26"/>
    <col min="7937" max="7937" width="40.6640625" style="26" customWidth="1"/>
    <col min="7938" max="8192" width="11.44140625" style="26"/>
    <col min="8193" max="8193" width="40.6640625" style="26" customWidth="1"/>
    <col min="8194" max="8448" width="11.44140625" style="26"/>
    <col min="8449" max="8449" width="40.6640625" style="26" customWidth="1"/>
    <col min="8450" max="8704" width="11.44140625" style="26"/>
    <col min="8705" max="8705" width="40.6640625" style="26" customWidth="1"/>
    <col min="8706" max="8960" width="11.44140625" style="26"/>
    <col min="8961" max="8961" width="40.6640625" style="26" customWidth="1"/>
    <col min="8962" max="9216" width="11.44140625" style="26"/>
    <col min="9217" max="9217" width="40.6640625" style="26" customWidth="1"/>
    <col min="9218" max="9472" width="11.44140625" style="26"/>
    <col min="9473" max="9473" width="40.6640625" style="26" customWidth="1"/>
    <col min="9474" max="9728" width="11.44140625" style="26"/>
    <col min="9729" max="9729" width="40.6640625" style="26" customWidth="1"/>
    <col min="9730" max="9984" width="11.44140625" style="26"/>
    <col min="9985" max="9985" width="40.6640625" style="26" customWidth="1"/>
    <col min="9986" max="10240" width="11.44140625" style="26"/>
    <col min="10241" max="10241" width="40.6640625" style="26" customWidth="1"/>
    <col min="10242" max="10496" width="11.44140625" style="26"/>
    <col min="10497" max="10497" width="40.6640625" style="26" customWidth="1"/>
    <col min="10498" max="10752" width="11.44140625" style="26"/>
    <col min="10753" max="10753" width="40.6640625" style="26" customWidth="1"/>
    <col min="10754" max="11008" width="11.44140625" style="26"/>
    <col min="11009" max="11009" width="40.6640625" style="26" customWidth="1"/>
    <col min="11010" max="11264" width="11.44140625" style="26"/>
    <col min="11265" max="11265" width="40.6640625" style="26" customWidth="1"/>
    <col min="11266" max="11520" width="11.44140625" style="26"/>
    <col min="11521" max="11521" width="40.6640625" style="26" customWidth="1"/>
    <col min="11522" max="11776" width="11.44140625" style="26"/>
    <col min="11777" max="11777" width="40.6640625" style="26" customWidth="1"/>
    <col min="11778" max="12032" width="11.44140625" style="26"/>
    <col min="12033" max="12033" width="40.6640625" style="26" customWidth="1"/>
    <col min="12034" max="12288" width="11.44140625" style="26"/>
    <col min="12289" max="12289" width="40.6640625" style="26" customWidth="1"/>
    <col min="12290" max="12544" width="11.44140625" style="26"/>
    <col min="12545" max="12545" width="40.6640625" style="26" customWidth="1"/>
    <col min="12546" max="12800" width="11.44140625" style="26"/>
    <col min="12801" max="12801" width="40.6640625" style="26" customWidth="1"/>
    <col min="12802" max="13056" width="11.44140625" style="26"/>
    <col min="13057" max="13057" width="40.6640625" style="26" customWidth="1"/>
    <col min="13058" max="13312" width="11.44140625" style="26"/>
    <col min="13313" max="13313" width="40.6640625" style="26" customWidth="1"/>
    <col min="13314" max="13568" width="11.44140625" style="26"/>
    <col min="13569" max="13569" width="40.6640625" style="26" customWidth="1"/>
    <col min="13570" max="13824" width="11.44140625" style="26"/>
    <col min="13825" max="13825" width="40.6640625" style="26" customWidth="1"/>
    <col min="13826" max="14080" width="11.44140625" style="26"/>
    <col min="14081" max="14081" width="40.6640625" style="26" customWidth="1"/>
    <col min="14082" max="14336" width="11.44140625" style="26"/>
    <col min="14337" max="14337" width="40.6640625" style="26" customWidth="1"/>
    <col min="14338" max="14592" width="11.44140625" style="26"/>
    <col min="14593" max="14593" width="40.6640625" style="26" customWidth="1"/>
    <col min="14594" max="14848" width="11.44140625" style="26"/>
    <col min="14849" max="14849" width="40.6640625" style="26" customWidth="1"/>
    <col min="14850" max="15104" width="11.44140625" style="26"/>
    <col min="15105" max="15105" width="40.6640625" style="26" customWidth="1"/>
    <col min="15106" max="15360" width="11.44140625" style="26"/>
    <col min="15361" max="15361" width="40.6640625" style="26" customWidth="1"/>
    <col min="15362" max="15616" width="11.44140625" style="26"/>
    <col min="15617" max="15617" width="40.6640625" style="26" customWidth="1"/>
    <col min="15618" max="15872" width="11.44140625" style="26"/>
    <col min="15873" max="15873" width="40.6640625" style="26" customWidth="1"/>
    <col min="15874" max="16128" width="11.44140625" style="26"/>
    <col min="16129" max="16129" width="40.6640625" style="26" customWidth="1"/>
    <col min="16130" max="16384" width="11.44140625" style="26"/>
  </cols>
  <sheetData>
    <row r="1" spans="1:8" ht="13.05" x14ac:dyDescent="0.3">
      <c r="A1" s="907" t="s">
        <v>795</v>
      </c>
      <c r="B1" s="365"/>
      <c r="C1" s="365"/>
      <c r="D1" s="365"/>
      <c r="E1" s="365"/>
      <c r="F1" s="365"/>
    </row>
    <row r="2" spans="1:8" ht="13.05" x14ac:dyDescent="0.3">
      <c r="A2" s="907" t="s">
        <v>796</v>
      </c>
      <c r="B2" s="365"/>
      <c r="C2" s="365"/>
      <c r="D2" s="365"/>
      <c r="E2" s="365"/>
      <c r="F2" s="365"/>
    </row>
    <row r="3" spans="1:8" ht="13.05" x14ac:dyDescent="0.3">
      <c r="A3" s="196" t="s">
        <v>213</v>
      </c>
      <c r="B3" s="365"/>
      <c r="C3" s="365"/>
      <c r="D3" s="365"/>
      <c r="E3" s="365"/>
      <c r="F3" s="365"/>
    </row>
    <row r="4" spans="1:8" ht="13.05" x14ac:dyDescent="0.3">
      <c r="B4" s="86"/>
      <c r="C4" s="86"/>
      <c r="D4" s="86"/>
      <c r="E4" s="86"/>
      <c r="F4" s="86"/>
    </row>
    <row r="5" spans="1:8" x14ac:dyDescent="0.3">
      <c r="A5" s="357"/>
      <c r="B5" s="676">
        <v>2019</v>
      </c>
      <c r="C5" s="675" t="s">
        <v>204</v>
      </c>
      <c r="D5" s="675" t="s">
        <v>203</v>
      </c>
      <c r="E5" s="675" t="s">
        <v>205</v>
      </c>
      <c r="F5" s="675" t="s">
        <v>797</v>
      </c>
    </row>
    <row r="6" spans="1:8" ht="13.05" x14ac:dyDescent="0.3">
      <c r="A6" s="92"/>
      <c r="B6" s="674" t="s">
        <v>798</v>
      </c>
      <c r="C6" s="673">
        <v>2020</v>
      </c>
      <c r="D6" s="673">
        <v>2020</v>
      </c>
      <c r="E6" s="672" t="s">
        <v>799</v>
      </c>
      <c r="F6" s="672" t="s">
        <v>204</v>
      </c>
    </row>
    <row r="7" spans="1:8" ht="13.05" x14ac:dyDescent="0.3">
      <c r="A7" s="345" t="s">
        <v>103</v>
      </c>
      <c r="B7" s="671">
        <v>49617055.050808758</v>
      </c>
      <c r="C7" s="671">
        <v>51424985.827151</v>
      </c>
      <c r="D7" s="671">
        <v>54793036.976067998</v>
      </c>
      <c r="E7" s="670">
        <v>10.43186041565535</v>
      </c>
      <c r="F7" s="671">
        <v>3368051.148916997</v>
      </c>
      <c r="H7" s="186"/>
    </row>
    <row r="8" spans="1:8" ht="13.05" x14ac:dyDescent="0.3">
      <c r="A8" s="161" t="s">
        <v>215</v>
      </c>
      <c r="B8" s="669">
        <v>41930138.421448283</v>
      </c>
      <c r="C8" s="669">
        <v>43386078.533151001</v>
      </c>
      <c r="D8" s="669">
        <v>47980214.206777997</v>
      </c>
      <c r="E8" s="670">
        <v>14.428943030235644</v>
      </c>
      <c r="F8" s="669">
        <v>4594135.6736269966</v>
      </c>
    </row>
    <row r="9" spans="1:8" ht="13.05" x14ac:dyDescent="0.3">
      <c r="A9" s="157" t="s">
        <v>95</v>
      </c>
      <c r="B9" s="667">
        <v>10101119.63140269</v>
      </c>
      <c r="C9" s="667">
        <v>9888132.7989999987</v>
      </c>
      <c r="D9" s="667">
        <v>10615825.443709999</v>
      </c>
      <c r="E9" s="668">
        <v>5.0955322883928176</v>
      </c>
      <c r="F9" s="667">
        <v>727692.6447100006</v>
      </c>
    </row>
    <row r="10" spans="1:8" x14ac:dyDescent="0.3">
      <c r="A10" s="157" t="s">
        <v>96</v>
      </c>
      <c r="B10" s="667">
        <v>3983482.8530487157</v>
      </c>
      <c r="C10" s="667">
        <v>3569033.5659999996</v>
      </c>
      <c r="D10" s="667">
        <v>4369687.4805500004</v>
      </c>
      <c r="E10" s="668">
        <v>9.6951497407779073</v>
      </c>
      <c r="F10" s="667">
        <v>800653.9145500008</v>
      </c>
    </row>
    <row r="11" spans="1:8" ht="13.05" x14ac:dyDescent="0.3">
      <c r="A11" s="157" t="s">
        <v>97</v>
      </c>
      <c r="B11" s="667">
        <v>1865489.5049337221</v>
      </c>
      <c r="C11" s="667">
        <v>1833608.0530000001</v>
      </c>
      <c r="D11" s="667">
        <v>1937134.7669369997</v>
      </c>
      <c r="E11" s="668">
        <v>3.8405609795067335</v>
      </c>
      <c r="F11" s="667">
        <v>103526.71393699967</v>
      </c>
    </row>
    <row r="12" spans="1:8" ht="13.05" x14ac:dyDescent="0.3">
      <c r="A12" s="157" t="s">
        <v>98</v>
      </c>
      <c r="B12" s="667">
        <v>17812895.52297727</v>
      </c>
      <c r="C12" s="667">
        <v>20149012.876000002</v>
      </c>
      <c r="D12" s="667">
        <v>22110794.690590002</v>
      </c>
      <c r="E12" s="668">
        <v>24.128020972608127</v>
      </c>
      <c r="F12" s="667">
        <v>1961781.8145899996</v>
      </c>
    </row>
    <row r="13" spans="1:8" ht="14.55" x14ac:dyDescent="0.3">
      <c r="A13" s="157" t="s">
        <v>800</v>
      </c>
      <c r="B13" s="667">
        <v>8063693.4808523441</v>
      </c>
      <c r="C13" s="667">
        <v>7939972.2341510002</v>
      </c>
      <c r="D13" s="667">
        <v>8831822.5648809988</v>
      </c>
      <c r="E13" s="668">
        <v>9.5257723505068412</v>
      </c>
      <c r="F13" s="667">
        <v>891850.33072999865</v>
      </c>
    </row>
    <row r="14" spans="1:8" ht="13.05" x14ac:dyDescent="0.3">
      <c r="A14" s="157" t="s">
        <v>100</v>
      </c>
      <c r="B14" s="667">
        <v>103457.42823354097</v>
      </c>
      <c r="C14" s="667">
        <v>6319.0050000000001</v>
      </c>
      <c r="D14" s="667">
        <v>114949.26010999999</v>
      </c>
      <c r="E14" s="668">
        <v>11.107788075417631</v>
      </c>
      <c r="F14" s="667">
        <v>108630.25510999998</v>
      </c>
    </row>
    <row r="15" spans="1:8" ht="13.05" x14ac:dyDescent="0.3">
      <c r="A15" s="161" t="s">
        <v>216</v>
      </c>
      <c r="B15" s="669">
        <v>7686916.6293604709</v>
      </c>
      <c r="C15" s="669">
        <v>8038907.2939999998</v>
      </c>
      <c r="D15" s="669">
        <v>6812822.7692900002</v>
      </c>
      <c r="E15" s="670">
        <v>-11.371189544736779</v>
      </c>
      <c r="F15" s="669">
        <v>-1226084.5247099996</v>
      </c>
    </row>
    <row r="16" spans="1:8" x14ac:dyDescent="0.3">
      <c r="A16" s="157" t="s">
        <v>101</v>
      </c>
      <c r="B16" s="667">
        <v>4153740.1483086417</v>
      </c>
      <c r="C16" s="667">
        <v>4451991.017</v>
      </c>
      <c r="D16" s="667">
        <v>3587009.5572900004</v>
      </c>
      <c r="E16" s="668">
        <v>-13.643862417571015</v>
      </c>
      <c r="F16" s="667">
        <v>-864981.45970999962</v>
      </c>
    </row>
    <row r="17" spans="1:6" ht="13.05" x14ac:dyDescent="0.3">
      <c r="A17" s="363" t="s">
        <v>102</v>
      </c>
      <c r="B17" s="665">
        <v>3533176.4810518287</v>
      </c>
      <c r="C17" s="665">
        <v>3586916.2769999998</v>
      </c>
      <c r="D17" s="665">
        <v>3225813.2119999998</v>
      </c>
      <c r="E17" s="666">
        <v>-8.6993466276082074</v>
      </c>
      <c r="F17" s="665">
        <v>-361103.06499999994</v>
      </c>
    </row>
    <row r="18" spans="1:6" ht="26.1" customHeight="1" x14ac:dyDescent="0.3">
      <c r="A18" s="995" t="s">
        <v>29</v>
      </c>
      <c r="B18" s="995"/>
      <c r="C18" s="995"/>
      <c r="D18" s="995"/>
      <c r="E18" s="995"/>
      <c r="F18" s="995"/>
    </row>
    <row r="19" spans="1:6" x14ac:dyDescent="0.3">
      <c r="A19" s="996"/>
      <c r="B19" s="996"/>
      <c r="C19" s="996"/>
      <c r="D19" s="996"/>
      <c r="E19" s="996"/>
      <c r="F19" s="996"/>
    </row>
    <row r="20" spans="1:6" ht="13.05" x14ac:dyDescent="0.3">
      <c r="C20" s="186"/>
    </row>
  </sheetData>
  <mergeCells count="1">
    <mergeCell ref="A18:F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21C-5E14-4EDE-8A56-3D320FB46D5C}">
  <dimension ref="A1:E14"/>
  <sheetViews>
    <sheetView showGridLines="0" workbookViewId="0">
      <selection activeCell="A26" sqref="A26:A27"/>
    </sheetView>
  </sheetViews>
  <sheetFormatPr baseColWidth="10" defaultColWidth="10.6640625" defaultRowHeight="13.8" x14ac:dyDescent="0.3"/>
  <cols>
    <col min="1" max="1" width="37.33203125" style="4" customWidth="1"/>
    <col min="2" max="2" width="12.6640625" style="4" customWidth="1"/>
    <col min="3" max="3" width="10.6640625" style="4"/>
    <col min="4" max="4" width="12.6640625" style="4" customWidth="1"/>
    <col min="5" max="16384" width="10.6640625" style="4"/>
  </cols>
  <sheetData>
    <row r="1" spans="1:5" x14ac:dyDescent="0.3">
      <c r="A1" s="231" t="s">
        <v>70</v>
      </c>
      <c r="B1" s="587"/>
    </row>
    <row r="2" spans="1:5" x14ac:dyDescent="0.3">
      <c r="A2" s="231" t="s">
        <v>71</v>
      </c>
    </row>
    <row r="3" spans="1:5" ht="13.05" x14ac:dyDescent="0.3">
      <c r="B3" s="506"/>
    </row>
    <row r="4" spans="1:5" ht="13.05" x14ac:dyDescent="0.3">
      <c r="A4" s="232"/>
      <c r="B4" s="999">
        <v>2019</v>
      </c>
      <c r="C4" s="1000"/>
      <c r="D4" s="1001">
        <v>2020</v>
      </c>
      <c r="E4" s="1000"/>
    </row>
    <row r="5" spans="1:5" ht="13.05" x14ac:dyDescent="0.3">
      <c r="A5" s="1"/>
      <c r="B5" s="318" t="s">
        <v>12</v>
      </c>
      <c r="C5" s="223" t="s">
        <v>72</v>
      </c>
      <c r="D5" s="337" t="s">
        <v>12</v>
      </c>
      <c r="E5" s="223" t="s">
        <v>72</v>
      </c>
    </row>
    <row r="6" spans="1:5" ht="13.05" x14ac:dyDescent="0.3">
      <c r="A6" s="279" t="s">
        <v>73</v>
      </c>
      <c r="B6" s="881"/>
      <c r="C6" s="882"/>
      <c r="D6" s="883"/>
      <c r="E6" s="882"/>
    </row>
    <row r="7" spans="1:5" x14ac:dyDescent="0.3">
      <c r="A7" s="218" t="s">
        <v>74</v>
      </c>
      <c r="B7" s="1005">
        <v>2.9</v>
      </c>
      <c r="C7" s="1006"/>
      <c r="D7" s="512">
        <v>3.0138506779519014</v>
      </c>
      <c r="E7" s="511">
        <v>2.7829787811234352</v>
      </c>
    </row>
    <row r="8" spans="1:5" ht="13.05" x14ac:dyDescent="0.3">
      <c r="A8" s="218" t="s">
        <v>75</v>
      </c>
      <c r="B8" s="884">
        <v>0.70000000000000007</v>
      </c>
      <c r="C8" s="885">
        <v>3.5000000000000004</v>
      </c>
      <c r="D8" s="512">
        <v>1.5200000000000102</v>
      </c>
      <c r="E8" s="511">
        <v>12.650000000000006</v>
      </c>
    </row>
    <row r="9" spans="1:5" ht="13.05" x14ac:dyDescent="0.3">
      <c r="A9" s="319" t="s">
        <v>76</v>
      </c>
      <c r="B9" s="234"/>
      <c r="C9" s="236"/>
      <c r="D9" s="235"/>
      <c r="E9" s="236"/>
    </row>
    <row r="10" spans="1:5" ht="13.05" x14ac:dyDescent="0.3">
      <c r="A10" s="230" t="s">
        <v>77</v>
      </c>
      <c r="B10" s="1002">
        <v>2.98</v>
      </c>
      <c r="C10" s="1003"/>
      <c r="D10" s="1004">
        <v>2.86</v>
      </c>
      <c r="E10" s="1003"/>
    </row>
    <row r="11" spans="1:5" ht="17.7" customHeight="1" x14ac:dyDescent="0.3">
      <c r="A11" s="997" t="s">
        <v>78</v>
      </c>
      <c r="B11" s="997"/>
      <c r="C11" s="997"/>
      <c r="D11" s="997"/>
      <c r="E11" s="997"/>
    </row>
    <row r="12" spans="1:5" ht="19.2" customHeight="1" x14ac:dyDescent="0.3">
      <c r="A12" s="998"/>
      <c r="B12" s="998"/>
      <c r="C12" s="998"/>
      <c r="D12" s="998"/>
      <c r="E12" s="998"/>
    </row>
    <row r="13" spans="1:5" ht="19.5" customHeight="1" x14ac:dyDescent="0.3">
      <c r="A13" s="998"/>
      <c r="B13" s="998"/>
      <c r="C13" s="998"/>
      <c r="D13" s="998"/>
      <c r="E13" s="998"/>
    </row>
    <row r="14" spans="1:5" ht="13.05" x14ac:dyDescent="0.3">
      <c r="A14" s="5" t="s">
        <v>30</v>
      </c>
    </row>
  </sheetData>
  <mergeCells count="6">
    <mergeCell ref="A11:E13"/>
    <mergeCell ref="B4:C4"/>
    <mergeCell ref="D4:E4"/>
    <mergeCell ref="B10:C10"/>
    <mergeCell ref="D10:E10"/>
    <mergeCell ref="B7:C7"/>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BB07-D922-4018-B2E9-ABF9EEBB2B21}">
  <dimension ref="A1:L24"/>
  <sheetViews>
    <sheetView workbookViewId="0">
      <selection activeCell="C8" sqref="C8:J17"/>
    </sheetView>
  </sheetViews>
  <sheetFormatPr baseColWidth="10" defaultColWidth="11.44140625" defaultRowHeight="13.8" x14ac:dyDescent="0.3"/>
  <cols>
    <col min="1" max="1" width="4.33203125" style="26" customWidth="1"/>
    <col min="2" max="2" width="35.6640625" style="26" customWidth="1"/>
    <col min="3" max="11" width="11.44140625" style="26"/>
    <col min="12" max="12" width="12.6640625" style="26" bestFit="1" customWidth="1"/>
    <col min="13" max="267" width="11.44140625" style="26"/>
    <col min="268" max="268" width="12.6640625" style="26" bestFit="1" customWidth="1"/>
    <col min="269" max="523" width="11.44140625" style="26"/>
    <col min="524" max="524" width="12.6640625" style="26" bestFit="1" customWidth="1"/>
    <col min="525" max="779" width="11.44140625" style="26"/>
    <col min="780" max="780" width="12.6640625" style="26" bestFit="1" customWidth="1"/>
    <col min="781" max="1035" width="11.44140625" style="26"/>
    <col min="1036" max="1036" width="12.6640625" style="26" bestFit="1" customWidth="1"/>
    <col min="1037" max="1291" width="11.44140625" style="26"/>
    <col min="1292" max="1292" width="12.6640625" style="26" bestFit="1" customWidth="1"/>
    <col min="1293" max="1547" width="11.44140625" style="26"/>
    <col min="1548" max="1548" width="12.6640625" style="26" bestFit="1" customWidth="1"/>
    <col min="1549" max="1803" width="11.44140625" style="26"/>
    <col min="1804" max="1804" width="12.6640625" style="26" bestFit="1" customWidth="1"/>
    <col min="1805" max="2059" width="11.44140625" style="26"/>
    <col min="2060" max="2060" width="12.6640625" style="26" bestFit="1" customWidth="1"/>
    <col min="2061" max="2315" width="11.44140625" style="26"/>
    <col min="2316" max="2316" width="12.6640625" style="26" bestFit="1" customWidth="1"/>
    <col min="2317" max="2571" width="11.44140625" style="26"/>
    <col min="2572" max="2572" width="12.6640625" style="26" bestFit="1" customWidth="1"/>
    <col min="2573" max="2827" width="11.44140625" style="26"/>
    <col min="2828" max="2828" width="12.6640625" style="26" bestFit="1" customWidth="1"/>
    <col min="2829" max="3083" width="11.44140625" style="26"/>
    <col min="3084" max="3084" width="12.6640625" style="26" bestFit="1" customWidth="1"/>
    <col min="3085" max="3339" width="11.44140625" style="26"/>
    <col min="3340" max="3340" width="12.6640625" style="26" bestFit="1" customWidth="1"/>
    <col min="3341" max="3595" width="11.44140625" style="26"/>
    <col min="3596" max="3596" width="12.6640625" style="26" bestFit="1" customWidth="1"/>
    <col min="3597" max="3851" width="11.44140625" style="26"/>
    <col min="3852" max="3852" width="12.6640625" style="26" bestFit="1" customWidth="1"/>
    <col min="3853" max="4107" width="11.44140625" style="26"/>
    <col min="4108" max="4108" width="12.6640625" style="26" bestFit="1" customWidth="1"/>
    <col min="4109" max="4363" width="11.44140625" style="26"/>
    <col min="4364" max="4364" width="12.6640625" style="26" bestFit="1" customWidth="1"/>
    <col min="4365" max="4619" width="11.44140625" style="26"/>
    <col min="4620" max="4620" width="12.6640625" style="26" bestFit="1" customWidth="1"/>
    <col min="4621" max="4875" width="11.44140625" style="26"/>
    <col min="4876" max="4876" width="12.6640625" style="26" bestFit="1" customWidth="1"/>
    <col min="4877" max="5131" width="11.44140625" style="26"/>
    <col min="5132" max="5132" width="12.6640625" style="26" bestFit="1" customWidth="1"/>
    <col min="5133" max="5387" width="11.44140625" style="26"/>
    <col min="5388" max="5388" width="12.6640625" style="26" bestFit="1" customWidth="1"/>
    <col min="5389" max="5643" width="11.44140625" style="26"/>
    <col min="5644" max="5644" width="12.6640625" style="26" bestFit="1" customWidth="1"/>
    <col min="5645" max="5899" width="11.44140625" style="26"/>
    <col min="5900" max="5900" width="12.6640625" style="26" bestFit="1" customWidth="1"/>
    <col min="5901" max="6155" width="11.44140625" style="26"/>
    <col min="6156" max="6156" width="12.6640625" style="26" bestFit="1" customWidth="1"/>
    <col min="6157" max="6411" width="11.44140625" style="26"/>
    <col min="6412" max="6412" width="12.6640625" style="26" bestFit="1" customWidth="1"/>
    <col min="6413" max="6667" width="11.44140625" style="26"/>
    <col min="6668" max="6668" width="12.6640625" style="26" bestFit="1" customWidth="1"/>
    <col min="6669" max="6923" width="11.44140625" style="26"/>
    <col min="6924" max="6924" width="12.6640625" style="26" bestFit="1" customWidth="1"/>
    <col min="6925" max="7179" width="11.44140625" style="26"/>
    <col min="7180" max="7180" width="12.6640625" style="26" bestFit="1" customWidth="1"/>
    <col min="7181" max="7435" width="11.44140625" style="26"/>
    <col min="7436" max="7436" width="12.6640625" style="26" bestFit="1" customWidth="1"/>
    <col min="7437" max="7691" width="11.44140625" style="26"/>
    <col min="7692" max="7692" width="12.6640625" style="26" bestFit="1" customWidth="1"/>
    <col min="7693" max="7947" width="11.44140625" style="26"/>
    <col min="7948" max="7948" width="12.6640625" style="26" bestFit="1" customWidth="1"/>
    <col min="7949" max="8203" width="11.44140625" style="26"/>
    <col min="8204" max="8204" width="12.6640625" style="26" bestFit="1" customWidth="1"/>
    <col min="8205" max="8459" width="11.44140625" style="26"/>
    <col min="8460" max="8460" width="12.6640625" style="26" bestFit="1" customWidth="1"/>
    <col min="8461" max="8715" width="11.44140625" style="26"/>
    <col min="8716" max="8716" width="12.6640625" style="26" bestFit="1" customWidth="1"/>
    <col min="8717" max="8971" width="11.44140625" style="26"/>
    <col min="8972" max="8972" width="12.6640625" style="26" bestFit="1" customWidth="1"/>
    <col min="8973" max="9227" width="11.44140625" style="26"/>
    <col min="9228" max="9228" width="12.6640625" style="26" bestFit="1" customWidth="1"/>
    <col min="9229" max="9483" width="11.44140625" style="26"/>
    <col min="9484" max="9484" width="12.6640625" style="26" bestFit="1" customWidth="1"/>
    <col min="9485" max="9739" width="11.44140625" style="26"/>
    <col min="9740" max="9740" width="12.6640625" style="26" bestFit="1" customWidth="1"/>
    <col min="9741" max="9995" width="11.44140625" style="26"/>
    <col min="9996" max="9996" width="12.6640625" style="26" bestFit="1" customWidth="1"/>
    <col min="9997" max="10251" width="11.44140625" style="26"/>
    <col min="10252" max="10252" width="12.6640625" style="26" bestFit="1" customWidth="1"/>
    <col min="10253" max="10507" width="11.44140625" style="26"/>
    <col min="10508" max="10508" width="12.6640625" style="26" bestFit="1" customWidth="1"/>
    <col min="10509" max="10763" width="11.44140625" style="26"/>
    <col min="10764" max="10764" width="12.6640625" style="26" bestFit="1" customWidth="1"/>
    <col min="10765" max="11019" width="11.44140625" style="26"/>
    <col min="11020" max="11020" width="12.6640625" style="26" bestFit="1" customWidth="1"/>
    <col min="11021" max="11275" width="11.44140625" style="26"/>
    <col min="11276" max="11276" width="12.6640625" style="26" bestFit="1" customWidth="1"/>
    <col min="11277" max="11531" width="11.44140625" style="26"/>
    <col min="11532" max="11532" width="12.6640625" style="26" bestFit="1" customWidth="1"/>
    <col min="11533" max="11787" width="11.44140625" style="26"/>
    <col min="11788" max="11788" width="12.6640625" style="26" bestFit="1" customWidth="1"/>
    <col min="11789" max="12043" width="11.44140625" style="26"/>
    <col min="12044" max="12044" width="12.6640625" style="26" bestFit="1" customWidth="1"/>
    <col min="12045" max="12299" width="11.44140625" style="26"/>
    <col min="12300" max="12300" width="12.6640625" style="26" bestFit="1" customWidth="1"/>
    <col min="12301" max="12555" width="11.44140625" style="26"/>
    <col min="12556" max="12556" width="12.6640625" style="26" bestFit="1" customWidth="1"/>
    <col min="12557" max="12811" width="11.44140625" style="26"/>
    <col min="12812" max="12812" width="12.6640625" style="26" bestFit="1" customWidth="1"/>
    <col min="12813" max="13067" width="11.44140625" style="26"/>
    <col min="13068" max="13068" width="12.6640625" style="26" bestFit="1" customWidth="1"/>
    <col min="13069" max="13323" width="11.44140625" style="26"/>
    <col min="13324" max="13324" width="12.6640625" style="26" bestFit="1" customWidth="1"/>
    <col min="13325" max="13579" width="11.44140625" style="26"/>
    <col min="13580" max="13580" width="12.6640625" style="26" bestFit="1" customWidth="1"/>
    <col min="13581" max="13835" width="11.44140625" style="26"/>
    <col min="13836" max="13836" width="12.6640625" style="26" bestFit="1" customWidth="1"/>
    <col min="13837" max="14091" width="11.44140625" style="26"/>
    <col min="14092" max="14092" width="12.6640625" style="26" bestFit="1" customWidth="1"/>
    <col min="14093" max="14347" width="11.44140625" style="26"/>
    <col min="14348" max="14348" width="12.6640625" style="26" bestFit="1" customWidth="1"/>
    <col min="14349" max="14603" width="11.44140625" style="26"/>
    <col min="14604" max="14604" width="12.6640625" style="26" bestFit="1" customWidth="1"/>
    <col min="14605" max="14859" width="11.44140625" style="26"/>
    <col min="14860" max="14860" width="12.6640625" style="26" bestFit="1" customWidth="1"/>
    <col min="14861" max="15115" width="11.44140625" style="26"/>
    <col min="15116" max="15116" width="12.6640625" style="26" bestFit="1" customWidth="1"/>
    <col min="15117" max="15371" width="11.44140625" style="26"/>
    <col min="15372" max="15372" width="12.6640625" style="26" bestFit="1" customWidth="1"/>
    <col min="15373" max="15627" width="11.44140625" style="26"/>
    <col min="15628" max="15628" width="12.6640625" style="26" bestFit="1" customWidth="1"/>
    <col min="15629" max="15883" width="11.44140625" style="26"/>
    <col min="15884" max="15884" width="12.6640625" style="26" bestFit="1" customWidth="1"/>
    <col min="15885" max="16139" width="11.44140625" style="26"/>
    <col min="16140" max="16140" width="12.6640625" style="26" bestFit="1" customWidth="1"/>
    <col min="16141" max="16384" width="11.44140625" style="26"/>
  </cols>
  <sheetData>
    <row r="1" spans="1:12" ht="13.05" x14ac:dyDescent="0.3">
      <c r="A1" s="1132" t="s">
        <v>801</v>
      </c>
      <c r="B1" s="1132"/>
      <c r="C1" s="159"/>
      <c r="D1" s="159"/>
      <c r="E1" s="196"/>
      <c r="F1" s="365"/>
      <c r="G1" s="365"/>
      <c r="H1" s="365"/>
      <c r="I1" s="365"/>
      <c r="J1" s="365"/>
    </row>
    <row r="2" spans="1:12" ht="14.55" x14ac:dyDescent="0.3">
      <c r="A2" s="907" t="s">
        <v>802</v>
      </c>
      <c r="C2" s="159"/>
      <c r="D2" s="159"/>
      <c r="E2" s="196"/>
      <c r="F2" s="365"/>
      <c r="G2" s="365"/>
      <c r="H2" s="365"/>
      <c r="I2" s="365"/>
      <c r="J2" s="365"/>
    </row>
    <row r="3" spans="1:12" ht="13.05" x14ac:dyDescent="0.3">
      <c r="A3" s="196" t="s">
        <v>745</v>
      </c>
      <c r="B3" s="86"/>
      <c r="C3" s="159"/>
      <c r="D3" s="159"/>
      <c r="E3" s="196"/>
      <c r="F3" s="365"/>
      <c r="G3" s="365"/>
      <c r="H3" s="365"/>
      <c r="I3" s="365"/>
      <c r="J3" s="365"/>
    </row>
    <row r="5" spans="1:12" ht="13.05" x14ac:dyDescent="0.3">
      <c r="A5" s="357"/>
      <c r="B5" s="366"/>
      <c r="C5" s="1133" t="s">
        <v>803</v>
      </c>
      <c r="D5" s="1134"/>
      <c r="E5" s="1135">
        <v>2020</v>
      </c>
      <c r="F5" s="1136"/>
      <c r="G5" s="1136"/>
      <c r="H5" s="1136"/>
      <c r="I5" s="1136"/>
      <c r="J5" s="1137"/>
    </row>
    <row r="6" spans="1:12" ht="14.7" customHeight="1" x14ac:dyDescent="0.3">
      <c r="A6" s="92"/>
      <c r="C6" s="696"/>
      <c r="D6" s="695"/>
      <c r="E6" s="1138" t="s">
        <v>804</v>
      </c>
      <c r="F6" s="1138"/>
      <c r="G6" s="1139" t="s">
        <v>805</v>
      </c>
      <c r="H6" s="1140"/>
      <c r="I6" s="1138" t="s">
        <v>806</v>
      </c>
      <c r="J6" s="1141"/>
    </row>
    <row r="7" spans="1:12" ht="25.95" x14ac:dyDescent="0.3">
      <c r="A7" s="367"/>
      <c r="B7" s="368"/>
      <c r="C7" s="693" t="s">
        <v>807</v>
      </c>
      <c r="D7" s="691" t="s">
        <v>268</v>
      </c>
      <c r="E7" s="692" t="s">
        <v>807</v>
      </c>
      <c r="F7" s="694" t="s">
        <v>268</v>
      </c>
      <c r="G7" s="693" t="s">
        <v>807</v>
      </c>
      <c r="H7" s="691" t="s">
        <v>268</v>
      </c>
      <c r="I7" s="692" t="s">
        <v>807</v>
      </c>
      <c r="J7" s="691" t="s">
        <v>268</v>
      </c>
    </row>
    <row r="8" spans="1:12" ht="13.05" x14ac:dyDescent="0.3">
      <c r="A8" s="161" t="s">
        <v>28</v>
      </c>
      <c r="B8" s="86"/>
      <c r="C8" s="687">
        <v>43824998.965092011</v>
      </c>
      <c r="D8" s="369">
        <v>21.657830126729891</v>
      </c>
      <c r="E8" s="686">
        <v>40150115.475507297</v>
      </c>
      <c r="F8" s="688">
        <v>20.023753253893716</v>
      </c>
      <c r="G8" s="687">
        <v>0</v>
      </c>
      <c r="H8" s="685">
        <v>0</v>
      </c>
      <c r="I8" s="686">
        <v>40150115.475507297</v>
      </c>
      <c r="J8" s="685">
        <v>20.023753253893716</v>
      </c>
      <c r="L8" s="186"/>
    </row>
    <row r="9" spans="1:12" ht="13.05" x14ac:dyDescent="0.3">
      <c r="A9" s="1129" t="s">
        <v>808</v>
      </c>
      <c r="B9" s="1128"/>
      <c r="C9" s="689">
        <v>43813183.544401333</v>
      </c>
      <c r="D9" s="370">
        <v>21.651991076410727</v>
      </c>
      <c r="E9" s="690">
        <v>40135427.958347298</v>
      </c>
      <c r="F9" s="684">
        <v>20.016428263266885</v>
      </c>
      <c r="G9" s="689">
        <v>0</v>
      </c>
      <c r="H9" s="681">
        <v>0</v>
      </c>
      <c r="I9" s="690">
        <v>40135427.958347298</v>
      </c>
      <c r="J9" s="681">
        <v>20.016428263266885</v>
      </c>
      <c r="L9" s="186"/>
    </row>
    <row r="10" spans="1:12" ht="13.05" x14ac:dyDescent="0.3">
      <c r="A10" s="92"/>
      <c r="B10" s="26" t="s">
        <v>809</v>
      </c>
      <c r="C10" s="689">
        <v>35630868.984855659</v>
      </c>
      <c r="D10" s="370">
        <v>17.608381653504335</v>
      </c>
      <c r="E10" s="682">
        <v>32302484.234999999</v>
      </c>
      <c r="F10" s="684">
        <v>16.109965467073394</v>
      </c>
      <c r="G10" s="683">
        <v>0</v>
      </c>
      <c r="H10" s="681">
        <v>0</v>
      </c>
      <c r="I10" s="682">
        <v>32302484.234999999</v>
      </c>
      <c r="J10" s="681">
        <v>16.109965467073394</v>
      </c>
      <c r="L10" s="186"/>
    </row>
    <row r="11" spans="1:12" ht="13.05" x14ac:dyDescent="0.3">
      <c r="A11" s="92"/>
      <c r="B11" s="26" t="s">
        <v>810</v>
      </c>
      <c r="C11" s="683">
        <v>732494.46478287107</v>
      </c>
      <c r="D11" s="370">
        <v>0.36199066883432718</v>
      </c>
      <c r="E11" s="682">
        <v>1019268.1245497002</v>
      </c>
      <c r="F11" s="684">
        <v>0.50833162455018632</v>
      </c>
      <c r="G11" s="683">
        <v>0</v>
      </c>
      <c r="H11" s="681">
        <v>0</v>
      </c>
      <c r="I11" s="682">
        <v>1019268.1245497002</v>
      </c>
      <c r="J11" s="681">
        <v>0.50833162455018632</v>
      </c>
      <c r="L11" s="186"/>
    </row>
    <row r="12" spans="1:12" ht="13.05" x14ac:dyDescent="0.3">
      <c r="A12" s="92"/>
      <c r="B12" s="26" t="s">
        <v>811</v>
      </c>
      <c r="C12" s="683">
        <v>7449820.0947628058</v>
      </c>
      <c r="D12" s="370">
        <v>3.6816187540720655</v>
      </c>
      <c r="E12" s="682">
        <v>6813675.5987975998</v>
      </c>
      <c r="F12" s="684">
        <v>3.3981311716433065</v>
      </c>
      <c r="G12" s="683">
        <v>0</v>
      </c>
      <c r="H12" s="681">
        <v>0</v>
      </c>
      <c r="I12" s="682">
        <v>6813675.5987975998</v>
      </c>
      <c r="J12" s="681">
        <v>3.3981311716433065</v>
      </c>
      <c r="L12" s="186"/>
    </row>
    <row r="13" spans="1:12" ht="13.05" x14ac:dyDescent="0.3">
      <c r="A13" s="1129" t="s">
        <v>812</v>
      </c>
      <c r="B13" s="1128"/>
      <c r="C13" s="683">
        <v>11815.420690675728</v>
      </c>
      <c r="D13" s="370">
        <v>5.8390503191645023E-3</v>
      </c>
      <c r="E13" s="682">
        <v>14687.517159999999</v>
      </c>
      <c r="F13" s="684">
        <v>7.3249906268284233E-3</v>
      </c>
      <c r="G13" s="683">
        <v>0</v>
      </c>
      <c r="H13" s="681">
        <v>0</v>
      </c>
      <c r="I13" s="682">
        <v>14687.517159999999</v>
      </c>
      <c r="J13" s="681">
        <v>7.3249906268284233E-3</v>
      </c>
      <c r="L13" s="186"/>
    </row>
    <row r="14" spans="1:12" ht="13.05" x14ac:dyDescent="0.3">
      <c r="A14" s="90" t="s">
        <v>103</v>
      </c>
      <c r="C14" s="687">
        <v>49617055.050808758</v>
      </c>
      <c r="D14" s="369">
        <v>24.52020022943919</v>
      </c>
      <c r="E14" s="686">
        <v>54758816.422361001</v>
      </c>
      <c r="F14" s="688">
        <v>27.309436486814132</v>
      </c>
      <c r="G14" s="687">
        <v>34220.553706999999</v>
      </c>
      <c r="H14" s="685">
        <v>1.7066549262071035E-2</v>
      </c>
      <c r="I14" s="686">
        <v>54793036.976068005</v>
      </c>
      <c r="J14" s="685">
        <v>27.326503036076204</v>
      </c>
      <c r="L14" s="186"/>
    </row>
    <row r="15" spans="1:12" ht="13.05" x14ac:dyDescent="0.3">
      <c r="A15" s="1129" t="s">
        <v>808</v>
      </c>
      <c r="B15" s="1128"/>
      <c r="C15" s="683">
        <v>41930138.421448283</v>
      </c>
      <c r="D15" s="370">
        <v>20.721410988402759</v>
      </c>
      <c r="E15" s="682">
        <v>47945993.653071001</v>
      </c>
      <c r="F15" s="684">
        <v>23.911730640164929</v>
      </c>
      <c r="G15" s="683">
        <v>34220.553706999999</v>
      </c>
      <c r="H15" s="681">
        <v>1.7066549262071035E-2</v>
      </c>
      <c r="I15" s="682">
        <v>47980214.206778005</v>
      </c>
      <c r="J15" s="681">
        <v>23.928797189426998</v>
      </c>
      <c r="L15" s="186"/>
    </row>
    <row r="16" spans="1:12" ht="13.05" x14ac:dyDescent="0.3">
      <c r="A16" s="1129" t="s">
        <v>812</v>
      </c>
      <c r="B16" s="1128"/>
      <c r="C16" s="683">
        <v>7686916.6293604709</v>
      </c>
      <c r="D16" s="370">
        <v>3.7987892410364292</v>
      </c>
      <c r="E16" s="682">
        <v>6812822.7692900002</v>
      </c>
      <c r="F16" s="684">
        <v>3.3977058466492043</v>
      </c>
      <c r="G16" s="683">
        <v>0</v>
      </c>
      <c r="H16" s="681">
        <v>0</v>
      </c>
      <c r="I16" s="682">
        <v>6812822.7692900002</v>
      </c>
      <c r="J16" s="681">
        <v>3.3977058466492043</v>
      </c>
      <c r="L16" s="186"/>
    </row>
    <row r="17" spans="1:10" ht="13.05" x14ac:dyDescent="0.3">
      <c r="A17" s="1130" t="s">
        <v>209</v>
      </c>
      <c r="B17" s="1131"/>
      <c r="C17" s="679">
        <v>-5792056.0857167467</v>
      </c>
      <c r="D17" s="371">
        <v>-2.8623701027092996</v>
      </c>
      <c r="E17" s="678">
        <v>-14608700.946853705</v>
      </c>
      <c r="F17" s="680">
        <v>-7.2856832329204169</v>
      </c>
      <c r="G17" s="679">
        <v>-34220.553706999999</v>
      </c>
      <c r="H17" s="677">
        <v>-1.7066549262071035E-2</v>
      </c>
      <c r="I17" s="678">
        <v>-14642921.500560708</v>
      </c>
      <c r="J17" s="677">
        <v>-7.3027497821824898</v>
      </c>
    </row>
    <row r="18" spans="1:10" x14ac:dyDescent="0.3">
      <c r="A18" s="26" t="s">
        <v>813</v>
      </c>
      <c r="E18" s="186"/>
      <c r="G18" s="186"/>
    </row>
    <row r="19" spans="1:10" ht="13.05" x14ac:dyDescent="0.3">
      <c r="A19" s="26" t="s">
        <v>30</v>
      </c>
      <c r="I19" s="186"/>
    </row>
    <row r="20" spans="1:10" ht="13.05" x14ac:dyDescent="0.3">
      <c r="I20" s="186"/>
    </row>
    <row r="21" spans="1:10" ht="13.05" x14ac:dyDescent="0.3">
      <c r="A21" s="1128"/>
      <c r="B21" s="1128"/>
    </row>
    <row r="23" spans="1:10" ht="13.05" x14ac:dyDescent="0.3">
      <c r="A23" s="1128"/>
      <c r="B23" s="1128"/>
    </row>
    <row r="24" spans="1:10" ht="13.05" x14ac:dyDescent="0.3">
      <c r="A24" s="1128"/>
      <c r="B24" s="1128"/>
    </row>
  </sheetData>
  <mergeCells count="14">
    <mergeCell ref="A1:B1"/>
    <mergeCell ref="C5:D5"/>
    <mergeCell ref="E5:J5"/>
    <mergeCell ref="E6:F6"/>
    <mergeCell ref="G6:H6"/>
    <mergeCell ref="I6:J6"/>
    <mergeCell ref="A23:B23"/>
    <mergeCell ref="A24:B24"/>
    <mergeCell ref="A9:B9"/>
    <mergeCell ref="A13:B13"/>
    <mergeCell ref="A15:B15"/>
    <mergeCell ref="A16:B16"/>
    <mergeCell ref="A17:B17"/>
    <mergeCell ref="A21:B21"/>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3694-384D-4C1A-9F14-171462555CB6}">
  <dimension ref="A1:G49"/>
  <sheetViews>
    <sheetView topLeftCell="A31" workbookViewId="0">
      <selection activeCell="G43" sqref="G43"/>
    </sheetView>
  </sheetViews>
  <sheetFormatPr baseColWidth="10" defaultColWidth="11.5546875" defaultRowHeight="13.8" x14ac:dyDescent="0.3"/>
  <cols>
    <col min="1" max="1" width="63.33203125" style="26" customWidth="1"/>
    <col min="2" max="16384" width="11.5546875" style="26"/>
  </cols>
  <sheetData>
    <row r="1" spans="1:5" x14ac:dyDescent="0.3">
      <c r="A1" s="697" t="s">
        <v>814</v>
      </c>
    </row>
    <row r="2" spans="1:5" x14ac:dyDescent="0.3">
      <c r="A2" s="344" t="s">
        <v>815</v>
      </c>
    </row>
    <row r="3" spans="1:5" x14ac:dyDescent="0.3">
      <c r="A3" s="344" t="s">
        <v>816</v>
      </c>
    </row>
    <row r="4" spans="1:5" x14ac:dyDescent="0.3">
      <c r="A4" s="903" t="s">
        <v>745</v>
      </c>
    </row>
    <row r="5" spans="1:5" x14ac:dyDescent="0.3">
      <c r="A5" s="344"/>
    </row>
    <row r="6" spans="1:5" x14ac:dyDescent="0.3">
      <c r="A6" s="357"/>
      <c r="B6" s="1018" t="s">
        <v>807</v>
      </c>
      <c r="C6" s="1142"/>
      <c r="D6" s="1143" t="s">
        <v>268</v>
      </c>
      <c r="E6" s="1142"/>
    </row>
    <row r="7" spans="1:5" x14ac:dyDescent="0.3">
      <c r="A7" s="27"/>
      <c r="B7" s="156">
        <v>2019</v>
      </c>
      <c r="C7" s="28">
        <v>2020</v>
      </c>
      <c r="D7" s="156">
        <v>2019</v>
      </c>
      <c r="E7" s="28">
        <v>2020</v>
      </c>
    </row>
    <row r="8" spans="1:5" x14ac:dyDescent="0.3">
      <c r="A8" s="30" t="s">
        <v>817</v>
      </c>
      <c r="B8" s="97"/>
      <c r="C8" s="137"/>
      <c r="D8" s="136"/>
      <c r="E8" s="137"/>
    </row>
    <row r="9" spans="1:5" x14ac:dyDescent="0.3">
      <c r="A9" s="30" t="s">
        <v>16</v>
      </c>
      <c r="B9" s="30"/>
      <c r="C9" s="348"/>
      <c r="D9" s="372"/>
      <c r="E9" s="348"/>
    </row>
    <row r="10" spans="1:5" x14ac:dyDescent="0.3">
      <c r="A10" s="30" t="s">
        <v>818</v>
      </c>
      <c r="B10" s="373">
        <v>43046345.902849667</v>
      </c>
      <c r="C10" s="374">
        <v>40135427.958347306</v>
      </c>
      <c r="D10" s="375">
        <v>21.273028389184262</v>
      </c>
      <c r="E10" s="376">
        <v>20.016428263266892</v>
      </c>
    </row>
    <row r="11" spans="1:5" x14ac:dyDescent="0.3">
      <c r="A11" s="97" t="s">
        <v>819</v>
      </c>
      <c r="B11" s="377">
        <v>35630868.984855659</v>
      </c>
      <c r="C11" s="321">
        <v>32302484.234999999</v>
      </c>
      <c r="D11" s="378">
        <v>17.608381653504335</v>
      </c>
      <c r="E11" s="379">
        <v>16.109965467073394</v>
      </c>
    </row>
    <row r="12" spans="1:5" x14ac:dyDescent="0.3">
      <c r="A12" s="97" t="s">
        <v>820</v>
      </c>
      <c r="B12" s="377">
        <v>51885.794032105405</v>
      </c>
      <c r="C12" s="321">
        <v>1019268.1245497002</v>
      </c>
      <c r="D12" s="378">
        <v>2.564138595948225E-2</v>
      </c>
      <c r="E12" s="379">
        <v>0.50833162455018632</v>
      </c>
    </row>
    <row r="13" spans="1:5" x14ac:dyDescent="0.3">
      <c r="A13" s="97" t="s">
        <v>821</v>
      </c>
      <c r="B13" s="377">
        <v>3085988.9841964603</v>
      </c>
      <c r="C13" s="321">
        <v>3104866.452</v>
      </c>
      <c r="D13" s="378">
        <v>1.5250616490812356</v>
      </c>
      <c r="E13" s="379">
        <v>1.5484657761212803</v>
      </c>
    </row>
    <row r="14" spans="1:5" x14ac:dyDescent="0.3">
      <c r="A14" s="97" t="s">
        <v>822</v>
      </c>
      <c r="B14" s="377">
        <v>156913.62218560529</v>
      </c>
      <c r="C14" s="321">
        <v>113794.59299999999</v>
      </c>
      <c r="D14" s="378">
        <v>7.7544977846380619E-2</v>
      </c>
      <c r="E14" s="379">
        <v>5.6751887880603182E-2</v>
      </c>
    </row>
    <row r="15" spans="1:5" x14ac:dyDescent="0.3">
      <c r="A15" s="97" t="s">
        <v>823</v>
      </c>
      <c r="B15" s="377">
        <v>1037766.3830838079</v>
      </c>
      <c r="C15" s="321">
        <v>862363.26288729999</v>
      </c>
      <c r="D15" s="378">
        <v>0.51285267693817094</v>
      </c>
      <c r="E15" s="379">
        <v>0.43007968935511004</v>
      </c>
    </row>
    <row r="16" spans="1:5" x14ac:dyDescent="0.3">
      <c r="A16" s="97" t="s">
        <v>824</v>
      </c>
      <c r="B16" s="377">
        <v>1090436.9845401847</v>
      </c>
      <c r="C16" s="321">
        <v>778958.88228700007</v>
      </c>
      <c r="D16" s="378">
        <v>0.53888190605289443</v>
      </c>
      <c r="E16" s="379">
        <v>0.38848407455661627</v>
      </c>
    </row>
    <row r="17" spans="1:5" x14ac:dyDescent="0.3">
      <c r="A17" s="97" t="s">
        <v>825</v>
      </c>
      <c r="B17" s="377">
        <v>1992485.1499558471</v>
      </c>
      <c r="C17" s="321">
        <v>1953692.4086233</v>
      </c>
      <c r="D17" s="378">
        <v>0.98466413980176726</v>
      </c>
      <c r="E17" s="379">
        <v>0.9743497437296964</v>
      </c>
    </row>
    <row r="18" spans="1:5" x14ac:dyDescent="0.3">
      <c r="A18" s="52" t="s">
        <v>826</v>
      </c>
      <c r="B18" s="380">
        <v>41874147.863246351</v>
      </c>
      <c r="C18" s="320">
        <v>47945993.653070994</v>
      </c>
      <c r="D18" s="381">
        <v>20.693741073357145</v>
      </c>
      <c r="E18" s="382">
        <v>23.911730640164922</v>
      </c>
    </row>
    <row r="19" spans="1:5" x14ac:dyDescent="0.3">
      <c r="A19" s="97" t="s">
        <v>827</v>
      </c>
      <c r="B19" s="377">
        <v>10101119.63140269</v>
      </c>
      <c r="C19" s="321">
        <v>10615825.443709999</v>
      </c>
      <c r="D19" s="378">
        <v>4.9918616824372721</v>
      </c>
      <c r="E19" s="379">
        <v>5.2943476439296591</v>
      </c>
    </row>
    <row r="20" spans="1:5" x14ac:dyDescent="0.3">
      <c r="A20" s="97" t="s">
        <v>828</v>
      </c>
      <c r="B20" s="377">
        <v>3983482.8530487157</v>
      </c>
      <c r="C20" s="321">
        <v>4369687.4805500004</v>
      </c>
      <c r="D20" s="378">
        <v>1.9685931998033825</v>
      </c>
      <c r="E20" s="379">
        <v>2.1792600810958485</v>
      </c>
    </row>
    <row r="21" spans="1:5" x14ac:dyDescent="0.3">
      <c r="A21" s="97" t="s">
        <v>829</v>
      </c>
      <c r="B21" s="377">
        <v>1809498.9467317914</v>
      </c>
      <c r="C21" s="321">
        <v>1902914.2132299999</v>
      </c>
      <c r="D21" s="378">
        <v>0.89423438056506799</v>
      </c>
      <c r="E21" s="379">
        <v>0.94902553125380196</v>
      </c>
    </row>
    <row r="22" spans="1:5" x14ac:dyDescent="0.3">
      <c r="A22" s="97" t="s">
        <v>830</v>
      </c>
      <c r="B22" s="377">
        <v>17812895.52297727</v>
      </c>
      <c r="C22" s="321">
        <v>22110794.690590002</v>
      </c>
      <c r="D22" s="378">
        <v>8.8029360961108516</v>
      </c>
      <c r="E22" s="379">
        <v>11.027143804902925</v>
      </c>
    </row>
    <row r="23" spans="1:5" x14ac:dyDescent="0.3">
      <c r="A23" s="97" t="s">
        <v>831</v>
      </c>
      <c r="B23" s="377">
        <v>8063693.4808523441</v>
      </c>
      <c r="C23" s="321">
        <v>8831822.5648809988</v>
      </c>
      <c r="D23" s="378">
        <v>3.9849881968377741</v>
      </c>
      <c r="E23" s="379">
        <v>4.4046258329998835</v>
      </c>
    </row>
    <row r="24" spans="1:5" x14ac:dyDescent="0.3">
      <c r="A24" s="323" t="s">
        <v>832</v>
      </c>
      <c r="B24" s="383">
        <v>103457.42823354097</v>
      </c>
      <c r="C24" s="324">
        <v>114949.26010999999</v>
      </c>
      <c r="D24" s="384">
        <v>5.112751760279876E-2</v>
      </c>
      <c r="E24" s="385">
        <v>5.7327745982807911E-2</v>
      </c>
    </row>
    <row r="25" spans="1:5" x14ac:dyDescent="0.3">
      <c r="A25" s="30" t="s">
        <v>833</v>
      </c>
      <c r="B25" s="373">
        <v>1172198.0396033153</v>
      </c>
      <c r="C25" s="374">
        <v>-7810565.6947236881</v>
      </c>
      <c r="D25" s="375">
        <v>0.57928731582711857</v>
      </c>
      <c r="E25" s="376">
        <v>-3.8953023768980333</v>
      </c>
    </row>
    <row r="26" spans="1:5" x14ac:dyDescent="0.3">
      <c r="A26" s="52" t="s">
        <v>834</v>
      </c>
      <c r="B26" s="380">
        <v>7470932.9968762491</v>
      </c>
      <c r="C26" s="320">
        <v>6798135.2521299999</v>
      </c>
      <c r="D26" s="381">
        <v>3.692052516952915</v>
      </c>
      <c r="E26" s="382">
        <v>3.3903808560223752</v>
      </c>
    </row>
    <row r="27" spans="1:5" x14ac:dyDescent="0.3">
      <c r="A27" s="97" t="s">
        <v>835</v>
      </c>
      <c r="B27" s="377">
        <v>11815.420690675728</v>
      </c>
      <c r="C27" s="321">
        <v>14687.517159999999</v>
      </c>
      <c r="D27" s="378">
        <v>5.8390503191645014E-3</v>
      </c>
      <c r="E27" s="379">
        <v>7.3249906268284233E-3</v>
      </c>
    </row>
    <row r="28" spans="1:5" x14ac:dyDescent="0.3">
      <c r="A28" s="97" t="s">
        <v>836</v>
      </c>
      <c r="B28" s="377">
        <v>3949571.9365150956</v>
      </c>
      <c r="C28" s="321">
        <v>3587009.5572900004</v>
      </c>
      <c r="D28" s="378">
        <v>1.9518347996420533</v>
      </c>
      <c r="E28" s="379">
        <v>1.7889212383050059</v>
      </c>
    </row>
    <row r="29" spans="1:5" x14ac:dyDescent="0.3">
      <c r="A29" s="323" t="s">
        <v>837</v>
      </c>
      <c r="B29" s="383">
        <v>3533176.4810518287</v>
      </c>
      <c r="C29" s="324">
        <v>3225813.2119999998</v>
      </c>
      <c r="D29" s="384">
        <v>1.7460567676300263</v>
      </c>
      <c r="E29" s="385">
        <v>1.6087846083441981</v>
      </c>
    </row>
    <row r="30" spans="1:5" x14ac:dyDescent="0.3">
      <c r="A30" s="30" t="s">
        <v>28</v>
      </c>
      <c r="B30" s="373">
        <v>43058161.323540345</v>
      </c>
      <c r="C30" s="374">
        <v>40150115.475507304</v>
      </c>
      <c r="D30" s="375">
        <v>21.278867439503429</v>
      </c>
      <c r="E30" s="376">
        <v>20.023753253893716</v>
      </c>
    </row>
    <row r="31" spans="1:5" x14ac:dyDescent="0.3">
      <c r="A31" s="30" t="s">
        <v>103</v>
      </c>
      <c r="B31" s="373">
        <v>49356896.280813277</v>
      </c>
      <c r="C31" s="374">
        <v>54758816.422360994</v>
      </c>
      <c r="D31" s="375">
        <v>24.391632640629222</v>
      </c>
      <c r="E31" s="376">
        <v>27.309436486814128</v>
      </c>
    </row>
    <row r="32" spans="1:5" x14ac:dyDescent="0.3">
      <c r="A32" s="386" t="s">
        <v>838</v>
      </c>
      <c r="B32" s="373">
        <v>-6298734.9572729319</v>
      </c>
      <c r="C32" s="374">
        <v>-14608700.94685369</v>
      </c>
      <c r="D32" s="375">
        <v>-3.112765201125796</v>
      </c>
      <c r="E32" s="376">
        <v>-7.2856832329204098</v>
      </c>
    </row>
    <row r="33" spans="1:7" x14ac:dyDescent="0.3">
      <c r="A33" s="52" t="s">
        <v>839</v>
      </c>
      <c r="B33" s="387"/>
      <c r="C33" s="388"/>
      <c r="D33" s="389"/>
      <c r="E33" s="390"/>
    </row>
    <row r="34" spans="1:7" x14ac:dyDescent="0.3">
      <c r="A34" s="30" t="s">
        <v>16</v>
      </c>
      <c r="B34" s="30"/>
      <c r="C34" s="348"/>
      <c r="D34" s="375"/>
      <c r="E34" s="376"/>
    </row>
    <row r="35" spans="1:7" x14ac:dyDescent="0.3">
      <c r="A35" s="97" t="s">
        <v>840</v>
      </c>
      <c r="B35" s="391">
        <v>0</v>
      </c>
      <c r="C35" s="322">
        <v>0</v>
      </c>
      <c r="D35" s="378">
        <v>0</v>
      </c>
      <c r="E35" s="379">
        <v>0</v>
      </c>
    </row>
    <row r="36" spans="1:7" x14ac:dyDescent="0.3">
      <c r="A36" s="97" t="s">
        <v>841</v>
      </c>
      <c r="B36" s="377">
        <v>766837.64155166608</v>
      </c>
      <c r="C36" s="321">
        <v>0</v>
      </c>
      <c r="D36" s="378">
        <v>0.3789626872264617</v>
      </c>
      <c r="E36" s="379">
        <v>0</v>
      </c>
    </row>
    <row r="37" spans="1:7" x14ac:dyDescent="0.3">
      <c r="A37" s="97" t="s">
        <v>842</v>
      </c>
      <c r="B37" s="377">
        <v>766837.64155166608</v>
      </c>
      <c r="C37" s="321">
        <v>0</v>
      </c>
      <c r="D37" s="378">
        <v>0.3789626872264617</v>
      </c>
      <c r="E37" s="379">
        <v>0</v>
      </c>
    </row>
    <row r="38" spans="1:7" x14ac:dyDescent="0.3">
      <c r="A38" s="97" t="s">
        <v>843</v>
      </c>
      <c r="B38" s="377">
        <v>0</v>
      </c>
      <c r="C38" s="321">
        <v>0</v>
      </c>
      <c r="D38" s="378">
        <v>0</v>
      </c>
      <c r="E38" s="379">
        <v>0</v>
      </c>
    </row>
    <row r="39" spans="1:7" x14ac:dyDescent="0.3">
      <c r="A39" s="323" t="s">
        <v>844</v>
      </c>
      <c r="B39" s="383">
        <v>55990.558201930755</v>
      </c>
      <c r="C39" s="324">
        <v>34220.553706999999</v>
      </c>
      <c r="D39" s="384">
        <v>2.7669915045613586E-2</v>
      </c>
      <c r="E39" s="385">
        <v>1.7066549262071035E-2</v>
      </c>
    </row>
    <row r="40" spans="1:7" x14ac:dyDescent="0.3">
      <c r="A40" s="30" t="s">
        <v>845</v>
      </c>
      <c r="B40" s="373">
        <v>710847.08334973536</v>
      </c>
      <c r="C40" s="374">
        <v>-34220.553706999999</v>
      </c>
      <c r="D40" s="375">
        <v>0.35129277218084809</v>
      </c>
      <c r="E40" s="376">
        <v>-1.7066549262071035E-2</v>
      </c>
    </row>
    <row r="41" spans="1:7" x14ac:dyDescent="0.3">
      <c r="A41" s="134" t="s">
        <v>846</v>
      </c>
      <c r="B41" s="392">
        <v>204168.21179354581</v>
      </c>
      <c r="C41" s="393">
        <v>0</v>
      </c>
      <c r="D41" s="394">
        <v>0.1008976737643499</v>
      </c>
      <c r="E41" s="395">
        <v>0</v>
      </c>
    </row>
    <row r="42" spans="1:7" x14ac:dyDescent="0.3">
      <c r="A42" s="30" t="s">
        <v>28</v>
      </c>
      <c r="B42" s="373">
        <v>766837.64155166608</v>
      </c>
      <c r="C42" s="374">
        <v>0</v>
      </c>
      <c r="D42" s="375">
        <v>0.3789626872264617</v>
      </c>
      <c r="E42" s="376">
        <v>0</v>
      </c>
    </row>
    <row r="43" spans="1:7" x14ac:dyDescent="0.3">
      <c r="A43" s="30" t="s">
        <v>103</v>
      </c>
      <c r="B43" s="373">
        <v>260158.76999547656</v>
      </c>
      <c r="C43" s="374">
        <v>34220.553706999999</v>
      </c>
      <c r="D43" s="375">
        <v>0.1285675888099635</v>
      </c>
      <c r="E43" s="376">
        <v>1.7066549262071035E-2</v>
      </c>
      <c r="G43" s="186"/>
    </row>
    <row r="44" spans="1:7" x14ac:dyDescent="0.3">
      <c r="A44" s="30" t="s">
        <v>847</v>
      </c>
      <c r="B44" s="373">
        <v>506678.87155618949</v>
      </c>
      <c r="C44" s="374">
        <v>-34220.553706999999</v>
      </c>
      <c r="D44" s="375">
        <v>0.25039509841649821</v>
      </c>
      <c r="E44" s="376">
        <v>-1.7066549262071035E-2</v>
      </c>
    </row>
    <row r="45" spans="1:7" x14ac:dyDescent="0.3">
      <c r="A45" s="52" t="s">
        <v>848</v>
      </c>
      <c r="B45" s="387"/>
      <c r="C45" s="388"/>
      <c r="D45" s="389"/>
      <c r="E45" s="390"/>
    </row>
    <row r="46" spans="1:7" x14ac:dyDescent="0.3">
      <c r="A46" s="97" t="s">
        <v>818</v>
      </c>
      <c r="B46" s="377">
        <v>43824998.965092011</v>
      </c>
      <c r="C46" s="321">
        <v>40150115.475507304</v>
      </c>
      <c r="D46" s="378">
        <v>21.657830126729891</v>
      </c>
      <c r="E46" s="379">
        <v>20.023753253893716</v>
      </c>
    </row>
    <row r="47" spans="1:7" x14ac:dyDescent="0.3">
      <c r="A47" s="323" t="s">
        <v>826</v>
      </c>
      <c r="B47" s="383">
        <v>49617055.05080875</v>
      </c>
      <c r="C47" s="324">
        <v>54793036.976067998</v>
      </c>
      <c r="D47" s="384">
        <v>24.52020022943919</v>
      </c>
      <c r="E47" s="385">
        <v>27.326503036076204</v>
      </c>
    </row>
    <row r="48" spans="1:7" x14ac:dyDescent="0.3">
      <c r="A48" s="100" t="s">
        <v>849</v>
      </c>
      <c r="B48" s="396">
        <v>-5792056.0857167393</v>
      </c>
      <c r="C48" s="325">
        <v>-14642921.500560693</v>
      </c>
      <c r="D48" s="397">
        <v>-2.8623701027092956</v>
      </c>
      <c r="E48" s="102">
        <v>-7.3027497821824827</v>
      </c>
    </row>
    <row r="49" spans="1:1" x14ac:dyDescent="0.3">
      <c r="A49" s="57" t="s">
        <v>30</v>
      </c>
    </row>
  </sheetData>
  <mergeCells count="2">
    <mergeCell ref="B6:C6"/>
    <mergeCell ref="D6:E6"/>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5938-1CF2-436E-ABDE-C44DC809AA8C}">
  <dimension ref="A1:K52"/>
  <sheetViews>
    <sheetView topLeftCell="A34" workbookViewId="0">
      <selection activeCell="M7" sqref="M7"/>
    </sheetView>
  </sheetViews>
  <sheetFormatPr baseColWidth="10" defaultColWidth="10.6640625" defaultRowHeight="14.4" x14ac:dyDescent="0.3"/>
  <cols>
    <col min="1" max="1" width="50.33203125" style="167" customWidth="1"/>
    <col min="2" max="16384" width="10.6640625" style="167"/>
  </cols>
  <sheetData>
    <row r="1" spans="1:11" x14ac:dyDescent="0.3">
      <c r="A1" s="410" t="s">
        <v>850</v>
      </c>
      <c r="B1" s="398"/>
      <c r="C1" s="398"/>
      <c r="D1" s="398"/>
      <c r="E1" s="398"/>
      <c r="F1" s="398"/>
      <c r="G1" s="398"/>
      <c r="H1" s="398"/>
      <c r="I1" s="398"/>
      <c r="J1" s="398"/>
      <c r="K1" s="398"/>
    </row>
    <row r="2" spans="1:11" x14ac:dyDescent="0.3">
      <c r="A2" s="399" t="s">
        <v>851</v>
      </c>
      <c r="B2" s="398"/>
      <c r="C2" s="398"/>
      <c r="D2" s="398"/>
      <c r="E2" s="398"/>
      <c r="F2" s="398"/>
      <c r="G2" s="398"/>
      <c r="H2" s="398"/>
      <c r="I2" s="398"/>
      <c r="J2" s="398"/>
      <c r="K2" s="398"/>
    </row>
    <row r="3" spans="1:11" x14ac:dyDescent="0.3">
      <c r="A3" s="399" t="s">
        <v>507</v>
      </c>
      <c r="B3" s="398"/>
      <c r="C3" s="398"/>
      <c r="D3" s="398"/>
      <c r="E3" s="398"/>
      <c r="F3" s="398"/>
      <c r="G3" s="398"/>
      <c r="H3" s="398"/>
      <c r="I3" s="398"/>
      <c r="J3" s="398"/>
      <c r="K3" s="398"/>
    </row>
    <row r="4" spans="1:11" x14ac:dyDescent="0.3">
      <c r="A4" s="400" t="s">
        <v>852</v>
      </c>
      <c r="B4" s="398"/>
      <c r="C4" s="398"/>
      <c r="D4" s="398"/>
      <c r="E4" s="398"/>
      <c r="F4" s="398"/>
      <c r="G4" s="398"/>
      <c r="H4" s="398"/>
      <c r="I4" s="398"/>
      <c r="J4" s="398"/>
      <c r="K4" s="398"/>
    </row>
    <row r="5" spans="1:11" x14ac:dyDescent="0.3">
      <c r="A5" s="26"/>
      <c r="B5" s="26"/>
      <c r="C5" s="26"/>
      <c r="D5" s="26"/>
      <c r="E5" s="26"/>
      <c r="F5" s="26"/>
      <c r="G5" s="26"/>
      <c r="H5" s="26"/>
      <c r="I5" s="26"/>
      <c r="J5" s="26"/>
      <c r="K5" s="26"/>
    </row>
    <row r="6" spans="1:11" x14ac:dyDescent="0.3">
      <c r="A6" s="1144" t="s">
        <v>853</v>
      </c>
      <c r="B6" s="1145"/>
      <c r="C6" s="1145"/>
      <c r="D6" s="1145"/>
      <c r="E6" s="1145"/>
      <c r="F6" s="1145"/>
      <c r="G6" s="1145"/>
      <c r="H6" s="1145"/>
      <c r="I6" s="1145"/>
      <c r="J6" s="1145"/>
      <c r="K6" s="1146"/>
    </row>
    <row r="7" spans="1:11" x14ac:dyDescent="0.3">
      <c r="A7" s="401" t="s">
        <v>854</v>
      </c>
      <c r="B7" s="402">
        <v>2011</v>
      </c>
      <c r="C7" s="402">
        <v>2012</v>
      </c>
      <c r="D7" s="402">
        <v>2013</v>
      </c>
      <c r="E7" s="402">
        <v>2014</v>
      </c>
      <c r="F7" s="402">
        <v>2015</v>
      </c>
      <c r="G7" s="402">
        <v>2016</v>
      </c>
      <c r="H7" s="402">
        <v>2017</v>
      </c>
      <c r="I7" s="402">
        <v>2018</v>
      </c>
      <c r="J7" s="402">
        <v>2019</v>
      </c>
      <c r="K7" s="402">
        <v>2020</v>
      </c>
    </row>
    <row r="8" spans="1:11" x14ac:dyDescent="0.3">
      <c r="A8" s="403" t="s">
        <v>855</v>
      </c>
      <c r="B8" s="701"/>
      <c r="C8" s="701"/>
      <c r="D8" s="701"/>
      <c r="E8" s="701"/>
      <c r="F8" s="701"/>
      <c r="G8" s="701"/>
      <c r="H8" s="701"/>
      <c r="I8" s="701"/>
      <c r="J8" s="701"/>
      <c r="K8" s="701"/>
    </row>
    <row r="9" spans="1:11" x14ac:dyDescent="0.3">
      <c r="A9" s="404" t="s">
        <v>856</v>
      </c>
      <c r="B9" s="701">
        <v>443.32335418999998</v>
      </c>
      <c r="C9" s="701">
        <v>1197.3689266399999</v>
      </c>
      <c r="D9" s="701">
        <v>1376.7497866199999</v>
      </c>
      <c r="E9" s="701">
        <v>498.93481600999996</v>
      </c>
      <c r="F9" s="701">
        <v>463.88133099808726</v>
      </c>
      <c r="G9" s="701">
        <v>462.28562596690375</v>
      </c>
      <c r="H9" s="701">
        <v>505.15019870999998</v>
      </c>
      <c r="I9" s="701">
        <v>541.57625513999994</v>
      </c>
      <c r="J9" s="701">
        <v>563.88934682000001</v>
      </c>
      <c r="K9" s="701">
        <v>0</v>
      </c>
    </row>
    <row r="10" spans="1:11" ht="15" x14ac:dyDescent="0.3">
      <c r="A10" s="404" t="s">
        <v>857</v>
      </c>
      <c r="B10" s="701">
        <v>126.00637827</v>
      </c>
      <c r="C10" s="701">
        <v>281.52036378000048</v>
      </c>
      <c r="D10" s="701">
        <v>79.461877990000417</v>
      </c>
      <c r="E10" s="701">
        <v>114.27931763000049</v>
      </c>
      <c r="F10" s="701">
        <v>-290.90234630999998</v>
      </c>
      <c r="G10" s="701">
        <v>291.82823337309696</v>
      </c>
      <c r="H10" s="701">
        <v>962.52402753000001</v>
      </c>
      <c r="I10" s="701">
        <v>-359.48574294999969</v>
      </c>
      <c r="J10" s="701">
        <v>1168.9156911400005</v>
      </c>
      <c r="K10" s="701">
        <v>929.68454314999974</v>
      </c>
    </row>
    <row r="11" spans="1:11" ht="15" x14ac:dyDescent="0.3">
      <c r="A11" s="404" t="s">
        <v>858</v>
      </c>
      <c r="B11" s="701">
        <v>0.43253773000000001</v>
      </c>
      <c r="C11" s="701">
        <v>1.2304434</v>
      </c>
      <c r="D11" s="701">
        <v>4.3514244700000004</v>
      </c>
      <c r="E11" s="701">
        <v>4.6292360199999996</v>
      </c>
      <c r="F11" s="701">
        <v>4.4724529000000004</v>
      </c>
      <c r="G11" s="701">
        <v>4.2449825600000004</v>
      </c>
      <c r="H11" s="701">
        <v>318.79727143999997</v>
      </c>
      <c r="I11" s="701">
        <v>529.79276000999994</v>
      </c>
      <c r="J11" s="701">
        <v>583.97047754000005</v>
      </c>
      <c r="K11" s="701">
        <v>1584.9411497999999</v>
      </c>
    </row>
    <row r="12" spans="1:11" x14ac:dyDescent="0.3">
      <c r="A12" s="401" t="s">
        <v>859</v>
      </c>
      <c r="B12" s="703">
        <v>4405.5954180199997</v>
      </c>
      <c r="C12" s="703">
        <v>5883.2542650400001</v>
      </c>
      <c r="D12" s="703">
        <v>7335.1145051800004</v>
      </c>
      <c r="E12" s="703">
        <v>7943.6994028000008</v>
      </c>
      <c r="F12" s="703">
        <v>8112.205934588088</v>
      </c>
      <c r="G12" s="703">
        <v>8862.0748113680893</v>
      </c>
      <c r="H12" s="703">
        <v>10010.951766168089</v>
      </c>
      <c r="I12" s="703">
        <v>9663.2495183480914</v>
      </c>
      <c r="J12" s="703">
        <v>10812.084078768092</v>
      </c>
      <c r="K12" s="703">
        <v>10156.827472118093</v>
      </c>
    </row>
    <row r="13" spans="1:11" x14ac:dyDescent="0.3">
      <c r="A13" s="403" t="s">
        <v>860</v>
      </c>
      <c r="B13" s="701"/>
      <c r="C13" s="701"/>
      <c r="D13" s="701"/>
      <c r="E13" s="701"/>
      <c r="F13" s="701"/>
      <c r="G13" s="701"/>
      <c r="H13" s="701"/>
      <c r="I13" s="701"/>
      <c r="J13" s="701"/>
      <c r="K13" s="701"/>
    </row>
    <row r="14" spans="1:11" x14ac:dyDescent="0.3">
      <c r="A14" s="404" t="s">
        <v>856</v>
      </c>
      <c r="B14" s="701">
        <v>0</v>
      </c>
      <c r="C14" s="701">
        <v>1700</v>
      </c>
      <c r="D14" s="701">
        <v>603.38535014000001</v>
      </c>
      <c r="E14" s="701">
        <v>0</v>
      </c>
      <c r="F14" s="701">
        <v>0</v>
      </c>
      <c r="G14" s="701">
        <v>0</v>
      </c>
      <c r="H14" s="701">
        <v>0</v>
      </c>
      <c r="I14" s="701">
        <v>0</v>
      </c>
      <c r="J14" s="701">
        <v>0</v>
      </c>
      <c r="K14" s="701">
        <v>0</v>
      </c>
    </row>
    <row r="15" spans="1:11" ht="15" x14ac:dyDescent="0.3">
      <c r="A15" s="404" t="s">
        <v>857</v>
      </c>
      <c r="B15" s="701">
        <v>437.6996675699977</v>
      </c>
      <c r="C15" s="701">
        <v>142.17514140000418</v>
      </c>
      <c r="D15" s="701">
        <v>-179.60947828000377</v>
      </c>
      <c r="E15" s="701">
        <v>-228.68378306000204</v>
      </c>
      <c r="F15" s="701">
        <v>-255.78902633999638</v>
      </c>
      <c r="G15" s="701">
        <v>270.67976064999891</v>
      </c>
      <c r="H15" s="701">
        <v>969.56886946999998</v>
      </c>
      <c r="I15" s="701">
        <v>-60.584645630001091</v>
      </c>
      <c r="J15" s="701">
        <v>666.61541632000046</v>
      </c>
      <c r="K15" s="701">
        <v>814.70068858999991</v>
      </c>
    </row>
    <row r="16" spans="1:11" ht="15" x14ac:dyDescent="0.3">
      <c r="A16" s="404" t="s">
        <v>858</v>
      </c>
      <c r="B16" s="701">
        <v>1.1583915300000001</v>
      </c>
      <c r="C16" s="701">
        <v>1.2989145600000001</v>
      </c>
      <c r="D16" s="701">
        <v>2.1686971000000002</v>
      </c>
      <c r="E16" s="701">
        <v>501.62108124000002</v>
      </c>
      <c r="F16" s="701">
        <v>466.75622238</v>
      </c>
      <c r="G16" s="701">
        <v>464.89721717999998</v>
      </c>
      <c r="H16" s="701">
        <v>2.8037874500000002</v>
      </c>
      <c r="I16" s="701">
        <v>544.39141142999995</v>
      </c>
      <c r="J16" s="701">
        <v>2567.0562172599998</v>
      </c>
      <c r="K16" s="701">
        <v>4092.8635822400001</v>
      </c>
    </row>
    <row r="17" spans="1:11" x14ac:dyDescent="0.3">
      <c r="A17" s="401" t="s">
        <v>859</v>
      </c>
      <c r="B17" s="703">
        <v>13156.642007679999</v>
      </c>
      <c r="C17" s="703">
        <v>14997.518234520003</v>
      </c>
      <c r="D17" s="703">
        <v>15419.125409279999</v>
      </c>
      <c r="E17" s="703">
        <v>14688.820544979997</v>
      </c>
      <c r="F17" s="703">
        <v>13966.275296260001</v>
      </c>
      <c r="G17" s="703">
        <v>13772.05783973</v>
      </c>
      <c r="H17" s="703">
        <v>14738.822921749999</v>
      </c>
      <c r="I17" s="703">
        <v>14133.846864689998</v>
      </c>
      <c r="J17" s="703">
        <v>12233.406063749999</v>
      </c>
      <c r="K17" s="703">
        <v>8955.2431700999987</v>
      </c>
    </row>
    <row r="18" spans="1:11" x14ac:dyDescent="0.3">
      <c r="A18" s="403" t="s">
        <v>861</v>
      </c>
      <c r="B18" s="701"/>
      <c r="C18" s="701"/>
      <c r="D18" s="701"/>
      <c r="E18" s="701"/>
      <c r="F18" s="701"/>
      <c r="G18" s="701"/>
      <c r="H18" s="701"/>
      <c r="I18" s="701"/>
      <c r="J18" s="701"/>
      <c r="K18" s="701"/>
    </row>
    <row r="19" spans="1:11" x14ac:dyDescent="0.3">
      <c r="A19" s="404" t="s">
        <v>862</v>
      </c>
      <c r="B19" s="701">
        <v>5.4</v>
      </c>
      <c r="C19" s="701">
        <v>0</v>
      </c>
      <c r="D19" s="701">
        <v>0</v>
      </c>
      <c r="E19" s="701">
        <v>0</v>
      </c>
      <c r="F19" s="701">
        <v>0</v>
      </c>
      <c r="G19" s="701">
        <v>0</v>
      </c>
      <c r="H19" s="701">
        <v>0</v>
      </c>
      <c r="I19" s="701">
        <v>0</v>
      </c>
      <c r="J19" s="701">
        <v>0</v>
      </c>
      <c r="K19" s="701">
        <v>0</v>
      </c>
    </row>
    <row r="20" spans="1:11" x14ac:dyDescent="0.3">
      <c r="A20" s="404" t="s">
        <v>863</v>
      </c>
      <c r="B20" s="701">
        <v>45.642924855999993</v>
      </c>
      <c r="C20" s="701">
        <v>2.0655441099999998</v>
      </c>
      <c r="D20" s="701">
        <v>0</v>
      </c>
      <c r="E20" s="701">
        <v>0</v>
      </c>
      <c r="F20" s="701">
        <v>0</v>
      </c>
      <c r="G20" s="701">
        <v>0</v>
      </c>
      <c r="H20" s="701">
        <v>0.27954983999999999</v>
      </c>
      <c r="I20" s="701">
        <v>0</v>
      </c>
      <c r="J20" s="701">
        <v>0</v>
      </c>
      <c r="K20" s="701">
        <v>0</v>
      </c>
    </row>
    <row r="21" spans="1:11" x14ac:dyDescent="0.3">
      <c r="A21" s="401" t="s">
        <v>859</v>
      </c>
      <c r="B21" s="703">
        <v>3.4938334739999561</v>
      </c>
      <c r="C21" s="703">
        <v>1.4282893639999563</v>
      </c>
      <c r="D21" s="703">
        <v>1.4282893639999563</v>
      </c>
      <c r="E21" s="703">
        <v>1.4282893639999563</v>
      </c>
      <c r="F21" s="703">
        <v>1.4282893639999563</v>
      </c>
      <c r="G21" s="703">
        <v>1.4282893639999563</v>
      </c>
      <c r="H21" s="703">
        <v>1.1487395239999563</v>
      </c>
      <c r="I21" s="703">
        <v>1.1487395239999563</v>
      </c>
      <c r="J21" s="703">
        <v>1.1487395239999563</v>
      </c>
      <c r="K21" s="703">
        <v>1.1487395239999563</v>
      </c>
    </row>
    <row r="22" spans="1:11" x14ac:dyDescent="0.3">
      <c r="A22" s="403" t="s">
        <v>864</v>
      </c>
      <c r="B22" s="701"/>
      <c r="C22" s="701"/>
      <c r="D22" s="701"/>
      <c r="E22" s="701"/>
      <c r="F22" s="701"/>
      <c r="G22" s="701"/>
      <c r="H22" s="701"/>
      <c r="I22" s="701"/>
      <c r="J22" s="701"/>
      <c r="K22" s="701"/>
    </row>
    <row r="23" spans="1:11" x14ac:dyDescent="0.3">
      <c r="A23" s="404" t="s">
        <v>862</v>
      </c>
      <c r="B23" s="701"/>
      <c r="C23" s="700"/>
      <c r="D23" s="700"/>
      <c r="E23" s="700"/>
      <c r="F23" s="700"/>
      <c r="G23" s="700"/>
      <c r="H23" s="700"/>
      <c r="I23" s="700"/>
      <c r="J23" s="700"/>
      <c r="K23" s="700"/>
    </row>
    <row r="24" spans="1:11" x14ac:dyDescent="0.3">
      <c r="A24" s="404" t="s">
        <v>863</v>
      </c>
      <c r="B24" s="701"/>
      <c r="C24" s="700"/>
      <c r="D24" s="700"/>
      <c r="E24" s="700"/>
      <c r="F24" s="700"/>
      <c r="G24" s="700"/>
      <c r="H24" s="700"/>
      <c r="I24" s="700"/>
      <c r="J24" s="700"/>
      <c r="K24" s="700"/>
    </row>
    <row r="25" spans="1:11" x14ac:dyDescent="0.3">
      <c r="A25" s="401" t="s">
        <v>859</v>
      </c>
      <c r="B25" s="704"/>
      <c r="C25" s="698"/>
      <c r="D25" s="698"/>
      <c r="E25" s="698"/>
      <c r="F25" s="698"/>
      <c r="G25" s="698"/>
      <c r="H25" s="698"/>
      <c r="I25" s="698"/>
      <c r="J25" s="698"/>
      <c r="K25" s="698"/>
    </row>
    <row r="26" spans="1:11" x14ac:dyDescent="0.3">
      <c r="A26" s="403" t="s">
        <v>865</v>
      </c>
      <c r="B26" s="701"/>
      <c r="C26" s="701"/>
      <c r="D26" s="701"/>
      <c r="E26" s="701"/>
      <c r="F26" s="701"/>
      <c r="G26" s="701"/>
      <c r="H26" s="701"/>
      <c r="I26" s="701"/>
      <c r="J26" s="701"/>
      <c r="K26" s="701"/>
    </row>
    <row r="27" spans="1:11" x14ac:dyDescent="0.3">
      <c r="A27" s="404" t="s">
        <v>862</v>
      </c>
      <c r="B27" s="701"/>
      <c r="C27" s="701"/>
      <c r="D27" s="701">
        <v>4000</v>
      </c>
      <c r="E27" s="701">
        <v>0</v>
      </c>
      <c r="F27" s="701">
        <v>0</v>
      </c>
      <c r="G27" s="701">
        <v>0</v>
      </c>
      <c r="H27" s="701">
        <v>0</v>
      </c>
      <c r="I27" s="701">
        <v>0</v>
      </c>
      <c r="J27" s="701">
        <v>0</v>
      </c>
      <c r="K27" s="701">
        <v>0</v>
      </c>
    </row>
    <row r="28" spans="1:11" x14ac:dyDescent="0.3">
      <c r="A28" s="404" t="s">
        <v>863</v>
      </c>
      <c r="B28" s="701"/>
      <c r="C28" s="701"/>
      <c r="D28" s="701">
        <v>0</v>
      </c>
      <c r="E28" s="701">
        <v>269.79485678992103</v>
      </c>
      <c r="F28" s="701">
        <v>243.62541457627501</v>
      </c>
      <c r="G28" s="701">
        <v>665.92882653000004</v>
      </c>
      <c r="H28" s="701">
        <v>1283.8809052700001</v>
      </c>
      <c r="I28" s="701">
        <v>997.15175900999998</v>
      </c>
      <c r="J28" s="701">
        <v>416.30348846999999</v>
      </c>
      <c r="K28" s="701">
        <v>0</v>
      </c>
    </row>
    <row r="29" spans="1:11" ht="15" x14ac:dyDescent="0.3">
      <c r="A29" s="404" t="s">
        <v>857</v>
      </c>
      <c r="B29" s="701"/>
      <c r="C29" s="701"/>
      <c r="D29" s="701">
        <v>1.3362024800003383</v>
      </c>
      <c r="E29" s="701">
        <v>8.4185198525126452</v>
      </c>
      <c r="F29" s="701">
        <v>0.40337065411699768</v>
      </c>
      <c r="G29" s="701">
        <v>47.400135882999997</v>
      </c>
      <c r="H29" s="701">
        <v>27.318810028263215</v>
      </c>
      <c r="I29" s="701">
        <v>6.2364729199999829</v>
      </c>
      <c r="J29" s="701">
        <v>-13.860161929999949</v>
      </c>
      <c r="K29" s="701">
        <v>1.6042695599999774</v>
      </c>
    </row>
    <row r="30" spans="1:11" x14ac:dyDescent="0.3">
      <c r="A30" s="401" t="s">
        <v>859</v>
      </c>
      <c r="B30" s="703">
        <v>0</v>
      </c>
      <c r="C30" s="703">
        <v>0</v>
      </c>
      <c r="D30" s="703">
        <v>4001.3362024800003</v>
      </c>
      <c r="E30" s="703">
        <v>3739.9598655425916</v>
      </c>
      <c r="F30" s="703">
        <v>3496.7378199999998</v>
      </c>
      <c r="G30" s="703">
        <v>2878.2091293529998</v>
      </c>
      <c r="H30" s="703">
        <v>1621.6470341112629</v>
      </c>
      <c r="I30" s="703">
        <v>630.73174802126289</v>
      </c>
      <c r="J30" s="703">
        <v>200.56809762126295</v>
      </c>
      <c r="K30" s="703">
        <v>202.17236718126293</v>
      </c>
    </row>
    <row r="31" spans="1:11" x14ac:dyDescent="0.3">
      <c r="A31" s="1144" t="s">
        <v>866</v>
      </c>
      <c r="B31" s="1145"/>
      <c r="C31" s="1145"/>
      <c r="D31" s="1145"/>
      <c r="E31" s="1145"/>
      <c r="F31" s="1145"/>
      <c r="G31" s="1145"/>
      <c r="H31" s="1145"/>
      <c r="I31" s="1145"/>
      <c r="J31" s="1145"/>
      <c r="K31" s="1145"/>
    </row>
    <row r="32" spans="1:11" x14ac:dyDescent="0.3">
      <c r="A32" s="401" t="s">
        <v>220</v>
      </c>
      <c r="B32" s="402">
        <v>2011</v>
      </c>
      <c r="C32" s="402">
        <v>2012</v>
      </c>
      <c r="D32" s="402">
        <v>2013</v>
      </c>
      <c r="E32" s="402">
        <v>2014</v>
      </c>
      <c r="F32" s="402">
        <v>2015</v>
      </c>
      <c r="G32" s="402">
        <v>2016</v>
      </c>
      <c r="H32" s="402">
        <v>2017</v>
      </c>
      <c r="I32" s="402">
        <v>2018</v>
      </c>
      <c r="J32" s="402">
        <v>2019</v>
      </c>
      <c r="K32" s="402">
        <v>2020</v>
      </c>
    </row>
    <row r="33" spans="1:11" ht="15" x14ac:dyDescent="0.3">
      <c r="A33" s="405" t="s">
        <v>867</v>
      </c>
      <c r="B33" s="701"/>
      <c r="C33" s="701"/>
      <c r="D33" s="701"/>
      <c r="E33" s="701"/>
      <c r="F33" s="701"/>
      <c r="G33" s="701"/>
      <c r="H33" s="701"/>
      <c r="I33" s="701"/>
      <c r="J33" s="701"/>
      <c r="K33" s="701"/>
    </row>
    <row r="34" spans="1:11" x14ac:dyDescent="0.3">
      <c r="A34" s="404" t="s">
        <v>856</v>
      </c>
      <c r="B34" s="700">
        <v>41540.998841000001</v>
      </c>
      <c r="C34" s="700">
        <v>44192.902734000003</v>
      </c>
      <c r="D34" s="700">
        <v>51138.689228000003</v>
      </c>
      <c r="E34" s="700">
        <v>54582</v>
      </c>
      <c r="F34" s="700">
        <v>54992</v>
      </c>
      <c r="G34" s="700">
        <v>65281</v>
      </c>
      <c r="H34" s="700">
        <v>63900</v>
      </c>
      <c r="I34" s="700">
        <v>65029.090214999997</v>
      </c>
      <c r="J34" s="702">
        <v>54268.359082000003</v>
      </c>
      <c r="K34" s="702">
        <v>26128</v>
      </c>
    </row>
    <row r="35" spans="1:11" x14ac:dyDescent="0.3">
      <c r="A35" s="404" t="s">
        <v>868</v>
      </c>
      <c r="B35" s="700">
        <v>0</v>
      </c>
      <c r="C35" s="700">
        <v>0</v>
      </c>
      <c r="D35" s="700">
        <v>0</v>
      </c>
      <c r="E35" s="700">
        <v>0</v>
      </c>
      <c r="F35" s="700">
        <v>0</v>
      </c>
      <c r="G35" s="700">
        <v>0</v>
      </c>
      <c r="H35" s="700"/>
      <c r="I35" s="700"/>
      <c r="J35" s="702"/>
      <c r="K35" s="702"/>
    </row>
    <row r="36" spans="1:11" x14ac:dyDescent="0.3">
      <c r="A36" s="404" t="s">
        <v>869</v>
      </c>
      <c r="B36" s="700">
        <v>41540.998841000001</v>
      </c>
      <c r="C36" s="700">
        <v>44192.902734000003</v>
      </c>
      <c r="D36" s="700">
        <v>51138.689228000003</v>
      </c>
      <c r="E36" s="700">
        <v>54582</v>
      </c>
      <c r="F36" s="700">
        <v>54992</v>
      </c>
      <c r="G36" s="700">
        <v>65281</v>
      </c>
      <c r="H36" s="700">
        <v>63900</v>
      </c>
      <c r="I36" s="700">
        <v>65029.090214999997</v>
      </c>
      <c r="J36" s="702">
        <v>54268.359082000003</v>
      </c>
      <c r="K36" s="702">
        <v>26128</v>
      </c>
    </row>
    <row r="37" spans="1:11" x14ac:dyDescent="0.3">
      <c r="A37" s="404" t="s">
        <v>870</v>
      </c>
      <c r="B37" s="700">
        <v>0</v>
      </c>
      <c r="C37" s="700">
        <v>0</v>
      </c>
      <c r="D37" s="700">
        <v>0</v>
      </c>
      <c r="E37" s="700">
        <v>0</v>
      </c>
      <c r="F37" s="700">
        <v>0</v>
      </c>
      <c r="G37" s="700">
        <v>0</v>
      </c>
      <c r="H37" s="700">
        <v>0</v>
      </c>
      <c r="I37" s="700">
        <v>0</v>
      </c>
      <c r="J37" s="700">
        <v>0</v>
      </c>
      <c r="K37" s="700"/>
    </row>
    <row r="38" spans="1:11" x14ac:dyDescent="0.3">
      <c r="A38" s="406" t="s">
        <v>859</v>
      </c>
      <c r="B38" s="699">
        <v>0</v>
      </c>
      <c r="C38" s="699">
        <v>0</v>
      </c>
      <c r="D38" s="698">
        <v>0</v>
      </c>
      <c r="E38" s="698">
        <v>0</v>
      </c>
      <c r="F38" s="698">
        <v>0</v>
      </c>
      <c r="G38" s="698">
        <v>0</v>
      </c>
      <c r="H38" s="698">
        <v>0</v>
      </c>
      <c r="I38" s="698">
        <v>0</v>
      </c>
      <c r="J38" s="698">
        <v>0</v>
      </c>
      <c r="K38" s="698">
        <v>0</v>
      </c>
    </row>
    <row r="39" spans="1:11" x14ac:dyDescent="0.3">
      <c r="A39" s="405" t="s">
        <v>871</v>
      </c>
      <c r="B39" s="701"/>
      <c r="C39" s="701"/>
      <c r="D39" s="701"/>
      <c r="E39" s="701"/>
      <c r="F39" s="701"/>
      <c r="G39" s="701"/>
      <c r="H39" s="701"/>
      <c r="I39" s="701"/>
      <c r="J39" s="701"/>
      <c r="K39" s="701"/>
    </row>
    <row r="40" spans="1:11" x14ac:dyDescent="0.3">
      <c r="A40" s="404" t="s">
        <v>856</v>
      </c>
      <c r="B40" s="700">
        <v>4400.4906380000002</v>
      </c>
      <c r="C40" s="700">
        <v>863.83300599999995</v>
      </c>
      <c r="D40" s="700">
        <v>2215.169727</v>
      </c>
      <c r="E40" s="700">
        <v>545.83226499999955</v>
      </c>
      <c r="F40" s="700">
        <v>0</v>
      </c>
      <c r="G40" s="700">
        <v>0</v>
      </c>
      <c r="H40" s="700">
        <v>0</v>
      </c>
      <c r="I40" s="700">
        <v>0</v>
      </c>
      <c r="J40" s="700">
        <v>0</v>
      </c>
      <c r="K40" s="700">
        <v>0</v>
      </c>
    </row>
    <row r="41" spans="1:11" x14ac:dyDescent="0.3">
      <c r="A41" s="404" t="s">
        <v>869</v>
      </c>
      <c r="B41" s="700">
        <v>840.65</v>
      </c>
      <c r="C41" s="700">
        <v>596.25099999999998</v>
      </c>
      <c r="D41" s="700">
        <v>1021.454006</v>
      </c>
      <c r="E41" s="700">
        <v>2267.0329999999999</v>
      </c>
      <c r="F41" s="700">
        <v>170.89599999999999</v>
      </c>
      <c r="G41" s="700">
        <v>28.997351999999999</v>
      </c>
      <c r="H41" s="700">
        <v>0</v>
      </c>
      <c r="I41" s="700">
        <v>0</v>
      </c>
      <c r="J41" s="700">
        <v>0</v>
      </c>
      <c r="K41" s="700">
        <v>0</v>
      </c>
    </row>
    <row r="42" spans="1:11" x14ac:dyDescent="0.3">
      <c r="A42" s="406" t="s">
        <v>859</v>
      </c>
      <c r="B42" s="698">
        <v>3776.3306379999999</v>
      </c>
      <c r="C42" s="698">
        <v>4043.912644</v>
      </c>
      <c r="D42" s="698">
        <v>5237.6283650000005</v>
      </c>
      <c r="E42" s="698">
        <v>3516.4276299999997</v>
      </c>
      <c r="F42" s="698">
        <v>3345.5316299999995</v>
      </c>
      <c r="G42" s="698">
        <v>3316.5342779999996</v>
      </c>
      <c r="H42" s="698">
        <v>3316.5342779999996</v>
      </c>
      <c r="I42" s="698">
        <v>3316.5342779999996</v>
      </c>
      <c r="J42" s="698">
        <v>3316.5342779999996</v>
      </c>
      <c r="K42" s="698">
        <v>3316.5342779999996</v>
      </c>
    </row>
    <row r="43" spans="1:11" x14ac:dyDescent="0.3">
      <c r="A43" s="405" t="s">
        <v>872</v>
      </c>
      <c r="B43" s="701"/>
      <c r="C43" s="701"/>
      <c r="D43" s="701"/>
      <c r="E43" s="701"/>
      <c r="F43" s="701"/>
      <c r="G43" s="701"/>
      <c r="H43" s="701"/>
      <c r="I43" s="701"/>
      <c r="J43" s="701"/>
      <c r="K43" s="701"/>
    </row>
    <row r="44" spans="1:11" x14ac:dyDescent="0.3">
      <c r="A44" s="404" t="s">
        <v>856</v>
      </c>
      <c r="B44" s="700">
        <v>0</v>
      </c>
      <c r="C44" s="700">
        <v>0</v>
      </c>
      <c r="D44" s="700">
        <v>0</v>
      </c>
      <c r="E44" s="700">
        <v>0</v>
      </c>
      <c r="F44" s="700">
        <v>30000</v>
      </c>
      <c r="G44" s="700">
        <v>60000</v>
      </c>
      <c r="H44" s="700">
        <v>100000</v>
      </c>
      <c r="I44" s="700">
        <v>101910</v>
      </c>
      <c r="J44" s="700">
        <v>106431.53899999999</v>
      </c>
      <c r="K44" s="700">
        <v>107623.505</v>
      </c>
    </row>
    <row r="45" spans="1:11" x14ac:dyDescent="0.3">
      <c r="A45" s="404" t="s">
        <v>869</v>
      </c>
      <c r="B45" s="700">
        <v>0</v>
      </c>
      <c r="C45" s="700">
        <v>0</v>
      </c>
      <c r="D45" s="700">
        <v>0</v>
      </c>
      <c r="E45" s="700">
        <v>0</v>
      </c>
      <c r="F45" s="700">
        <v>0</v>
      </c>
      <c r="G45" s="700">
        <v>33530.548999999999</v>
      </c>
      <c r="H45" s="700">
        <v>52960</v>
      </c>
      <c r="I45" s="700">
        <v>58851.676999999996</v>
      </c>
      <c r="J45" s="700">
        <v>71851.100000999999</v>
      </c>
      <c r="K45" s="700">
        <v>130074.11799999999</v>
      </c>
    </row>
    <row r="46" spans="1:11" ht="15" x14ac:dyDescent="0.3">
      <c r="A46" s="404" t="s">
        <v>857</v>
      </c>
      <c r="B46" s="700">
        <v>0</v>
      </c>
      <c r="C46" s="700">
        <v>0</v>
      </c>
      <c r="D46" s="700">
        <v>0</v>
      </c>
      <c r="E46" s="700">
        <v>0</v>
      </c>
      <c r="F46" s="700">
        <v>0.29558600160089554</v>
      </c>
      <c r="G46" s="700">
        <v>2586.6772299999998</v>
      </c>
      <c r="H46" s="700">
        <v>3806.9416139999998</v>
      </c>
      <c r="I46" s="700">
        <v>4991.866514999987</v>
      </c>
      <c r="J46" s="700">
        <v>6953.289764000001</v>
      </c>
      <c r="K46" s="700">
        <v>3339.870167999994</v>
      </c>
    </row>
    <row r="47" spans="1:11" x14ac:dyDescent="0.3">
      <c r="A47" s="406" t="s">
        <v>859</v>
      </c>
      <c r="B47" s="699">
        <v>0</v>
      </c>
      <c r="C47" s="699">
        <v>0</v>
      </c>
      <c r="D47" s="698">
        <v>0</v>
      </c>
      <c r="E47" s="698">
        <v>0</v>
      </c>
      <c r="F47" s="698">
        <v>30000.295586001601</v>
      </c>
      <c r="G47" s="698">
        <v>59056.423816001596</v>
      </c>
      <c r="H47" s="698">
        <v>109903.36543000159</v>
      </c>
      <c r="I47" s="698">
        <v>157953.55494500155</v>
      </c>
      <c r="J47" s="698">
        <v>199487.28370800155</v>
      </c>
      <c r="K47" s="698">
        <v>180376.54087600156</v>
      </c>
    </row>
    <row r="48" spans="1:11" x14ac:dyDescent="0.3">
      <c r="A48" s="407" t="s">
        <v>873</v>
      </c>
      <c r="B48" s="398"/>
      <c r="C48" s="398"/>
      <c r="D48" s="398"/>
      <c r="E48" s="398"/>
      <c r="F48" s="398"/>
      <c r="G48" s="398"/>
      <c r="H48" s="398"/>
      <c r="I48" s="398"/>
      <c r="J48" s="398"/>
      <c r="K48" s="398"/>
    </row>
    <row r="49" spans="1:11" x14ac:dyDescent="0.3">
      <c r="A49" s="407" t="s">
        <v>874</v>
      </c>
      <c r="B49" s="398"/>
      <c r="C49" s="398"/>
      <c r="D49" s="398"/>
      <c r="E49" s="398"/>
      <c r="F49" s="408"/>
      <c r="G49" s="408"/>
      <c r="H49" s="408"/>
      <c r="I49" s="408"/>
      <c r="J49" s="408"/>
      <c r="K49" s="408"/>
    </row>
    <row r="50" spans="1:11" x14ac:dyDescent="0.3">
      <c r="A50" s="407" t="s">
        <v>875</v>
      </c>
      <c r="B50" s="398"/>
      <c r="C50" s="398"/>
      <c r="D50" s="398"/>
      <c r="E50" s="398"/>
      <c r="F50" s="408"/>
      <c r="G50" s="408"/>
      <c r="H50" s="408"/>
      <c r="I50" s="408"/>
      <c r="J50" s="408"/>
      <c r="K50" s="408"/>
    </row>
    <row r="51" spans="1:11" x14ac:dyDescent="0.3">
      <c r="A51" s="407" t="s">
        <v>30</v>
      </c>
      <c r="B51" s="398"/>
      <c r="C51" s="398"/>
      <c r="D51" s="398"/>
      <c r="E51" s="398"/>
      <c r="F51" s="398"/>
      <c r="G51" s="398"/>
      <c r="H51" s="409"/>
      <c r="I51" s="409"/>
      <c r="J51" s="409"/>
      <c r="K51" s="409"/>
    </row>
    <row r="52" spans="1:11" x14ac:dyDescent="0.3">
      <c r="A52" s="26"/>
      <c r="B52" s="26"/>
      <c r="C52" s="26"/>
      <c r="D52" s="26"/>
      <c r="E52" s="26"/>
      <c r="F52" s="26"/>
      <c r="G52" s="26"/>
      <c r="H52" s="26"/>
      <c r="I52" s="26"/>
      <c r="J52" s="26"/>
      <c r="K52" s="26"/>
    </row>
  </sheetData>
  <mergeCells count="2">
    <mergeCell ref="A6:K6"/>
    <mergeCell ref="A31:K31"/>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E0AF-088E-4A0D-860D-5C17E0965269}">
  <dimension ref="A1:I30"/>
  <sheetViews>
    <sheetView zoomScaleNormal="100" workbookViewId="0">
      <selection activeCell="B7" sqref="B7:I26"/>
    </sheetView>
  </sheetViews>
  <sheetFormatPr baseColWidth="10" defaultColWidth="11.44140625" defaultRowHeight="13.8" x14ac:dyDescent="0.3"/>
  <cols>
    <col min="1" max="1" width="45.6640625" style="7" bestFit="1" customWidth="1"/>
    <col min="2" max="2" width="13.44140625" style="7" customWidth="1"/>
    <col min="3" max="3" width="12.33203125" style="7" customWidth="1"/>
    <col min="4" max="4" width="11.5546875" style="7" customWidth="1"/>
    <col min="5" max="5" width="10.6640625" style="7" bestFit="1" customWidth="1"/>
    <col min="6" max="16384" width="11.44140625" style="7"/>
  </cols>
  <sheetData>
    <row r="1" spans="1:9" x14ac:dyDescent="0.3">
      <c r="A1" s="411" t="s">
        <v>876</v>
      </c>
      <c r="B1" s="411"/>
      <c r="C1" s="159"/>
      <c r="D1" s="412"/>
      <c r="E1" s="356"/>
    </row>
    <row r="2" spans="1:9" x14ac:dyDescent="0.3">
      <c r="A2" s="411" t="s">
        <v>877</v>
      </c>
      <c r="B2" s="411"/>
      <c r="C2" s="159"/>
      <c r="D2" s="412"/>
      <c r="E2" s="356"/>
    </row>
    <row r="3" spans="1:9" x14ac:dyDescent="0.3">
      <c r="A3" s="411" t="s">
        <v>878</v>
      </c>
      <c r="B3" s="411"/>
      <c r="C3" s="159"/>
      <c r="D3" s="412"/>
      <c r="E3" s="356"/>
    </row>
    <row r="4" spans="1:9" x14ac:dyDescent="0.3">
      <c r="A4" s="413" t="s">
        <v>879</v>
      </c>
      <c r="B4" s="413"/>
      <c r="C4" s="159"/>
      <c r="D4" s="412"/>
      <c r="E4" s="356"/>
    </row>
    <row r="5" spans="1:9" x14ac:dyDescent="0.3">
      <c r="A5" s="1147"/>
      <c r="B5" s="1147"/>
      <c r="C5" s="1147"/>
      <c r="D5" s="1147"/>
    </row>
    <row r="6" spans="1:9" x14ac:dyDescent="0.3">
      <c r="A6" s="28"/>
      <c r="B6" s="314">
        <v>2013</v>
      </c>
      <c r="C6" s="414">
        <v>2014</v>
      </c>
      <c r="D6" s="414">
        <v>2015</v>
      </c>
      <c r="E6" s="414">
        <v>2016</v>
      </c>
      <c r="F6" s="414">
        <v>2017</v>
      </c>
      <c r="G6" s="414">
        <v>2018</v>
      </c>
      <c r="H6" s="414">
        <v>2019</v>
      </c>
      <c r="I6" s="414">
        <v>2020</v>
      </c>
    </row>
    <row r="7" spans="1:9" s="6" customFormat="1" x14ac:dyDescent="0.3">
      <c r="A7" s="415" t="s">
        <v>36</v>
      </c>
      <c r="B7" s="416">
        <v>9074478.8990000002</v>
      </c>
      <c r="C7" s="416">
        <v>9280178.9449999984</v>
      </c>
      <c r="D7" s="416">
        <v>11694613.354999999</v>
      </c>
      <c r="E7" s="417">
        <v>11432247.559999999</v>
      </c>
      <c r="F7" s="418">
        <v>12502020.273</v>
      </c>
      <c r="G7" s="418">
        <v>14380856.331</v>
      </c>
      <c r="H7" s="418">
        <v>14232825.592999998</v>
      </c>
      <c r="I7" s="418">
        <v>12520384.726000004</v>
      </c>
    </row>
    <row r="8" spans="1:9" s="6" customFormat="1" x14ac:dyDescent="0.3">
      <c r="A8" s="415" t="s">
        <v>880</v>
      </c>
      <c r="B8" s="416">
        <v>-743906.38299999922</v>
      </c>
      <c r="C8" s="416">
        <v>-1268674.0770000007</v>
      </c>
      <c r="D8" s="416">
        <v>-650606.15900000092</v>
      </c>
      <c r="E8" s="416">
        <v>-867277.66900000069</v>
      </c>
      <c r="F8" s="416">
        <v>-974089.34199999925</v>
      </c>
      <c r="G8" s="416">
        <v>-669314.98300000094</v>
      </c>
      <c r="H8" s="416">
        <v>-797249.82899999991</v>
      </c>
      <c r="I8" s="416">
        <v>-1948843.487999998</v>
      </c>
    </row>
    <row r="9" spans="1:9" x14ac:dyDescent="0.3">
      <c r="A9" s="362" t="s">
        <v>881</v>
      </c>
      <c r="B9" s="419">
        <v>6200912.0140000014</v>
      </c>
      <c r="C9" s="419">
        <v>6737355.4939999999</v>
      </c>
      <c r="D9" s="419">
        <v>7555764.2640000004</v>
      </c>
      <c r="E9" s="419">
        <v>7559898.3149999985</v>
      </c>
      <c r="F9" s="419">
        <v>8179107.7640000014</v>
      </c>
      <c r="G9" s="419">
        <v>8899010.7039999999</v>
      </c>
      <c r="H9" s="419">
        <v>10486819.907000002</v>
      </c>
      <c r="I9" s="419">
        <v>10531818.366000002</v>
      </c>
    </row>
    <row r="10" spans="1:9" x14ac:dyDescent="0.3">
      <c r="A10" s="362" t="s">
        <v>882</v>
      </c>
      <c r="B10" s="419">
        <v>-6944818.3969999999</v>
      </c>
      <c r="C10" s="419">
        <v>-8006029.5710000005</v>
      </c>
      <c r="D10" s="419">
        <v>-8206370.4230000013</v>
      </c>
      <c r="E10" s="419">
        <v>-8427175.9839999992</v>
      </c>
      <c r="F10" s="419">
        <v>-9153197.1060000006</v>
      </c>
      <c r="G10" s="419">
        <v>-9568325.6870000008</v>
      </c>
      <c r="H10" s="419">
        <v>-11284069.736000001</v>
      </c>
      <c r="I10" s="419">
        <v>-12480661.854</v>
      </c>
    </row>
    <row r="11" spans="1:9" s="6" customFormat="1" x14ac:dyDescent="0.3">
      <c r="A11" s="415" t="s">
        <v>883</v>
      </c>
      <c r="B11" s="416">
        <v>3453434.091</v>
      </c>
      <c r="C11" s="416">
        <v>3725529.5809999998</v>
      </c>
      <c r="D11" s="416">
        <v>4898247.1459999997</v>
      </c>
      <c r="E11" s="416">
        <v>4814532.4629999995</v>
      </c>
      <c r="F11" s="416">
        <v>5463379.5779999997</v>
      </c>
      <c r="G11" s="416">
        <v>5841359.9460000005</v>
      </c>
      <c r="H11" s="416">
        <v>5110737.1100000003</v>
      </c>
      <c r="I11" s="416">
        <v>6097162.8020000001</v>
      </c>
    </row>
    <row r="12" spans="1:9" s="6" customFormat="1" x14ac:dyDescent="0.3">
      <c r="A12" s="415" t="s">
        <v>884</v>
      </c>
      <c r="B12" s="416">
        <v>6364951.1909999996</v>
      </c>
      <c r="C12" s="416">
        <v>6823323.4409999996</v>
      </c>
      <c r="D12" s="416">
        <v>7446972.3679999998</v>
      </c>
      <c r="E12" s="416">
        <v>7484992.7659999998</v>
      </c>
      <c r="F12" s="416">
        <v>8012730.0369999995</v>
      </c>
      <c r="G12" s="416">
        <v>9208811.3680000007</v>
      </c>
      <c r="H12" s="416">
        <v>9919338.311999999</v>
      </c>
      <c r="I12" s="416">
        <v>8372065.4120000005</v>
      </c>
    </row>
    <row r="13" spans="1:9" s="6" customFormat="1" x14ac:dyDescent="0.3">
      <c r="A13" s="415" t="s">
        <v>40</v>
      </c>
      <c r="B13" s="416">
        <v>11170794.364</v>
      </c>
      <c r="C13" s="416">
        <v>12133710.101999998</v>
      </c>
      <c r="D13" s="416">
        <v>13273957.674000002</v>
      </c>
      <c r="E13" s="416">
        <v>14073050.421999998</v>
      </c>
      <c r="F13" s="416">
        <v>15069539.561000001</v>
      </c>
      <c r="G13" s="416">
        <v>16211646.288999997</v>
      </c>
      <c r="H13" s="416">
        <v>16348944.011999998</v>
      </c>
      <c r="I13" s="416">
        <v>15963031.913000001</v>
      </c>
    </row>
    <row r="14" spans="1:9" x14ac:dyDescent="0.3">
      <c r="A14" s="362" t="s">
        <v>885</v>
      </c>
      <c r="B14" s="419">
        <v>17168775.436000004</v>
      </c>
      <c r="C14" s="419">
        <v>18425683.255999997</v>
      </c>
      <c r="D14" s="419">
        <v>19729838.393000003</v>
      </c>
      <c r="E14" s="419">
        <v>20196246.34</v>
      </c>
      <c r="F14" s="419">
        <v>21162615.125</v>
      </c>
      <c r="G14" s="419">
        <v>22834272.252999999</v>
      </c>
      <c r="H14" s="419">
        <v>24079793.324000001</v>
      </c>
      <c r="I14" s="419">
        <v>24260707.587000001</v>
      </c>
    </row>
    <row r="15" spans="1:9" x14ac:dyDescent="0.3">
      <c r="A15" s="362" t="s">
        <v>886</v>
      </c>
      <c r="B15" s="419">
        <v>-329976.30499999999</v>
      </c>
      <c r="C15" s="419">
        <v>-350916.04500000004</v>
      </c>
      <c r="D15" s="419">
        <v>-395197.51899999997</v>
      </c>
      <c r="E15" s="419">
        <v>-432414.67700000003</v>
      </c>
      <c r="F15" s="419">
        <v>-342327.72899999999</v>
      </c>
      <c r="G15" s="419">
        <v>-390787.74100000004</v>
      </c>
      <c r="H15" s="419">
        <v>-415811.70299999998</v>
      </c>
      <c r="I15" s="419">
        <v>-314552.06700000004</v>
      </c>
    </row>
    <row r="16" spans="1:9" x14ac:dyDescent="0.3">
      <c r="A16" s="362" t="s">
        <v>887</v>
      </c>
      <c r="B16" s="419">
        <v>-5668004.767</v>
      </c>
      <c r="C16" s="419">
        <v>-5941057.1090000002</v>
      </c>
      <c r="D16" s="419">
        <v>-6060683.2000000002</v>
      </c>
      <c r="E16" s="419">
        <v>-5690781.2410000004</v>
      </c>
      <c r="F16" s="419">
        <v>-5750747.835</v>
      </c>
      <c r="G16" s="419">
        <v>-6231838.2230000002</v>
      </c>
      <c r="H16" s="419">
        <v>-7315037.6090000002</v>
      </c>
      <c r="I16" s="419">
        <v>-7983123.6069999989</v>
      </c>
    </row>
    <row r="17" spans="1:9" s="6" customFormat="1" x14ac:dyDescent="0.3">
      <c r="A17" s="415" t="s">
        <v>888</v>
      </c>
      <c r="B17" s="416">
        <v>1987474.6159999999</v>
      </c>
      <c r="C17" s="416">
        <v>2224208.6520000002</v>
      </c>
      <c r="D17" s="416">
        <v>2379385.6310000001</v>
      </c>
      <c r="E17" s="416">
        <v>2521070.4520000005</v>
      </c>
      <c r="F17" s="416">
        <v>2620005.8979999996</v>
      </c>
      <c r="G17" s="416">
        <v>2728471.6989999996</v>
      </c>
      <c r="H17" s="416">
        <v>2802129.6269999999</v>
      </c>
      <c r="I17" s="416">
        <v>2854866.3119999999</v>
      </c>
    </row>
    <row r="18" spans="1:9" x14ac:dyDescent="0.3">
      <c r="A18" s="362" t="s">
        <v>889</v>
      </c>
      <c r="B18" s="419">
        <v>815991.21900000004</v>
      </c>
      <c r="C18" s="419">
        <v>856594.75399999996</v>
      </c>
      <c r="D18" s="419">
        <v>982609.1399999999</v>
      </c>
      <c r="E18" s="419">
        <v>1009033.692</v>
      </c>
      <c r="F18" s="419">
        <v>978696.03199999989</v>
      </c>
      <c r="G18" s="419">
        <v>981456.08100000001</v>
      </c>
      <c r="H18" s="419">
        <v>973335.0199999999</v>
      </c>
      <c r="I18" s="419">
        <v>1021916.5510000002</v>
      </c>
    </row>
    <row r="19" spans="1:9" x14ac:dyDescent="0.3">
      <c r="A19" s="362" t="s">
        <v>890</v>
      </c>
      <c r="B19" s="419">
        <v>1171483.3969999999</v>
      </c>
      <c r="C19" s="419">
        <v>1361724.02</v>
      </c>
      <c r="D19" s="419">
        <v>1388218.24</v>
      </c>
      <c r="E19" s="419">
        <v>1502039.06</v>
      </c>
      <c r="F19" s="419">
        <v>1629561.17</v>
      </c>
      <c r="G19" s="419">
        <v>1727392.4109999998</v>
      </c>
      <c r="H19" s="419">
        <v>1811132.152</v>
      </c>
      <c r="I19" s="419">
        <v>1799845.9129999999</v>
      </c>
    </row>
    <row r="20" spans="1:9" x14ac:dyDescent="0.3">
      <c r="A20" s="362" t="s">
        <v>891</v>
      </c>
      <c r="B20" s="419">
        <v>0</v>
      </c>
      <c r="C20" s="419">
        <v>5889.8779999999997</v>
      </c>
      <c r="D20" s="419">
        <v>8558.2510000000002</v>
      </c>
      <c r="E20" s="419">
        <v>9997.7000000000007</v>
      </c>
      <c r="F20" s="419">
        <v>11748.696</v>
      </c>
      <c r="G20" s="419">
        <v>19623.207000000002</v>
      </c>
      <c r="H20" s="419">
        <v>17662.454999999998</v>
      </c>
      <c r="I20" s="419">
        <v>33103.847999999998</v>
      </c>
    </row>
    <row r="21" spans="1:9" s="6" customFormat="1" x14ac:dyDescent="0.3">
      <c r="A21" s="415" t="s">
        <v>45</v>
      </c>
      <c r="B21" s="416">
        <v>247373.28899999999</v>
      </c>
      <c r="C21" s="416">
        <v>273558.82999999996</v>
      </c>
      <c r="D21" s="416">
        <v>272117.745</v>
      </c>
      <c r="E21" s="416">
        <v>459833.97100000002</v>
      </c>
      <c r="F21" s="416">
        <v>518645.49699999997</v>
      </c>
      <c r="G21" s="416">
        <v>587721.24100000004</v>
      </c>
      <c r="H21" s="416">
        <v>672555.35100000002</v>
      </c>
      <c r="I21" s="416">
        <v>354171.23800000001</v>
      </c>
    </row>
    <row r="22" spans="1:9" s="6" customFormat="1" x14ac:dyDescent="0.3">
      <c r="A22" s="415" t="s">
        <v>46</v>
      </c>
      <c r="B22" s="416">
        <v>303392.78700000001</v>
      </c>
      <c r="C22" s="416">
        <v>337838.82500000001</v>
      </c>
      <c r="D22" s="416">
        <v>343491.45400000003</v>
      </c>
      <c r="E22" s="416">
        <v>308871.19799999997</v>
      </c>
      <c r="F22" s="416">
        <v>321155.788</v>
      </c>
      <c r="G22" s="416">
        <v>347555.13699999999</v>
      </c>
      <c r="H22" s="416">
        <v>331845.91899999999</v>
      </c>
      <c r="I22" s="416">
        <v>294203.55599999998</v>
      </c>
    </row>
    <row r="23" spans="1:9" s="6" customFormat="1" x14ac:dyDescent="0.3">
      <c r="A23" s="415" t="s">
        <v>47</v>
      </c>
      <c r="B23" s="416">
        <v>169528.77600000004</v>
      </c>
      <c r="C23" s="416">
        <v>235560.43299999993</v>
      </c>
      <c r="D23" s="416">
        <v>-285749.96499999997</v>
      </c>
      <c r="E23" s="416">
        <v>203093.30100000004</v>
      </c>
      <c r="F23" s="416">
        <v>-277299.8629999999</v>
      </c>
      <c r="G23" s="416">
        <v>47808.318999999901</v>
      </c>
      <c r="H23" s="416">
        <v>190921.97600000002</v>
      </c>
      <c r="I23" s="416">
        <v>315826.50599999999</v>
      </c>
    </row>
    <row r="24" spans="1:9" x14ac:dyDescent="0.3">
      <c r="A24" s="362" t="s">
        <v>892</v>
      </c>
      <c r="B24" s="419">
        <v>-195378.22899999996</v>
      </c>
      <c r="C24" s="419">
        <v>-138722.06599999999</v>
      </c>
      <c r="D24" s="419">
        <v>-828988.85800000001</v>
      </c>
      <c r="E24" s="419">
        <v>-420982.83899999998</v>
      </c>
      <c r="F24" s="419">
        <v>-1052319.9739999999</v>
      </c>
      <c r="G24" s="419">
        <v>-864174.11100000003</v>
      </c>
      <c r="H24" s="419">
        <v>-533049.06199999992</v>
      </c>
      <c r="I24" s="419">
        <v>-464886.54700000008</v>
      </c>
    </row>
    <row r="25" spans="1:9" x14ac:dyDescent="0.3">
      <c r="A25" s="362" t="s">
        <v>893</v>
      </c>
      <c r="B25" s="419">
        <v>364907.005</v>
      </c>
      <c r="C25" s="419">
        <v>374282.49899999995</v>
      </c>
      <c r="D25" s="419">
        <v>543238.89300000004</v>
      </c>
      <c r="E25" s="419">
        <v>624076.14</v>
      </c>
      <c r="F25" s="419">
        <v>775020.11100000003</v>
      </c>
      <c r="G25" s="419">
        <v>911982.42999999993</v>
      </c>
      <c r="H25" s="419">
        <v>723971.03799999994</v>
      </c>
      <c r="I25" s="419">
        <v>780713.05300000007</v>
      </c>
    </row>
    <row r="26" spans="1:9" x14ac:dyDescent="0.3">
      <c r="A26" s="420" t="s">
        <v>48</v>
      </c>
      <c r="B26" s="421">
        <v>22953042.731000002</v>
      </c>
      <c r="C26" s="421">
        <v>24485055.786999997</v>
      </c>
      <c r="D26" s="422">
        <v>27677815.894000001</v>
      </c>
      <c r="E26" s="422">
        <v>28998166.903999995</v>
      </c>
      <c r="F26" s="422">
        <v>30754067.153999999</v>
      </c>
      <c r="G26" s="422">
        <v>34304059.015999995</v>
      </c>
      <c r="H26" s="422">
        <v>34579222.478</v>
      </c>
      <c r="I26" s="422">
        <v>32302484.251000009</v>
      </c>
    </row>
    <row r="27" spans="1:9" x14ac:dyDescent="0.3">
      <c r="A27" s="7" t="s">
        <v>30</v>
      </c>
    </row>
    <row r="30" spans="1:9" x14ac:dyDescent="0.3">
      <c r="A30" s="423"/>
      <c r="B30" s="423"/>
    </row>
  </sheetData>
  <mergeCells count="1">
    <mergeCell ref="A5:D5"/>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B395-683A-4817-B521-C652FB27B3DE}">
  <dimension ref="A1:I31"/>
  <sheetViews>
    <sheetView workbookViewId="0">
      <selection activeCell="B7" sqref="B7:I26"/>
    </sheetView>
  </sheetViews>
  <sheetFormatPr baseColWidth="10" defaultColWidth="11.44140625" defaultRowHeight="13.8" x14ac:dyDescent="0.3"/>
  <cols>
    <col min="1" max="1" width="45.6640625" style="7" bestFit="1" customWidth="1"/>
    <col min="2" max="2" width="12.5546875" style="7" customWidth="1"/>
    <col min="3" max="4" width="12.33203125" style="7" customWidth="1"/>
    <col min="5" max="16384" width="11.44140625" style="7"/>
  </cols>
  <sheetData>
    <row r="1" spans="1:9" x14ac:dyDescent="0.3">
      <c r="A1" s="424" t="s">
        <v>894</v>
      </c>
      <c r="B1" s="424"/>
      <c r="C1" s="412"/>
      <c r="D1" s="412"/>
      <c r="E1" s="356"/>
    </row>
    <row r="2" spans="1:9" x14ac:dyDescent="0.3">
      <c r="A2" s="86" t="s">
        <v>877</v>
      </c>
      <c r="B2" s="86"/>
      <c r="C2" s="412"/>
      <c r="D2" s="412"/>
      <c r="E2" s="356"/>
    </row>
    <row r="3" spans="1:9" x14ac:dyDescent="0.3">
      <c r="A3" s="86" t="s">
        <v>878</v>
      </c>
      <c r="B3" s="86"/>
      <c r="C3" s="412"/>
      <c r="D3" s="412"/>
      <c r="E3" s="356"/>
    </row>
    <row r="4" spans="1:9" x14ac:dyDescent="0.3">
      <c r="A4" s="26" t="s">
        <v>715</v>
      </c>
      <c r="B4" s="26"/>
      <c r="C4" s="412"/>
      <c r="D4" s="412"/>
      <c r="E4" s="356"/>
    </row>
    <row r="5" spans="1:9" x14ac:dyDescent="0.3">
      <c r="A5" s="1148"/>
      <c r="B5" s="1148"/>
      <c r="C5" s="1148"/>
      <c r="D5" s="1148"/>
    </row>
    <row r="6" spans="1:9" x14ac:dyDescent="0.3">
      <c r="A6" s="28"/>
      <c r="B6" s="314">
        <v>2013</v>
      </c>
      <c r="C6" s="414">
        <v>2014</v>
      </c>
      <c r="D6" s="414">
        <v>2015</v>
      </c>
      <c r="E6" s="414">
        <v>2016</v>
      </c>
      <c r="F6" s="414">
        <v>2017</v>
      </c>
      <c r="G6" s="414">
        <v>2018</v>
      </c>
      <c r="H6" s="414">
        <v>2019</v>
      </c>
      <c r="I6" s="414">
        <v>2020</v>
      </c>
    </row>
    <row r="7" spans="1:9" s="6" customFormat="1" x14ac:dyDescent="0.3">
      <c r="A7" s="415" t="s">
        <v>36</v>
      </c>
      <c r="B7" s="418">
        <v>11315714.101628758</v>
      </c>
      <c r="C7" s="418">
        <v>11084249.098103037</v>
      </c>
      <c r="D7" s="418">
        <v>13386870.279373709</v>
      </c>
      <c r="E7" s="418">
        <v>12608498.27713209</v>
      </c>
      <c r="F7" s="418">
        <v>13494549.028539335</v>
      </c>
      <c r="G7" s="418">
        <v>15153108.315974701</v>
      </c>
      <c r="H7" s="418">
        <v>14665683.871840501</v>
      </c>
      <c r="I7" s="418">
        <v>12520384.726000004</v>
      </c>
    </row>
    <row r="8" spans="1:9" s="6" customFormat="1" x14ac:dyDescent="0.3">
      <c r="A8" s="415" t="s">
        <v>880</v>
      </c>
      <c r="B8" s="416">
        <v>-927638.05416224757</v>
      </c>
      <c r="C8" s="416">
        <v>-1515304.777754365</v>
      </c>
      <c r="D8" s="416">
        <v>-744751.45001444977</v>
      </c>
      <c r="E8" s="416">
        <v>-956510.86437649233</v>
      </c>
      <c r="F8" s="416">
        <v>-1051421.7779813553</v>
      </c>
      <c r="G8" s="416">
        <v>-705257.19758710102</v>
      </c>
      <c r="H8" s="416">
        <v>-821496.32780882053</v>
      </c>
      <c r="I8" s="416">
        <v>-1948843.487999998</v>
      </c>
    </row>
    <row r="9" spans="1:9" x14ac:dyDescent="0.3">
      <c r="A9" s="362" t="s">
        <v>881</v>
      </c>
      <c r="B9" s="419">
        <v>7732427.2060968066</v>
      </c>
      <c r="C9" s="419">
        <v>8047099.8458714578</v>
      </c>
      <c r="D9" s="419">
        <v>8649113.3133914191</v>
      </c>
      <c r="E9" s="419">
        <v>8337727.5010629045</v>
      </c>
      <c r="F9" s="419">
        <v>8828442.7893124372</v>
      </c>
      <c r="G9" s="419">
        <v>9376887.5788048003</v>
      </c>
      <c r="H9" s="419">
        <v>10805752.137694016</v>
      </c>
      <c r="I9" s="419">
        <v>10531818.366000002</v>
      </c>
    </row>
    <row r="10" spans="1:9" x14ac:dyDescent="0.3">
      <c r="A10" s="362" t="s">
        <v>882</v>
      </c>
      <c r="B10" s="419">
        <v>-8660065.2602590527</v>
      </c>
      <c r="C10" s="419">
        <v>-9562404.6236258224</v>
      </c>
      <c r="D10" s="419">
        <v>-9393864.7634058688</v>
      </c>
      <c r="E10" s="419">
        <v>-9294238.3654393964</v>
      </c>
      <c r="F10" s="419">
        <v>-9879864.5672937911</v>
      </c>
      <c r="G10" s="419">
        <v>-10082144.776391901</v>
      </c>
      <c r="H10" s="419">
        <v>-11627248.465502836</v>
      </c>
      <c r="I10" s="419">
        <v>-12480661.854</v>
      </c>
    </row>
    <row r="11" spans="1:9" s="6" customFormat="1" x14ac:dyDescent="0.3">
      <c r="A11" s="415" t="s">
        <v>883</v>
      </c>
      <c r="B11" s="416">
        <v>4306371.0079132542</v>
      </c>
      <c r="C11" s="416">
        <v>4449773.8829060309</v>
      </c>
      <c r="D11" s="416">
        <v>5607042.930733514</v>
      </c>
      <c r="E11" s="416">
        <v>5309894.1346693523</v>
      </c>
      <c r="F11" s="416">
        <v>5897114.3836699435</v>
      </c>
      <c r="G11" s="416">
        <v>6155040.9751002006</v>
      </c>
      <c r="H11" s="416">
        <v>5266168.2894650884</v>
      </c>
      <c r="I11" s="416">
        <v>6097162.8020000001</v>
      </c>
    </row>
    <row r="12" spans="1:9" s="6" customFormat="1" x14ac:dyDescent="0.3">
      <c r="A12" s="415" t="s">
        <v>884</v>
      </c>
      <c r="B12" s="416">
        <v>7936981.1478777509</v>
      </c>
      <c r="C12" s="416">
        <v>8149779.9929513717</v>
      </c>
      <c r="D12" s="416">
        <v>8524578.7986546438</v>
      </c>
      <c r="E12" s="416">
        <v>8255115.0068392297</v>
      </c>
      <c r="F12" s="416">
        <v>8648856.4228507467</v>
      </c>
      <c r="G12" s="416">
        <v>9703324.5384616014</v>
      </c>
      <c r="H12" s="416">
        <v>10221011.910184234</v>
      </c>
      <c r="I12" s="416">
        <v>8372065.4120000005</v>
      </c>
    </row>
    <row r="13" spans="1:9" s="6" customFormat="1" x14ac:dyDescent="0.3">
      <c r="A13" s="415" t="s">
        <v>40</v>
      </c>
      <c r="B13" s="416">
        <v>13929782.273783196</v>
      </c>
      <c r="C13" s="416">
        <v>14492507.74708388</v>
      </c>
      <c r="D13" s="416">
        <v>15194751.983806413</v>
      </c>
      <c r="E13" s="416">
        <v>15521010.288529828</v>
      </c>
      <c r="F13" s="416">
        <v>16265902.310413541</v>
      </c>
      <c r="G13" s="416">
        <v>17082211.6947193</v>
      </c>
      <c r="H13" s="416">
        <v>16846159.109568156</v>
      </c>
      <c r="I13" s="416">
        <v>15963031.913000001</v>
      </c>
    </row>
    <row r="14" spans="1:9" x14ac:dyDescent="0.3">
      <c r="A14" s="362" t="s">
        <v>885</v>
      </c>
      <c r="B14" s="419">
        <v>21409158.197530419</v>
      </c>
      <c r="C14" s="419">
        <v>22007642.764506005</v>
      </c>
      <c r="D14" s="419">
        <v>22584824.241938192</v>
      </c>
      <c r="E14" s="419">
        <v>22274214.746135648</v>
      </c>
      <c r="F14" s="419">
        <v>22842703.910277091</v>
      </c>
      <c r="G14" s="419">
        <v>24060472.672986101</v>
      </c>
      <c r="H14" s="419">
        <v>24812124.218168195</v>
      </c>
      <c r="I14" s="419">
        <v>24260707.587000001</v>
      </c>
    </row>
    <row r="15" spans="1:9" x14ac:dyDescent="0.3">
      <c r="A15" s="362" t="s">
        <v>886</v>
      </c>
      <c r="B15" s="419">
        <v>-411474.59476745559</v>
      </c>
      <c r="C15" s="419">
        <v>-419134.25143561559</v>
      </c>
      <c r="D15" s="419">
        <v>-452384.1670508419</v>
      </c>
      <c r="E15" s="419">
        <v>-476905.32254019263</v>
      </c>
      <c r="F15" s="419">
        <v>-369504.94575629989</v>
      </c>
      <c r="G15" s="419">
        <v>-411773.04269170004</v>
      </c>
      <c r="H15" s="419">
        <v>-428457.64859290037</v>
      </c>
      <c r="I15" s="419">
        <v>-314552.06700000004</v>
      </c>
    </row>
    <row r="16" spans="1:9" x14ac:dyDescent="0.3">
      <c r="A16" s="362" t="s">
        <v>887</v>
      </c>
      <c r="B16" s="419">
        <v>-7067901.3289797632</v>
      </c>
      <c r="C16" s="419">
        <v>-7096000.7659865115</v>
      </c>
      <c r="D16" s="419">
        <v>-6937688.0910809347</v>
      </c>
      <c r="E16" s="419">
        <v>-6276299.1350656273</v>
      </c>
      <c r="F16" s="419">
        <v>-6207296.6541072521</v>
      </c>
      <c r="G16" s="419">
        <v>-6566487.9355751006</v>
      </c>
      <c r="H16" s="419">
        <v>-7537507.4600071376</v>
      </c>
      <c r="I16" s="419">
        <v>-7983123.6069999989</v>
      </c>
    </row>
    <row r="17" spans="1:9" x14ac:dyDescent="0.3">
      <c r="A17" s="415" t="s">
        <v>888</v>
      </c>
      <c r="B17" s="416">
        <v>2478345.5655375146</v>
      </c>
      <c r="C17" s="416">
        <v>2656595.6207349813</v>
      </c>
      <c r="D17" s="416">
        <v>2723692.1666319394</v>
      </c>
      <c r="E17" s="416">
        <v>2780460.4723387067</v>
      </c>
      <c r="F17" s="416">
        <v>2828006.7759911898</v>
      </c>
      <c r="G17" s="416">
        <v>2874990.6292362995</v>
      </c>
      <c r="H17" s="416">
        <v>2887349.8806668292</v>
      </c>
      <c r="I17" s="416">
        <v>2854866.3119999999</v>
      </c>
    </row>
    <row r="18" spans="1:9" x14ac:dyDescent="0.3">
      <c r="A18" s="362" t="s">
        <v>889</v>
      </c>
      <c r="B18" s="419">
        <v>1017526.5650417752</v>
      </c>
      <c r="C18" s="419">
        <v>1023117.0848898209</v>
      </c>
      <c r="D18" s="419">
        <v>1124796.5788354154</v>
      </c>
      <c r="E18" s="419">
        <v>1112852.0004818924</v>
      </c>
      <c r="F18" s="419">
        <v>1056394.1906560129</v>
      </c>
      <c r="G18" s="419">
        <v>1034160.2725497001</v>
      </c>
      <c r="H18" s="419">
        <v>1002936.7402444746</v>
      </c>
      <c r="I18" s="419">
        <v>1021916.5510000002</v>
      </c>
    </row>
    <row r="19" spans="1:9" x14ac:dyDescent="0.3">
      <c r="A19" s="362" t="s">
        <v>890</v>
      </c>
      <c r="B19" s="419">
        <v>1460819.0004957395</v>
      </c>
      <c r="C19" s="419">
        <v>1626443.6634255273</v>
      </c>
      <c r="D19" s="419">
        <v>1589098.9239413363</v>
      </c>
      <c r="E19" s="419">
        <v>1656582.1200774545</v>
      </c>
      <c r="F19" s="419">
        <v>1758931.1665939353</v>
      </c>
      <c r="G19" s="419">
        <v>1820153.3834706999</v>
      </c>
      <c r="H19" s="419">
        <v>1866213.5229438683</v>
      </c>
      <c r="I19" s="419">
        <v>1799845.9129999999</v>
      </c>
    </row>
    <row r="20" spans="1:9" x14ac:dyDescent="0.3">
      <c r="A20" s="362" t="s">
        <v>891</v>
      </c>
      <c r="B20" s="419">
        <v>0</v>
      </c>
      <c r="C20" s="419">
        <v>7034.8724196327366</v>
      </c>
      <c r="D20" s="419">
        <v>9796.6638551873984</v>
      </c>
      <c r="E20" s="419">
        <v>11026.351779359431</v>
      </c>
      <c r="F20" s="419">
        <v>12681.418741241547</v>
      </c>
      <c r="G20" s="419">
        <v>20676.973215900005</v>
      </c>
      <c r="H20" s="419">
        <v>18199.617478486209</v>
      </c>
      <c r="I20" s="419">
        <v>33103.847999999998</v>
      </c>
    </row>
    <row r="21" spans="1:9" x14ac:dyDescent="0.3">
      <c r="A21" s="415" t="s">
        <v>45</v>
      </c>
      <c r="B21" s="416">
        <v>308470.10014118341</v>
      </c>
      <c r="C21" s="416">
        <v>326738.76577986847</v>
      </c>
      <c r="D21" s="416">
        <v>311494.26171265618</v>
      </c>
      <c r="E21" s="416">
        <v>507145.75595844677</v>
      </c>
      <c r="F21" s="416">
        <v>559820.4877985043</v>
      </c>
      <c r="G21" s="416">
        <v>619281.87164170004</v>
      </c>
      <c r="H21" s="416">
        <v>693009.55735253275</v>
      </c>
      <c r="I21" s="416">
        <v>354171.23800000001</v>
      </c>
    </row>
    <row r="22" spans="1:9" x14ac:dyDescent="0.3">
      <c r="A22" s="415" t="s">
        <v>46</v>
      </c>
      <c r="B22" s="416">
        <v>378325.41971822485</v>
      </c>
      <c r="C22" s="416">
        <v>403514.81512412155</v>
      </c>
      <c r="D22" s="416">
        <v>393196.02941857692</v>
      </c>
      <c r="E22" s="416">
        <v>340650.5980035587</v>
      </c>
      <c r="F22" s="416">
        <v>346652.17559475516</v>
      </c>
      <c r="G22" s="416">
        <v>366218.84785690001</v>
      </c>
      <c r="H22" s="416">
        <v>341938.24061245838</v>
      </c>
      <c r="I22" s="416">
        <v>294203.55599999998</v>
      </c>
    </row>
    <row r="23" spans="1:9" x14ac:dyDescent="0.3">
      <c r="A23" s="415" t="s">
        <v>47</v>
      </c>
      <c r="B23" s="416">
        <v>211399.37428544383</v>
      </c>
      <c r="C23" s="416">
        <v>281353.46661992738</v>
      </c>
      <c r="D23" s="416">
        <v>-327099.11800162954</v>
      </c>
      <c r="E23" s="416">
        <v>223989.33563292865</v>
      </c>
      <c r="F23" s="416">
        <v>-299314.55198022933</v>
      </c>
      <c r="G23" s="416">
        <v>50375.6257302999</v>
      </c>
      <c r="H23" s="416">
        <v>196728.42373479367</v>
      </c>
      <c r="I23" s="416">
        <v>315826.50599999999</v>
      </c>
    </row>
    <row r="24" spans="1:9" x14ac:dyDescent="0.3">
      <c r="A24" s="362" t="s">
        <v>892</v>
      </c>
      <c r="B24" s="419">
        <v>-243633.18331041414</v>
      </c>
      <c r="C24" s="419">
        <v>-165689.68594899116</v>
      </c>
      <c r="D24" s="419">
        <v>-948946.83288929937</v>
      </c>
      <c r="E24" s="419">
        <v>-464297.27596221474</v>
      </c>
      <c r="F24" s="419">
        <v>-1135863.0983443963</v>
      </c>
      <c r="G24" s="419">
        <v>-910580.2607607001</v>
      </c>
      <c r="H24" s="419">
        <v>-549260.50912321522</v>
      </c>
      <c r="I24" s="419">
        <v>-464886.54700000008</v>
      </c>
    </row>
    <row r="25" spans="1:9" x14ac:dyDescent="0.3">
      <c r="A25" s="362" t="s">
        <v>893</v>
      </c>
      <c r="B25" s="419">
        <v>455032.557595858</v>
      </c>
      <c r="C25" s="419">
        <v>447043.15256891859</v>
      </c>
      <c r="D25" s="419">
        <v>621847.71488766978</v>
      </c>
      <c r="E25" s="419">
        <v>688286.61159514345</v>
      </c>
      <c r="F25" s="419">
        <v>836548.54636416712</v>
      </c>
      <c r="G25" s="419">
        <v>960955.88649099995</v>
      </c>
      <c r="H25" s="419">
        <v>745988.93285800889</v>
      </c>
      <c r="I25" s="419">
        <v>780713.05300000007</v>
      </c>
    </row>
    <row r="26" spans="1:9" x14ac:dyDescent="0.3">
      <c r="A26" s="420" t="s">
        <v>48</v>
      </c>
      <c r="B26" s="422">
        <v>28622036.835094322</v>
      </c>
      <c r="C26" s="422">
        <v>29244959.513445817</v>
      </c>
      <c r="D26" s="422">
        <v>31682905.602941666</v>
      </c>
      <c r="E26" s="422">
        <v>31981754.727595557</v>
      </c>
      <c r="F26" s="422">
        <v>33195616.226357095</v>
      </c>
      <c r="G26" s="422">
        <v>36146186.985159196</v>
      </c>
      <c r="H26" s="422">
        <v>35630869.083775274</v>
      </c>
      <c r="I26" s="422">
        <v>32302484.251000009</v>
      </c>
    </row>
    <row r="27" spans="1:9" x14ac:dyDescent="0.3">
      <c r="A27" s="7" t="s">
        <v>30</v>
      </c>
    </row>
    <row r="29" spans="1:9" x14ac:dyDescent="0.3">
      <c r="A29" s="423"/>
      <c r="B29" s="423"/>
    </row>
    <row r="31" spans="1:9" x14ac:dyDescent="0.3">
      <c r="C31" s="425"/>
      <c r="D31" s="425"/>
      <c r="E31" s="425"/>
      <c r="F31" s="425"/>
      <c r="G31" s="425"/>
    </row>
  </sheetData>
  <mergeCells count="1">
    <mergeCell ref="A5:D5"/>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F8B4-E6FD-4F5F-B4A1-8A952FB0B20D}">
  <dimension ref="A1:I30"/>
  <sheetViews>
    <sheetView workbookViewId="0">
      <selection activeCell="B7" sqref="B7:I26"/>
    </sheetView>
  </sheetViews>
  <sheetFormatPr baseColWidth="10" defaultColWidth="11.44140625" defaultRowHeight="13.8" x14ac:dyDescent="0.3"/>
  <cols>
    <col min="1" max="1" width="45.6640625" style="7" bestFit="1" customWidth="1"/>
    <col min="2" max="2" width="13.33203125" style="7" customWidth="1"/>
    <col min="3" max="4" width="12.33203125" style="7" customWidth="1"/>
    <col min="5" max="16384" width="11.44140625" style="7"/>
  </cols>
  <sheetData>
    <row r="1" spans="1:9" x14ac:dyDescent="0.3">
      <c r="A1" s="86" t="s">
        <v>895</v>
      </c>
      <c r="B1" s="86"/>
      <c r="C1" s="412"/>
      <c r="D1" s="412"/>
      <c r="E1" s="356"/>
    </row>
    <row r="2" spans="1:9" x14ac:dyDescent="0.3">
      <c r="A2" s="86" t="s">
        <v>896</v>
      </c>
      <c r="B2" s="86"/>
      <c r="C2" s="412"/>
      <c r="D2" s="412"/>
      <c r="E2" s="356"/>
    </row>
    <row r="3" spans="1:9" x14ac:dyDescent="0.3">
      <c r="A3" s="86" t="s">
        <v>897</v>
      </c>
      <c r="B3" s="86"/>
      <c r="C3" s="412"/>
      <c r="D3" s="412"/>
      <c r="E3" s="356"/>
    </row>
    <row r="4" spans="1:9" x14ac:dyDescent="0.3">
      <c r="A4" s="26" t="s">
        <v>879</v>
      </c>
      <c r="B4" s="26"/>
      <c r="C4" s="412"/>
      <c r="D4" s="412"/>
      <c r="E4" s="356"/>
    </row>
    <row r="5" spans="1:9" x14ac:dyDescent="0.3">
      <c r="A5" s="1148"/>
      <c r="B5" s="1148"/>
      <c r="C5" s="1148"/>
      <c r="D5" s="1148"/>
    </row>
    <row r="6" spans="1:9" x14ac:dyDescent="0.3">
      <c r="A6" s="28"/>
      <c r="B6" s="314">
        <v>2013</v>
      </c>
      <c r="C6" s="414">
        <v>2014</v>
      </c>
      <c r="D6" s="414">
        <v>2015</v>
      </c>
      <c r="E6" s="414">
        <v>2016</v>
      </c>
      <c r="F6" s="414">
        <v>2017</v>
      </c>
      <c r="G6" s="414">
        <v>2018</v>
      </c>
      <c r="H6" s="414">
        <v>2019</v>
      </c>
      <c r="I6" s="414">
        <v>2020</v>
      </c>
    </row>
    <row r="7" spans="1:9" s="6" customFormat="1" x14ac:dyDescent="0.3">
      <c r="A7" s="415" t="s">
        <v>36</v>
      </c>
      <c r="B7" s="418">
        <v>7606479.3120000008</v>
      </c>
      <c r="C7" s="418">
        <v>7858853.4749999978</v>
      </c>
      <c r="D7" s="418">
        <v>10406660.577999998</v>
      </c>
      <c r="E7" s="418">
        <v>11420148.538999999</v>
      </c>
      <c r="F7" s="418">
        <v>11684392.612</v>
      </c>
      <c r="G7" s="418">
        <v>12848055.654999997</v>
      </c>
      <c r="H7" s="418">
        <v>12333057.123</v>
      </c>
      <c r="I7" s="418">
        <v>11181979.367000002</v>
      </c>
    </row>
    <row r="8" spans="1:9" s="6" customFormat="1" x14ac:dyDescent="0.3">
      <c r="A8" s="415" t="s">
        <v>880</v>
      </c>
      <c r="B8" s="416">
        <v>-667889.93099999917</v>
      </c>
      <c r="C8" s="416">
        <v>-1190173.782000002</v>
      </c>
      <c r="D8" s="416">
        <v>-855701.82500000112</v>
      </c>
      <c r="E8" s="416">
        <v>-385403.06000000052</v>
      </c>
      <c r="F8" s="416">
        <v>-968536.42599999905</v>
      </c>
      <c r="G8" s="416">
        <v>-960509.19200000167</v>
      </c>
      <c r="H8" s="416">
        <v>-1386745.790000001</v>
      </c>
      <c r="I8" s="416">
        <v>-1858388.8319999967</v>
      </c>
    </row>
    <row r="9" spans="1:9" x14ac:dyDescent="0.3">
      <c r="A9" s="362" t="s">
        <v>881</v>
      </c>
      <c r="B9" s="419">
        <v>4985506.57</v>
      </c>
      <c r="C9" s="419">
        <v>5423701.9649999989</v>
      </c>
      <c r="D9" s="419">
        <v>6101106.4210000001</v>
      </c>
      <c r="E9" s="419">
        <v>7123742.9949999992</v>
      </c>
      <c r="F9" s="419">
        <v>7736393.3490000013</v>
      </c>
      <c r="G9" s="419">
        <v>7957793.5309999976</v>
      </c>
      <c r="H9" s="419">
        <v>8983415.4010000005</v>
      </c>
      <c r="I9" s="419">
        <v>9188640.0110000018</v>
      </c>
    </row>
    <row r="10" spans="1:9" x14ac:dyDescent="0.3">
      <c r="A10" s="362" t="s">
        <v>882</v>
      </c>
      <c r="B10" s="419">
        <v>-5653396.5010000002</v>
      </c>
      <c r="C10" s="419">
        <v>-6613875.7470000004</v>
      </c>
      <c r="D10" s="419">
        <v>-6956808.2460000012</v>
      </c>
      <c r="E10" s="419">
        <v>-7509146.0549999997</v>
      </c>
      <c r="F10" s="419">
        <v>-8704929.7750000004</v>
      </c>
      <c r="G10" s="419">
        <v>-8918302.7229999993</v>
      </c>
      <c r="H10" s="419">
        <v>-10370161.191000002</v>
      </c>
      <c r="I10" s="419">
        <v>-11047028.842999998</v>
      </c>
    </row>
    <row r="11" spans="1:9" s="6" customFormat="1" x14ac:dyDescent="0.3">
      <c r="A11" s="415" t="s">
        <v>883</v>
      </c>
      <c r="B11" s="416">
        <v>3043940.051</v>
      </c>
      <c r="C11" s="416">
        <v>3357938.8250000002</v>
      </c>
      <c r="D11" s="416">
        <v>4800084.1979999999</v>
      </c>
      <c r="E11" s="416">
        <v>4759235.6539999992</v>
      </c>
      <c r="F11" s="416">
        <v>5051627.9579999996</v>
      </c>
      <c r="G11" s="416">
        <v>5514840.8439999996</v>
      </c>
      <c r="H11" s="416">
        <v>4824036.2620000001</v>
      </c>
      <c r="I11" s="416">
        <v>5877810.5769999996</v>
      </c>
    </row>
    <row r="12" spans="1:9" s="6" customFormat="1" x14ac:dyDescent="0.3">
      <c r="A12" s="415" t="s">
        <v>884</v>
      </c>
      <c r="B12" s="416">
        <v>5230429.1919999998</v>
      </c>
      <c r="C12" s="416">
        <v>5691088.432</v>
      </c>
      <c r="D12" s="416">
        <v>6462278.2050000001</v>
      </c>
      <c r="E12" s="416">
        <v>7046315.9450000003</v>
      </c>
      <c r="F12" s="416">
        <v>7601301.0800000001</v>
      </c>
      <c r="G12" s="416">
        <v>8293724.0030000005</v>
      </c>
      <c r="H12" s="416">
        <v>8895766.6510000005</v>
      </c>
      <c r="I12" s="416">
        <v>7162557.6219999995</v>
      </c>
    </row>
    <row r="13" spans="1:9" s="6" customFormat="1" x14ac:dyDescent="0.3">
      <c r="A13" s="415" t="s">
        <v>40</v>
      </c>
      <c r="B13" s="416">
        <v>11170794.364</v>
      </c>
      <c r="C13" s="416">
        <v>12133710.101999998</v>
      </c>
      <c r="D13" s="416">
        <v>13273957.674000002</v>
      </c>
      <c r="E13" s="416">
        <v>14073050.421999998</v>
      </c>
      <c r="F13" s="416">
        <v>15069539.561000001</v>
      </c>
      <c r="G13" s="416">
        <v>16211646.288999997</v>
      </c>
      <c r="H13" s="416">
        <v>16348944.011999998</v>
      </c>
      <c r="I13" s="416">
        <v>15963031.913000001</v>
      </c>
    </row>
    <row r="14" spans="1:9" x14ac:dyDescent="0.3">
      <c r="A14" s="362" t="s">
        <v>885</v>
      </c>
      <c r="B14" s="419">
        <v>17168775.436000004</v>
      </c>
      <c r="C14" s="419">
        <v>18425683.255999997</v>
      </c>
      <c r="D14" s="419">
        <v>19729838.393000003</v>
      </c>
      <c r="E14" s="419">
        <v>20196246.34</v>
      </c>
      <c r="F14" s="419">
        <v>21162615.125</v>
      </c>
      <c r="G14" s="419">
        <v>22834272.252999999</v>
      </c>
      <c r="H14" s="419">
        <v>24079793.324000001</v>
      </c>
      <c r="I14" s="419">
        <v>24260707.587000001</v>
      </c>
    </row>
    <row r="15" spans="1:9" x14ac:dyDescent="0.3">
      <c r="A15" s="362" t="s">
        <v>886</v>
      </c>
      <c r="B15" s="419">
        <v>-329976.30499999999</v>
      </c>
      <c r="C15" s="419">
        <v>-350916.04500000004</v>
      </c>
      <c r="D15" s="419">
        <v>-395197.51899999997</v>
      </c>
      <c r="E15" s="419">
        <v>-432414.67700000003</v>
      </c>
      <c r="F15" s="419">
        <v>-342327.72899999999</v>
      </c>
      <c r="G15" s="419">
        <v>-390787.74100000004</v>
      </c>
      <c r="H15" s="419">
        <v>-415811.70299999998</v>
      </c>
      <c r="I15" s="419">
        <v>-314552.06700000004</v>
      </c>
    </row>
    <row r="16" spans="1:9" x14ac:dyDescent="0.3">
      <c r="A16" s="362" t="s">
        <v>887</v>
      </c>
      <c r="B16" s="419">
        <v>-5668004.767</v>
      </c>
      <c r="C16" s="419">
        <v>-5941057.1090000002</v>
      </c>
      <c r="D16" s="419">
        <v>-6060683.2000000002</v>
      </c>
      <c r="E16" s="419">
        <v>-5690781.2410000004</v>
      </c>
      <c r="F16" s="419">
        <v>-5750747.835</v>
      </c>
      <c r="G16" s="419">
        <v>-6231838.2230000002</v>
      </c>
      <c r="H16" s="419">
        <v>-7315037.6090000002</v>
      </c>
      <c r="I16" s="419">
        <v>-7983123.6069999989</v>
      </c>
    </row>
    <row r="17" spans="1:9" x14ac:dyDescent="0.3">
      <c r="A17" s="415" t="s">
        <v>888</v>
      </c>
      <c r="B17" s="416">
        <v>1987474.6159999999</v>
      </c>
      <c r="C17" s="416">
        <v>2224208.6520000002</v>
      </c>
      <c r="D17" s="416">
        <v>2379385.6310000001</v>
      </c>
      <c r="E17" s="416">
        <v>2521070.4520000005</v>
      </c>
      <c r="F17" s="416">
        <v>2620005.8979999996</v>
      </c>
      <c r="G17" s="416">
        <v>2728471.6989999996</v>
      </c>
      <c r="H17" s="416">
        <v>2802129.6269999999</v>
      </c>
      <c r="I17" s="416">
        <v>2854866.3119999999</v>
      </c>
    </row>
    <row r="18" spans="1:9" x14ac:dyDescent="0.3">
      <c r="A18" s="362" t="s">
        <v>889</v>
      </c>
      <c r="B18" s="419">
        <v>815991.21900000004</v>
      </c>
      <c r="C18" s="419">
        <v>856594.75399999996</v>
      </c>
      <c r="D18" s="419">
        <v>982609.1399999999</v>
      </c>
      <c r="E18" s="419">
        <v>1009033.692</v>
      </c>
      <c r="F18" s="419">
        <v>978696.03199999989</v>
      </c>
      <c r="G18" s="419">
        <v>981456.08100000001</v>
      </c>
      <c r="H18" s="419">
        <v>973335.0199999999</v>
      </c>
      <c r="I18" s="419">
        <v>1021916.5510000002</v>
      </c>
    </row>
    <row r="19" spans="1:9" x14ac:dyDescent="0.3">
      <c r="A19" s="362" t="s">
        <v>890</v>
      </c>
      <c r="B19" s="419">
        <v>1171483.3969999999</v>
      </c>
      <c r="C19" s="419">
        <v>1361724.02</v>
      </c>
      <c r="D19" s="419">
        <v>1388218.24</v>
      </c>
      <c r="E19" s="419">
        <v>1502039.06</v>
      </c>
      <c r="F19" s="419">
        <v>1629561.17</v>
      </c>
      <c r="G19" s="419">
        <v>1727392.4109999998</v>
      </c>
      <c r="H19" s="419">
        <v>1811132.152</v>
      </c>
      <c r="I19" s="419">
        <v>1799845.9129999999</v>
      </c>
    </row>
    <row r="20" spans="1:9" x14ac:dyDescent="0.3">
      <c r="A20" s="362" t="s">
        <v>891</v>
      </c>
      <c r="B20" s="419">
        <v>0</v>
      </c>
      <c r="C20" s="419">
        <v>5889.8779999999997</v>
      </c>
      <c r="D20" s="419">
        <v>8558.2510000000002</v>
      </c>
      <c r="E20" s="419">
        <v>9997.7000000000007</v>
      </c>
      <c r="F20" s="419">
        <v>11748.696</v>
      </c>
      <c r="G20" s="419">
        <v>19623.207000000002</v>
      </c>
      <c r="H20" s="419">
        <v>17662.454999999998</v>
      </c>
      <c r="I20" s="419">
        <v>33103.847999999998</v>
      </c>
    </row>
    <row r="21" spans="1:9" x14ac:dyDescent="0.3">
      <c r="A21" s="415" t="s">
        <v>45</v>
      </c>
      <c r="B21" s="416">
        <v>247373.28899999999</v>
      </c>
      <c r="C21" s="416">
        <v>273558.82999999996</v>
      </c>
      <c r="D21" s="416">
        <v>272117.745</v>
      </c>
      <c r="E21" s="416">
        <v>459833.97100000002</v>
      </c>
      <c r="F21" s="416">
        <v>518645.49699999997</v>
      </c>
      <c r="G21" s="416">
        <v>587721.24100000004</v>
      </c>
      <c r="H21" s="416">
        <v>672555.35100000002</v>
      </c>
      <c r="I21" s="416">
        <v>354171.23800000001</v>
      </c>
    </row>
    <row r="22" spans="1:9" x14ac:dyDescent="0.3">
      <c r="A22" s="415" t="s">
        <v>46</v>
      </c>
      <c r="B22" s="416">
        <v>303392.78700000001</v>
      </c>
      <c r="C22" s="416">
        <v>337838.82500000001</v>
      </c>
      <c r="D22" s="416">
        <v>343491.45400000003</v>
      </c>
      <c r="E22" s="416">
        <v>308871.19799999997</v>
      </c>
      <c r="F22" s="416">
        <v>321155.788</v>
      </c>
      <c r="G22" s="416">
        <v>347555.13699999999</v>
      </c>
      <c r="H22" s="416">
        <v>331845.91899999999</v>
      </c>
      <c r="I22" s="416">
        <v>294203.55599999998</v>
      </c>
    </row>
    <row r="23" spans="1:9" x14ac:dyDescent="0.3">
      <c r="A23" s="415" t="s">
        <v>47</v>
      </c>
      <c r="B23" s="416">
        <v>169528.77600000004</v>
      </c>
      <c r="C23" s="416">
        <v>235560.43299999993</v>
      </c>
      <c r="D23" s="416">
        <v>-285749.96499999997</v>
      </c>
      <c r="E23" s="416">
        <v>203093.30100000004</v>
      </c>
      <c r="F23" s="416">
        <v>-277299.8629999999</v>
      </c>
      <c r="G23" s="416">
        <v>47808.318999999901</v>
      </c>
      <c r="H23" s="416">
        <v>190921.97600000002</v>
      </c>
      <c r="I23" s="416">
        <v>315826.50599999999</v>
      </c>
    </row>
    <row r="24" spans="1:9" x14ac:dyDescent="0.3">
      <c r="A24" s="362" t="s">
        <v>892</v>
      </c>
      <c r="B24" s="419">
        <v>-195378.22899999996</v>
      </c>
      <c r="C24" s="419">
        <v>-138722.06599999999</v>
      </c>
      <c r="D24" s="419">
        <v>-828988.85800000001</v>
      </c>
      <c r="E24" s="419">
        <v>-420982.83899999998</v>
      </c>
      <c r="F24" s="419">
        <v>-1052319.9739999999</v>
      </c>
      <c r="G24" s="419">
        <v>-864174.11100000003</v>
      </c>
      <c r="H24" s="419">
        <v>-533049.06199999992</v>
      </c>
      <c r="I24" s="419">
        <v>-464886.54700000008</v>
      </c>
    </row>
    <row r="25" spans="1:9" x14ac:dyDescent="0.3">
      <c r="A25" s="362" t="s">
        <v>893</v>
      </c>
      <c r="B25" s="419">
        <v>364907.005</v>
      </c>
      <c r="C25" s="419">
        <v>374282.49899999995</v>
      </c>
      <c r="D25" s="419">
        <v>543238.89300000004</v>
      </c>
      <c r="E25" s="419">
        <v>624076.14</v>
      </c>
      <c r="F25" s="419">
        <v>775020.11100000003</v>
      </c>
      <c r="G25" s="419">
        <v>911982.42999999993</v>
      </c>
      <c r="H25" s="419">
        <v>723971.03799999994</v>
      </c>
      <c r="I25" s="419">
        <v>780713.05300000007</v>
      </c>
    </row>
    <row r="26" spans="1:9" x14ac:dyDescent="0.3">
      <c r="A26" s="420" t="s">
        <v>48</v>
      </c>
      <c r="B26" s="422">
        <v>21485043.144000001</v>
      </c>
      <c r="C26" s="422">
        <v>23063730.316999994</v>
      </c>
      <c r="D26" s="422">
        <v>26389863.117000002</v>
      </c>
      <c r="E26" s="422">
        <v>28986067.882999994</v>
      </c>
      <c r="F26" s="422">
        <v>29936439.493000001</v>
      </c>
      <c r="G26" s="422">
        <v>32771258.339999992</v>
      </c>
      <c r="H26" s="422">
        <v>32679454.007999998</v>
      </c>
      <c r="I26" s="422">
        <v>30964078.892000005</v>
      </c>
    </row>
    <row r="27" spans="1:9" x14ac:dyDescent="0.3">
      <c r="A27" s="7" t="s">
        <v>30</v>
      </c>
    </row>
    <row r="30" spans="1:9" x14ac:dyDescent="0.3">
      <c r="A30" s="423"/>
      <c r="B30" s="423"/>
    </row>
  </sheetData>
  <mergeCells count="1">
    <mergeCell ref="A5:D5"/>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AD8-5D4D-446C-883C-C6EBF7BE9FF7}">
  <dimension ref="A1:J30"/>
  <sheetViews>
    <sheetView workbookViewId="0">
      <selection activeCell="C7" sqref="C7:J26"/>
    </sheetView>
  </sheetViews>
  <sheetFormatPr baseColWidth="10" defaultColWidth="11.44140625" defaultRowHeight="13.2" x14ac:dyDescent="0.25"/>
  <cols>
    <col min="1" max="1" width="45.6640625" style="773" bestFit="1" customWidth="1"/>
    <col min="2" max="2" width="12.33203125" style="773" hidden="1" customWidth="1"/>
    <col min="3" max="3" width="12.33203125" style="773" customWidth="1"/>
    <col min="4" max="16384" width="11.44140625" style="773"/>
  </cols>
  <sheetData>
    <row r="1" spans="1:10" ht="13.8" x14ac:dyDescent="0.3">
      <c r="A1" s="907" t="s">
        <v>898</v>
      </c>
      <c r="B1" s="771"/>
      <c r="C1" s="771"/>
      <c r="D1" s="772"/>
    </row>
    <row r="2" spans="1:10" ht="13.8" x14ac:dyDescent="0.3">
      <c r="A2" s="907" t="s">
        <v>877</v>
      </c>
      <c r="B2" s="771"/>
      <c r="C2" s="771"/>
      <c r="D2" s="772"/>
    </row>
    <row r="3" spans="1:10" ht="13.8" x14ac:dyDescent="0.3">
      <c r="A3" s="907" t="s">
        <v>897</v>
      </c>
      <c r="B3" s="771"/>
      <c r="C3" s="771"/>
      <c r="D3" s="772"/>
    </row>
    <row r="4" spans="1:10" ht="13.8" x14ac:dyDescent="0.3">
      <c r="A4" s="196" t="s">
        <v>715</v>
      </c>
      <c r="B4" s="771"/>
      <c r="C4" s="771"/>
      <c r="D4" s="772"/>
    </row>
    <row r="5" spans="1:10" x14ac:dyDescent="0.25">
      <c r="A5" s="1149"/>
      <c r="B5" s="1149"/>
      <c r="C5" s="1149"/>
    </row>
    <row r="6" spans="1:10" ht="13.8" x14ac:dyDescent="0.3">
      <c r="A6" s="28"/>
      <c r="B6" s="314">
        <v>2012</v>
      </c>
      <c r="C6" s="414">
        <v>2013</v>
      </c>
      <c r="D6" s="414">
        <v>2014</v>
      </c>
      <c r="E6" s="414">
        <v>2015</v>
      </c>
      <c r="F6" s="414">
        <v>2016</v>
      </c>
      <c r="G6" s="414">
        <v>2017</v>
      </c>
      <c r="H6" s="414">
        <v>2018</v>
      </c>
      <c r="I6" s="414">
        <v>2019</v>
      </c>
      <c r="J6" s="28">
        <v>2020</v>
      </c>
    </row>
    <row r="7" spans="1:10" s="774" customFormat="1" ht="13.8" x14ac:dyDescent="0.3">
      <c r="A7" s="415" t="s">
        <v>36</v>
      </c>
      <c r="B7" s="418">
        <v>9814818.7490960713</v>
      </c>
      <c r="C7" s="418">
        <v>9485144.6758040246</v>
      </c>
      <c r="D7" s="418">
        <v>9386617.4411783013</v>
      </c>
      <c r="E7" s="418">
        <v>11912545.628504723</v>
      </c>
      <c r="F7" s="418">
        <v>12595154.401867593</v>
      </c>
      <c r="G7" s="418">
        <v>12612010.341389468</v>
      </c>
      <c r="H7" s="418">
        <v>13537996.243673498</v>
      </c>
      <c r="I7" s="418">
        <v>12708138.36349022</v>
      </c>
      <c r="J7" s="418">
        <v>11181979.367000002</v>
      </c>
    </row>
    <row r="8" spans="1:10" s="774" customFormat="1" ht="13.8" x14ac:dyDescent="0.3">
      <c r="A8" s="415" t="s">
        <v>880</v>
      </c>
      <c r="B8" s="416">
        <v>-656434.82105776866</v>
      </c>
      <c r="C8" s="416">
        <v>-832846.88792272087</v>
      </c>
      <c r="D8" s="416">
        <v>-1421543.9969319906</v>
      </c>
      <c r="E8" s="416">
        <v>-979525.27213742665</v>
      </c>
      <c r="F8" s="416">
        <v>-425056.73468913604</v>
      </c>
      <c r="G8" s="416">
        <v>-1045428.0189266532</v>
      </c>
      <c r="H8" s="416">
        <v>-1012088.5356104019</v>
      </c>
      <c r="I8" s="416">
        <v>-1428920.4370457665</v>
      </c>
      <c r="J8" s="416">
        <v>-1858388.8319999967</v>
      </c>
    </row>
    <row r="9" spans="1:10" ht="13.8" x14ac:dyDescent="0.3">
      <c r="A9" s="362" t="s">
        <v>881</v>
      </c>
      <c r="B9" s="419">
        <v>6639400.7899938282</v>
      </c>
      <c r="C9" s="419">
        <v>6216838.192673373</v>
      </c>
      <c r="D9" s="419">
        <v>6478071.5943329167</v>
      </c>
      <c r="E9" s="419">
        <v>6983960.7124472577</v>
      </c>
      <c r="F9" s="419">
        <v>7856696.6650947239</v>
      </c>
      <c r="G9" s="419">
        <v>8350581.51182268</v>
      </c>
      <c r="H9" s="419">
        <v>8385127.0436146986</v>
      </c>
      <c r="I9" s="419">
        <v>9256625.0811986104</v>
      </c>
      <c r="J9" s="419">
        <v>9188640.0110000018</v>
      </c>
    </row>
    <row r="10" spans="1:10" ht="13.8" x14ac:dyDescent="0.3">
      <c r="A10" s="362" t="s">
        <v>882</v>
      </c>
      <c r="B10" s="419">
        <v>-7295835.6110515958</v>
      </c>
      <c r="C10" s="419">
        <v>-7049685.080596095</v>
      </c>
      <c r="D10" s="419">
        <v>-7899615.5912649073</v>
      </c>
      <c r="E10" s="419">
        <v>-7963485.9845846845</v>
      </c>
      <c r="F10" s="419">
        <v>-8281753.39978386</v>
      </c>
      <c r="G10" s="419">
        <v>-9396009.530749334</v>
      </c>
      <c r="H10" s="419">
        <v>-9397215.5792251006</v>
      </c>
      <c r="I10" s="419">
        <v>-10685545.518244378</v>
      </c>
      <c r="J10" s="419">
        <v>-11047028.842999998</v>
      </c>
    </row>
    <row r="11" spans="1:10" s="774" customFormat="1" ht="13.8" x14ac:dyDescent="0.3">
      <c r="A11" s="415" t="s">
        <v>883</v>
      </c>
      <c r="B11" s="416">
        <v>3784608.2547135302</v>
      </c>
      <c r="C11" s="416">
        <v>3795739.209158225</v>
      </c>
      <c r="D11" s="416">
        <v>4010723.3506036052</v>
      </c>
      <c r="E11" s="416">
        <v>5494675.4149186313</v>
      </c>
      <c r="F11" s="416">
        <v>5248907.9010046041</v>
      </c>
      <c r="G11" s="416">
        <v>5452674.0210454818</v>
      </c>
      <c r="H11" s="416">
        <v>5810987.7973228004</v>
      </c>
      <c r="I11" s="416">
        <v>4970748.1021605702</v>
      </c>
      <c r="J11" s="416">
        <v>5877810.5769999996</v>
      </c>
    </row>
    <row r="12" spans="1:10" s="774" customFormat="1" ht="13.8" x14ac:dyDescent="0.3">
      <c r="A12" s="415" t="s">
        <v>884</v>
      </c>
      <c r="B12" s="416">
        <v>6686645.3154403092</v>
      </c>
      <c r="C12" s="416">
        <v>6522252.3545685206</v>
      </c>
      <c r="D12" s="416">
        <v>6797438.0875066882</v>
      </c>
      <c r="E12" s="416">
        <v>7397395.4857235206</v>
      </c>
      <c r="F12" s="416">
        <v>7771303.2355521247</v>
      </c>
      <c r="G12" s="416">
        <v>8204764.3392706402</v>
      </c>
      <c r="H12" s="416">
        <v>8739096.9819611013</v>
      </c>
      <c r="I12" s="416">
        <v>9166310.6983754151</v>
      </c>
      <c r="J12" s="416">
        <v>7162557.6219999995</v>
      </c>
    </row>
    <row r="13" spans="1:10" s="774" customFormat="1" ht="13.8" x14ac:dyDescent="0.3">
      <c r="A13" s="415" t="s">
        <v>40</v>
      </c>
      <c r="B13" s="416">
        <v>13704557.961931663</v>
      </c>
      <c r="C13" s="416">
        <v>13929782.273783196</v>
      </c>
      <c r="D13" s="416">
        <v>14492507.74708388</v>
      </c>
      <c r="E13" s="416">
        <v>15194751.983806413</v>
      </c>
      <c r="F13" s="416">
        <v>15521010.288529828</v>
      </c>
      <c r="G13" s="416">
        <v>16265902.310413541</v>
      </c>
      <c r="H13" s="416">
        <v>17082211.6947193</v>
      </c>
      <c r="I13" s="416">
        <v>16846159.109568156</v>
      </c>
      <c r="J13" s="416">
        <v>15963031.913000001</v>
      </c>
    </row>
    <row r="14" spans="1:10" ht="13.8" x14ac:dyDescent="0.3">
      <c r="A14" s="362" t="s">
        <v>885</v>
      </c>
      <c r="B14" s="419">
        <v>21266930.13226375</v>
      </c>
      <c r="C14" s="419">
        <v>21409158.197530419</v>
      </c>
      <c r="D14" s="419">
        <v>22007642.764506005</v>
      </c>
      <c r="E14" s="419">
        <v>22584824.241938192</v>
      </c>
      <c r="F14" s="419">
        <v>22274214.746135648</v>
      </c>
      <c r="G14" s="419">
        <v>22842703.910277091</v>
      </c>
      <c r="H14" s="419">
        <v>24060472.672986101</v>
      </c>
      <c r="I14" s="419">
        <v>24812124.218168195</v>
      </c>
      <c r="J14" s="419">
        <v>24260707.587000001</v>
      </c>
    </row>
    <row r="15" spans="1:10" ht="13.8" x14ac:dyDescent="0.3">
      <c r="A15" s="362" t="s">
        <v>886</v>
      </c>
      <c r="B15" s="419">
        <v>-412006.42176503257</v>
      </c>
      <c r="C15" s="419">
        <v>-411474.59476745559</v>
      </c>
      <c r="D15" s="419">
        <v>-419134.25143561559</v>
      </c>
      <c r="E15" s="419">
        <v>-452384.1670508419</v>
      </c>
      <c r="F15" s="419">
        <v>-476905.32254019263</v>
      </c>
      <c r="G15" s="419">
        <v>-369504.94575629989</v>
      </c>
      <c r="H15" s="419">
        <v>-411773.04269170004</v>
      </c>
      <c r="I15" s="419">
        <v>-428457.64859290037</v>
      </c>
      <c r="J15" s="419">
        <v>-314552.06700000004</v>
      </c>
    </row>
    <row r="16" spans="1:10" ht="13.8" x14ac:dyDescent="0.3">
      <c r="A16" s="362" t="s">
        <v>887</v>
      </c>
      <c r="B16" s="419">
        <v>-7150365.7485670531</v>
      </c>
      <c r="C16" s="419">
        <v>-7067901.3289797632</v>
      </c>
      <c r="D16" s="419">
        <v>-7096000.7659865115</v>
      </c>
      <c r="E16" s="419">
        <v>-6937688.0910809347</v>
      </c>
      <c r="F16" s="419">
        <v>-6276299.1350656273</v>
      </c>
      <c r="G16" s="419">
        <v>-6207296.6541072521</v>
      </c>
      <c r="H16" s="419">
        <v>-6566487.9355751006</v>
      </c>
      <c r="I16" s="419">
        <v>-7537507.4600071376</v>
      </c>
      <c r="J16" s="419">
        <v>-7983123.6069999989</v>
      </c>
    </row>
    <row r="17" spans="1:10" ht="13.8" x14ac:dyDescent="0.3">
      <c r="A17" s="415" t="s">
        <v>888</v>
      </c>
      <c r="B17" s="416">
        <v>2482805.3485550121</v>
      </c>
      <c r="C17" s="416">
        <v>2478345.5655375146</v>
      </c>
      <c r="D17" s="416">
        <v>2656595.6207349813</v>
      </c>
      <c r="E17" s="416">
        <v>2723692.1666319394</v>
      </c>
      <c r="F17" s="416">
        <v>2780460.4723387067</v>
      </c>
      <c r="G17" s="416">
        <v>2828006.7759911898</v>
      </c>
      <c r="H17" s="416">
        <v>2874990.6292362995</v>
      </c>
      <c r="I17" s="416">
        <v>2887349.8806668292</v>
      </c>
      <c r="J17" s="416">
        <v>2854866.3119999999</v>
      </c>
    </row>
    <row r="18" spans="1:10" ht="13.8" x14ac:dyDescent="0.3">
      <c r="A18" s="362" t="s">
        <v>889</v>
      </c>
      <c r="B18" s="419">
        <v>1028422.1389601182</v>
      </c>
      <c r="C18" s="419">
        <v>1017526.5650417752</v>
      </c>
      <c r="D18" s="419">
        <v>1023117.0848898209</v>
      </c>
      <c r="E18" s="419">
        <v>1124796.5788354154</v>
      </c>
      <c r="F18" s="419">
        <v>1112852.0004818924</v>
      </c>
      <c r="G18" s="419">
        <v>1056394.1906560129</v>
      </c>
      <c r="H18" s="419">
        <v>1034160.2725497001</v>
      </c>
      <c r="I18" s="419">
        <v>1002936.7402444746</v>
      </c>
      <c r="J18" s="419">
        <v>1021916.5510000002</v>
      </c>
    </row>
    <row r="19" spans="1:10" ht="13.8" x14ac:dyDescent="0.3">
      <c r="A19" s="362" t="s">
        <v>890</v>
      </c>
      <c r="B19" s="419">
        <v>1454383.2095948937</v>
      </c>
      <c r="C19" s="419">
        <v>1460819.0004957395</v>
      </c>
      <c r="D19" s="419">
        <v>1626443.6634255273</v>
      </c>
      <c r="E19" s="419">
        <v>1589098.9239413363</v>
      </c>
      <c r="F19" s="419">
        <v>1656582.1200774545</v>
      </c>
      <c r="G19" s="419">
        <v>1758931.1665939353</v>
      </c>
      <c r="H19" s="419">
        <v>1820153.3834706999</v>
      </c>
      <c r="I19" s="419">
        <v>1866213.5229438683</v>
      </c>
      <c r="J19" s="419">
        <v>1799845.9129999999</v>
      </c>
    </row>
    <row r="20" spans="1:10" ht="13.8" x14ac:dyDescent="0.3">
      <c r="A20" s="362" t="s">
        <v>891</v>
      </c>
      <c r="B20" s="419">
        <v>0</v>
      </c>
      <c r="C20" s="419">
        <v>0</v>
      </c>
      <c r="D20" s="419">
        <v>7034.8724196327366</v>
      </c>
      <c r="E20" s="419">
        <v>9796.6638551873984</v>
      </c>
      <c r="F20" s="419">
        <v>11026.351779359431</v>
      </c>
      <c r="G20" s="419">
        <v>12681.418741241547</v>
      </c>
      <c r="H20" s="419">
        <v>20676.973215900005</v>
      </c>
      <c r="I20" s="419">
        <v>18199.617478486209</v>
      </c>
      <c r="J20" s="419">
        <v>33103.847999999998</v>
      </c>
    </row>
    <row r="21" spans="1:10" ht="13.8" x14ac:dyDescent="0.3">
      <c r="A21" s="415" t="s">
        <v>45</v>
      </c>
      <c r="B21" s="416">
        <v>425891.20441868278</v>
      </c>
      <c r="C21" s="416">
        <v>308470.10014118341</v>
      </c>
      <c r="D21" s="416">
        <v>326738.76577986847</v>
      </c>
      <c r="E21" s="416">
        <v>311494.26171265618</v>
      </c>
      <c r="F21" s="416">
        <v>507145.75595844677</v>
      </c>
      <c r="G21" s="416">
        <v>559820.4877985043</v>
      </c>
      <c r="H21" s="416">
        <v>619281.87164170004</v>
      </c>
      <c r="I21" s="416">
        <v>693009.55735253275</v>
      </c>
      <c r="J21" s="416">
        <v>354171.23800000001</v>
      </c>
    </row>
    <row r="22" spans="1:10" ht="13.8" x14ac:dyDescent="0.3">
      <c r="A22" s="415" t="s">
        <v>46</v>
      </c>
      <c r="B22" s="416">
        <v>412474.46152962459</v>
      </c>
      <c r="C22" s="416">
        <v>378325.41971822485</v>
      </c>
      <c r="D22" s="416">
        <v>403514.81512412155</v>
      </c>
      <c r="E22" s="416">
        <v>393196.02941857692</v>
      </c>
      <c r="F22" s="416">
        <v>340650.5980035587</v>
      </c>
      <c r="G22" s="416">
        <v>346652.17559475516</v>
      </c>
      <c r="H22" s="416">
        <v>366218.84785690001</v>
      </c>
      <c r="I22" s="416">
        <v>341938.24061245838</v>
      </c>
      <c r="J22" s="416">
        <v>294203.55599999998</v>
      </c>
    </row>
    <row r="23" spans="1:10" ht="13.8" x14ac:dyDescent="0.3">
      <c r="A23" s="415" t="s">
        <v>47</v>
      </c>
      <c r="B23" s="416">
        <v>372427.62814736931</v>
      </c>
      <c r="C23" s="416">
        <v>211399.37428544383</v>
      </c>
      <c r="D23" s="416">
        <v>281353.46661992738</v>
      </c>
      <c r="E23" s="416">
        <v>-327099.11800162954</v>
      </c>
      <c r="F23" s="416">
        <v>223989.33563292865</v>
      </c>
      <c r="G23" s="416">
        <v>-299314.55198022933</v>
      </c>
      <c r="H23" s="416">
        <v>50375.6257302999</v>
      </c>
      <c r="I23" s="416">
        <v>196728.42373479367</v>
      </c>
      <c r="J23" s="416">
        <v>315826.50599999999</v>
      </c>
    </row>
    <row r="24" spans="1:10" ht="13.8" x14ac:dyDescent="0.3">
      <c r="A24" s="362" t="s">
        <v>892</v>
      </c>
      <c r="B24" s="419">
        <v>-178796.98154154074</v>
      </c>
      <c r="C24" s="419">
        <v>-243633.18331041414</v>
      </c>
      <c r="D24" s="419">
        <v>-165689.68594899116</v>
      </c>
      <c r="E24" s="419">
        <v>-948946.83288929937</v>
      </c>
      <c r="F24" s="419">
        <v>-464297.27596221474</v>
      </c>
      <c r="G24" s="419">
        <v>-1135863.0983443963</v>
      </c>
      <c r="H24" s="419">
        <v>-910580.2607607001</v>
      </c>
      <c r="I24" s="419">
        <v>-549260.50912321522</v>
      </c>
      <c r="J24" s="419">
        <v>-464886.54700000008</v>
      </c>
    </row>
    <row r="25" spans="1:10" ht="13.8" x14ac:dyDescent="0.3">
      <c r="A25" s="362" t="s">
        <v>893</v>
      </c>
      <c r="B25" s="419">
        <v>551224.60968891007</v>
      </c>
      <c r="C25" s="419">
        <v>455032.557595858</v>
      </c>
      <c r="D25" s="419">
        <v>447043.15256891859</v>
      </c>
      <c r="E25" s="419">
        <v>621847.71488766978</v>
      </c>
      <c r="F25" s="419">
        <v>688286.61159514345</v>
      </c>
      <c r="G25" s="419">
        <v>836548.54636416712</v>
      </c>
      <c r="H25" s="419">
        <v>960955.88649099995</v>
      </c>
      <c r="I25" s="419">
        <v>745988.93285800889</v>
      </c>
      <c r="J25" s="419">
        <v>780713.05300000007</v>
      </c>
    </row>
    <row r="26" spans="1:10" ht="13.8" x14ac:dyDescent="0.25">
      <c r="A26" s="420" t="s">
        <v>48</v>
      </c>
      <c r="B26" s="422">
        <v>27212975.353678428</v>
      </c>
      <c r="C26" s="422">
        <v>26791467.409269586</v>
      </c>
      <c r="D26" s="422">
        <v>27547327.856521077</v>
      </c>
      <c r="E26" s="422">
        <v>30208580.952072684</v>
      </c>
      <c r="F26" s="422">
        <v>31968410.852331057</v>
      </c>
      <c r="G26" s="422">
        <v>32313077.539207231</v>
      </c>
      <c r="H26" s="422">
        <v>34531074.912857994</v>
      </c>
      <c r="I26" s="422">
        <v>33673323.575424992</v>
      </c>
      <c r="J26" s="422">
        <v>30964078.892000005</v>
      </c>
    </row>
    <row r="28" spans="1:10" x14ac:dyDescent="0.25">
      <c r="A28" s="775"/>
      <c r="B28" s="776"/>
      <c r="C28" s="776"/>
      <c r="D28" s="776"/>
      <c r="E28" s="776"/>
      <c r="F28" s="776"/>
      <c r="G28" s="776"/>
      <c r="H28" s="776"/>
      <c r="I28" s="776"/>
      <c r="J28" s="776"/>
    </row>
    <row r="29" spans="1:10" x14ac:dyDescent="0.25">
      <c r="A29" s="775"/>
      <c r="B29" s="775"/>
      <c r="C29" s="775"/>
      <c r="D29" s="775"/>
      <c r="E29" s="775"/>
      <c r="F29" s="775"/>
      <c r="G29" s="775"/>
    </row>
    <row r="30" spans="1:10" ht="14.4" x14ac:dyDescent="0.3">
      <c r="A30" s="777"/>
    </row>
  </sheetData>
  <mergeCells count="1">
    <mergeCell ref="A5:C5"/>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95-0680-470F-B780-E89F3559E5D2}">
  <dimension ref="A1:I16"/>
  <sheetViews>
    <sheetView workbookViewId="0">
      <selection activeCell="D26" sqref="D26"/>
    </sheetView>
  </sheetViews>
  <sheetFormatPr baseColWidth="10" defaultColWidth="11.44140625" defaultRowHeight="13.8" x14ac:dyDescent="0.3"/>
  <cols>
    <col min="1" max="1" width="35" style="7" customWidth="1"/>
    <col min="2" max="2" width="13.33203125" style="7" customWidth="1"/>
    <col min="3" max="4" width="12.33203125" style="7" customWidth="1"/>
    <col min="5" max="5" width="11.5546875" style="7" bestFit="1" customWidth="1"/>
    <col min="6" max="16384" width="11.44140625" style="7"/>
  </cols>
  <sheetData>
    <row r="1" spans="1:9" x14ac:dyDescent="0.3">
      <c r="A1" s="411" t="s">
        <v>899</v>
      </c>
      <c r="B1" s="411"/>
      <c r="C1" s="412"/>
      <c r="D1" s="412"/>
      <c r="E1" s="356"/>
    </row>
    <row r="2" spans="1:9" x14ac:dyDescent="0.3">
      <c r="A2" s="907" t="s">
        <v>877</v>
      </c>
      <c r="B2" s="907"/>
      <c r="C2" s="426"/>
      <c r="D2" s="426"/>
      <c r="E2" s="356"/>
    </row>
    <row r="3" spans="1:9" x14ac:dyDescent="0.3">
      <c r="A3" s="907" t="s">
        <v>900</v>
      </c>
      <c r="B3" s="907"/>
      <c r="C3" s="426"/>
      <c r="D3" s="426"/>
      <c r="E3" s="356"/>
    </row>
    <row r="4" spans="1:9" x14ac:dyDescent="0.3">
      <c r="A4" s="196" t="s">
        <v>715</v>
      </c>
      <c r="B4" s="196"/>
      <c r="C4" s="426"/>
      <c r="D4" s="426"/>
      <c r="E4" s="356"/>
    </row>
    <row r="5" spans="1:9" x14ac:dyDescent="0.3">
      <c r="A5" s="1150"/>
      <c r="B5" s="1150"/>
      <c r="C5" s="1150"/>
      <c r="D5" s="1150"/>
    </row>
    <row r="6" spans="1:9" x14ac:dyDescent="0.3">
      <c r="A6" s="28"/>
      <c r="B6" s="28">
        <v>2013</v>
      </c>
      <c r="C6" s="427">
        <v>2014</v>
      </c>
      <c r="D6" s="427">
        <v>2015</v>
      </c>
      <c r="E6" s="427">
        <v>2016</v>
      </c>
      <c r="F6" s="427">
        <v>2017</v>
      </c>
      <c r="G6" s="427">
        <v>2018</v>
      </c>
      <c r="H6" s="427">
        <v>2019</v>
      </c>
      <c r="I6" s="427">
        <v>2020</v>
      </c>
    </row>
    <row r="7" spans="1:9" x14ac:dyDescent="0.3">
      <c r="A7" s="428" t="s">
        <v>36</v>
      </c>
      <c r="B7" s="418">
        <v>1830569.4258247337</v>
      </c>
      <c r="C7" s="418">
        <v>1697631.6569247339</v>
      </c>
      <c r="D7" s="418">
        <v>1474324.6508689842</v>
      </c>
      <c r="E7" s="418">
        <v>13343.875264496812</v>
      </c>
      <c r="F7" s="418">
        <v>882538.68714986683</v>
      </c>
      <c r="G7" s="418">
        <v>1615112.0723012001</v>
      </c>
      <c r="H7" s="418">
        <v>1957545.5083502836</v>
      </c>
      <c r="I7" s="418">
        <v>1338405.3590000002</v>
      </c>
    </row>
    <row r="8" spans="1:9" x14ac:dyDescent="0.3">
      <c r="A8" s="415" t="s">
        <v>880</v>
      </c>
      <c r="B8" s="429">
        <v>-94791.166239526545</v>
      </c>
      <c r="C8" s="429">
        <v>-93760.780822375818</v>
      </c>
      <c r="D8" s="429">
        <v>234773.82212297662</v>
      </c>
      <c r="E8" s="429">
        <v>-531454.12968735583</v>
      </c>
      <c r="F8" s="429">
        <v>-5993.7590547019336</v>
      </c>
      <c r="G8" s="429">
        <v>306831.33802329993</v>
      </c>
      <c r="H8" s="429">
        <v>607424.10923694517</v>
      </c>
      <c r="I8" s="429">
        <v>-90454.655999999959</v>
      </c>
    </row>
    <row r="9" spans="1:9" x14ac:dyDescent="0.3">
      <c r="A9" s="362" t="s">
        <v>881</v>
      </c>
      <c r="B9" s="430">
        <v>1515589.0134234319</v>
      </c>
      <c r="C9" s="430">
        <v>1569028.2515385402</v>
      </c>
      <c r="D9" s="430">
        <v>1665152.6009441609</v>
      </c>
      <c r="E9" s="430">
        <v>481030.83596818085</v>
      </c>
      <c r="F9" s="430">
        <v>477861.27748975612</v>
      </c>
      <c r="G9" s="430">
        <v>991760.53519010008</v>
      </c>
      <c r="H9" s="430">
        <v>1549127.0564954039</v>
      </c>
      <c r="I9" s="430">
        <v>1343178.355</v>
      </c>
    </row>
    <row r="10" spans="1:9" x14ac:dyDescent="0.3">
      <c r="A10" s="362" t="s">
        <v>882</v>
      </c>
      <c r="B10" s="430">
        <v>-1610380.1796629585</v>
      </c>
      <c r="C10" s="430">
        <v>-1662789.032360916</v>
      </c>
      <c r="D10" s="430">
        <v>-1430378.7788211843</v>
      </c>
      <c r="E10" s="430">
        <v>-1012484.9656555367</v>
      </c>
      <c r="F10" s="430">
        <v>-483855.03654445807</v>
      </c>
      <c r="G10" s="430">
        <v>-684929.19716680003</v>
      </c>
      <c r="H10" s="430">
        <v>-941702.94725845871</v>
      </c>
      <c r="I10" s="430">
        <v>-1433633.0109999999</v>
      </c>
    </row>
    <row r="11" spans="1:9" x14ac:dyDescent="0.3">
      <c r="A11" s="362" t="s">
        <v>883</v>
      </c>
      <c r="B11" s="429">
        <v>510631.79875502962</v>
      </c>
      <c r="C11" s="429">
        <v>439050.53230242577</v>
      </c>
      <c r="D11" s="429">
        <v>112367.51581488321</v>
      </c>
      <c r="E11" s="429">
        <v>60986.233664747757</v>
      </c>
      <c r="F11" s="429">
        <v>444440.36262446217</v>
      </c>
      <c r="G11" s="429">
        <v>344053.17777740007</v>
      </c>
      <c r="H11" s="429">
        <v>295420.18730451784</v>
      </c>
      <c r="I11" s="429">
        <v>219352.22500000001</v>
      </c>
    </row>
    <row r="12" spans="1:9" x14ac:dyDescent="0.3">
      <c r="A12" s="431" t="s">
        <v>884</v>
      </c>
      <c r="B12" s="432">
        <v>1414728.7933092308</v>
      </c>
      <c r="C12" s="432">
        <v>1352341.905444684</v>
      </c>
      <c r="D12" s="432">
        <v>1127183.3129311244</v>
      </c>
      <c r="E12" s="432">
        <v>483811.77128710487</v>
      </c>
      <c r="F12" s="432">
        <v>444092.08358010656</v>
      </c>
      <c r="G12" s="432">
        <v>964227.55650050007</v>
      </c>
      <c r="H12" s="432">
        <v>1054701.2118088207</v>
      </c>
      <c r="I12" s="432">
        <v>1209507.79</v>
      </c>
    </row>
    <row r="13" spans="1:9" x14ac:dyDescent="0.3">
      <c r="A13" s="420" t="s">
        <v>48</v>
      </c>
      <c r="B13" s="433">
        <v>1830569.4258247337</v>
      </c>
      <c r="C13" s="433">
        <v>1697631.6569247339</v>
      </c>
      <c r="D13" s="433">
        <v>1474324.6508689842</v>
      </c>
      <c r="E13" s="433">
        <v>13343.875264496812</v>
      </c>
      <c r="F13" s="433">
        <v>882538.68714986683</v>
      </c>
      <c r="G13" s="433">
        <v>1615112.0723012001</v>
      </c>
      <c r="H13" s="433">
        <v>1957545.5083502836</v>
      </c>
      <c r="I13" s="433">
        <v>1338405.3590000002</v>
      </c>
    </row>
    <row r="14" spans="1:9" x14ac:dyDescent="0.3">
      <c r="A14" s="7" t="s">
        <v>30</v>
      </c>
    </row>
    <row r="16" spans="1:9" x14ac:dyDescent="0.3">
      <c r="A16" s="423"/>
      <c r="B16" s="423"/>
    </row>
  </sheetData>
  <mergeCells count="1">
    <mergeCell ref="A5:D5"/>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6EB-F6C5-43F4-842D-A2EE326DE8DE}">
  <dimension ref="A1:C9"/>
  <sheetViews>
    <sheetView workbookViewId="0">
      <selection activeCell="B6" sqref="B6:C8"/>
    </sheetView>
  </sheetViews>
  <sheetFormatPr baseColWidth="10" defaultColWidth="11.44140625" defaultRowHeight="13.8" x14ac:dyDescent="0.3"/>
  <cols>
    <col min="1" max="1" width="33.6640625" style="7" customWidth="1"/>
    <col min="2" max="16384" width="11.44140625" style="7"/>
  </cols>
  <sheetData>
    <row r="1" spans="1:3" x14ac:dyDescent="0.3">
      <c r="A1" s="907" t="s">
        <v>901</v>
      </c>
      <c r="B1" s="907"/>
      <c r="C1" s="907"/>
    </row>
    <row r="2" spans="1:3" x14ac:dyDescent="0.3">
      <c r="A2" s="1151" t="s">
        <v>902</v>
      </c>
      <c r="B2" s="1151"/>
      <c r="C2" s="1151"/>
    </row>
    <row r="3" spans="1:3" x14ac:dyDescent="0.3">
      <c r="A3" s="1152" t="s">
        <v>903</v>
      </c>
      <c r="B3" s="1152"/>
      <c r="C3" s="1152"/>
    </row>
    <row r="4" spans="1:3" x14ac:dyDescent="0.3">
      <c r="A4" s="353"/>
      <c r="B4" s="353"/>
      <c r="C4" s="353"/>
    </row>
    <row r="5" spans="1:3" ht="35.25" customHeight="1" x14ac:dyDescent="0.3">
      <c r="A5" s="354"/>
      <c r="B5" s="427" t="s">
        <v>904</v>
      </c>
      <c r="C5" s="88" t="s">
        <v>905</v>
      </c>
    </row>
    <row r="6" spans="1:3" x14ac:dyDescent="0.3">
      <c r="A6" s="355" t="s">
        <v>787</v>
      </c>
      <c r="B6" s="434">
        <v>1661700</v>
      </c>
      <c r="C6" s="434">
        <v>4240500</v>
      </c>
    </row>
    <row r="7" spans="1:3" x14ac:dyDescent="0.3">
      <c r="A7" s="355" t="s">
        <v>790</v>
      </c>
      <c r="B7" s="434">
        <v>0</v>
      </c>
      <c r="C7" s="434">
        <v>0</v>
      </c>
    </row>
    <row r="8" spans="1:3" x14ac:dyDescent="0.3">
      <c r="A8" s="162" t="s">
        <v>906</v>
      </c>
      <c r="B8" s="435">
        <v>1661700</v>
      </c>
      <c r="C8" s="435">
        <v>4240500</v>
      </c>
    </row>
    <row r="9" spans="1:3" x14ac:dyDescent="0.3">
      <c r="A9" s="26" t="s">
        <v>30</v>
      </c>
      <c r="B9" s="26"/>
      <c r="C9" s="26"/>
    </row>
  </sheetData>
  <mergeCells count="2">
    <mergeCell ref="A2:C2"/>
    <mergeCell ref="A3:C3"/>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B41-73DD-4B43-A16E-2ADA827B00A2}">
  <dimension ref="A1:F37"/>
  <sheetViews>
    <sheetView topLeftCell="A6" workbookViewId="0">
      <selection activeCell="B7" sqref="B7:F32"/>
    </sheetView>
  </sheetViews>
  <sheetFormatPr baseColWidth="10" defaultColWidth="11.44140625" defaultRowHeight="13.8" x14ac:dyDescent="0.3"/>
  <cols>
    <col min="1" max="1" width="23.6640625" style="7" customWidth="1"/>
    <col min="2" max="2" width="11.44140625" style="7"/>
    <col min="3" max="3" width="13.6640625" style="7" customWidth="1"/>
    <col min="4" max="4" width="14.44140625" style="7" customWidth="1"/>
    <col min="5" max="5" width="17.33203125" style="7" customWidth="1"/>
    <col min="6" max="6" width="15.5546875" style="7" customWidth="1"/>
    <col min="7" max="7" width="27.5546875" style="7" customWidth="1"/>
    <col min="8" max="16384" width="11.44140625" style="7"/>
  </cols>
  <sheetData>
    <row r="1" spans="1:6" x14ac:dyDescent="0.3">
      <c r="A1" s="6" t="s">
        <v>907</v>
      </c>
      <c r="B1" s="6"/>
      <c r="C1" s="6"/>
      <c r="D1" s="6"/>
      <c r="E1" s="6"/>
      <c r="F1" s="6"/>
    </row>
    <row r="2" spans="1:6" x14ac:dyDescent="0.3">
      <c r="A2" s="1153" t="s">
        <v>908</v>
      </c>
      <c r="B2" s="1153"/>
      <c r="C2" s="1153"/>
      <c r="D2" s="1153"/>
      <c r="E2" s="1153"/>
      <c r="F2" s="1153"/>
    </row>
    <row r="3" spans="1:6" x14ac:dyDescent="0.3">
      <c r="A3" s="1154" t="s">
        <v>903</v>
      </c>
      <c r="B3" s="1154"/>
      <c r="C3" s="1154"/>
      <c r="D3" s="1154"/>
      <c r="E3" s="1154"/>
      <c r="F3" s="1154"/>
    </row>
    <row r="4" spans="1:6" x14ac:dyDescent="0.3">
      <c r="A4" s="909"/>
      <c r="B4" s="909"/>
      <c r="C4" s="909"/>
      <c r="D4" s="909"/>
      <c r="E4" s="909"/>
      <c r="F4" s="909"/>
    </row>
    <row r="5" spans="1:6" ht="24.75" customHeight="1" x14ac:dyDescent="0.3">
      <c r="A5" s="922"/>
      <c r="B5" s="1155" t="s">
        <v>909</v>
      </c>
      <c r="C5" s="1155" t="s">
        <v>910</v>
      </c>
      <c r="D5" s="1155" t="s">
        <v>911</v>
      </c>
      <c r="E5" s="1155" t="s">
        <v>912</v>
      </c>
      <c r="F5" s="1155" t="s">
        <v>913</v>
      </c>
    </row>
    <row r="6" spans="1:6" ht="30" customHeight="1" x14ac:dyDescent="0.3">
      <c r="A6" s="923"/>
      <c r="B6" s="1156"/>
      <c r="C6" s="1156"/>
      <c r="D6" s="1156"/>
      <c r="E6" s="1156"/>
      <c r="F6" s="1156"/>
    </row>
    <row r="7" spans="1:6" ht="14.4" x14ac:dyDescent="0.3">
      <c r="A7" s="153">
        <v>1997</v>
      </c>
      <c r="B7" s="710">
        <v>-27361</v>
      </c>
      <c r="C7" s="710">
        <v>402938</v>
      </c>
      <c r="D7" s="710">
        <v>150829</v>
      </c>
      <c r="E7" s="710">
        <v>252109</v>
      </c>
      <c r="F7" s="710">
        <v>375577</v>
      </c>
    </row>
    <row r="8" spans="1:6" ht="14.4" x14ac:dyDescent="0.3">
      <c r="A8" s="154">
        <v>1998</v>
      </c>
      <c r="B8" s="709">
        <v>-5381</v>
      </c>
      <c r="C8" s="709">
        <v>185156</v>
      </c>
      <c r="D8" s="709">
        <v>77437</v>
      </c>
      <c r="E8" s="709">
        <v>107719</v>
      </c>
      <c r="F8" s="709">
        <v>179775</v>
      </c>
    </row>
    <row r="9" spans="1:6" ht="14.4" x14ac:dyDescent="0.3">
      <c r="A9" s="154">
        <v>1999</v>
      </c>
      <c r="B9" s="709">
        <v>-73261</v>
      </c>
      <c r="C9" s="709">
        <v>174596</v>
      </c>
      <c r="D9" s="709">
        <v>54027</v>
      </c>
      <c r="E9" s="709">
        <v>120569</v>
      </c>
      <c r="F9" s="709">
        <v>101335</v>
      </c>
    </row>
    <row r="10" spans="1:6" ht="14.4" x14ac:dyDescent="0.3">
      <c r="A10" s="154">
        <v>2000</v>
      </c>
      <c r="B10" s="709">
        <v>-5846</v>
      </c>
      <c r="C10" s="709">
        <v>218960</v>
      </c>
      <c r="D10" s="709">
        <v>57655</v>
      </c>
      <c r="E10" s="709">
        <v>161305</v>
      </c>
      <c r="F10" s="709">
        <v>213114</v>
      </c>
    </row>
    <row r="11" spans="1:6" ht="14.4" x14ac:dyDescent="0.3">
      <c r="A11" s="154">
        <v>2001</v>
      </c>
      <c r="B11" s="709">
        <v>9034</v>
      </c>
      <c r="C11" s="709">
        <v>128986</v>
      </c>
      <c r="D11" s="709">
        <v>56085</v>
      </c>
      <c r="E11" s="709">
        <v>72901</v>
      </c>
      <c r="F11" s="709">
        <v>138020</v>
      </c>
    </row>
    <row r="12" spans="1:6" ht="14.4" x14ac:dyDescent="0.3">
      <c r="A12" s="154">
        <v>2002</v>
      </c>
      <c r="B12" s="709">
        <v>-39450</v>
      </c>
      <c r="C12" s="709">
        <v>88047</v>
      </c>
      <c r="D12" s="709">
        <v>31853</v>
      </c>
      <c r="E12" s="709">
        <v>56194</v>
      </c>
      <c r="F12" s="709">
        <v>48597</v>
      </c>
    </row>
    <row r="13" spans="1:6" ht="14.4" x14ac:dyDescent="0.3">
      <c r="A13" s="154">
        <v>2003</v>
      </c>
      <c r="B13" s="709">
        <v>-3781</v>
      </c>
      <c r="C13" s="709">
        <v>114136</v>
      </c>
      <c r="D13" s="709">
        <v>38089</v>
      </c>
      <c r="E13" s="709">
        <v>76047</v>
      </c>
      <c r="F13" s="709">
        <v>110355</v>
      </c>
    </row>
    <row r="14" spans="1:6" ht="14.4" x14ac:dyDescent="0.3">
      <c r="A14" s="154">
        <v>2004</v>
      </c>
      <c r="B14" s="709">
        <v>123324</v>
      </c>
      <c r="C14" s="709">
        <v>473144</v>
      </c>
      <c r="D14" s="709">
        <v>172579</v>
      </c>
      <c r="E14" s="709">
        <v>300565</v>
      </c>
      <c r="F14" s="709">
        <v>596468</v>
      </c>
    </row>
    <row r="15" spans="1:6" ht="14.4" x14ac:dyDescent="0.3">
      <c r="A15" s="154">
        <v>2005</v>
      </c>
      <c r="B15" s="709">
        <v>455179.34152000002</v>
      </c>
      <c r="C15" s="709">
        <v>1264244.4081100002</v>
      </c>
      <c r="D15" s="709">
        <v>613157.54494000005</v>
      </c>
      <c r="E15" s="709">
        <v>651086.86317000003</v>
      </c>
      <c r="F15" s="709">
        <v>1719423.7496300002</v>
      </c>
    </row>
    <row r="16" spans="1:6" ht="14.4" x14ac:dyDescent="0.3">
      <c r="A16" s="154">
        <v>2006</v>
      </c>
      <c r="B16" s="709">
        <v>496108.64373000001</v>
      </c>
      <c r="C16" s="709">
        <v>4078834.8112500003</v>
      </c>
      <c r="D16" s="709">
        <v>1998691.7108700001</v>
      </c>
      <c r="E16" s="709">
        <v>2080143.10038</v>
      </c>
      <c r="F16" s="709">
        <v>4574943.4549799999</v>
      </c>
    </row>
    <row r="17" spans="1:6" ht="14.4" x14ac:dyDescent="0.3">
      <c r="A17" s="154">
        <v>2007</v>
      </c>
      <c r="B17" s="709">
        <v>1152329.8</v>
      </c>
      <c r="C17" s="709">
        <v>5054366.1882700007</v>
      </c>
      <c r="D17" s="709">
        <v>3299199.5749400002</v>
      </c>
      <c r="E17" s="709">
        <v>1755166.6133300001</v>
      </c>
      <c r="F17" s="709">
        <v>6206695.9882700006</v>
      </c>
    </row>
    <row r="18" spans="1:6" ht="14.4" x14ac:dyDescent="0.3">
      <c r="A18" s="154">
        <v>2008</v>
      </c>
      <c r="B18" s="709">
        <v>-336375.13752000115</v>
      </c>
      <c r="C18" s="709">
        <v>4680595.0784200002</v>
      </c>
      <c r="D18" s="709">
        <v>3220332.4036000003</v>
      </c>
      <c r="E18" s="709">
        <v>1460262.6748199998</v>
      </c>
      <c r="F18" s="709">
        <v>4344219.9408999998</v>
      </c>
    </row>
    <row r="19" spans="1:6" ht="14.4" x14ac:dyDescent="0.3">
      <c r="A19" s="154">
        <v>2009</v>
      </c>
      <c r="B19" s="709">
        <v>-560889.04473000043</v>
      </c>
      <c r="C19" s="709">
        <v>2068563.1776865458</v>
      </c>
      <c r="D19" s="709">
        <v>1316424.9252485009</v>
      </c>
      <c r="E19" s="709">
        <v>752138.25243804511</v>
      </c>
      <c r="F19" s="709">
        <v>1507674.1329565456</v>
      </c>
    </row>
    <row r="20" spans="1:6" ht="14.4" x14ac:dyDescent="0.3">
      <c r="A20" s="154">
        <v>2010</v>
      </c>
      <c r="B20" s="709">
        <v>-117735.42530000233</v>
      </c>
      <c r="C20" s="709">
        <v>3783051.6724212249</v>
      </c>
      <c r="D20" s="709">
        <v>2155591.6905840379</v>
      </c>
      <c r="E20" s="709">
        <v>1627459.981837187</v>
      </c>
      <c r="F20" s="709">
        <v>3665316.2471212223</v>
      </c>
    </row>
    <row r="21" spans="1:6" ht="14.4" x14ac:dyDescent="0.3">
      <c r="A21" s="154">
        <v>2011</v>
      </c>
      <c r="B21" s="709">
        <v>817724</v>
      </c>
      <c r="C21" s="709">
        <v>3965765</v>
      </c>
      <c r="D21" s="709">
        <v>3033472</v>
      </c>
      <c r="E21" s="709">
        <v>932293</v>
      </c>
      <c r="F21" s="709">
        <v>4783490</v>
      </c>
    </row>
    <row r="22" spans="1:6" ht="14.4" x14ac:dyDescent="0.3">
      <c r="A22" s="154">
        <v>2012</v>
      </c>
      <c r="B22" s="709">
        <v>891034</v>
      </c>
      <c r="C22" s="709">
        <v>3278909</v>
      </c>
      <c r="D22" s="709">
        <v>2712763</v>
      </c>
      <c r="E22" s="709">
        <v>566147</v>
      </c>
      <c r="F22" s="709">
        <v>4169943</v>
      </c>
    </row>
    <row r="23" spans="1:6" ht="14.4" x14ac:dyDescent="0.3">
      <c r="A23" s="154">
        <v>2013</v>
      </c>
      <c r="B23" s="709">
        <v>-135651</v>
      </c>
      <c r="C23" s="709">
        <v>3129199</v>
      </c>
      <c r="D23" s="709">
        <v>2302008</v>
      </c>
      <c r="E23" s="709">
        <v>827191</v>
      </c>
      <c r="F23" s="709">
        <v>2993549</v>
      </c>
    </row>
    <row r="24" spans="1:6" ht="14.4" x14ac:dyDescent="0.3">
      <c r="A24" s="154">
        <v>2014</v>
      </c>
      <c r="B24" s="709">
        <v>-139897.21316057301</v>
      </c>
      <c r="C24" s="709">
        <v>2642656.7148364577</v>
      </c>
      <c r="D24" s="709">
        <v>1989508.2006293277</v>
      </c>
      <c r="E24" s="709">
        <v>653148.51420712972</v>
      </c>
      <c r="F24" s="709">
        <v>2502759.5016758847</v>
      </c>
    </row>
    <row r="25" spans="1:6" ht="14.4" x14ac:dyDescent="0.3">
      <c r="A25" s="154">
        <v>2015</v>
      </c>
      <c r="B25" s="709">
        <v>332751.65555371251</v>
      </c>
      <c r="C25" s="709">
        <v>1675908.9156503216</v>
      </c>
      <c r="D25" s="709">
        <v>1523610.7556618103</v>
      </c>
      <c r="E25" s="709">
        <v>152298.15998851135</v>
      </c>
      <c r="F25" s="709">
        <v>2008660.5712040341</v>
      </c>
    </row>
    <row r="26" spans="1:6" ht="14.4" x14ac:dyDescent="0.3">
      <c r="A26" s="154">
        <v>2016</v>
      </c>
      <c r="B26" s="709">
        <v>-724578.75722851907</v>
      </c>
      <c r="C26" s="709">
        <v>725717.9718425225</v>
      </c>
      <c r="D26" s="709">
        <v>643366.98752692528</v>
      </c>
      <c r="E26" s="709">
        <v>82350.984315597205</v>
      </c>
      <c r="F26" s="709">
        <v>1139.2146140036621</v>
      </c>
    </row>
    <row r="27" spans="1:6" ht="14.4" x14ac:dyDescent="0.3">
      <c r="A27" s="154">
        <v>2017</v>
      </c>
      <c r="B27" s="709">
        <v>-7168.1023315538278</v>
      </c>
      <c r="C27" s="709">
        <v>1279021.5196772318</v>
      </c>
      <c r="D27" s="709">
        <v>637365.66156097292</v>
      </c>
      <c r="E27" s="709">
        <v>530655.85811625898</v>
      </c>
      <c r="F27" s="709">
        <v>1271853.417345678</v>
      </c>
    </row>
    <row r="28" spans="1:6" ht="14.4" x14ac:dyDescent="0.3">
      <c r="A28" s="154">
        <v>2018</v>
      </c>
      <c r="B28" s="709">
        <v>485931.66854387912</v>
      </c>
      <c r="C28" s="709">
        <v>1920002.9996800923</v>
      </c>
      <c r="D28" s="709">
        <v>1419532.1632892203</v>
      </c>
      <c r="E28" s="709">
        <v>500470.83639087219</v>
      </c>
      <c r="F28" s="709">
        <v>2405934.6682239715</v>
      </c>
    </row>
    <row r="29" spans="1:6" ht="14.4" x14ac:dyDescent="0.3">
      <c r="A29" s="154">
        <v>2019</v>
      </c>
      <c r="B29" s="709">
        <v>868110.41200000001</v>
      </c>
      <c r="C29" s="709">
        <v>1852383.5529999998</v>
      </c>
      <c r="D29" s="709">
        <v>1452312.1709999999</v>
      </c>
      <c r="E29" s="709">
        <v>400071.38199999998</v>
      </c>
      <c r="F29" s="709">
        <v>2720493.9649999999</v>
      </c>
    </row>
    <row r="30" spans="1:6" ht="14.4" x14ac:dyDescent="0.3">
      <c r="A30" s="154">
        <v>2020</v>
      </c>
      <c r="B30" s="709">
        <v>-114941.91700000013</v>
      </c>
      <c r="C30" s="709">
        <v>1814638.0929999999</v>
      </c>
      <c r="D30" s="709">
        <v>1533602.7759999998</v>
      </c>
      <c r="E30" s="709">
        <v>281035.31699999998</v>
      </c>
      <c r="F30" s="709">
        <v>1699696.1759999997</v>
      </c>
    </row>
    <row r="31" spans="1:6" ht="14.4" x14ac:dyDescent="0.3">
      <c r="A31" s="154" t="s">
        <v>914</v>
      </c>
      <c r="B31" s="709">
        <v>5324.8219999996945</v>
      </c>
      <c r="C31" s="709">
        <v>1657834.6639999999</v>
      </c>
      <c r="D31" s="709">
        <v>1373478.15</v>
      </c>
      <c r="E31" s="709">
        <v>284356.51400000002</v>
      </c>
      <c r="F31" s="709">
        <v>1663159.4859999996</v>
      </c>
    </row>
    <row r="32" spans="1:6" ht="14.4" x14ac:dyDescent="0.3">
      <c r="A32" s="708" t="s">
        <v>915</v>
      </c>
      <c r="B32" s="707">
        <v>106404.3879999998</v>
      </c>
      <c r="C32" s="707">
        <v>4210446.5959999999</v>
      </c>
      <c r="D32" s="707">
        <v>3099111.5589999999</v>
      </c>
      <c r="E32" s="707">
        <v>1111335.037</v>
      </c>
      <c r="F32" s="707">
        <v>4316850.9839999992</v>
      </c>
    </row>
    <row r="33" spans="1:6" ht="14.4" x14ac:dyDescent="0.3">
      <c r="A33" s="909" t="s">
        <v>916</v>
      </c>
      <c r="B33" s="706"/>
      <c r="C33" s="706"/>
      <c r="D33" s="706"/>
      <c r="E33" s="706"/>
      <c r="F33" s="706"/>
    </row>
    <row r="34" spans="1:6" ht="14.4" x14ac:dyDescent="0.3">
      <c r="A34" s="26" t="s">
        <v>30</v>
      </c>
      <c r="B34" s="167"/>
      <c r="C34" s="167"/>
      <c r="D34" s="167"/>
      <c r="E34" s="167"/>
      <c r="F34" s="167"/>
    </row>
    <row r="36" spans="1:6" ht="14.4" x14ac:dyDescent="0.3">
      <c r="B36" s="705"/>
      <c r="C36" s="705"/>
      <c r="D36" s="705"/>
      <c r="E36" s="705"/>
      <c r="F36" s="705"/>
    </row>
    <row r="37" spans="1:6" x14ac:dyDescent="0.3">
      <c r="B37" s="103"/>
      <c r="C37" s="103"/>
      <c r="D37" s="103"/>
      <c r="E37" s="103"/>
      <c r="F37" s="103"/>
    </row>
  </sheetData>
  <mergeCells count="7">
    <mergeCell ref="A2:F2"/>
    <mergeCell ref="A3:F3"/>
    <mergeCell ref="B5:B6"/>
    <mergeCell ref="C5:C6"/>
    <mergeCell ref="D5:D6"/>
    <mergeCell ref="E5:E6"/>
    <mergeCell ref="F5:F6"/>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FC53-A5CD-49B9-92BB-9D81F37D4501}">
  <dimension ref="A1:I18"/>
  <sheetViews>
    <sheetView showGridLines="0" workbookViewId="0">
      <selection activeCell="A26" sqref="A26:A27"/>
    </sheetView>
  </sheetViews>
  <sheetFormatPr baseColWidth="10" defaultColWidth="10.6640625" defaultRowHeight="13.8" x14ac:dyDescent="0.3"/>
  <cols>
    <col min="1" max="1" width="33.33203125" style="4" customWidth="1"/>
    <col min="2" max="2" width="11.5546875" style="4" customWidth="1"/>
    <col min="3" max="3" width="13" style="4" customWidth="1"/>
    <col min="4" max="4" width="11.33203125" style="4" customWidth="1"/>
    <col min="5" max="5" width="13" style="4" customWidth="1"/>
    <col min="6" max="6" width="16.33203125" style="4" customWidth="1"/>
    <col min="7" max="16384" width="10.6640625" style="4"/>
  </cols>
  <sheetData>
    <row r="1" spans="1:9" x14ac:dyDescent="0.3">
      <c r="A1" s="214" t="s">
        <v>79</v>
      </c>
      <c r="D1" s="587"/>
    </row>
    <row r="2" spans="1:9" x14ac:dyDescent="0.3">
      <c r="A2" s="214" t="s">
        <v>80</v>
      </c>
    </row>
    <row r="3" spans="1:9" x14ac:dyDescent="0.3">
      <c r="A3" s="4" t="s">
        <v>10</v>
      </c>
    </row>
    <row r="5" spans="1:9" ht="40.200000000000003" customHeight="1" x14ac:dyDescent="0.3">
      <c r="A5" s="228"/>
      <c r="B5" s="221" t="s">
        <v>33</v>
      </c>
      <c r="C5" s="221" t="s">
        <v>15</v>
      </c>
      <c r="D5" s="221" t="s">
        <v>34</v>
      </c>
      <c r="E5" s="221" t="s">
        <v>35</v>
      </c>
      <c r="F5" s="222" t="s">
        <v>81</v>
      </c>
      <c r="G5" s="229"/>
    </row>
    <row r="6" spans="1:9" ht="13.05" x14ac:dyDescent="0.3">
      <c r="A6" s="1" t="s">
        <v>82</v>
      </c>
      <c r="B6" s="320">
        <v>46522342.323207244</v>
      </c>
      <c r="C6" s="320">
        <v>47701499.902216904</v>
      </c>
      <c r="D6" s="320">
        <v>49479923.139594063</v>
      </c>
      <c r="E6" s="470">
        <v>6.3573341002238548</v>
      </c>
      <c r="F6" s="320">
        <v>1778423.2373771593</v>
      </c>
      <c r="G6" s="229"/>
      <c r="H6" s="32"/>
      <c r="I6" s="32"/>
    </row>
    <row r="7" spans="1:9" ht="13.05" x14ac:dyDescent="0.3">
      <c r="A7" s="336" t="s">
        <v>83</v>
      </c>
      <c r="B7" s="321">
        <v>37260994.1215882</v>
      </c>
      <c r="C7" s="321">
        <v>38937061.524082616</v>
      </c>
      <c r="D7" s="321">
        <v>41227548.164263427</v>
      </c>
      <c r="E7" s="507">
        <v>10.645325322592747</v>
      </c>
      <c r="F7" s="321">
        <v>2290486.6401808113</v>
      </c>
      <c r="G7" s="229"/>
      <c r="H7" s="32"/>
      <c r="I7" s="32"/>
    </row>
    <row r="8" spans="1:9" x14ac:dyDescent="0.3">
      <c r="A8" s="509" t="s">
        <v>84</v>
      </c>
      <c r="B8" s="504">
        <v>1897739.13951285</v>
      </c>
      <c r="C8" s="504">
        <v>1803673.9020503787</v>
      </c>
      <c r="D8" s="504">
        <v>1633432.485580818</v>
      </c>
      <c r="E8" s="510">
        <v>-13.927449164582095</v>
      </c>
      <c r="F8" s="504">
        <v>-170241.4164695607</v>
      </c>
      <c r="G8" s="229"/>
      <c r="H8" s="32"/>
      <c r="I8" s="32"/>
    </row>
    <row r="9" spans="1:9" x14ac:dyDescent="0.3">
      <c r="A9" s="509" t="s">
        <v>85</v>
      </c>
      <c r="B9" s="504">
        <v>35363254.982075348</v>
      </c>
      <c r="C9" s="504">
        <v>37133387.62203224</v>
      </c>
      <c r="D9" s="504">
        <v>39594115.67868261</v>
      </c>
      <c r="E9" s="510">
        <v>11.964002461741053</v>
      </c>
      <c r="F9" s="504">
        <v>2460728.0566503704</v>
      </c>
      <c r="G9" s="229"/>
      <c r="H9" s="32"/>
      <c r="I9" s="32"/>
    </row>
    <row r="10" spans="1:9" ht="13.05" x14ac:dyDescent="0.3">
      <c r="A10" s="218" t="s">
        <v>86</v>
      </c>
      <c r="B10" s="321">
        <v>1694519.7835509209</v>
      </c>
      <c r="C10" s="321">
        <v>1361901.3189293314</v>
      </c>
      <c r="D10" s="321">
        <v>1036089.7794109799</v>
      </c>
      <c r="E10" s="507">
        <v>-38.856436527414253</v>
      </c>
      <c r="F10" s="321">
        <v>-325811.53951835143</v>
      </c>
      <c r="G10" s="229"/>
      <c r="H10" s="32"/>
      <c r="I10" s="32"/>
    </row>
    <row r="11" spans="1:9" ht="13.05" x14ac:dyDescent="0.3">
      <c r="A11" s="218" t="s">
        <v>87</v>
      </c>
      <c r="B11" s="321">
        <v>2680852.3418588904</v>
      </c>
      <c r="C11" s="321">
        <v>2582557.3692049505</v>
      </c>
      <c r="D11" s="321">
        <v>2981959.8565429254</v>
      </c>
      <c r="E11" s="507">
        <v>11.231782891677211</v>
      </c>
      <c r="F11" s="321">
        <v>399402.48733797483</v>
      </c>
      <c r="G11" s="229"/>
      <c r="H11" s="32"/>
      <c r="I11" s="32"/>
    </row>
    <row r="12" spans="1:9" ht="14.55" x14ac:dyDescent="0.3">
      <c r="A12" s="230" t="s">
        <v>88</v>
      </c>
      <c r="B12" s="324">
        <v>4885976.1723300759</v>
      </c>
      <c r="C12" s="324">
        <v>4819979.6900000013</v>
      </c>
      <c r="D12" s="324">
        <v>4234325.3579575997</v>
      </c>
      <c r="E12" s="508">
        <v>-13.337167259694393</v>
      </c>
      <c r="F12" s="324">
        <v>-585654.33204240166</v>
      </c>
      <c r="G12" s="229"/>
      <c r="H12" s="32"/>
      <c r="I12" s="32"/>
    </row>
    <row r="13" spans="1:9" x14ac:dyDescent="0.3">
      <c r="A13" s="1007" t="s">
        <v>29</v>
      </c>
      <c r="B13" s="1007"/>
      <c r="C13" s="1007"/>
      <c r="D13" s="1007"/>
      <c r="E13" s="1007"/>
      <c r="F13" s="1007"/>
    </row>
    <row r="14" spans="1:9" x14ac:dyDescent="0.3">
      <c r="A14" s="1008"/>
      <c r="B14" s="1008"/>
      <c r="C14" s="1008"/>
      <c r="D14" s="1008"/>
      <c r="E14" s="1008"/>
      <c r="F14" s="1008"/>
    </row>
    <row r="15" spans="1:9" ht="16.95" customHeight="1" x14ac:dyDescent="0.3">
      <c r="A15" s="1008" t="s">
        <v>89</v>
      </c>
      <c r="B15" s="1008"/>
      <c r="C15" s="1008"/>
      <c r="D15" s="1008"/>
      <c r="E15" s="1008"/>
      <c r="F15" s="1008"/>
    </row>
    <row r="16" spans="1:9" x14ac:dyDescent="0.3">
      <c r="A16" s="1008"/>
      <c r="B16" s="1008"/>
      <c r="C16" s="1008"/>
      <c r="D16" s="1008"/>
      <c r="E16" s="1008"/>
      <c r="F16" s="1008"/>
    </row>
    <row r="17" spans="1:6" x14ac:dyDescent="0.3">
      <c r="A17" s="1008"/>
      <c r="B17" s="1008"/>
      <c r="C17" s="1008"/>
      <c r="D17" s="1008"/>
      <c r="E17" s="1008"/>
      <c r="F17" s="1008"/>
    </row>
    <row r="18" spans="1:6" ht="13.05" x14ac:dyDescent="0.3">
      <c r="A18" s="5" t="s">
        <v>30</v>
      </c>
    </row>
  </sheetData>
  <mergeCells count="2">
    <mergeCell ref="A13:F14"/>
    <mergeCell ref="A15:F17"/>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206E-6160-4097-991F-2BE3AB942710}">
  <dimension ref="A1:F57"/>
  <sheetViews>
    <sheetView workbookViewId="0">
      <selection activeCell="B10" sqref="B10:C56"/>
    </sheetView>
  </sheetViews>
  <sheetFormatPr baseColWidth="10" defaultColWidth="11.44140625" defaultRowHeight="13.8" x14ac:dyDescent="0.3"/>
  <cols>
    <col min="1" max="1" width="61.33203125" style="7" bestFit="1" customWidth="1"/>
    <col min="2" max="2" width="11.44140625" style="7"/>
    <col min="3" max="3" width="22.33203125" style="7" customWidth="1"/>
    <col min="4" max="16384" width="11.44140625" style="7"/>
  </cols>
  <sheetData>
    <row r="1" spans="1:3" x14ac:dyDescent="0.3">
      <c r="A1" s="1153" t="s">
        <v>917</v>
      </c>
      <c r="B1" s="1153"/>
      <c r="C1" s="1153"/>
    </row>
    <row r="2" spans="1:3" x14ac:dyDescent="0.3">
      <c r="A2" s="1153" t="s">
        <v>918</v>
      </c>
      <c r="B2" s="1153"/>
      <c r="C2" s="1153"/>
    </row>
    <row r="3" spans="1:3" x14ac:dyDescent="0.3">
      <c r="A3" s="1153" t="s">
        <v>816</v>
      </c>
      <c r="B3" s="1153"/>
      <c r="C3" s="1153"/>
    </row>
    <row r="4" spans="1:3" x14ac:dyDescent="0.3">
      <c r="A4" s="1154" t="s">
        <v>919</v>
      </c>
      <c r="B4" s="1154"/>
      <c r="C4" s="1154"/>
    </row>
    <row r="5" spans="1:3" x14ac:dyDescent="0.3">
      <c r="A5" s="436"/>
      <c r="B5" s="436"/>
      <c r="C5" s="436"/>
    </row>
    <row r="6" spans="1:3" ht="24" customHeight="1" x14ac:dyDescent="0.3">
      <c r="A6" s="437"/>
      <c r="B6" s="1020" t="s">
        <v>920</v>
      </c>
      <c r="C6" s="1020" t="s">
        <v>221</v>
      </c>
    </row>
    <row r="7" spans="1:3" x14ac:dyDescent="0.3">
      <c r="A7" s="158"/>
      <c r="B7" s="1021"/>
      <c r="C7" s="1021"/>
    </row>
    <row r="8" spans="1:3" x14ac:dyDescent="0.3">
      <c r="A8" s="90" t="s">
        <v>817</v>
      </c>
      <c r="B8" s="714"/>
      <c r="C8" s="720"/>
    </row>
    <row r="9" spans="1:3" x14ac:dyDescent="0.3">
      <c r="A9" s="90" t="s">
        <v>16</v>
      </c>
      <c r="B9" s="157"/>
      <c r="C9" s="719"/>
    </row>
    <row r="10" spans="1:3" x14ac:dyDescent="0.3">
      <c r="A10" s="90" t="s">
        <v>921</v>
      </c>
      <c r="B10" s="713">
        <v>52883756.393185146</v>
      </c>
      <c r="C10" s="716">
        <v>23.44283564064845</v>
      </c>
    </row>
    <row r="11" spans="1:3" x14ac:dyDescent="0.3">
      <c r="A11" s="92" t="s">
        <v>819</v>
      </c>
      <c r="B11" s="714">
        <v>42860727.243999995</v>
      </c>
      <c r="C11" s="715">
        <v>18.999727945748486</v>
      </c>
    </row>
    <row r="12" spans="1:3" x14ac:dyDescent="0.3">
      <c r="A12" s="92" t="s">
        <v>820</v>
      </c>
      <c r="B12" s="714">
        <v>2962413.3000000003</v>
      </c>
      <c r="C12" s="715">
        <v>1.313207926744786</v>
      </c>
    </row>
    <row r="13" spans="1:3" x14ac:dyDescent="0.3">
      <c r="A13" s="92" t="s">
        <v>821</v>
      </c>
      <c r="B13" s="714">
        <v>3127879.1695823069</v>
      </c>
      <c r="C13" s="715">
        <v>1.3865572772696451</v>
      </c>
    </row>
    <row r="14" spans="1:3" x14ac:dyDescent="0.3">
      <c r="A14" s="92" t="s">
        <v>822</v>
      </c>
      <c r="B14" s="714">
        <v>98798.102313063195</v>
      </c>
      <c r="C14" s="715">
        <v>4.3796201936055636E-2</v>
      </c>
    </row>
    <row r="15" spans="1:3" x14ac:dyDescent="0.3">
      <c r="A15" s="92" t="s">
        <v>823</v>
      </c>
      <c r="B15" s="714">
        <v>1103762.3317968785</v>
      </c>
      <c r="C15" s="715">
        <v>0.48928670532162727</v>
      </c>
    </row>
    <row r="16" spans="1:3" x14ac:dyDescent="0.3">
      <c r="A16" s="92" t="s">
        <v>824</v>
      </c>
      <c r="B16" s="714">
        <v>794085.35499529843</v>
      </c>
      <c r="C16" s="715">
        <v>0.35201002597840525</v>
      </c>
    </row>
    <row r="17" spans="1:3" x14ac:dyDescent="0.3">
      <c r="A17" s="92" t="s">
        <v>825</v>
      </c>
      <c r="B17" s="714">
        <v>1936090.8904976039</v>
      </c>
      <c r="C17" s="715">
        <v>0.85824955764944244</v>
      </c>
    </row>
    <row r="18" spans="1:3" x14ac:dyDescent="0.3">
      <c r="A18" s="92"/>
      <c r="B18" s="714"/>
      <c r="C18" s="715"/>
    </row>
    <row r="19" spans="1:3" x14ac:dyDescent="0.3">
      <c r="A19" s="90" t="s">
        <v>922</v>
      </c>
      <c r="B19" s="713">
        <v>52094479.084895</v>
      </c>
      <c r="C19" s="716">
        <v>23.092956973263849</v>
      </c>
    </row>
    <row r="20" spans="1:3" x14ac:dyDescent="0.3">
      <c r="A20" s="92" t="s">
        <v>923</v>
      </c>
      <c r="B20" s="714">
        <v>10431623.725099999</v>
      </c>
      <c r="C20" s="715">
        <v>4.6242335479051118</v>
      </c>
    </row>
    <row r="21" spans="1:3" x14ac:dyDescent="0.3">
      <c r="A21" s="92" t="s">
        <v>924</v>
      </c>
      <c r="B21" s="714">
        <v>4299681.1564999996</v>
      </c>
      <c r="C21" s="715">
        <v>1.9060052752230716</v>
      </c>
    </row>
    <row r="22" spans="1:3" x14ac:dyDescent="0.3">
      <c r="A22" s="92" t="s">
        <v>925</v>
      </c>
      <c r="B22" s="714">
        <v>2030535.9314949999</v>
      </c>
      <c r="C22" s="715">
        <v>0.90011609142429305</v>
      </c>
    </row>
    <row r="23" spans="1:3" x14ac:dyDescent="0.3">
      <c r="A23" s="92" t="s">
        <v>926</v>
      </c>
      <c r="B23" s="714">
        <v>27678511.670499999</v>
      </c>
      <c r="C23" s="715">
        <v>12.269604962345621</v>
      </c>
    </row>
    <row r="24" spans="1:3" x14ac:dyDescent="0.3">
      <c r="A24" s="92" t="s">
        <v>927</v>
      </c>
      <c r="B24" s="714">
        <v>7648837.8096000003</v>
      </c>
      <c r="C24" s="715">
        <v>3.3906526283661855</v>
      </c>
    </row>
    <row r="25" spans="1:3" x14ac:dyDescent="0.3">
      <c r="A25" s="92" t="s">
        <v>893</v>
      </c>
      <c r="B25" s="714">
        <v>5288.7916999999998</v>
      </c>
      <c r="C25" s="715">
        <v>2.3444679995671207E-3</v>
      </c>
    </row>
    <row r="26" spans="1:3" x14ac:dyDescent="0.3">
      <c r="A26" s="90" t="s">
        <v>833</v>
      </c>
      <c r="B26" s="713">
        <v>789277.30829014629</v>
      </c>
      <c r="C26" s="716">
        <v>0.34987866738459766</v>
      </c>
    </row>
    <row r="27" spans="1:3" x14ac:dyDescent="0.3">
      <c r="A27" s="90" t="s">
        <v>928</v>
      </c>
      <c r="B27" s="714">
        <v>9429451.0097000003</v>
      </c>
      <c r="C27" s="718">
        <v>4.1799804945480314</v>
      </c>
    </row>
    <row r="28" spans="1:3" x14ac:dyDescent="0.3">
      <c r="A28" s="92" t="s">
        <v>929</v>
      </c>
      <c r="B28" s="714">
        <v>18892.237000000001</v>
      </c>
      <c r="C28" s="718">
        <v>8.3747380496641492E-3</v>
      </c>
    </row>
    <row r="29" spans="1:3" x14ac:dyDescent="0.3">
      <c r="A29" s="92" t="s">
        <v>930</v>
      </c>
      <c r="B29" s="714">
        <v>5584164.4873000002</v>
      </c>
      <c r="C29" s="718">
        <v>2.4754037760258143</v>
      </c>
    </row>
    <row r="30" spans="1:3" x14ac:dyDescent="0.3">
      <c r="A30" s="157" t="s">
        <v>931</v>
      </c>
      <c r="B30" s="964">
        <v>3864178.7593999994</v>
      </c>
      <c r="C30" s="718">
        <v>1.7129514565718811</v>
      </c>
    </row>
    <row r="31" spans="1:3" x14ac:dyDescent="0.3">
      <c r="A31" s="157"/>
      <c r="B31" s="964"/>
      <c r="C31" s="717"/>
    </row>
    <row r="32" spans="1:3" x14ac:dyDescent="0.3">
      <c r="A32" s="161" t="s">
        <v>28</v>
      </c>
      <c r="B32" s="970">
        <v>52902648.63018515</v>
      </c>
      <c r="C32" s="716">
        <v>23.451210378698114</v>
      </c>
    </row>
    <row r="33" spans="1:3" x14ac:dyDescent="0.3">
      <c r="A33" s="161" t="s">
        <v>103</v>
      </c>
      <c r="B33" s="970">
        <v>61542822.331595004</v>
      </c>
      <c r="C33" s="716">
        <v>27.281312205861546</v>
      </c>
    </row>
    <row r="34" spans="1:3" x14ac:dyDescent="0.3">
      <c r="A34" s="90" t="s">
        <v>838</v>
      </c>
      <c r="B34" s="713">
        <v>-8640173.701409854</v>
      </c>
      <c r="C34" s="716">
        <v>-3.8301018271634337</v>
      </c>
    </row>
    <row r="35" spans="1:3" x14ac:dyDescent="0.3">
      <c r="A35" s="11"/>
      <c r="B35" s="968"/>
      <c r="C35" s="969"/>
    </row>
    <row r="36" spans="1:3" x14ac:dyDescent="0.3">
      <c r="A36" s="90" t="s">
        <v>839</v>
      </c>
      <c r="B36" s="714"/>
      <c r="C36" s="715"/>
    </row>
    <row r="37" spans="1:3" x14ac:dyDescent="0.3">
      <c r="A37" s="438"/>
      <c r="B37" s="714"/>
      <c r="C37" s="717"/>
    </row>
    <row r="38" spans="1:3" x14ac:dyDescent="0.3">
      <c r="A38" s="90" t="s">
        <v>16</v>
      </c>
      <c r="B38" s="714"/>
      <c r="C38" s="717"/>
    </row>
    <row r="39" spans="1:3" x14ac:dyDescent="0.3">
      <c r="A39" s="92" t="s">
        <v>932</v>
      </c>
      <c r="B39" s="714">
        <v>0</v>
      </c>
      <c r="C39" s="717"/>
    </row>
    <row r="40" spans="1:3" x14ac:dyDescent="0.3">
      <c r="A40" s="92" t="s">
        <v>933</v>
      </c>
      <c r="B40" s="714">
        <v>0</v>
      </c>
      <c r="C40" s="718"/>
    </row>
    <row r="41" spans="1:3" x14ac:dyDescent="0.3">
      <c r="A41" s="92" t="s">
        <v>934</v>
      </c>
      <c r="B41" s="714">
        <v>0</v>
      </c>
      <c r="C41" s="718"/>
    </row>
    <row r="42" spans="1:3" x14ac:dyDescent="0.3">
      <c r="A42" s="92" t="s">
        <v>935</v>
      </c>
      <c r="B42" s="714">
        <v>0</v>
      </c>
      <c r="C42" s="718"/>
    </row>
    <row r="43" spans="1:3" x14ac:dyDescent="0.3">
      <c r="A43" s="92" t="s">
        <v>936</v>
      </c>
      <c r="B43" s="714">
        <v>18662.094291000001</v>
      </c>
      <c r="C43" s="718">
        <v>8.2727181087796961E-2</v>
      </c>
    </row>
    <row r="44" spans="1:3" x14ac:dyDescent="0.3">
      <c r="A44" s="92" t="s">
        <v>937</v>
      </c>
      <c r="B44" s="714">
        <v>18662.094291000001</v>
      </c>
      <c r="C44" s="718">
        <v>8.2727181087796961E-2</v>
      </c>
    </row>
    <row r="45" spans="1:3" x14ac:dyDescent="0.3">
      <c r="A45" s="157" t="s">
        <v>845</v>
      </c>
      <c r="B45" s="964">
        <v>-18662.094291000001</v>
      </c>
      <c r="C45" s="718">
        <v>-8.2727181087796961E-2</v>
      </c>
    </row>
    <row r="46" spans="1:3" x14ac:dyDescent="0.3">
      <c r="A46" s="157" t="s">
        <v>928</v>
      </c>
      <c r="B46" s="964">
        <v>0</v>
      </c>
      <c r="C46" s="718"/>
    </row>
    <row r="47" spans="1:3" x14ac:dyDescent="0.3">
      <c r="A47" s="157"/>
      <c r="B47" s="964"/>
      <c r="C47" s="718"/>
    </row>
    <row r="48" spans="1:3" x14ac:dyDescent="0.3">
      <c r="A48" s="161" t="s">
        <v>28</v>
      </c>
      <c r="B48" s="970">
        <v>0</v>
      </c>
      <c r="C48" s="965"/>
    </row>
    <row r="49" spans="1:6" x14ac:dyDescent="0.3">
      <c r="A49" s="161" t="s">
        <v>103</v>
      </c>
      <c r="B49" s="970">
        <v>18662.094291000001</v>
      </c>
      <c r="C49" s="965">
        <v>8.2727181087796961E-2</v>
      </c>
    </row>
    <row r="50" spans="1:6" x14ac:dyDescent="0.3">
      <c r="A50" s="161" t="s">
        <v>938</v>
      </c>
      <c r="B50" s="971">
        <v>-18662.094291000001</v>
      </c>
      <c r="C50" s="965">
        <v>-8.2727181087796961E-2</v>
      </c>
    </row>
    <row r="51" spans="1:6" x14ac:dyDescent="0.3">
      <c r="A51" s="92"/>
      <c r="B51" s="714"/>
      <c r="C51" s="717"/>
    </row>
    <row r="52" spans="1:6" x14ac:dyDescent="0.3">
      <c r="A52" s="345" t="s">
        <v>848</v>
      </c>
      <c r="B52" s="972"/>
      <c r="C52" s="967"/>
    </row>
    <row r="53" spans="1:6" x14ac:dyDescent="0.3">
      <c r="A53" s="157"/>
      <c r="B53" s="964"/>
      <c r="C53" s="717"/>
    </row>
    <row r="54" spans="1:6" x14ac:dyDescent="0.3">
      <c r="A54" s="161" t="s">
        <v>28</v>
      </c>
      <c r="B54" s="970">
        <v>52902648.63018515</v>
      </c>
      <c r="C54" s="965">
        <v>23.451210378698114</v>
      </c>
      <c r="E54" s="712"/>
      <c r="F54" s="423"/>
    </row>
    <row r="55" spans="1:6" x14ac:dyDescent="0.3">
      <c r="A55" s="161" t="s">
        <v>103</v>
      </c>
      <c r="B55" s="970">
        <v>61561484.425886005</v>
      </c>
      <c r="C55" s="965">
        <v>27.289584923970327</v>
      </c>
      <c r="E55" s="712"/>
      <c r="F55" s="423"/>
    </row>
    <row r="56" spans="1:6" x14ac:dyDescent="0.3">
      <c r="A56" s="974" t="s">
        <v>939</v>
      </c>
      <c r="B56" s="973">
        <v>-8658835.7957008556</v>
      </c>
      <c r="C56" s="966">
        <v>-3.838374545272214</v>
      </c>
      <c r="E56" s="712"/>
      <c r="F56" s="423"/>
    </row>
    <row r="57" spans="1:6" x14ac:dyDescent="0.3">
      <c r="A57" s="921" t="s">
        <v>30</v>
      </c>
    </row>
  </sheetData>
  <mergeCells count="6">
    <mergeCell ref="A1:C1"/>
    <mergeCell ref="A2:C2"/>
    <mergeCell ref="A3:C3"/>
    <mergeCell ref="A4:C4"/>
    <mergeCell ref="B6:B7"/>
    <mergeCell ref="C6:C7"/>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45AB-7E60-4E8B-AC1F-CD1E51E0BC1A}">
  <dimension ref="A1:K29"/>
  <sheetViews>
    <sheetView showGridLines="0" topLeftCell="A19" zoomScaleNormal="100" workbookViewId="0">
      <selection activeCell="G8" sqref="G8:K26"/>
    </sheetView>
  </sheetViews>
  <sheetFormatPr baseColWidth="10" defaultColWidth="11.44140625" defaultRowHeight="13.8" x14ac:dyDescent="0.3"/>
  <cols>
    <col min="1" max="1" width="6.6640625" style="4" customWidth="1"/>
    <col min="2" max="2" width="11.33203125" style="4" customWidth="1"/>
    <col min="3" max="3" width="10.6640625" style="4" customWidth="1"/>
    <col min="4" max="4" width="11.6640625" style="4" customWidth="1"/>
    <col min="5" max="5" width="75.6640625" style="4" bestFit="1" customWidth="1"/>
    <col min="6" max="6" width="13" style="4" customWidth="1"/>
    <col min="7" max="7" width="15" style="4" customWidth="1"/>
    <col min="8" max="9" width="13.44140625" style="4" bestFit="1" customWidth="1"/>
    <col min="10" max="10" width="16.6640625" style="4" bestFit="1" customWidth="1"/>
    <col min="11" max="11" width="13.44140625" style="4" bestFit="1" customWidth="1"/>
    <col min="12" max="16384" width="11.44140625" style="4"/>
  </cols>
  <sheetData>
    <row r="1" spans="1:11" x14ac:dyDescent="0.3">
      <c r="A1" s="6" t="s">
        <v>940</v>
      </c>
      <c r="B1" s="7"/>
      <c r="C1" s="7"/>
      <c r="D1" s="7"/>
      <c r="E1" s="7"/>
      <c r="F1" s="7"/>
      <c r="G1" s="7"/>
      <c r="H1" s="7"/>
      <c r="I1" s="7"/>
      <c r="J1" s="7"/>
      <c r="K1" s="7"/>
    </row>
    <row r="2" spans="1:11" x14ac:dyDescent="0.3">
      <c r="A2" s="163" t="s">
        <v>941</v>
      </c>
      <c r="B2" s="163"/>
      <c r="C2" s="163"/>
      <c r="D2" s="163"/>
      <c r="E2" s="163"/>
      <c r="F2" s="163"/>
      <c r="G2" s="163"/>
      <c r="H2" s="7"/>
      <c r="I2" s="7"/>
      <c r="J2" s="7"/>
      <c r="K2" s="7"/>
    </row>
    <row r="3" spans="1:11" x14ac:dyDescent="0.3">
      <c r="A3" s="163" t="s">
        <v>942</v>
      </c>
      <c r="B3" s="163"/>
      <c r="C3" s="163"/>
      <c r="D3" s="163"/>
      <c r="E3" s="163"/>
      <c r="F3" s="163"/>
      <c r="G3" s="163"/>
      <c r="H3" s="7"/>
      <c r="I3" s="7"/>
      <c r="J3" s="7"/>
      <c r="K3" s="7"/>
    </row>
    <row r="4" spans="1:11" s="7" customFormat="1" x14ac:dyDescent="0.3">
      <c r="A4" s="7" t="s">
        <v>943</v>
      </c>
      <c r="D4" s="651"/>
    </row>
    <row r="5" spans="1:11" x14ac:dyDescent="0.3">
      <c r="A5" s="164"/>
      <c r="B5" s="164"/>
      <c r="C5" s="164"/>
      <c r="D5" s="164"/>
      <c r="E5" s="164"/>
      <c r="F5" s="164"/>
      <c r="G5" s="164"/>
      <c r="H5" s="7"/>
      <c r="I5" s="7"/>
      <c r="J5" s="7"/>
      <c r="K5" s="7"/>
    </row>
    <row r="6" spans="1:11" x14ac:dyDescent="0.3">
      <c r="A6" s="1158" t="s">
        <v>944</v>
      </c>
      <c r="B6" s="1158" t="s">
        <v>945</v>
      </c>
      <c r="C6" s="1158" t="s">
        <v>946</v>
      </c>
      <c r="D6" s="1158" t="s">
        <v>947</v>
      </c>
      <c r="E6" s="1158" t="s">
        <v>948</v>
      </c>
      <c r="F6" s="1158" t="s">
        <v>578</v>
      </c>
      <c r="G6" s="1159" t="s">
        <v>949</v>
      </c>
      <c r="H6" s="1159"/>
      <c r="I6" s="1159"/>
      <c r="J6" s="1159"/>
      <c r="K6" s="1159"/>
    </row>
    <row r="7" spans="1:11" x14ac:dyDescent="0.3">
      <c r="A7" s="1158"/>
      <c r="B7" s="1158"/>
      <c r="C7" s="1158"/>
      <c r="D7" s="1158"/>
      <c r="E7" s="1158"/>
      <c r="F7" s="1158"/>
      <c r="G7" s="910">
        <v>2021</v>
      </c>
      <c r="H7" s="910">
        <v>2022</v>
      </c>
      <c r="I7" s="910">
        <v>2023</v>
      </c>
      <c r="J7" s="910">
        <v>2024</v>
      </c>
      <c r="K7" s="910">
        <v>2025</v>
      </c>
    </row>
    <row r="8" spans="1:11" ht="41.4" x14ac:dyDescent="0.3">
      <c r="A8" s="166">
        <v>2</v>
      </c>
      <c r="B8" s="166">
        <v>2021</v>
      </c>
      <c r="C8" s="166" t="s">
        <v>950</v>
      </c>
      <c r="D8" s="166" t="s">
        <v>951</v>
      </c>
      <c r="E8" s="549" t="s">
        <v>952</v>
      </c>
      <c r="F8" s="549" t="s">
        <v>953</v>
      </c>
      <c r="G8" s="554">
        <v>891641</v>
      </c>
      <c r="H8" s="554">
        <v>886787</v>
      </c>
      <c r="I8" s="554">
        <v>886787</v>
      </c>
      <c r="J8" s="554">
        <v>886787</v>
      </c>
      <c r="K8" s="554">
        <v>886787</v>
      </c>
    </row>
    <row r="9" spans="1:11" ht="55.2" x14ac:dyDescent="0.3">
      <c r="A9" s="166">
        <v>7</v>
      </c>
      <c r="B9" s="166">
        <v>2021</v>
      </c>
      <c r="C9" s="166" t="s">
        <v>954</v>
      </c>
      <c r="D9" s="166" t="s">
        <v>955</v>
      </c>
      <c r="E9" s="549" t="s">
        <v>956</v>
      </c>
      <c r="F9" s="549" t="s">
        <v>957</v>
      </c>
      <c r="G9" s="554">
        <v>3966</v>
      </c>
      <c r="H9" s="554">
        <v>3966</v>
      </c>
      <c r="I9" s="554">
        <v>3966</v>
      </c>
      <c r="J9" s="554">
        <v>3966</v>
      </c>
      <c r="K9" s="554">
        <v>3966</v>
      </c>
    </row>
    <row r="10" spans="1:11" ht="27.6" x14ac:dyDescent="0.3">
      <c r="A10" s="166">
        <v>8</v>
      </c>
      <c r="B10" s="166">
        <v>2021</v>
      </c>
      <c r="C10" s="166" t="s">
        <v>958</v>
      </c>
      <c r="D10" s="166" t="s">
        <v>959</v>
      </c>
      <c r="E10" s="549" t="s">
        <v>960</v>
      </c>
      <c r="F10" s="549" t="s">
        <v>961</v>
      </c>
      <c r="G10" s="555">
        <v>1579</v>
      </c>
      <c r="H10" s="555">
        <v>0</v>
      </c>
      <c r="I10" s="555">
        <v>1579</v>
      </c>
      <c r="J10" s="555">
        <v>0</v>
      </c>
      <c r="K10" s="555">
        <v>4637</v>
      </c>
    </row>
    <row r="11" spans="1:11" ht="27.6" x14ac:dyDescent="0.3">
      <c r="A11" s="166">
        <v>11</v>
      </c>
      <c r="B11" s="556">
        <v>2021</v>
      </c>
      <c r="C11" s="557" t="s">
        <v>962</v>
      </c>
      <c r="D11" s="557" t="s">
        <v>963</v>
      </c>
      <c r="E11" s="558" t="s">
        <v>964</v>
      </c>
      <c r="F11" s="558" t="s">
        <v>965</v>
      </c>
      <c r="G11" s="554">
        <v>3991156</v>
      </c>
      <c r="H11" s="554">
        <v>2220417</v>
      </c>
      <c r="I11" s="554">
        <v>4062280</v>
      </c>
      <c r="J11" s="554">
        <v>3951639</v>
      </c>
      <c r="K11" s="559"/>
    </row>
    <row r="12" spans="1:11" ht="55.2" x14ac:dyDescent="0.3">
      <c r="A12" s="166">
        <v>14</v>
      </c>
      <c r="B12" s="166">
        <v>2021</v>
      </c>
      <c r="C12" s="549" t="s">
        <v>966</v>
      </c>
      <c r="D12" s="166" t="s">
        <v>967</v>
      </c>
      <c r="E12" s="549" t="s">
        <v>968</v>
      </c>
      <c r="F12" s="549" t="s">
        <v>969</v>
      </c>
      <c r="G12" s="559">
        <v>26608000</v>
      </c>
      <c r="H12" s="559"/>
      <c r="I12" s="559"/>
      <c r="J12" s="559"/>
      <c r="K12" s="559"/>
    </row>
    <row r="13" spans="1:11" ht="41.4" x14ac:dyDescent="0.3">
      <c r="A13" s="166">
        <v>18</v>
      </c>
      <c r="B13" s="166">
        <v>2021</v>
      </c>
      <c r="C13" s="549" t="s">
        <v>970</v>
      </c>
      <c r="D13" s="166" t="s">
        <v>971</v>
      </c>
      <c r="E13" s="549" t="s">
        <v>972</v>
      </c>
      <c r="F13" s="549" t="s">
        <v>973</v>
      </c>
      <c r="G13" s="559"/>
      <c r="H13" s="554">
        <v>104734</v>
      </c>
      <c r="I13" s="559"/>
      <c r="J13" s="559"/>
      <c r="K13" s="559"/>
    </row>
    <row r="14" spans="1:11" ht="27.6" x14ac:dyDescent="0.3">
      <c r="A14" s="166">
        <v>19</v>
      </c>
      <c r="B14" s="166">
        <v>2021</v>
      </c>
      <c r="C14" s="166" t="s">
        <v>974</v>
      </c>
      <c r="D14" s="166" t="s">
        <v>975</v>
      </c>
      <c r="E14" s="549" t="s">
        <v>976</v>
      </c>
      <c r="F14" s="549" t="s">
        <v>977</v>
      </c>
      <c r="G14" s="559"/>
      <c r="H14" s="559"/>
      <c r="I14" s="559"/>
      <c r="J14" s="554">
        <v>100000</v>
      </c>
      <c r="K14" s="559"/>
    </row>
    <row r="15" spans="1:11" ht="55.2" x14ac:dyDescent="0.3">
      <c r="A15" s="166">
        <v>21</v>
      </c>
      <c r="B15" s="166">
        <v>2021</v>
      </c>
      <c r="C15" s="549" t="s">
        <v>978</v>
      </c>
      <c r="D15" s="549" t="s">
        <v>979</v>
      </c>
      <c r="E15" s="549" t="s">
        <v>980</v>
      </c>
      <c r="F15" s="549" t="s">
        <v>957</v>
      </c>
      <c r="G15" s="554">
        <v>2804000</v>
      </c>
      <c r="H15" s="559"/>
      <c r="I15" s="559"/>
      <c r="J15" s="559"/>
      <c r="K15" s="559"/>
    </row>
    <row r="16" spans="1:11" ht="27.6" x14ac:dyDescent="0.3">
      <c r="A16" s="166">
        <v>23</v>
      </c>
      <c r="B16" s="166">
        <v>2021</v>
      </c>
      <c r="C16" s="166" t="s">
        <v>981</v>
      </c>
      <c r="D16" s="166" t="s">
        <v>982</v>
      </c>
      <c r="E16" s="549" t="s">
        <v>983</v>
      </c>
      <c r="F16" s="166" t="s">
        <v>115</v>
      </c>
      <c r="G16" s="554"/>
      <c r="H16" s="554">
        <v>159231000</v>
      </c>
      <c r="I16" s="554">
        <v>129691000</v>
      </c>
      <c r="J16" s="554">
        <v>133514000</v>
      </c>
      <c r="K16" s="554">
        <v>136633000</v>
      </c>
    </row>
    <row r="17" spans="1:11" ht="41.4" x14ac:dyDescent="0.3">
      <c r="A17" s="166">
        <v>25</v>
      </c>
      <c r="B17" s="166">
        <v>2021</v>
      </c>
      <c r="C17" s="166" t="s">
        <v>984</v>
      </c>
      <c r="D17" s="166" t="s">
        <v>985</v>
      </c>
      <c r="E17" s="549" t="s">
        <v>986</v>
      </c>
      <c r="F17" s="549" t="s">
        <v>953</v>
      </c>
      <c r="G17" s="559"/>
      <c r="H17" s="554">
        <v>402495</v>
      </c>
      <c r="I17" s="554">
        <v>81642</v>
      </c>
      <c r="J17" s="554">
        <v>81642</v>
      </c>
      <c r="K17" s="554">
        <v>81642</v>
      </c>
    </row>
    <row r="18" spans="1:11" ht="41.4" x14ac:dyDescent="0.3">
      <c r="A18" s="166">
        <v>26</v>
      </c>
      <c r="B18" s="166">
        <v>2021</v>
      </c>
      <c r="C18" s="166" t="s">
        <v>987</v>
      </c>
      <c r="D18" s="166" t="s">
        <v>988</v>
      </c>
      <c r="E18" s="549" t="s">
        <v>989</v>
      </c>
      <c r="F18" s="551" t="s">
        <v>969</v>
      </c>
      <c r="G18" s="554">
        <v>601653000</v>
      </c>
      <c r="H18" s="554">
        <v>911664000</v>
      </c>
      <c r="I18" s="554">
        <v>893932000</v>
      </c>
      <c r="J18" s="554">
        <v>889552000</v>
      </c>
      <c r="K18" s="554">
        <v>918386000</v>
      </c>
    </row>
    <row r="19" spans="1:11" ht="41.4" x14ac:dyDescent="0.3">
      <c r="A19" s="166">
        <v>30</v>
      </c>
      <c r="B19" s="166">
        <v>2021</v>
      </c>
      <c r="C19" s="166" t="s">
        <v>990</v>
      </c>
      <c r="D19" s="166" t="s">
        <v>991</v>
      </c>
      <c r="E19" s="549" t="s">
        <v>992</v>
      </c>
      <c r="F19" s="551" t="s">
        <v>993</v>
      </c>
      <c r="G19" s="554"/>
      <c r="H19" s="554">
        <v>83728</v>
      </c>
      <c r="I19" s="554">
        <v>254339</v>
      </c>
      <c r="J19" s="554">
        <v>189339</v>
      </c>
      <c r="K19" s="554">
        <v>189339</v>
      </c>
    </row>
    <row r="20" spans="1:11" ht="41.4" x14ac:dyDescent="0.3">
      <c r="A20" s="166">
        <v>33</v>
      </c>
      <c r="B20" s="166">
        <v>2021</v>
      </c>
      <c r="C20" s="166" t="s">
        <v>994</v>
      </c>
      <c r="D20" s="166" t="s">
        <v>995</v>
      </c>
      <c r="E20" s="549" t="s">
        <v>996</v>
      </c>
      <c r="F20" s="549" t="s">
        <v>997</v>
      </c>
      <c r="G20" s="554"/>
      <c r="H20" s="554">
        <v>1222644</v>
      </c>
      <c r="I20" s="554">
        <v>706262</v>
      </c>
      <c r="J20" s="554">
        <v>732302</v>
      </c>
      <c r="K20" s="554">
        <v>758343</v>
      </c>
    </row>
    <row r="21" spans="1:11" ht="27.6" x14ac:dyDescent="0.3">
      <c r="A21" s="166">
        <v>34</v>
      </c>
      <c r="B21" s="166">
        <v>2021</v>
      </c>
      <c r="C21" s="166" t="s">
        <v>998</v>
      </c>
      <c r="D21" s="166" t="s">
        <v>999</v>
      </c>
      <c r="E21" s="549" t="s">
        <v>1000</v>
      </c>
      <c r="F21" s="166" t="s">
        <v>993</v>
      </c>
      <c r="G21" s="554">
        <v>1440000000</v>
      </c>
      <c r="H21" s="559"/>
      <c r="I21" s="559"/>
      <c r="J21" s="559"/>
      <c r="K21" s="559"/>
    </row>
    <row r="22" spans="1:11" ht="41.4" x14ac:dyDescent="0.3">
      <c r="A22" s="166">
        <v>35</v>
      </c>
      <c r="B22" s="166">
        <v>2021</v>
      </c>
      <c r="C22" s="166" t="s">
        <v>1001</v>
      </c>
      <c r="D22" s="166" t="s">
        <v>1002</v>
      </c>
      <c r="E22" s="549" t="s">
        <v>1003</v>
      </c>
      <c r="F22" s="549" t="s">
        <v>1004</v>
      </c>
      <c r="G22" s="559"/>
      <c r="H22" s="554">
        <v>4296720</v>
      </c>
      <c r="I22" s="554">
        <v>8610240</v>
      </c>
      <c r="J22" s="554">
        <v>13493634</v>
      </c>
      <c r="K22" s="554">
        <v>17182271</v>
      </c>
    </row>
    <row r="23" spans="1:11" ht="41.4" x14ac:dyDescent="0.3">
      <c r="A23" s="166">
        <v>37</v>
      </c>
      <c r="B23" s="166">
        <v>2021</v>
      </c>
      <c r="C23" s="166" t="s">
        <v>954</v>
      </c>
      <c r="D23" s="549" t="s">
        <v>1005</v>
      </c>
      <c r="E23" s="549" t="s">
        <v>1006</v>
      </c>
      <c r="F23" s="549" t="s">
        <v>1007</v>
      </c>
      <c r="G23" s="554">
        <v>383199</v>
      </c>
      <c r="H23" s="559"/>
      <c r="I23" s="559"/>
      <c r="J23" s="559"/>
      <c r="K23" s="559"/>
    </row>
    <row r="24" spans="1:11" ht="41.4" x14ac:dyDescent="0.3">
      <c r="A24" s="166">
        <v>38</v>
      </c>
      <c r="B24" s="166">
        <v>2021</v>
      </c>
      <c r="C24" s="166" t="s">
        <v>1008</v>
      </c>
      <c r="D24" s="166" t="s">
        <v>1009</v>
      </c>
      <c r="E24" s="549" t="s">
        <v>1010</v>
      </c>
      <c r="F24" s="166" t="s">
        <v>993</v>
      </c>
      <c r="G24" s="559"/>
      <c r="H24" s="554">
        <v>174650</v>
      </c>
      <c r="I24" s="554">
        <v>174650</v>
      </c>
      <c r="J24" s="554">
        <v>174650</v>
      </c>
      <c r="K24" s="554">
        <v>174650</v>
      </c>
    </row>
    <row r="25" spans="1:11" x14ac:dyDescent="0.3">
      <c r="A25" s="166">
        <v>40</v>
      </c>
      <c r="B25" s="166">
        <v>2021</v>
      </c>
      <c r="C25" s="166" t="s">
        <v>998</v>
      </c>
      <c r="D25" s="166" t="s">
        <v>1011</v>
      </c>
      <c r="E25" s="549"/>
      <c r="F25" s="166" t="s">
        <v>993</v>
      </c>
      <c r="G25" s="554">
        <v>162775000</v>
      </c>
      <c r="H25" s="559"/>
      <c r="I25" s="559"/>
      <c r="J25" s="559"/>
      <c r="K25" s="559"/>
    </row>
    <row r="26" spans="1:11" ht="27.6" x14ac:dyDescent="0.3">
      <c r="A26" s="166">
        <v>45</v>
      </c>
      <c r="B26" s="166">
        <v>2021</v>
      </c>
      <c r="C26" s="166" t="s">
        <v>998</v>
      </c>
      <c r="D26" s="560" t="s">
        <v>1012</v>
      </c>
      <c r="E26" s="549" t="s">
        <v>1013</v>
      </c>
      <c r="F26" s="166" t="s">
        <v>993</v>
      </c>
      <c r="G26" s="554">
        <v>136592000</v>
      </c>
      <c r="H26" s="559"/>
      <c r="I26" s="559"/>
      <c r="J26" s="559"/>
      <c r="K26" s="559"/>
    </row>
    <row r="27" spans="1:11" ht="13.95" customHeight="1" x14ac:dyDescent="0.3">
      <c r="A27" s="1007" t="s">
        <v>1014</v>
      </c>
      <c r="B27" s="1007"/>
      <c r="C27" s="1007"/>
      <c r="D27" s="1007"/>
      <c r="E27" s="1007"/>
      <c r="F27" s="1007"/>
      <c r="G27" s="1007"/>
      <c r="H27" s="1007"/>
      <c r="I27" s="1007"/>
      <c r="J27" s="1007"/>
      <c r="K27" s="1007"/>
    </row>
    <row r="28" spans="1:11" ht="13.95" customHeight="1" x14ac:dyDescent="0.3">
      <c r="A28" s="1157"/>
      <c r="B28" s="1157"/>
      <c r="C28" s="1157"/>
      <c r="D28" s="1157"/>
      <c r="E28" s="1157"/>
      <c r="F28" s="1157"/>
      <c r="G28" s="1157"/>
      <c r="H28" s="1157"/>
      <c r="I28" s="1157"/>
      <c r="J28" s="1157"/>
      <c r="K28" s="1157"/>
    </row>
    <row r="29" spans="1:11" x14ac:dyDescent="0.3">
      <c r="A29" s="7" t="s">
        <v>30</v>
      </c>
    </row>
  </sheetData>
  <mergeCells count="8">
    <mergeCell ref="A27:K28"/>
    <mergeCell ref="F6:F7"/>
    <mergeCell ref="G6:K6"/>
    <mergeCell ref="A6:A7"/>
    <mergeCell ref="B6:B7"/>
    <mergeCell ref="C6:C7"/>
    <mergeCell ref="D6:D7"/>
    <mergeCell ref="E6:E7"/>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FFD3-7A05-4088-8B1C-8100D30F7C70}">
  <dimension ref="A1:K12"/>
  <sheetViews>
    <sheetView showGridLines="0" workbookViewId="0">
      <selection activeCell="G15" sqref="F15:G15"/>
    </sheetView>
  </sheetViews>
  <sheetFormatPr baseColWidth="10" defaultColWidth="11.44140625" defaultRowHeight="13.8" x14ac:dyDescent="0.3"/>
  <cols>
    <col min="1" max="1" width="11.44140625" style="4" bestFit="1"/>
    <col min="2" max="2" width="11.44140625" style="4" bestFit="1" customWidth="1"/>
    <col min="3" max="4" width="9.6640625" style="4" bestFit="1" customWidth="1"/>
    <col min="5" max="5" width="42.6640625" style="4" customWidth="1"/>
    <col min="6" max="6" width="13.44140625" style="4" customWidth="1"/>
    <col min="7" max="7" width="14.6640625" style="4" bestFit="1" customWidth="1"/>
    <col min="8" max="11" width="8.6640625" style="4" bestFit="1" customWidth="1"/>
    <col min="12" max="16384" width="11.44140625" style="4"/>
  </cols>
  <sheetData>
    <row r="1" spans="1:11" x14ac:dyDescent="0.3">
      <c r="A1" s="6" t="s">
        <v>1015</v>
      </c>
      <c r="B1" s="7"/>
      <c r="C1" s="7"/>
      <c r="D1" s="7"/>
      <c r="E1" s="7"/>
      <c r="F1" s="7"/>
      <c r="G1" s="7"/>
      <c r="H1" s="7"/>
      <c r="I1" s="7"/>
      <c r="J1" s="7"/>
      <c r="K1" s="7"/>
    </row>
    <row r="2" spans="1:11" x14ac:dyDescent="0.3">
      <c r="A2" s="168" t="s">
        <v>941</v>
      </c>
      <c r="B2" s="169"/>
      <c r="C2" s="169"/>
      <c r="D2" s="169"/>
      <c r="E2" s="169"/>
      <c r="F2" s="169"/>
      <c r="G2" s="169"/>
      <c r="H2" s="169"/>
      <c r="I2" s="169"/>
      <c r="J2" s="169"/>
      <c r="K2" s="7"/>
    </row>
    <row r="3" spans="1:11" x14ac:dyDescent="0.3">
      <c r="A3" s="168" t="s">
        <v>1016</v>
      </c>
      <c r="B3" s="169"/>
      <c r="C3" s="169"/>
      <c r="D3" s="169"/>
      <c r="E3" s="169"/>
      <c r="F3" s="169"/>
      <c r="G3" s="169"/>
      <c r="H3" s="169"/>
      <c r="I3" s="169"/>
      <c r="J3" s="169"/>
      <c r="K3" s="7"/>
    </row>
    <row r="4" spans="1:11" x14ac:dyDescent="0.3">
      <c r="A4" s="169" t="s">
        <v>943</v>
      </c>
      <c r="B4" s="169"/>
      <c r="C4" s="547"/>
      <c r="D4" s="169"/>
      <c r="E4" s="169"/>
      <c r="F4" s="169"/>
      <c r="G4" s="169"/>
      <c r="H4" s="169"/>
      <c r="I4" s="169"/>
      <c r="J4" s="169"/>
      <c r="K4" s="7"/>
    </row>
    <row r="5" spans="1:11" x14ac:dyDescent="0.3">
      <c r="A5" s="169"/>
      <c r="B5" s="169"/>
      <c r="C5" s="169"/>
      <c r="D5" s="169"/>
      <c r="E5" s="169"/>
      <c r="F5" s="169"/>
      <c r="G5" s="169"/>
      <c r="H5" s="169"/>
      <c r="I5" s="169"/>
      <c r="J5" s="169"/>
      <c r="K5" s="7"/>
    </row>
    <row r="6" spans="1:11" x14ac:dyDescent="0.3">
      <c r="A6" s="1158" t="s">
        <v>944</v>
      </c>
      <c r="B6" s="1158" t="s">
        <v>945</v>
      </c>
      <c r="C6" s="1158" t="s">
        <v>946</v>
      </c>
      <c r="D6" s="1158" t="s">
        <v>947</v>
      </c>
      <c r="E6" s="1158" t="s">
        <v>948</v>
      </c>
      <c r="F6" s="1158" t="s">
        <v>578</v>
      </c>
      <c r="G6" s="1159" t="s">
        <v>1017</v>
      </c>
      <c r="H6" s="1159"/>
      <c r="I6" s="1159"/>
      <c r="J6" s="1159"/>
      <c r="K6" s="1159"/>
    </row>
    <row r="7" spans="1:11" x14ac:dyDescent="0.3">
      <c r="A7" s="1158"/>
      <c r="B7" s="1158"/>
      <c r="C7" s="1158"/>
      <c r="D7" s="1158"/>
      <c r="E7" s="1158"/>
      <c r="F7" s="1158"/>
      <c r="G7" s="910">
        <v>2021</v>
      </c>
      <c r="H7" s="910">
        <v>2022</v>
      </c>
      <c r="I7" s="910">
        <v>2023</v>
      </c>
      <c r="J7" s="910">
        <v>2024</v>
      </c>
      <c r="K7" s="910">
        <v>2025</v>
      </c>
    </row>
    <row r="8" spans="1:11" ht="55.2" x14ac:dyDescent="0.3">
      <c r="A8" s="549">
        <v>6</v>
      </c>
      <c r="B8" s="549">
        <v>2021</v>
      </c>
      <c r="C8" s="549" t="s">
        <v>1018</v>
      </c>
      <c r="D8" s="549"/>
      <c r="E8" s="549" t="s">
        <v>1019</v>
      </c>
      <c r="F8" s="549" t="s">
        <v>993</v>
      </c>
      <c r="G8" s="552">
        <v>-62874000</v>
      </c>
      <c r="H8" s="553"/>
      <c r="I8" s="553"/>
      <c r="J8" s="553"/>
      <c r="K8" s="553"/>
    </row>
    <row r="9" spans="1:11" x14ac:dyDescent="0.3">
      <c r="A9" s="1160" t="s">
        <v>1020</v>
      </c>
      <c r="B9" s="1160"/>
      <c r="C9" s="1160"/>
      <c r="D9" s="1160"/>
      <c r="E9" s="1160"/>
      <c r="F9" s="1160"/>
      <c r="G9" s="1160"/>
      <c r="H9" s="1160"/>
      <c r="I9" s="1160"/>
      <c r="J9" s="1160"/>
      <c r="K9" s="1160"/>
    </row>
    <row r="10" spans="1:11" x14ac:dyDescent="0.3">
      <c r="A10" s="1016"/>
      <c r="B10" s="1016"/>
      <c r="C10" s="1016"/>
      <c r="D10" s="1016"/>
      <c r="E10" s="1016"/>
      <c r="F10" s="1016"/>
      <c r="G10" s="1016"/>
      <c r="H10" s="1016"/>
      <c r="I10" s="1016"/>
      <c r="J10" s="1016"/>
      <c r="K10" s="1016"/>
    </row>
    <row r="11" spans="1:11" x14ac:dyDescent="0.3">
      <c r="A11" s="7" t="s">
        <v>30</v>
      </c>
      <c r="B11" s="7"/>
      <c r="C11" s="7"/>
      <c r="D11" s="7"/>
      <c r="E11" s="7"/>
      <c r="F11" s="7"/>
      <c r="G11" s="7"/>
      <c r="H11" s="7"/>
      <c r="I11" s="7"/>
      <c r="J11" s="7"/>
      <c r="K11" s="7"/>
    </row>
    <row r="12" spans="1:11" x14ac:dyDescent="0.3">
      <c r="A12" s="7"/>
      <c r="B12" s="7"/>
      <c r="C12" s="7"/>
      <c r="D12" s="7"/>
      <c r="E12" s="7"/>
      <c r="F12" s="7"/>
      <c r="G12" s="7"/>
      <c r="H12" s="7"/>
      <c r="I12" s="7"/>
      <c r="J12" s="7"/>
      <c r="K12" s="7"/>
    </row>
  </sheetData>
  <mergeCells count="8">
    <mergeCell ref="F6:F7"/>
    <mergeCell ref="G6:K6"/>
    <mergeCell ref="A9:K10"/>
    <mergeCell ref="A6:A7"/>
    <mergeCell ref="B6:B7"/>
    <mergeCell ref="C6:C7"/>
    <mergeCell ref="D6:D7"/>
    <mergeCell ref="E6:E7"/>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58D2-3CFC-4282-B631-86136BCD1F9E}">
  <dimension ref="A1:F24"/>
  <sheetViews>
    <sheetView showGridLines="0" zoomScaleNormal="100" workbookViewId="0">
      <selection activeCell="A6" sqref="A6:D23"/>
    </sheetView>
  </sheetViews>
  <sheetFormatPr baseColWidth="10" defaultColWidth="11.44140625" defaultRowHeight="13.8" x14ac:dyDescent="0.3"/>
  <cols>
    <col min="1" max="2" width="8.6640625" style="4"/>
    <col min="3" max="3" width="11.5546875" style="4" bestFit="1" customWidth="1"/>
    <col min="4" max="4" width="12.6640625" style="4" bestFit="1" customWidth="1"/>
    <col min="5" max="5" width="62.6640625" style="4" bestFit="1" customWidth="1"/>
    <col min="6" max="6" width="37.44140625" style="4" customWidth="1"/>
    <col min="7" max="16384" width="11.44140625" style="4"/>
  </cols>
  <sheetData>
    <row r="1" spans="1:6" x14ac:dyDescent="0.3">
      <c r="A1" s="6" t="s">
        <v>1021</v>
      </c>
      <c r="B1" s="7"/>
      <c r="C1" s="7"/>
      <c r="D1" s="7"/>
      <c r="E1" s="7"/>
    </row>
    <row r="2" spans="1:6" x14ac:dyDescent="0.3">
      <c r="A2" s="6" t="s">
        <v>941</v>
      </c>
      <c r="B2" s="7"/>
      <c r="C2" s="7"/>
      <c r="D2" s="7"/>
      <c r="E2" s="7"/>
    </row>
    <row r="3" spans="1:6" x14ac:dyDescent="0.3">
      <c r="A3" s="6" t="s">
        <v>1022</v>
      </c>
      <c r="B3" s="7"/>
      <c r="C3" s="7"/>
      <c r="D3" s="7"/>
      <c r="E3" s="7"/>
    </row>
    <row r="4" spans="1:6" x14ac:dyDescent="0.3">
      <c r="A4" s="7"/>
      <c r="B4" s="7"/>
      <c r="C4" s="7"/>
      <c r="D4" s="7"/>
      <c r="E4" s="7"/>
    </row>
    <row r="5" spans="1:6" x14ac:dyDescent="0.3">
      <c r="A5" s="548" t="s">
        <v>944</v>
      </c>
      <c r="B5" s="548" t="s">
        <v>945</v>
      </c>
      <c r="C5" s="548" t="s">
        <v>946</v>
      </c>
      <c r="D5" s="548" t="s">
        <v>947</v>
      </c>
      <c r="E5" s="548" t="s">
        <v>948</v>
      </c>
      <c r="F5" s="548" t="s">
        <v>578</v>
      </c>
    </row>
    <row r="6" spans="1:6" ht="27.6" x14ac:dyDescent="0.3">
      <c r="A6" s="166">
        <v>1</v>
      </c>
      <c r="B6" s="166">
        <v>2021</v>
      </c>
      <c r="C6" s="166" t="s">
        <v>1023</v>
      </c>
      <c r="D6" s="549" t="s">
        <v>1024</v>
      </c>
      <c r="E6" s="549" t="s">
        <v>1025</v>
      </c>
      <c r="F6" s="166" t="s">
        <v>993</v>
      </c>
    </row>
    <row r="7" spans="1:6" ht="41.4" x14ac:dyDescent="0.3">
      <c r="A7" s="166">
        <v>3</v>
      </c>
      <c r="B7" s="166">
        <v>2021</v>
      </c>
      <c r="C7" s="166" t="s">
        <v>1026</v>
      </c>
      <c r="D7" s="166" t="s">
        <v>1027</v>
      </c>
      <c r="E7" s="549" t="s">
        <v>1028</v>
      </c>
      <c r="F7" s="166" t="s">
        <v>1029</v>
      </c>
    </row>
    <row r="8" spans="1:6" ht="27.6" x14ac:dyDescent="0.3">
      <c r="A8" s="166">
        <v>4</v>
      </c>
      <c r="B8" s="166">
        <v>2021</v>
      </c>
      <c r="C8" s="166" t="s">
        <v>1030</v>
      </c>
      <c r="D8" s="166" t="s">
        <v>1031</v>
      </c>
      <c r="E8" s="549" t="s">
        <v>1032</v>
      </c>
      <c r="F8" s="549" t="s">
        <v>119</v>
      </c>
    </row>
    <row r="9" spans="1:6" ht="41.4" x14ac:dyDescent="0.3">
      <c r="A9" s="550">
        <v>5</v>
      </c>
      <c r="B9" s="166">
        <v>2021</v>
      </c>
      <c r="C9" s="166" t="s">
        <v>1033</v>
      </c>
      <c r="D9" s="166" t="s">
        <v>1034</v>
      </c>
      <c r="E9" s="549" t="s">
        <v>1035</v>
      </c>
      <c r="F9" s="549" t="s">
        <v>953</v>
      </c>
    </row>
    <row r="10" spans="1:6" ht="27.6" x14ac:dyDescent="0.3">
      <c r="A10" s="166">
        <v>9</v>
      </c>
      <c r="B10" s="166">
        <v>2021</v>
      </c>
      <c r="C10" s="166" t="s">
        <v>1036</v>
      </c>
      <c r="D10" s="166" t="s">
        <v>1037</v>
      </c>
      <c r="E10" s="549" t="s">
        <v>1038</v>
      </c>
      <c r="F10" s="166" t="s">
        <v>965</v>
      </c>
    </row>
    <row r="11" spans="1:6" ht="27.6" x14ac:dyDescent="0.3">
      <c r="A11" s="166">
        <v>10</v>
      </c>
      <c r="B11" s="166">
        <v>2021</v>
      </c>
      <c r="C11" s="166" t="s">
        <v>1039</v>
      </c>
      <c r="D11" s="166" t="s">
        <v>1040</v>
      </c>
      <c r="E11" s="549" t="s">
        <v>1041</v>
      </c>
      <c r="F11" s="166" t="s">
        <v>1004</v>
      </c>
    </row>
    <row r="12" spans="1:6" ht="27.6" x14ac:dyDescent="0.3">
      <c r="A12" s="166">
        <v>12</v>
      </c>
      <c r="B12" s="166">
        <v>2021</v>
      </c>
      <c r="C12" s="166" t="s">
        <v>1042</v>
      </c>
      <c r="D12" s="166" t="s">
        <v>1043</v>
      </c>
      <c r="E12" s="549" t="s">
        <v>1044</v>
      </c>
      <c r="F12" s="166" t="s">
        <v>969</v>
      </c>
    </row>
    <row r="13" spans="1:6" ht="41.4" x14ac:dyDescent="0.3">
      <c r="A13" s="166">
        <v>13</v>
      </c>
      <c r="B13" s="166">
        <v>2021</v>
      </c>
      <c r="C13" s="166" t="s">
        <v>1033</v>
      </c>
      <c r="D13" s="166" t="s">
        <v>1045</v>
      </c>
      <c r="E13" s="549" t="s">
        <v>1035</v>
      </c>
      <c r="F13" s="549" t="s">
        <v>953</v>
      </c>
    </row>
    <row r="14" spans="1:6" ht="27.6" x14ac:dyDescent="0.3">
      <c r="A14" s="166">
        <v>16</v>
      </c>
      <c r="B14" s="166">
        <v>2021</v>
      </c>
      <c r="C14" s="550" t="s">
        <v>1046</v>
      </c>
      <c r="D14" s="166" t="s">
        <v>1047</v>
      </c>
      <c r="E14" s="549" t="s">
        <v>1048</v>
      </c>
      <c r="F14" s="166" t="s">
        <v>969</v>
      </c>
    </row>
    <row r="15" spans="1:6" ht="41.4" x14ac:dyDescent="0.3">
      <c r="A15" s="166">
        <v>17</v>
      </c>
      <c r="B15" s="166">
        <v>2021</v>
      </c>
      <c r="C15" s="550" t="s">
        <v>1049</v>
      </c>
      <c r="D15" s="166" t="s">
        <v>1050</v>
      </c>
      <c r="E15" s="549" t="s">
        <v>1051</v>
      </c>
      <c r="F15" s="166" t="s">
        <v>997</v>
      </c>
    </row>
    <row r="16" spans="1:6" ht="69" x14ac:dyDescent="0.3">
      <c r="A16" s="166">
        <v>20</v>
      </c>
      <c r="B16" s="166">
        <v>2021</v>
      </c>
      <c r="C16" s="550" t="s">
        <v>1052</v>
      </c>
      <c r="D16" s="166" t="s">
        <v>1053</v>
      </c>
      <c r="E16" s="549" t="s">
        <v>1054</v>
      </c>
      <c r="F16" s="166" t="s">
        <v>1007</v>
      </c>
    </row>
    <row r="17" spans="1:6" ht="27.6" x14ac:dyDescent="0.3">
      <c r="A17" s="166">
        <v>24</v>
      </c>
      <c r="B17" s="166">
        <v>2021</v>
      </c>
      <c r="C17" s="166" t="s">
        <v>1055</v>
      </c>
      <c r="D17" s="166" t="s">
        <v>1056</v>
      </c>
      <c r="E17" s="549" t="s">
        <v>1057</v>
      </c>
      <c r="F17" s="166" t="s">
        <v>997</v>
      </c>
    </row>
    <row r="18" spans="1:6" ht="27.6" x14ac:dyDescent="0.3">
      <c r="A18" s="166">
        <v>27</v>
      </c>
      <c r="B18" s="166">
        <v>2021</v>
      </c>
      <c r="C18" s="166" t="s">
        <v>1058</v>
      </c>
      <c r="D18" s="166" t="s">
        <v>1059</v>
      </c>
      <c r="E18" s="549" t="s">
        <v>1060</v>
      </c>
      <c r="F18" s="166" t="s">
        <v>953</v>
      </c>
    </row>
    <row r="19" spans="1:6" ht="27.6" x14ac:dyDescent="0.3">
      <c r="A19" s="166">
        <v>29</v>
      </c>
      <c r="B19" s="166">
        <v>2021</v>
      </c>
      <c r="C19" s="166" t="s">
        <v>1061</v>
      </c>
      <c r="D19" s="166" t="s">
        <v>1062</v>
      </c>
      <c r="E19" s="549" t="s">
        <v>1063</v>
      </c>
      <c r="F19" s="166" t="s">
        <v>997</v>
      </c>
    </row>
    <row r="20" spans="1:6" ht="55.2" x14ac:dyDescent="0.3">
      <c r="A20" s="166">
        <v>31</v>
      </c>
      <c r="B20" s="166">
        <v>2021</v>
      </c>
      <c r="C20" s="550" t="s">
        <v>1064</v>
      </c>
      <c r="D20" s="166" t="s">
        <v>1065</v>
      </c>
      <c r="E20" s="549" t="s">
        <v>1066</v>
      </c>
      <c r="F20" s="166" t="s">
        <v>125</v>
      </c>
    </row>
    <row r="21" spans="1:6" ht="55.2" x14ac:dyDescent="0.3">
      <c r="A21" s="166">
        <v>41</v>
      </c>
      <c r="B21" s="166">
        <v>2021</v>
      </c>
      <c r="C21" s="166" t="s">
        <v>1067</v>
      </c>
      <c r="D21" s="166" t="s">
        <v>1068</v>
      </c>
      <c r="E21" s="549" t="s">
        <v>1069</v>
      </c>
      <c r="F21" s="166" t="s">
        <v>961</v>
      </c>
    </row>
    <row r="22" spans="1:6" ht="55.2" x14ac:dyDescent="0.3">
      <c r="A22" s="166">
        <v>42</v>
      </c>
      <c r="B22" s="166">
        <v>2021</v>
      </c>
      <c r="C22" s="166" t="s">
        <v>1070</v>
      </c>
      <c r="D22" s="551" t="s">
        <v>1071</v>
      </c>
      <c r="E22" s="549" t="s">
        <v>1072</v>
      </c>
      <c r="F22" s="166" t="s">
        <v>961</v>
      </c>
    </row>
    <row r="23" spans="1:6" ht="55.2" x14ac:dyDescent="0.3">
      <c r="A23" s="166">
        <v>43</v>
      </c>
      <c r="B23" s="166">
        <v>2021</v>
      </c>
      <c r="C23" s="166" t="s">
        <v>1073</v>
      </c>
      <c r="D23" s="551" t="s">
        <v>1074</v>
      </c>
      <c r="E23" s="549" t="s">
        <v>1075</v>
      </c>
      <c r="F23" s="166" t="s">
        <v>961</v>
      </c>
    </row>
    <row r="24" spans="1:6" x14ac:dyDescent="0.3">
      <c r="A24" s="7" t="s">
        <v>30</v>
      </c>
      <c r="B24" s="7"/>
      <c r="C24" s="7"/>
      <c r="D24" s="7"/>
      <c r="E24" s="7"/>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92C0-7994-4DAE-A531-E83A5B18ECA9}">
  <dimension ref="A1:C24"/>
  <sheetViews>
    <sheetView workbookViewId="0">
      <selection activeCell="B7" sqref="B7"/>
    </sheetView>
  </sheetViews>
  <sheetFormatPr baseColWidth="10" defaultColWidth="10.88671875" defaultRowHeight="13.8" x14ac:dyDescent="0.3"/>
  <cols>
    <col min="1" max="1" width="17.6640625" style="7" customWidth="1"/>
    <col min="2" max="2" width="14.33203125" style="7" customWidth="1"/>
    <col min="3" max="3" width="15.88671875" style="7" customWidth="1"/>
    <col min="4" max="16384" width="10.88671875" style="7"/>
  </cols>
  <sheetData>
    <row r="1" spans="1:3" x14ac:dyDescent="0.3">
      <c r="A1" s="6" t="s">
        <v>1076</v>
      </c>
    </row>
    <row r="2" spans="1:3" x14ac:dyDescent="0.3">
      <c r="A2" s="6" t="s">
        <v>1077</v>
      </c>
    </row>
    <row r="4" spans="1:3" ht="60" customHeight="1" x14ac:dyDescent="0.3">
      <c r="A4" s="104"/>
      <c r="B4" s="817" t="s">
        <v>1078</v>
      </c>
      <c r="C4" s="818" t="s">
        <v>1079</v>
      </c>
    </row>
    <row r="5" spans="1:3" x14ac:dyDescent="0.3">
      <c r="A5" s="814" t="s">
        <v>1080</v>
      </c>
      <c r="B5" s="815"/>
      <c r="C5" s="816"/>
    </row>
    <row r="6" spans="1:3" x14ac:dyDescent="0.3">
      <c r="A6" s="808" t="s">
        <v>1081</v>
      </c>
      <c r="B6" s="809" t="s">
        <v>1082</v>
      </c>
      <c r="C6" s="810" t="s">
        <v>1083</v>
      </c>
    </row>
    <row r="7" spans="1:3" x14ac:dyDescent="0.3">
      <c r="A7" s="808" t="s">
        <v>1084</v>
      </c>
      <c r="B7" s="809" t="s">
        <v>1082</v>
      </c>
      <c r="C7" s="810" t="s">
        <v>1083</v>
      </c>
    </row>
    <row r="8" spans="1:3" x14ac:dyDescent="0.3">
      <c r="A8" s="808" t="s">
        <v>1085</v>
      </c>
      <c r="B8" s="809" t="s">
        <v>1086</v>
      </c>
      <c r="C8" s="810" t="s">
        <v>1087</v>
      </c>
    </row>
    <row r="9" spans="1:3" x14ac:dyDescent="0.3">
      <c r="A9" s="808" t="s">
        <v>1088</v>
      </c>
      <c r="B9" s="809" t="s">
        <v>1089</v>
      </c>
      <c r="C9" s="810" t="s">
        <v>1083</v>
      </c>
    </row>
    <row r="10" spans="1:3" x14ac:dyDescent="0.3">
      <c r="A10" s="808" t="s">
        <v>1090</v>
      </c>
      <c r="B10" s="809">
        <v>2017</v>
      </c>
      <c r="C10" s="810" t="s">
        <v>1083</v>
      </c>
    </row>
    <row r="11" spans="1:3" x14ac:dyDescent="0.3">
      <c r="A11" s="811" t="s">
        <v>1091</v>
      </c>
      <c r="B11" s="812">
        <v>2016</v>
      </c>
      <c r="C11" s="813" t="s">
        <v>1083</v>
      </c>
    </row>
    <row r="12" spans="1:3" x14ac:dyDescent="0.3">
      <c r="A12" s="107" t="s">
        <v>1092</v>
      </c>
      <c r="B12" s="795"/>
      <c r="C12" s="796"/>
    </row>
    <row r="13" spans="1:3" x14ac:dyDescent="0.3">
      <c r="A13" s="808" t="s">
        <v>1093</v>
      </c>
      <c r="B13" s="809">
        <v>2019</v>
      </c>
      <c r="C13" s="810" t="s">
        <v>1094</v>
      </c>
    </row>
    <row r="14" spans="1:3" x14ac:dyDescent="0.3">
      <c r="A14" s="808" t="s">
        <v>1095</v>
      </c>
      <c r="B14" s="809" t="s">
        <v>1082</v>
      </c>
      <c r="C14" s="810" t="s">
        <v>1083</v>
      </c>
    </row>
    <row r="15" spans="1:3" x14ac:dyDescent="0.3">
      <c r="A15" s="808" t="s">
        <v>1096</v>
      </c>
      <c r="B15" s="809">
        <v>2017</v>
      </c>
      <c r="C15" s="810" t="s">
        <v>1083</v>
      </c>
    </row>
    <row r="16" spans="1:3" x14ac:dyDescent="0.3">
      <c r="A16" s="814" t="s">
        <v>1097</v>
      </c>
      <c r="B16" s="799"/>
      <c r="C16" s="800"/>
    </row>
    <row r="17" spans="1:3" x14ac:dyDescent="0.3">
      <c r="A17" s="808" t="s">
        <v>1098</v>
      </c>
      <c r="B17" s="809">
        <v>2011</v>
      </c>
      <c r="C17" s="810" t="s">
        <v>1083</v>
      </c>
    </row>
    <row r="18" spans="1:3" x14ac:dyDescent="0.3">
      <c r="A18" s="808" t="s">
        <v>1099</v>
      </c>
      <c r="B18" s="809">
        <v>2011</v>
      </c>
      <c r="C18" s="810" t="s">
        <v>1083</v>
      </c>
    </row>
    <row r="19" spans="1:3" x14ac:dyDescent="0.3">
      <c r="A19" s="808" t="s">
        <v>1100</v>
      </c>
      <c r="B19" s="809">
        <v>2012</v>
      </c>
      <c r="C19" s="810" t="s">
        <v>1083</v>
      </c>
    </row>
    <row r="20" spans="1:3" x14ac:dyDescent="0.3">
      <c r="A20" s="811" t="s">
        <v>1101</v>
      </c>
      <c r="B20" s="812">
        <v>2012</v>
      </c>
      <c r="C20" s="813" t="s">
        <v>1083</v>
      </c>
    </row>
    <row r="21" spans="1:3" x14ac:dyDescent="0.3">
      <c r="A21" s="1161" t="s">
        <v>1102</v>
      </c>
      <c r="B21" s="1161"/>
      <c r="C21" s="1161"/>
    </row>
    <row r="22" spans="1:3" x14ac:dyDescent="0.3">
      <c r="A22" s="1013"/>
      <c r="B22" s="1013"/>
      <c r="C22" s="1013"/>
    </row>
    <row r="23" spans="1:3" x14ac:dyDescent="0.3">
      <c r="A23" s="1013"/>
      <c r="B23" s="1013"/>
      <c r="C23" s="1013"/>
    </row>
    <row r="24" spans="1:3" x14ac:dyDescent="0.3">
      <c r="A24" s="1013"/>
      <c r="B24" s="1013"/>
      <c r="C24" s="1013"/>
    </row>
  </sheetData>
  <mergeCells count="1">
    <mergeCell ref="A21:C24"/>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0212-29A3-4DF0-BF66-16ECBFD85AD1}">
  <dimension ref="A1:C8"/>
  <sheetViews>
    <sheetView workbookViewId="0">
      <selection activeCell="F6" sqref="F6"/>
    </sheetView>
  </sheetViews>
  <sheetFormatPr baseColWidth="10" defaultColWidth="10.88671875" defaultRowHeight="13.8" x14ac:dyDescent="0.3"/>
  <cols>
    <col min="1" max="1" width="24.5546875" style="786" customWidth="1"/>
    <col min="2" max="2" width="26.6640625" style="786" customWidth="1"/>
    <col min="3" max="3" width="24.6640625" style="786" customWidth="1"/>
    <col min="4" max="16384" width="10.88671875" style="786"/>
  </cols>
  <sheetData>
    <row r="1" spans="1:3" x14ac:dyDescent="0.3">
      <c r="A1" s="894" t="s">
        <v>1103</v>
      </c>
      <c r="B1" s="892"/>
      <c r="C1" s="892"/>
    </row>
    <row r="2" spans="1:3" x14ac:dyDescent="0.3">
      <c r="A2" s="894" t="s">
        <v>1104</v>
      </c>
      <c r="B2" s="892"/>
      <c r="C2" s="892"/>
    </row>
    <row r="4" spans="1:3" x14ac:dyDescent="0.3">
      <c r="A4" s="170" t="s">
        <v>1105</v>
      </c>
      <c r="B4" s="819" t="s">
        <v>1106</v>
      </c>
      <c r="C4" s="170" t="s">
        <v>1107</v>
      </c>
    </row>
    <row r="5" spans="1:3" ht="69" x14ac:dyDescent="0.3">
      <c r="A5" s="820" t="s">
        <v>1108</v>
      </c>
      <c r="B5" s="821" t="s">
        <v>1109</v>
      </c>
      <c r="C5" s="820" t="s">
        <v>1110</v>
      </c>
    </row>
    <row r="6" spans="1:3" ht="82.8" x14ac:dyDescent="0.3">
      <c r="A6" s="820" t="s">
        <v>1111</v>
      </c>
      <c r="B6" s="821" t="s">
        <v>1112</v>
      </c>
      <c r="C6" s="820"/>
    </row>
    <row r="7" spans="1:3" ht="61.95" customHeight="1" x14ac:dyDescent="0.3">
      <c r="A7" s="905"/>
      <c r="B7" s="822" t="s">
        <v>1113</v>
      </c>
      <c r="C7" s="905"/>
    </row>
    <row r="8" spans="1:3" x14ac:dyDescent="0.3">
      <c r="A8" s="892" t="s">
        <v>1114</v>
      </c>
      <c r="B8" s="892"/>
      <c r="C8" s="892"/>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E4140-0903-47C3-9E4A-5508A515B01A}">
  <dimension ref="A1:C10"/>
  <sheetViews>
    <sheetView workbookViewId="0">
      <selection activeCell="C6" sqref="C6"/>
    </sheetView>
  </sheetViews>
  <sheetFormatPr baseColWidth="10" defaultColWidth="10.88671875" defaultRowHeight="13.8" x14ac:dyDescent="0.3"/>
  <cols>
    <col min="1" max="1" width="44" style="7" customWidth="1"/>
    <col min="2" max="2" width="18.6640625" style="7" customWidth="1"/>
    <col min="3" max="3" width="22.33203125" style="7" customWidth="1"/>
    <col min="4" max="16384" width="10.88671875" style="7"/>
  </cols>
  <sheetData>
    <row r="1" spans="1:3" x14ac:dyDescent="0.3">
      <c r="A1" s="6" t="s">
        <v>1115</v>
      </c>
    </row>
    <row r="2" spans="1:3" x14ac:dyDescent="0.3">
      <c r="A2" s="6" t="s">
        <v>1116</v>
      </c>
    </row>
    <row r="4" spans="1:3" ht="27.6" x14ac:dyDescent="0.3">
      <c r="A4" s="823" t="s">
        <v>1117</v>
      </c>
      <c r="B4" s="170" t="s">
        <v>1118</v>
      </c>
      <c r="C4" s="759" t="s">
        <v>1119</v>
      </c>
    </row>
    <row r="5" spans="1:3" x14ac:dyDescent="0.3">
      <c r="A5" s="438" t="s">
        <v>1120</v>
      </c>
      <c r="B5" s="824" t="s">
        <v>1121</v>
      </c>
      <c r="C5" s="825" t="s">
        <v>1122</v>
      </c>
    </row>
    <row r="6" spans="1:3" x14ac:dyDescent="0.3">
      <c r="A6" s="438" t="s">
        <v>1123</v>
      </c>
      <c r="B6" s="824" t="s">
        <v>1124</v>
      </c>
      <c r="C6" s="825" t="s">
        <v>1125</v>
      </c>
    </row>
    <row r="7" spans="1:3" x14ac:dyDescent="0.3">
      <c r="A7" s="438" t="s">
        <v>1126</v>
      </c>
      <c r="B7" s="824" t="s">
        <v>1127</v>
      </c>
      <c r="C7" s="825" t="s">
        <v>1128</v>
      </c>
    </row>
    <row r="8" spans="1:3" x14ac:dyDescent="0.3">
      <c r="A8" s="438" t="s">
        <v>1129</v>
      </c>
      <c r="B8" s="826">
        <v>680</v>
      </c>
      <c r="C8" s="827">
        <v>792</v>
      </c>
    </row>
    <row r="9" spans="1:3" x14ac:dyDescent="0.3">
      <c r="A9" s="797" t="s">
        <v>1130</v>
      </c>
      <c r="B9" s="828" t="s">
        <v>1131</v>
      </c>
      <c r="C9" s="829" t="s">
        <v>1132</v>
      </c>
    </row>
    <row r="10" spans="1:3" x14ac:dyDescent="0.3">
      <c r="A10" s="7" t="s">
        <v>1133</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5305-DCFC-4AEE-8BF4-2A4B3E2B11DE}">
  <dimension ref="A1:F21"/>
  <sheetViews>
    <sheetView workbookViewId="0">
      <selection activeCell="B7" sqref="B7:F20"/>
    </sheetView>
  </sheetViews>
  <sheetFormatPr baseColWidth="10" defaultColWidth="11.44140625" defaultRowHeight="13.8" x14ac:dyDescent="0.3"/>
  <cols>
    <col min="1" max="1" width="32.5546875" style="7" customWidth="1"/>
    <col min="2" max="2" width="20.6640625" style="7" customWidth="1"/>
    <col min="3" max="3" width="21.6640625" style="7" customWidth="1"/>
    <col min="4" max="4" width="16.6640625" style="7" customWidth="1"/>
    <col min="5" max="16384" width="11.44140625" style="7"/>
  </cols>
  <sheetData>
    <row r="1" spans="1:6" x14ac:dyDescent="0.3">
      <c r="A1" s="344" t="s">
        <v>1134</v>
      </c>
      <c r="B1" s="651"/>
      <c r="C1" s="26"/>
      <c r="D1" s="26"/>
    </row>
    <row r="2" spans="1:6" x14ac:dyDescent="0.3">
      <c r="A2" s="344" t="s">
        <v>1135</v>
      </c>
      <c r="B2" s="26"/>
      <c r="C2" s="26"/>
      <c r="D2" s="26"/>
    </row>
    <row r="3" spans="1:6" x14ac:dyDescent="0.3">
      <c r="A3" s="903" t="s">
        <v>278</v>
      </c>
      <c r="B3" s="26"/>
      <c r="C3" s="26"/>
      <c r="D3" s="26"/>
    </row>
    <row r="4" spans="1:6" x14ac:dyDescent="0.3">
      <c r="A4" s="51"/>
      <c r="B4" s="26"/>
      <c r="C4" s="26"/>
      <c r="D4" s="26"/>
    </row>
    <row r="5" spans="1:6" ht="49.5" customHeight="1" x14ac:dyDescent="0.3">
      <c r="A5" s="52"/>
      <c r="B5" s="886" t="s">
        <v>1136</v>
      </c>
      <c r="C5" s="899" t="s">
        <v>1137</v>
      </c>
      <c r="D5" s="886" t="s">
        <v>1138</v>
      </c>
      <c r="E5" s="899" t="s">
        <v>1139</v>
      </c>
      <c r="F5" s="886" t="s">
        <v>1140</v>
      </c>
    </row>
    <row r="6" spans="1:6" x14ac:dyDescent="0.3">
      <c r="A6" s="30"/>
      <c r="B6" s="830" t="s">
        <v>396</v>
      </c>
      <c r="C6" s="789" t="s">
        <v>397</v>
      </c>
      <c r="D6" s="830" t="s">
        <v>475</v>
      </c>
      <c r="E6" s="789" t="s">
        <v>1141</v>
      </c>
      <c r="F6" s="830"/>
    </row>
    <row r="7" spans="1:6" x14ac:dyDescent="0.3">
      <c r="A7" s="184" t="s">
        <v>1142</v>
      </c>
      <c r="B7" s="842">
        <v>6825</v>
      </c>
      <c r="C7" s="838">
        <v>5734</v>
      </c>
      <c r="D7" s="846">
        <v>3175</v>
      </c>
      <c r="E7" s="838">
        <v>-2559</v>
      </c>
      <c r="F7" s="850">
        <v>-0.45</v>
      </c>
    </row>
    <row r="8" spans="1:6" x14ac:dyDescent="0.3">
      <c r="A8" s="891" t="s">
        <v>1143</v>
      </c>
      <c r="B8" s="566">
        <v>209</v>
      </c>
      <c r="C8" s="833">
        <v>176</v>
      </c>
      <c r="D8" s="847">
        <v>104</v>
      </c>
      <c r="E8" s="833">
        <v>-72</v>
      </c>
      <c r="F8" s="851">
        <v>-0.41</v>
      </c>
    </row>
    <row r="9" spans="1:6" x14ac:dyDescent="0.3">
      <c r="A9" s="891" t="s">
        <v>1144</v>
      </c>
      <c r="B9" s="566">
        <v>684</v>
      </c>
      <c r="C9" s="833">
        <v>581</v>
      </c>
      <c r="D9" s="208">
        <v>1247</v>
      </c>
      <c r="E9" s="833">
        <v>666</v>
      </c>
      <c r="F9" s="851">
        <v>1.1499999999999999</v>
      </c>
    </row>
    <row r="10" spans="1:6" x14ac:dyDescent="0.3">
      <c r="A10" s="891" t="s">
        <v>1145</v>
      </c>
      <c r="B10" s="192">
        <v>1060</v>
      </c>
      <c r="C10" s="833">
        <v>878</v>
      </c>
      <c r="D10" s="847">
        <v>206</v>
      </c>
      <c r="E10" s="833">
        <v>-673</v>
      </c>
      <c r="F10" s="851">
        <v>-0.77</v>
      </c>
    </row>
    <row r="11" spans="1:6" x14ac:dyDescent="0.3">
      <c r="A11" s="891" t="s">
        <v>1146</v>
      </c>
      <c r="B11" s="566">
        <v>435</v>
      </c>
      <c r="C11" s="833">
        <v>367</v>
      </c>
      <c r="D11" s="847">
        <v>382</v>
      </c>
      <c r="E11" s="833">
        <v>16</v>
      </c>
      <c r="F11" s="851">
        <v>0.04</v>
      </c>
    </row>
    <row r="12" spans="1:6" x14ac:dyDescent="0.3">
      <c r="A12" s="891" t="s">
        <v>1147</v>
      </c>
      <c r="B12" s="192">
        <v>4429</v>
      </c>
      <c r="C12" s="144">
        <v>3724</v>
      </c>
      <c r="D12" s="208">
        <v>1234</v>
      </c>
      <c r="E12" s="144">
        <v>-2490</v>
      </c>
      <c r="F12" s="851">
        <v>-0.67</v>
      </c>
    </row>
    <row r="13" spans="1:6" x14ac:dyDescent="0.3">
      <c r="A13" s="895" t="s">
        <v>1148</v>
      </c>
      <c r="B13" s="843">
        <v>9</v>
      </c>
      <c r="C13" s="840">
        <v>8</v>
      </c>
      <c r="D13" s="848">
        <v>1</v>
      </c>
      <c r="E13" s="840">
        <v>-6</v>
      </c>
      <c r="F13" s="852">
        <v>-0.81</v>
      </c>
    </row>
    <row r="14" spans="1:6" x14ac:dyDescent="0.3">
      <c r="A14" s="893" t="s">
        <v>1149</v>
      </c>
      <c r="B14" s="844">
        <v>2407</v>
      </c>
      <c r="C14" s="831">
        <v>1984</v>
      </c>
      <c r="D14" s="210">
        <v>2404</v>
      </c>
      <c r="E14" s="835">
        <v>421</v>
      </c>
      <c r="F14" s="853">
        <v>0.21</v>
      </c>
    </row>
    <row r="15" spans="1:6" x14ac:dyDescent="0.3">
      <c r="A15" s="891" t="s">
        <v>1150</v>
      </c>
      <c r="B15" s="192">
        <v>1582</v>
      </c>
      <c r="C15" s="144">
        <v>1304</v>
      </c>
      <c r="D15" s="208">
        <v>1744</v>
      </c>
      <c r="E15" s="833">
        <v>440</v>
      </c>
      <c r="F15" s="851">
        <v>0.34</v>
      </c>
    </row>
    <row r="16" spans="1:6" x14ac:dyDescent="0.3">
      <c r="A16" s="891" t="s">
        <v>1151</v>
      </c>
      <c r="B16" s="566">
        <v>687</v>
      </c>
      <c r="C16" s="833">
        <v>566</v>
      </c>
      <c r="D16" s="847">
        <v>533</v>
      </c>
      <c r="E16" s="833">
        <v>-33</v>
      </c>
      <c r="F16" s="851">
        <v>-0.06</v>
      </c>
    </row>
    <row r="17" spans="1:6" x14ac:dyDescent="0.3">
      <c r="A17" s="891" t="s">
        <v>1147</v>
      </c>
      <c r="B17" s="566">
        <v>138</v>
      </c>
      <c r="C17" s="833">
        <v>114</v>
      </c>
      <c r="D17" s="847">
        <v>128</v>
      </c>
      <c r="E17" s="833">
        <v>14</v>
      </c>
      <c r="F17" s="851">
        <v>0.12</v>
      </c>
    </row>
    <row r="18" spans="1:6" x14ac:dyDescent="0.3">
      <c r="A18" s="184" t="s">
        <v>1152</v>
      </c>
      <c r="B18" s="845">
        <v>101</v>
      </c>
      <c r="C18" s="841">
        <v>83</v>
      </c>
      <c r="D18" s="849">
        <v>45</v>
      </c>
      <c r="E18" s="841">
        <v>-38</v>
      </c>
      <c r="F18" s="850">
        <v>-0.46</v>
      </c>
    </row>
    <row r="19" spans="1:6" x14ac:dyDescent="0.3">
      <c r="A19" s="895" t="s">
        <v>1153</v>
      </c>
      <c r="B19" s="843">
        <v>101</v>
      </c>
      <c r="C19" s="840">
        <v>83</v>
      </c>
      <c r="D19" s="848">
        <v>45</v>
      </c>
      <c r="E19" s="840">
        <v>-38</v>
      </c>
      <c r="F19" s="852">
        <v>-0.46</v>
      </c>
    </row>
    <row r="20" spans="1:6" x14ac:dyDescent="0.3">
      <c r="A20" s="193" t="s">
        <v>114</v>
      </c>
      <c r="B20" s="194">
        <v>9333</v>
      </c>
      <c r="C20" s="147">
        <v>7801</v>
      </c>
      <c r="D20" s="212">
        <v>5624</v>
      </c>
      <c r="E20" s="147">
        <v>-2177</v>
      </c>
      <c r="F20" s="854">
        <v>-0.28000000000000003</v>
      </c>
    </row>
    <row r="21" spans="1:6" x14ac:dyDescent="0.3">
      <c r="A21" s="1154" t="s">
        <v>1133</v>
      </c>
      <c r="B21" s="1154"/>
      <c r="C21" s="1154"/>
      <c r="D21" s="1154"/>
    </row>
  </sheetData>
  <mergeCells count="1">
    <mergeCell ref="A21:D21"/>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B46B-5BE4-4EDA-A727-2F55DD4754CD}">
  <dimension ref="A1:D17"/>
  <sheetViews>
    <sheetView workbookViewId="0">
      <selection activeCell="C7" sqref="C7:C16"/>
    </sheetView>
  </sheetViews>
  <sheetFormatPr baseColWidth="10" defaultColWidth="10.88671875" defaultRowHeight="13.8" x14ac:dyDescent="0.3"/>
  <cols>
    <col min="1" max="1" width="11.33203125" style="7" customWidth="1"/>
    <col min="2" max="2" width="41.6640625" style="7" bestFit="1" customWidth="1"/>
    <col min="3" max="3" width="10.88671875" style="7"/>
    <col min="4" max="4" width="27.33203125" style="7" customWidth="1"/>
    <col min="5" max="16384" width="10.88671875" style="7"/>
  </cols>
  <sheetData>
    <row r="1" spans="1:4" x14ac:dyDescent="0.3">
      <c r="A1" s="6" t="s">
        <v>1154</v>
      </c>
    </row>
    <row r="2" spans="1:4" x14ac:dyDescent="0.3">
      <c r="A2" s="6" t="s">
        <v>1155</v>
      </c>
    </row>
    <row r="3" spans="1:4" x14ac:dyDescent="0.3">
      <c r="A3" s="7" t="s">
        <v>278</v>
      </c>
    </row>
    <row r="5" spans="1:4" x14ac:dyDescent="0.3">
      <c r="A5" s="1162" t="s">
        <v>1156</v>
      </c>
      <c r="B5" s="1162" t="s">
        <v>1157</v>
      </c>
      <c r="C5" s="911" t="s">
        <v>1158</v>
      </c>
      <c r="D5" s="1162" t="s">
        <v>1159</v>
      </c>
    </row>
    <row r="6" spans="1:4" x14ac:dyDescent="0.3">
      <c r="A6" s="1163"/>
      <c r="B6" s="1163"/>
      <c r="C6" s="857" t="s">
        <v>1160</v>
      </c>
      <c r="D6" s="1163"/>
    </row>
    <row r="7" spans="1:4" x14ac:dyDescent="0.3">
      <c r="A7" s="1164" t="s">
        <v>1161</v>
      </c>
      <c r="B7" s="799" t="s">
        <v>1162</v>
      </c>
      <c r="C7" s="856">
        <v>-512</v>
      </c>
      <c r="D7" s="1164" t="s">
        <v>1163</v>
      </c>
    </row>
    <row r="8" spans="1:4" x14ac:dyDescent="0.3">
      <c r="A8" s="1165"/>
      <c r="B8" s="795" t="s">
        <v>1164</v>
      </c>
      <c r="C8" s="362">
        <v>-501</v>
      </c>
      <c r="D8" s="1165"/>
    </row>
    <row r="9" spans="1:4" x14ac:dyDescent="0.3">
      <c r="A9" s="1165"/>
      <c r="B9" s="795" t="s">
        <v>1165</v>
      </c>
      <c r="C9" s="858" t="s">
        <v>1166</v>
      </c>
      <c r="D9" s="1166"/>
    </row>
    <row r="10" spans="1:4" x14ac:dyDescent="0.3">
      <c r="A10" s="1165"/>
      <c r="B10" s="8" t="s">
        <v>1167</v>
      </c>
      <c r="C10" s="856">
        <v>-698</v>
      </c>
      <c r="D10" s="1164" t="s">
        <v>1168</v>
      </c>
    </row>
    <row r="11" spans="1:4" x14ac:dyDescent="0.3">
      <c r="A11" s="1165"/>
      <c r="B11" s="438" t="s">
        <v>1169</v>
      </c>
      <c r="C11" s="362">
        <v>-590</v>
      </c>
      <c r="D11" s="1165"/>
    </row>
    <row r="12" spans="1:4" x14ac:dyDescent="0.3">
      <c r="A12" s="1166"/>
      <c r="B12" s="11" t="s">
        <v>1170</v>
      </c>
      <c r="C12" s="431">
        <v>-464</v>
      </c>
      <c r="D12" s="1166"/>
    </row>
    <row r="13" spans="1:4" x14ac:dyDescent="0.3">
      <c r="A13" s="1164" t="s">
        <v>1145</v>
      </c>
      <c r="B13" s="799" t="s">
        <v>1171</v>
      </c>
      <c r="C13" s="856">
        <v>-292</v>
      </c>
      <c r="D13" s="1164" t="s">
        <v>1168</v>
      </c>
    </row>
    <row r="14" spans="1:4" x14ac:dyDescent="0.3">
      <c r="A14" s="1166"/>
      <c r="B14" s="855" t="s">
        <v>1172</v>
      </c>
      <c r="C14" s="431">
        <v>-242</v>
      </c>
      <c r="D14" s="1166"/>
    </row>
    <row r="15" spans="1:4" x14ac:dyDescent="0.3">
      <c r="A15" s="1164" t="s">
        <v>1144</v>
      </c>
      <c r="B15" s="795" t="s">
        <v>1173</v>
      </c>
      <c r="C15" s="858" t="s">
        <v>1174</v>
      </c>
      <c r="D15" s="1164" t="s">
        <v>1163</v>
      </c>
    </row>
    <row r="16" spans="1:4" x14ac:dyDescent="0.3">
      <c r="A16" s="1166"/>
      <c r="B16" s="855" t="s">
        <v>1175</v>
      </c>
      <c r="C16" s="859" t="s">
        <v>1176</v>
      </c>
      <c r="D16" s="1166"/>
    </row>
    <row r="17" spans="1:1" x14ac:dyDescent="0.3">
      <c r="A17" s="7" t="s">
        <v>1133</v>
      </c>
    </row>
  </sheetData>
  <mergeCells count="10">
    <mergeCell ref="A15:A16"/>
    <mergeCell ref="D7:D9"/>
    <mergeCell ref="D10:D12"/>
    <mergeCell ref="D13:D14"/>
    <mergeCell ref="D15:D16"/>
    <mergeCell ref="B5:B6"/>
    <mergeCell ref="A5:A6"/>
    <mergeCell ref="D5:D6"/>
    <mergeCell ref="A7:A12"/>
    <mergeCell ref="A13:A14"/>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D0AC-DF8B-4190-A201-006A96FEBF72}">
  <dimension ref="A1:E21"/>
  <sheetViews>
    <sheetView workbookViewId="0">
      <selection activeCell="B7" sqref="B7:E20"/>
    </sheetView>
  </sheetViews>
  <sheetFormatPr baseColWidth="10" defaultColWidth="11.44140625" defaultRowHeight="13.8" x14ac:dyDescent="0.3"/>
  <cols>
    <col min="1" max="1" width="32.5546875" style="7" customWidth="1"/>
    <col min="2" max="2" width="20.6640625" style="7" customWidth="1"/>
    <col min="3" max="3" width="21.6640625" style="7" customWidth="1"/>
    <col min="4" max="16384" width="11.44140625" style="7"/>
  </cols>
  <sheetData>
    <row r="1" spans="1:5" x14ac:dyDescent="0.3">
      <c r="A1" s="344" t="s">
        <v>1177</v>
      </c>
      <c r="B1" s="651"/>
      <c r="C1" s="26"/>
    </row>
    <row r="2" spans="1:5" x14ac:dyDescent="0.3">
      <c r="A2" s="344" t="s">
        <v>1178</v>
      </c>
      <c r="B2" s="26"/>
      <c r="C2" s="26"/>
    </row>
    <row r="3" spans="1:5" x14ac:dyDescent="0.3">
      <c r="A3" s="903" t="s">
        <v>278</v>
      </c>
      <c r="B3" s="26"/>
      <c r="C3" s="26"/>
    </row>
    <row r="4" spans="1:5" x14ac:dyDescent="0.3">
      <c r="A4" s="51"/>
      <c r="B4" s="26"/>
      <c r="C4" s="26"/>
    </row>
    <row r="5" spans="1:5" ht="27.6" x14ac:dyDescent="0.3">
      <c r="A5" s="52"/>
      <c r="B5" s="886" t="s">
        <v>1179</v>
      </c>
      <c r="C5" s="899" t="s">
        <v>1180</v>
      </c>
      <c r="D5" s="886" t="s">
        <v>1139</v>
      </c>
      <c r="E5" s="886" t="s">
        <v>1140</v>
      </c>
    </row>
    <row r="6" spans="1:5" x14ac:dyDescent="0.3">
      <c r="A6" s="30"/>
      <c r="B6" s="830" t="s">
        <v>396</v>
      </c>
      <c r="C6" s="789" t="s">
        <v>397</v>
      </c>
      <c r="D6" s="830" t="s">
        <v>1181</v>
      </c>
      <c r="E6" s="830"/>
    </row>
    <row r="7" spans="1:5" x14ac:dyDescent="0.3">
      <c r="A7" s="184" t="s">
        <v>1142</v>
      </c>
      <c r="B7" s="842">
        <v>3175</v>
      </c>
      <c r="C7" s="837">
        <v>4758</v>
      </c>
      <c r="D7" s="842">
        <v>1583</v>
      </c>
      <c r="E7" s="864">
        <v>0.5</v>
      </c>
    </row>
    <row r="8" spans="1:5" x14ac:dyDescent="0.3">
      <c r="A8" s="891" t="s">
        <v>1143</v>
      </c>
      <c r="B8" s="566">
        <v>104</v>
      </c>
      <c r="C8" s="834">
        <v>1359</v>
      </c>
      <c r="D8" s="192">
        <v>1254</v>
      </c>
      <c r="E8" s="865">
        <v>12.01</v>
      </c>
    </row>
    <row r="9" spans="1:5" x14ac:dyDescent="0.3">
      <c r="A9" s="891" t="s">
        <v>1144</v>
      </c>
      <c r="B9" s="192">
        <v>1247</v>
      </c>
      <c r="C9" s="834">
        <v>1464</v>
      </c>
      <c r="D9" s="566">
        <v>217</v>
      </c>
      <c r="E9" s="865">
        <v>0.17</v>
      </c>
    </row>
    <row r="10" spans="1:5" x14ac:dyDescent="0.3">
      <c r="A10" s="891" t="s">
        <v>1145</v>
      </c>
      <c r="B10" s="566">
        <v>206</v>
      </c>
      <c r="C10" s="832">
        <v>238</v>
      </c>
      <c r="D10" s="566">
        <v>32</v>
      </c>
      <c r="E10" s="865">
        <v>0.16</v>
      </c>
    </row>
    <row r="11" spans="1:5" x14ac:dyDescent="0.3">
      <c r="A11" s="891" t="s">
        <v>1146</v>
      </c>
      <c r="B11" s="566">
        <v>382</v>
      </c>
      <c r="C11" s="832">
        <v>426</v>
      </c>
      <c r="D11" s="566">
        <v>43</v>
      </c>
      <c r="E11" s="865">
        <v>0.11</v>
      </c>
    </row>
    <row r="12" spans="1:5" x14ac:dyDescent="0.3">
      <c r="A12" s="891" t="s">
        <v>1147</v>
      </c>
      <c r="B12" s="192">
        <v>1234</v>
      </c>
      <c r="C12" s="834">
        <v>1270</v>
      </c>
      <c r="D12" s="566">
        <v>35</v>
      </c>
      <c r="E12" s="865">
        <v>0.03</v>
      </c>
    </row>
    <row r="13" spans="1:5" x14ac:dyDescent="0.3">
      <c r="A13" s="895" t="s">
        <v>1148</v>
      </c>
      <c r="B13" s="843">
        <v>1</v>
      </c>
      <c r="C13" s="839">
        <v>2</v>
      </c>
      <c r="D13" s="843">
        <v>0</v>
      </c>
      <c r="E13" s="866">
        <v>0.16</v>
      </c>
    </row>
    <row r="14" spans="1:5" x14ac:dyDescent="0.3">
      <c r="A14" s="184" t="s">
        <v>1149</v>
      </c>
      <c r="B14" s="842">
        <v>2404</v>
      </c>
      <c r="C14" s="837">
        <v>3068</v>
      </c>
      <c r="D14" s="845">
        <v>664</v>
      </c>
      <c r="E14" s="864">
        <v>0.28000000000000003</v>
      </c>
    </row>
    <row r="15" spans="1:5" x14ac:dyDescent="0.3">
      <c r="A15" s="891" t="s">
        <v>1150</v>
      </c>
      <c r="B15" s="192">
        <v>1744</v>
      </c>
      <c r="C15" s="834">
        <v>2225</v>
      </c>
      <c r="D15" s="566">
        <v>482</v>
      </c>
      <c r="E15" s="865">
        <v>0.28000000000000003</v>
      </c>
    </row>
    <row r="16" spans="1:5" x14ac:dyDescent="0.3">
      <c r="A16" s="891" t="s">
        <v>1151</v>
      </c>
      <c r="B16" s="566">
        <v>533</v>
      </c>
      <c r="C16" s="832">
        <v>680</v>
      </c>
      <c r="D16" s="566">
        <v>147</v>
      </c>
      <c r="E16" s="865">
        <v>0.28000000000000003</v>
      </c>
    </row>
    <row r="17" spans="1:5" x14ac:dyDescent="0.3">
      <c r="A17" s="895" t="s">
        <v>1147</v>
      </c>
      <c r="B17" s="843">
        <v>128</v>
      </c>
      <c r="C17" s="839">
        <v>163</v>
      </c>
      <c r="D17" s="843">
        <v>35</v>
      </c>
      <c r="E17" s="866">
        <v>0.28000000000000003</v>
      </c>
    </row>
    <row r="18" spans="1:5" x14ac:dyDescent="0.3">
      <c r="A18" s="893" t="s">
        <v>1152</v>
      </c>
      <c r="B18" s="860">
        <v>45</v>
      </c>
      <c r="C18" s="836">
        <v>18</v>
      </c>
      <c r="D18" s="860">
        <v>-27</v>
      </c>
      <c r="E18" s="867">
        <v>-0.6</v>
      </c>
    </row>
    <row r="19" spans="1:5" x14ac:dyDescent="0.3">
      <c r="A19" s="891" t="s">
        <v>1153</v>
      </c>
      <c r="B19" s="566">
        <v>45</v>
      </c>
      <c r="C19" s="832">
        <v>18</v>
      </c>
      <c r="D19" s="566">
        <v>-27</v>
      </c>
      <c r="E19" s="865">
        <v>-0.6</v>
      </c>
    </row>
    <row r="20" spans="1:5" x14ac:dyDescent="0.3">
      <c r="A20" s="861" t="s">
        <v>114</v>
      </c>
      <c r="B20" s="862">
        <v>5624</v>
      </c>
      <c r="C20" s="863">
        <v>7843</v>
      </c>
      <c r="D20" s="862">
        <v>2219</v>
      </c>
      <c r="E20" s="868">
        <v>0.39</v>
      </c>
    </row>
    <row r="21" spans="1:5" x14ac:dyDescent="0.3">
      <c r="A21" s="1154" t="s">
        <v>1133</v>
      </c>
      <c r="B21" s="1154"/>
      <c r="C21" s="1154"/>
    </row>
  </sheetData>
  <mergeCells count="1">
    <mergeCell ref="A21:C2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E602-03CB-4B60-8782-CF0B7754C350}">
  <dimension ref="A1:F25"/>
  <sheetViews>
    <sheetView showGridLines="0" workbookViewId="0">
      <selection activeCell="A26" sqref="A26:A27"/>
    </sheetView>
  </sheetViews>
  <sheetFormatPr baseColWidth="10" defaultColWidth="10.6640625" defaultRowHeight="13.8" x14ac:dyDescent="0.3"/>
  <cols>
    <col min="1" max="1" width="45.44140625" style="4" customWidth="1"/>
    <col min="2" max="4" width="10.6640625" style="4"/>
    <col min="5" max="5" width="12.33203125" style="4" customWidth="1"/>
    <col min="6" max="6" width="15.33203125" style="4" customWidth="1"/>
    <col min="7" max="16384" width="10.6640625" style="4"/>
  </cols>
  <sheetData>
    <row r="1" spans="1:6" ht="13.05" x14ac:dyDescent="0.3">
      <c r="A1" s="214" t="s">
        <v>90</v>
      </c>
    </row>
    <row r="2" spans="1:6" x14ac:dyDescent="0.3">
      <c r="A2" s="214" t="s">
        <v>91</v>
      </c>
      <c r="B2" s="587"/>
    </row>
    <row r="3" spans="1:6" x14ac:dyDescent="0.3">
      <c r="A3" s="4" t="s">
        <v>10</v>
      </c>
    </row>
    <row r="5" spans="1:6" ht="31.2" customHeight="1" x14ac:dyDescent="0.3">
      <c r="A5" s="1009"/>
      <c r="B5" s="326">
        <v>2019</v>
      </c>
      <c r="C5" s="244" t="s">
        <v>15</v>
      </c>
      <c r="D5" s="244" t="s">
        <v>34</v>
      </c>
      <c r="E5" s="244" t="s">
        <v>13</v>
      </c>
      <c r="F5" s="244" t="s">
        <v>92</v>
      </c>
    </row>
    <row r="6" spans="1:6" x14ac:dyDescent="0.3">
      <c r="A6" s="1010"/>
      <c r="B6" s="215" t="s">
        <v>93</v>
      </c>
      <c r="C6" s="215" t="s">
        <v>93</v>
      </c>
      <c r="D6" s="215" t="s">
        <v>93</v>
      </c>
      <c r="E6" s="215" t="s">
        <v>94</v>
      </c>
      <c r="F6" s="224" t="s">
        <v>93</v>
      </c>
    </row>
    <row r="7" spans="1:6" x14ac:dyDescent="0.3">
      <c r="A7" s="1" t="s">
        <v>16</v>
      </c>
      <c r="B7" s="456">
        <v>41930138.421448283</v>
      </c>
      <c r="C7" s="456">
        <v>43386078.533151001</v>
      </c>
      <c r="D7" s="457">
        <v>47980214.206777997</v>
      </c>
      <c r="E7" s="463">
        <v>14.428943030235644</v>
      </c>
      <c r="F7" s="458">
        <v>4594135.6736269966</v>
      </c>
    </row>
    <row r="8" spans="1:6" x14ac:dyDescent="0.3">
      <c r="A8" s="336" t="s">
        <v>95</v>
      </c>
      <c r="B8" s="459">
        <v>10101119.63140269</v>
      </c>
      <c r="C8" s="459">
        <v>9888132.7989999987</v>
      </c>
      <c r="D8" s="460">
        <v>10615825.443709999</v>
      </c>
      <c r="E8" s="464">
        <v>5.0955322883928176</v>
      </c>
      <c r="F8" s="461">
        <v>727692.6447100006</v>
      </c>
    </row>
    <row r="9" spans="1:6" x14ac:dyDescent="0.3">
      <c r="A9" s="336" t="s">
        <v>96</v>
      </c>
      <c r="B9" s="459">
        <v>3983482.8530487157</v>
      </c>
      <c r="C9" s="459">
        <v>3569033.5659999996</v>
      </c>
      <c r="D9" s="460">
        <v>4369687.4805500004</v>
      </c>
      <c r="E9" s="464">
        <v>9.6951497407779073</v>
      </c>
      <c r="F9" s="461">
        <v>800653.9145500008</v>
      </c>
    </row>
    <row r="10" spans="1:6" ht="13.05" x14ac:dyDescent="0.3">
      <c r="A10" s="336" t="s">
        <v>97</v>
      </c>
      <c r="B10" s="459">
        <v>1865489.5049337221</v>
      </c>
      <c r="C10" s="459">
        <v>1833608.0530000001</v>
      </c>
      <c r="D10" s="460">
        <v>1937134.7669369997</v>
      </c>
      <c r="E10" s="464">
        <v>3.8405609795067335</v>
      </c>
      <c r="F10" s="461">
        <v>103526.71393699967</v>
      </c>
    </row>
    <row r="11" spans="1:6" ht="13.05" x14ac:dyDescent="0.3">
      <c r="A11" s="336" t="s">
        <v>98</v>
      </c>
      <c r="B11" s="459">
        <v>17812895.52297727</v>
      </c>
      <c r="C11" s="459">
        <v>20149012.876000002</v>
      </c>
      <c r="D11" s="460">
        <v>22110794.690590002</v>
      </c>
      <c r="E11" s="464">
        <v>24.128020972608127</v>
      </c>
      <c r="F11" s="461">
        <v>1961781.8145899996</v>
      </c>
    </row>
    <row r="12" spans="1:6" ht="14.55" x14ac:dyDescent="0.3">
      <c r="A12" s="336" t="s">
        <v>99</v>
      </c>
      <c r="B12" s="459">
        <v>8063693.4808523441</v>
      </c>
      <c r="C12" s="459">
        <v>7939972.2341510002</v>
      </c>
      <c r="D12" s="460">
        <v>8831822.5648809988</v>
      </c>
      <c r="E12" s="464">
        <v>9.5257723505068412</v>
      </c>
      <c r="F12" s="461">
        <v>891850.33072999865</v>
      </c>
    </row>
    <row r="13" spans="1:6" ht="13.05" x14ac:dyDescent="0.3">
      <c r="A13" s="336" t="s">
        <v>100</v>
      </c>
      <c r="B13" s="459">
        <v>103457.42823354097</v>
      </c>
      <c r="C13" s="459">
        <v>6319.0050000000001</v>
      </c>
      <c r="D13" s="460">
        <v>114949.26010999999</v>
      </c>
      <c r="E13" s="464">
        <v>11.107788075417631</v>
      </c>
      <c r="F13" s="461">
        <v>108630.25510999998</v>
      </c>
    </row>
    <row r="14" spans="1:6" ht="13.05" x14ac:dyDescent="0.3">
      <c r="A14" s="1" t="s">
        <v>26</v>
      </c>
      <c r="B14" s="456">
        <v>7686916.6293604709</v>
      </c>
      <c r="C14" s="456">
        <v>8038907.2939999998</v>
      </c>
      <c r="D14" s="457">
        <v>6812822.7692900002</v>
      </c>
      <c r="E14" s="463">
        <v>-11.371189544736779</v>
      </c>
      <c r="F14" s="458">
        <v>-1226084.5247099996</v>
      </c>
    </row>
    <row r="15" spans="1:6" x14ac:dyDescent="0.3">
      <c r="A15" s="336" t="s">
        <v>101</v>
      </c>
      <c r="B15" s="459">
        <v>4153740.1483086417</v>
      </c>
      <c r="C15" s="459">
        <v>4451991.017</v>
      </c>
      <c r="D15" s="460">
        <v>3587009.5572900004</v>
      </c>
      <c r="E15" s="464">
        <v>-13.643862417571015</v>
      </c>
      <c r="F15" s="461">
        <v>-864981.45970999962</v>
      </c>
    </row>
    <row r="16" spans="1:6" ht="13.05" x14ac:dyDescent="0.3">
      <c r="A16" s="336" t="s">
        <v>102</v>
      </c>
      <c r="B16" s="459">
        <v>3533176.4810518287</v>
      </c>
      <c r="C16" s="459">
        <v>3586916.2769999998</v>
      </c>
      <c r="D16" s="460">
        <v>3225813.2119999998</v>
      </c>
      <c r="E16" s="464">
        <v>-8.6993466276082074</v>
      </c>
      <c r="F16" s="461">
        <v>-361103.06499999994</v>
      </c>
    </row>
    <row r="17" spans="1:6" ht="13.05" x14ac:dyDescent="0.3">
      <c r="A17" s="2" t="s">
        <v>103</v>
      </c>
      <c r="B17" s="466">
        <v>49617055.050808758</v>
      </c>
      <c r="C17" s="466">
        <v>51424985.827151</v>
      </c>
      <c r="D17" s="467">
        <v>54793036.976067998</v>
      </c>
      <c r="E17" s="468">
        <v>10.43186041565535</v>
      </c>
      <c r="F17" s="469">
        <v>3368051.148916997</v>
      </c>
    </row>
    <row r="18" spans="1:6" x14ac:dyDescent="0.3">
      <c r="A18" s="1007" t="s">
        <v>29</v>
      </c>
      <c r="B18" s="1007"/>
      <c r="C18" s="1007"/>
      <c r="D18" s="1007"/>
      <c r="E18" s="1007"/>
      <c r="F18" s="1007"/>
    </row>
    <row r="19" spans="1:6" x14ac:dyDescent="0.3">
      <c r="A19" s="1008"/>
      <c r="B19" s="1008"/>
      <c r="C19" s="1008"/>
      <c r="D19" s="1008"/>
      <c r="E19" s="1008"/>
      <c r="F19" s="1008"/>
    </row>
    <row r="20" spans="1:6" ht="13.05" x14ac:dyDescent="0.3">
      <c r="A20" s="5" t="s">
        <v>30</v>
      </c>
    </row>
    <row r="23" spans="1:6" ht="13.05" x14ac:dyDescent="0.3">
      <c r="C23" s="49"/>
    </row>
    <row r="24" spans="1:6" ht="13.05" x14ac:dyDescent="0.3">
      <c r="C24" s="49"/>
    </row>
    <row r="25" spans="1:6" ht="13.05" x14ac:dyDescent="0.3">
      <c r="C25" s="49"/>
    </row>
  </sheetData>
  <mergeCells count="2">
    <mergeCell ref="A5:A6"/>
    <mergeCell ref="A18:F19"/>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50B1-015C-4549-9B0F-371F771A0F86}">
  <dimension ref="A1:F17"/>
  <sheetViews>
    <sheetView workbookViewId="0">
      <selection activeCell="A28" sqref="A28:A29"/>
    </sheetView>
  </sheetViews>
  <sheetFormatPr baseColWidth="10" defaultColWidth="10.88671875" defaultRowHeight="13.8" x14ac:dyDescent="0.3"/>
  <cols>
    <col min="1" max="1" width="76.33203125" style="7" bestFit="1" customWidth="1"/>
    <col min="2" max="2" width="37.109375" style="7" bestFit="1" customWidth="1"/>
    <col min="3" max="3" width="18.33203125" style="7" customWidth="1"/>
    <col min="4" max="4" width="11.109375" style="7" bestFit="1" customWidth="1"/>
    <col min="5" max="16384" width="10.88671875" style="7"/>
  </cols>
  <sheetData>
    <row r="1" spans="1:6" x14ac:dyDescent="0.3">
      <c r="A1" s="6" t="s">
        <v>1182</v>
      </c>
    </row>
    <row r="2" spans="1:6" x14ac:dyDescent="0.3">
      <c r="A2" s="6" t="s">
        <v>1183</v>
      </c>
    </row>
    <row r="4" spans="1:6" ht="28.8" x14ac:dyDescent="0.3">
      <c r="A4" s="872" t="s">
        <v>1184</v>
      </c>
      <c r="B4" s="873" t="s">
        <v>1185</v>
      </c>
      <c r="C4" s="105" t="s">
        <v>1186</v>
      </c>
      <c r="D4" s="873" t="s">
        <v>1187</v>
      </c>
      <c r="E4" s="817" t="s">
        <v>1188</v>
      </c>
      <c r="F4" s="343" t="s">
        <v>268</v>
      </c>
    </row>
    <row r="5" spans="1:6" x14ac:dyDescent="0.3">
      <c r="A5" s="766" t="s">
        <v>1189</v>
      </c>
      <c r="B5" s="874" t="s">
        <v>1190</v>
      </c>
      <c r="C5" s="869" t="s">
        <v>1191</v>
      </c>
      <c r="D5" s="876">
        <v>608394</v>
      </c>
      <c r="E5" s="809">
        <v>871</v>
      </c>
      <c r="F5" s="878">
        <v>2.7000000000000001E-3</v>
      </c>
    </row>
    <row r="6" spans="1:6" x14ac:dyDescent="0.3">
      <c r="A6" s="766" t="s">
        <v>1192</v>
      </c>
      <c r="B6" s="874" t="s">
        <v>1193</v>
      </c>
      <c r="C6" s="869" t="s">
        <v>1194</v>
      </c>
      <c r="D6" s="876">
        <v>605954</v>
      </c>
      <c r="E6" s="809">
        <v>867</v>
      </c>
      <c r="F6" s="878">
        <v>2.7000000000000001E-3</v>
      </c>
    </row>
    <row r="7" spans="1:6" x14ac:dyDescent="0.3">
      <c r="A7" s="766" t="s">
        <v>1195</v>
      </c>
      <c r="B7" s="874" t="s">
        <v>1196</v>
      </c>
      <c r="C7" s="869" t="s">
        <v>1197</v>
      </c>
      <c r="D7" s="876">
        <v>467391</v>
      </c>
      <c r="E7" s="809">
        <v>669</v>
      </c>
      <c r="F7" s="878">
        <v>2.0999999999999999E-3</v>
      </c>
    </row>
    <row r="8" spans="1:6" x14ac:dyDescent="0.3">
      <c r="A8" s="766" t="s">
        <v>1198</v>
      </c>
      <c r="B8" s="874" t="s">
        <v>1199</v>
      </c>
      <c r="C8" s="869" t="s">
        <v>100</v>
      </c>
      <c r="D8" s="876">
        <v>319011</v>
      </c>
      <c r="E8" s="809">
        <v>457</v>
      </c>
      <c r="F8" s="878">
        <v>1.4E-3</v>
      </c>
    </row>
    <row r="9" spans="1:6" x14ac:dyDescent="0.3">
      <c r="A9" s="766" t="s">
        <v>1200</v>
      </c>
      <c r="B9" s="874" t="s">
        <v>1201</v>
      </c>
      <c r="C9" s="869" t="s">
        <v>1194</v>
      </c>
      <c r="D9" s="876">
        <v>317586</v>
      </c>
      <c r="E9" s="809">
        <v>455</v>
      </c>
      <c r="F9" s="878">
        <v>1.4E-3</v>
      </c>
    </row>
    <row r="10" spans="1:6" x14ac:dyDescent="0.3">
      <c r="A10" s="766" t="s">
        <v>1202</v>
      </c>
      <c r="B10" s="874" t="s">
        <v>1199</v>
      </c>
      <c r="C10" s="869" t="s">
        <v>119</v>
      </c>
      <c r="D10" s="876">
        <v>281680</v>
      </c>
      <c r="E10" s="809">
        <v>403</v>
      </c>
      <c r="F10" s="878">
        <v>1.1999999999999999E-3</v>
      </c>
    </row>
    <row r="11" spans="1:6" x14ac:dyDescent="0.3">
      <c r="A11" s="766" t="s">
        <v>1203</v>
      </c>
      <c r="B11" s="874" t="s">
        <v>1204</v>
      </c>
      <c r="C11" s="869" t="s">
        <v>1191</v>
      </c>
      <c r="D11" s="876">
        <v>272955</v>
      </c>
      <c r="E11" s="809">
        <v>391</v>
      </c>
      <c r="F11" s="878">
        <v>1.1999999999999999E-3</v>
      </c>
    </row>
    <row r="12" spans="1:6" x14ac:dyDescent="0.3">
      <c r="A12" s="766" t="s">
        <v>1205</v>
      </c>
      <c r="B12" s="874" t="s">
        <v>1199</v>
      </c>
      <c r="C12" s="869" t="s">
        <v>324</v>
      </c>
      <c r="D12" s="876">
        <v>252833</v>
      </c>
      <c r="E12" s="809">
        <v>362</v>
      </c>
      <c r="F12" s="878">
        <v>1.1000000000000001E-3</v>
      </c>
    </row>
    <row r="13" spans="1:6" x14ac:dyDescent="0.3">
      <c r="A13" s="766" t="s">
        <v>1206</v>
      </c>
      <c r="B13" s="874" t="s">
        <v>1201</v>
      </c>
      <c r="C13" s="869" t="s">
        <v>1197</v>
      </c>
      <c r="D13" s="876">
        <v>247613</v>
      </c>
      <c r="E13" s="809">
        <v>354</v>
      </c>
      <c r="F13" s="878">
        <v>1.1000000000000001E-3</v>
      </c>
    </row>
    <row r="14" spans="1:6" ht="27.6" x14ac:dyDescent="0.3">
      <c r="A14" s="870" t="s">
        <v>1207</v>
      </c>
      <c r="B14" s="875" t="s">
        <v>1208</v>
      </c>
      <c r="C14" s="871" t="s">
        <v>1194</v>
      </c>
      <c r="D14" s="877">
        <v>245197</v>
      </c>
      <c r="E14" s="812">
        <v>351</v>
      </c>
      <c r="F14" s="879">
        <v>1.1000000000000001E-3</v>
      </c>
    </row>
    <row r="15" spans="1:6" x14ac:dyDescent="0.3">
      <c r="A15" s="7" t="s">
        <v>1209</v>
      </c>
    </row>
    <row r="16" spans="1:6" x14ac:dyDescent="0.3">
      <c r="A16" s="7" t="s">
        <v>1210</v>
      </c>
    </row>
    <row r="17" spans="1:1" x14ac:dyDescent="0.3">
      <c r="A17" s="7" t="s">
        <v>1133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F2D1-35F4-4E8D-9BF3-C552EB36A922}">
  <dimension ref="A1:F20"/>
  <sheetViews>
    <sheetView showGridLines="0" workbookViewId="0">
      <selection activeCell="A26" sqref="A26:A27"/>
    </sheetView>
  </sheetViews>
  <sheetFormatPr baseColWidth="10" defaultColWidth="10.6640625" defaultRowHeight="13.8" x14ac:dyDescent="0.3"/>
  <cols>
    <col min="1" max="1" width="46.5546875" style="4" customWidth="1"/>
    <col min="2" max="4" width="10.6640625" style="4"/>
    <col min="5" max="5" width="11.6640625" style="4" customWidth="1"/>
    <col min="6" max="6" width="15.6640625" style="4" customWidth="1"/>
    <col min="7" max="16384" width="10.6640625" style="4"/>
  </cols>
  <sheetData>
    <row r="1" spans="1:6" ht="13.05" x14ac:dyDescent="0.3">
      <c r="A1" s="214" t="s">
        <v>104</v>
      </c>
    </row>
    <row r="2" spans="1:6" ht="13.05" x14ac:dyDescent="0.3">
      <c r="A2" s="214" t="s">
        <v>105</v>
      </c>
      <c r="B2" s="587"/>
    </row>
    <row r="3" spans="1:6" x14ac:dyDescent="0.3">
      <c r="A3" s="4" t="s">
        <v>10</v>
      </c>
    </row>
    <row r="5" spans="1:6" ht="29.7" customHeight="1" x14ac:dyDescent="0.3">
      <c r="A5" s="1011"/>
      <c r="B5" s="326">
        <v>2019</v>
      </c>
      <c r="C5" s="244" t="s">
        <v>15</v>
      </c>
      <c r="D5" s="244" t="s">
        <v>34</v>
      </c>
      <c r="E5" s="244" t="s">
        <v>13</v>
      </c>
      <c r="F5" s="244" t="s">
        <v>92</v>
      </c>
    </row>
    <row r="6" spans="1:6" x14ac:dyDescent="0.3">
      <c r="A6" s="1012"/>
      <c r="B6" s="215" t="s">
        <v>93</v>
      </c>
      <c r="C6" s="215" t="s">
        <v>93</v>
      </c>
      <c r="D6" s="215" t="s">
        <v>93</v>
      </c>
      <c r="E6" s="215" t="s">
        <v>94</v>
      </c>
      <c r="F6" s="215" t="s">
        <v>93</v>
      </c>
    </row>
    <row r="7" spans="1:6" ht="13.05" x14ac:dyDescent="0.3">
      <c r="A7" s="1" t="s">
        <v>16</v>
      </c>
      <c r="B7" s="456">
        <v>41874147.863246351</v>
      </c>
      <c r="C7" s="456">
        <v>43386078.533151001</v>
      </c>
      <c r="D7" s="456">
        <v>47945993.653070994</v>
      </c>
      <c r="E7" s="463">
        <v>14.500225317191479</v>
      </c>
      <c r="F7" s="456">
        <v>4559915.119919993</v>
      </c>
    </row>
    <row r="8" spans="1:6" ht="13.05" x14ac:dyDescent="0.3">
      <c r="A8" s="336" t="s">
        <v>95</v>
      </c>
      <c r="B8" s="459">
        <v>10101119.63140269</v>
      </c>
      <c r="C8" s="459">
        <v>9888132.7989999987</v>
      </c>
      <c r="D8" s="459">
        <v>10615825.443709999</v>
      </c>
      <c r="E8" s="464">
        <v>5.0955322883928176</v>
      </c>
      <c r="F8" s="459">
        <v>727692.6447100006</v>
      </c>
    </row>
    <row r="9" spans="1:6" x14ac:dyDescent="0.3">
      <c r="A9" s="336" t="s">
        <v>96</v>
      </c>
      <c r="B9" s="459">
        <v>3983482.8530487157</v>
      </c>
      <c r="C9" s="459">
        <v>3569033.5659999996</v>
      </c>
      <c r="D9" s="459">
        <v>4369687.4805500004</v>
      </c>
      <c r="E9" s="464">
        <v>9.6951497407779073</v>
      </c>
      <c r="F9" s="459">
        <v>800653.9145500008</v>
      </c>
    </row>
    <row r="10" spans="1:6" ht="13.05" x14ac:dyDescent="0.3">
      <c r="A10" s="336" t="s">
        <v>97</v>
      </c>
      <c r="B10" s="459">
        <v>1809498.9467317914</v>
      </c>
      <c r="C10" s="459">
        <v>1833608.0530000001</v>
      </c>
      <c r="D10" s="459">
        <v>1902914.2132299999</v>
      </c>
      <c r="E10" s="464">
        <v>5.1624935547450548</v>
      </c>
      <c r="F10" s="459">
        <v>69306.160229999805</v>
      </c>
    </row>
    <row r="11" spans="1:6" ht="13.05" x14ac:dyDescent="0.3">
      <c r="A11" s="336" t="s">
        <v>98</v>
      </c>
      <c r="B11" s="459">
        <v>17812895.52297727</v>
      </c>
      <c r="C11" s="459">
        <v>20149012.876000002</v>
      </c>
      <c r="D11" s="459">
        <v>22110794.690590002</v>
      </c>
      <c r="E11" s="464">
        <v>24.128020972608127</v>
      </c>
      <c r="F11" s="459">
        <v>1961781.8145899996</v>
      </c>
    </row>
    <row r="12" spans="1:6" ht="14.55" x14ac:dyDescent="0.3">
      <c r="A12" s="336" t="s">
        <v>99</v>
      </c>
      <c r="B12" s="459">
        <v>8063693.4808523441</v>
      </c>
      <c r="C12" s="459">
        <v>7939972.2341510002</v>
      </c>
      <c r="D12" s="459">
        <v>8831822.5648809988</v>
      </c>
      <c r="E12" s="464">
        <v>9.5257723505068412</v>
      </c>
      <c r="F12" s="459">
        <v>891850.33072999865</v>
      </c>
    </row>
    <row r="13" spans="1:6" ht="13.05" x14ac:dyDescent="0.3">
      <c r="A13" s="336" t="s">
        <v>100</v>
      </c>
      <c r="B13" s="459">
        <v>103457.42823354097</v>
      </c>
      <c r="C13" s="459">
        <v>6319.0050000000001</v>
      </c>
      <c r="D13" s="459">
        <v>114949.26010999999</v>
      </c>
      <c r="E13" s="464">
        <v>11.107788075417631</v>
      </c>
      <c r="F13" s="459">
        <v>108630.25510999998</v>
      </c>
    </row>
    <row r="14" spans="1:6" ht="13.05" x14ac:dyDescent="0.3">
      <c r="A14" s="1" t="s">
        <v>26</v>
      </c>
      <c r="B14" s="456">
        <v>7482748.4175669244</v>
      </c>
      <c r="C14" s="456">
        <v>8038907.2939999998</v>
      </c>
      <c r="D14" s="456">
        <v>6812822.7692900002</v>
      </c>
      <c r="E14" s="463">
        <v>-8.9529356179364328</v>
      </c>
      <c r="F14" s="456">
        <v>-1226084.5247099996</v>
      </c>
    </row>
    <row r="15" spans="1:6" x14ac:dyDescent="0.3">
      <c r="A15" s="336" t="s">
        <v>101</v>
      </c>
      <c r="B15" s="459">
        <v>3949571.9365150956</v>
      </c>
      <c r="C15" s="459">
        <v>4451991.017</v>
      </c>
      <c r="D15" s="459">
        <v>3587009.5572900004</v>
      </c>
      <c r="E15" s="464">
        <v>-9.1797892291335756</v>
      </c>
      <c r="F15" s="459">
        <v>-864981.45970999962</v>
      </c>
    </row>
    <row r="16" spans="1:6" ht="13.05" x14ac:dyDescent="0.3">
      <c r="A16" s="336" t="s">
        <v>102</v>
      </c>
      <c r="B16" s="459">
        <v>3533176.4810518287</v>
      </c>
      <c r="C16" s="459">
        <v>3586916.2769999998</v>
      </c>
      <c r="D16" s="459">
        <v>3225813.2119999998</v>
      </c>
      <c r="E16" s="464">
        <v>-8.6993466276082074</v>
      </c>
      <c r="F16" s="459">
        <v>-361103.06499999994</v>
      </c>
    </row>
    <row r="17" spans="1:6" ht="13.05" x14ac:dyDescent="0.3">
      <c r="A17" s="2" t="s">
        <v>103</v>
      </c>
      <c r="B17" s="462">
        <v>49356896.280813277</v>
      </c>
      <c r="C17" s="462">
        <v>51424985.827151</v>
      </c>
      <c r="D17" s="462">
        <v>54758816.422360994</v>
      </c>
      <c r="E17" s="465">
        <v>10.944610679759506</v>
      </c>
      <c r="F17" s="462">
        <v>3333830.5952099934</v>
      </c>
    </row>
    <row r="18" spans="1:6" x14ac:dyDescent="0.3">
      <c r="A18" s="1007" t="s">
        <v>29</v>
      </c>
      <c r="B18" s="1007"/>
      <c r="C18" s="1007"/>
      <c r="D18" s="1007"/>
      <c r="E18" s="1007"/>
      <c r="F18" s="1007"/>
    </row>
    <row r="19" spans="1:6" x14ac:dyDescent="0.3">
      <c r="A19" s="1008"/>
      <c r="B19" s="1008"/>
      <c r="C19" s="1008"/>
      <c r="D19" s="1008"/>
      <c r="E19" s="1008"/>
      <c r="F19" s="1008"/>
    </row>
    <row r="20" spans="1:6" ht="13.05" x14ac:dyDescent="0.3">
      <c r="A20" s="5" t="s">
        <v>30</v>
      </c>
    </row>
  </sheetData>
  <mergeCells count="2">
    <mergeCell ref="A5:A6"/>
    <mergeCell ref="A18: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80</vt:i4>
      </vt:variant>
      <vt:variant>
        <vt:lpstr>Rangos con nombre</vt:lpstr>
      </vt:variant>
      <vt:variant>
        <vt:i4>1</vt:i4>
      </vt:variant>
    </vt:vector>
  </HeadingPairs>
  <TitlesOfParts>
    <vt:vector size="81" baseType="lpstr">
      <vt:lpstr>C I.1.1</vt:lpstr>
      <vt:lpstr>C I.2.1</vt:lpstr>
      <vt:lpstr>C I.2.2</vt:lpstr>
      <vt:lpstr>C I.2.3</vt:lpstr>
      <vt:lpstr>C I.2.4</vt:lpstr>
      <vt:lpstr>C I.4.1</vt:lpstr>
      <vt:lpstr>C I.4.2</vt:lpstr>
      <vt:lpstr>C I.5.1</vt:lpstr>
      <vt:lpstr>C I.5.2</vt:lpstr>
      <vt:lpstr>C I.5.3</vt:lpstr>
      <vt:lpstr>C I.5.4</vt:lpstr>
      <vt:lpstr>C I.5.5</vt:lpstr>
      <vt:lpstr>C I.5.6</vt:lpstr>
      <vt:lpstr>C I.6.1</vt:lpstr>
      <vt:lpstr>C I.7.1</vt:lpstr>
      <vt:lpstr>C I.7.2</vt:lpstr>
      <vt:lpstr>C I.8.1</vt:lpstr>
      <vt:lpstr>C I.8.2</vt:lpstr>
      <vt:lpstr>C. I.9.1</vt:lpstr>
      <vt:lpstr>C I.9.2</vt:lpstr>
      <vt:lpstr>C I.9.3</vt:lpstr>
      <vt:lpstr>C I.10.1</vt:lpstr>
      <vt:lpstr>C II.1.1</vt:lpstr>
      <vt:lpstr>C II.1.2</vt:lpstr>
      <vt:lpstr>C II.2.1</vt:lpstr>
      <vt:lpstr>C II.2.2</vt:lpstr>
      <vt:lpstr>C II.3.1</vt:lpstr>
      <vt:lpstr>C II.3.2</vt:lpstr>
      <vt:lpstr>C II.4.1</vt:lpstr>
      <vt:lpstr>C II.4.2</vt:lpstr>
      <vt:lpstr>C II.5.1</vt:lpstr>
      <vt:lpstr>C II.6.1</vt:lpstr>
      <vt:lpstr>C III.3.1</vt:lpstr>
      <vt:lpstr>C.III.4.1</vt:lpstr>
      <vt:lpstr>C.III.4.2</vt:lpstr>
      <vt:lpstr>C.III.4.3</vt:lpstr>
      <vt:lpstr>C.III.4.4</vt:lpstr>
      <vt:lpstr>C.III.5.1</vt:lpstr>
      <vt:lpstr>C.III.5.2</vt:lpstr>
      <vt:lpstr>C.III.6.1</vt:lpstr>
      <vt:lpstr>C.III.6.2</vt:lpstr>
      <vt:lpstr>C.III.7.1</vt:lpstr>
      <vt:lpstr>C.III.8.1</vt:lpstr>
      <vt:lpstr>C IV.1.1</vt:lpstr>
      <vt:lpstr>C IV.3.1</vt:lpstr>
      <vt:lpstr>C IV.3.2</vt:lpstr>
      <vt:lpstr>C IV.3.3</vt:lpstr>
      <vt:lpstr>C IV.3.4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C.A.II.8</vt:lpstr>
      <vt:lpstr>C A.II.9</vt:lpstr>
      <vt:lpstr>C.A.II.10</vt:lpstr>
      <vt:lpstr>C.A.II.11</vt:lpstr>
      <vt:lpstr>C A.II.12</vt:lpstr>
      <vt:lpstr>C A.II.13</vt:lpstr>
      <vt:lpstr>C A.II.14</vt:lpstr>
      <vt:lpstr>C A.III.1</vt:lpstr>
      <vt:lpstr>C A.III.2</vt:lpstr>
      <vt:lpstr>C A.III.3</vt:lpstr>
      <vt:lpstr>C R.1.1</vt:lpstr>
      <vt:lpstr>C R.3.1</vt:lpstr>
      <vt:lpstr>C R.5.1</vt:lpstr>
      <vt:lpstr>C R.5.2</vt:lpstr>
      <vt:lpstr>C R.5.3</vt:lpstr>
      <vt:lpstr>C R.5.4</vt:lpstr>
      <vt:lpstr>C R.5.5</vt:lpstr>
      <vt:lpstr>'C I.2.1'!OLE_LINK1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Nico Garcia</cp:lastModifiedBy>
  <cp:revision/>
  <dcterms:created xsi:type="dcterms:W3CDTF">2021-03-12T13:14:57Z</dcterms:created>
  <dcterms:modified xsi:type="dcterms:W3CDTF">2021-04-27T15:09:28Z</dcterms:modified>
  <cp:category/>
  <cp:contentStatus/>
</cp:coreProperties>
</file>